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drawings/drawing8.xml" ContentType="application/vnd.openxmlformats-officedocument.drawing+xml"/>
  <Override PartName="/xl/embeddings/oleObject7.bin" ContentType="application/vnd.openxmlformats-officedocument.oleObject"/>
  <Override PartName="/xl/drawings/drawing9.xml" ContentType="application/vnd.openxmlformats-officedocument.drawing+xml"/>
  <Override PartName="/xl/embeddings/oleObject8.bin" ContentType="application/vnd.openxmlformats-officedocument.oleObject"/>
  <Override PartName="/xl/drawings/drawing10.xml" ContentType="application/vnd.openxmlformats-officedocument.drawing+xml"/>
  <Override PartName="/xl/embeddings/oleObject9.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D:\recu\Mis Documentos INVIAS\2. PROCESOS\14.  Procesos 2022\4. SA-MC-004-22 borrador\"/>
    </mc:Choice>
  </mc:AlternateContent>
  <xr:revisionPtr revIDLastSave="0" documentId="13_ncr:1_{B065050D-FFBD-4E06-B70F-3679E0DB833E}" xr6:coauthVersionLast="47" xr6:coauthVersionMax="47" xr10:uidLastSave="{00000000-0000-0000-0000-000000000000}"/>
  <bookViews>
    <workbookView xWindow="-120" yWindow="-120" windowWidth="29040" windowHeight="15840" xr2:uid="{10864C2E-56D8-4E95-97BA-1466B049C462}"/>
  </bookViews>
  <sheets>
    <sheet name="PRESUPUESTO OFICIAL  MTO 2902" sheetId="1" r:id="rId1"/>
    <sheet name="420.2 " sheetId="2" r:id="rId2"/>
    <sheet name="460.1" sheetId="3" r:id="rId3"/>
    <sheet name="464.P" sheetId="4" r:id="rId4"/>
    <sheet name="450.2" sheetId="5" r:id="rId5"/>
    <sheet name="630.4" sheetId="7" r:id="rId6"/>
    <sheet name="640.1" sheetId="6" r:id="rId7"/>
    <sheet name="700.1" sheetId="8" r:id="rId8"/>
    <sheet name="700.3" sheetId="9" r:id="rId9"/>
    <sheet name="710.1" sheetId="1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s>
  <definedNames>
    <definedName name="\0" localSheetId="1">'[1]SALARIO LEGAL'!#REF!</definedName>
    <definedName name="\0" localSheetId="4">'[1]SALARIO LEGAL'!#REF!</definedName>
    <definedName name="\0" localSheetId="2">'[1]SALARIO LEGAL'!#REF!</definedName>
    <definedName name="\0" localSheetId="3">'[1]SALARIO LEGAL'!#REF!</definedName>
    <definedName name="\0" localSheetId="5">'[1]SALARIO LEGAL'!#REF!</definedName>
    <definedName name="\0" localSheetId="6">'[1]SALARIO LEGAL'!#REF!</definedName>
    <definedName name="\0" localSheetId="7">'[1]SALARIO LEGAL'!#REF!</definedName>
    <definedName name="\0" localSheetId="8">'[1]SALARIO LEGAL'!#REF!</definedName>
    <definedName name="\0" localSheetId="9">'[1]SALARIO LEGAL'!#REF!</definedName>
    <definedName name="\0">'[1]SALARIO LEGAL'!#REF!</definedName>
    <definedName name="\a" localSheetId="1">#REF!</definedName>
    <definedName name="\a" localSheetId="4">#REF!</definedName>
    <definedName name="\a" localSheetId="2">#REF!</definedName>
    <definedName name="\a" localSheetId="3">#REF!</definedName>
    <definedName name="\a" localSheetId="5">#REF!</definedName>
    <definedName name="\a" localSheetId="6">#REF!</definedName>
    <definedName name="\a" localSheetId="7">#REF!</definedName>
    <definedName name="\a" localSheetId="8">#REF!</definedName>
    <definedName name="\a" localSheetId="9">#REF!</definedName>
    <definedName name="\a">#REF!</definedName>
    <definedName name="\b" localSheetId="1">#REF!</definedName>
    <definedName name="\b" localSheetId="4">#REF!</definedName>
    <definedName name="\b" localSheetId="2">#REF!</definedName>
    <definedName name="\b" localSheetId="3">#REF!</definedName>
    <definedName name="\b" localSheetId="5">#REF!</definedName>
    <definedName name="\b" localSheetId="6">#REF!</definedName>
    <definedName name="\b" localSheetId="7">#REF!</definedName>
    <definedName name="\b" localSheetId="8">#REF!</definedName>
    <definedName name="\b" localSheetId="9">#REF!</definedName>
    <definedName name="\b">#REF!</definedName>
    <definedName name="\c" localSheetId="1">'[1]SALARIO LEGAL'!#REF!</definedName>
    <definedName name="\c" localSheetId="4">'[1]SALARIO LEGAL'!#REF!</definedName>
    <definedName name="\c" localSheetId="2">'[1]SALARIO LEGAL'!#REF!</definedName>
    <definedName name="\c" localSheetId="3">'[1]SALARIO LEGAL'!#REF!</definedName>
    <definedName name="\c" localSheetId="5">'[1]SALARIO LEGAL'!#REF!</definedName>
    <definedName name="\c" localSheetId="6">'[1]SALARIO LEGAL'!#REF!</definedName>
    <definedName name="\c" localSheetId="7">'[1]SALARIO LEGAL'!#REF!</definedName>
    <definedName name="\c" localSheetId="8">'[1]SALARIO LEGAL'!#REF!</definedName>
    <definedName name="\c" localSheetId="9">'[1]SALARIO LEGAL'!#REF!</definedName>
    <definedName name="\c">'[1]SALARIO LEGAL'!#REF!</definedName>
    <definedName name="\eliminar" localSheetId="1">[2]RESUM96!#REF!</definedName>
    <definedName name="\eliminar" localSheetId="4">[2]RESUM96!#REF!</definedName>
    <definedName name="\eliminar" localSheetId="2">[2]RESUM96!#REF!</definedName>
    <definedName name="\eliminar" localSheetId="3">[2]RESUM96!#REF!</definedName>
    <definedName name="\eliminar" localSheetId="5">[2]RESUM96!#REF!</definedName>
    <definedName name="\eliminar" localSheetId="6">[2]RESUM96!#REF!</definedName>
    <definedName name="\eliminar" localSheetId="7">[2]RESUM96!#REF!</definedName>
    <definedName name="\eliminar" localSheetId="8">[2]RESUM96!#REF!</definedName>
    <definedName name="\eliminar" localSheetId="9">[2]RESUM96!#REF!</definedName>
    <definedName name="\eliminar">[2]RESUM96!#REF!</definedName>
    <definedName name="\eliminar1" localSheetId="1">[2]RESUM96!#REF!</definedName>
    <definedName name="\eliminar1" localSheetId="4">[2]RESUM96!#REF!</definedName>
    <definedName name="\eliminar1" localSheetId="2">[2]RESUM96!#REF!</definedName>
    <definedName name="\eliminar1" localSheetId="3">[2]RESUM96!#REF!</definedName>
    <definedName name="\eliminar1" localSheetId="5">[2]RESUM96!#REF!</definedName>
    <definedName name="\eliminar1" localSheetId="6">[2]RESUM96!#REF!</definedName>
    <definedName name="\eliminar1" localSheetId="7">[2]RESUM96!#REF!</definedName>
    <definedName name="\eliminar1" localSheetId="8">[2]RESUM96!#REF!</definedName>
    <definedName name="\eliminar1" localSheetId="9">[2]RESUM96!#REF!</definedName>
    <definedName name="\eliminar1">[2]RESUM96!#REF!</definedName>
    <definedName name="\g" localSheetId="1">#REF!</definedName>
    <definedName name="\g" localSheetId="4">#REF!</definedName>
    <definedName name="\g" localSheetId="2">#REF!</definedName>
    <definedName name="\g" localSheetId="3">#REF!</definedName>
    <definedName name="\g" localSheetId="5">#REF!</definedName>
    <definedName name="\g" localSheetId="6">#REF!</definedName>
    <definedName name="\g" localSheetId="7">#REF!</definedName>
    <definedName name="\g" localSheetId="8">#REF!</definedName>
    <definedName name="\g" localSheetId="9">#REF!</definedName>
    <definedName name="\g">#REF!</definedName>
    <definedName name="\i" localSheetId="1">[3]INSUMOS!#REF!</definedName>
    <definedName name="\i" localSheetId="4">[3]INSUMOS!#REF!</definedName>
    <definedName name="\i" localSheetId="2">[3]INSUMOS!#REF!</definedName>
    <definedName name="\i" localSheetId="3">[3]INSUMOS!#REF!</definedName>
    <definedName name="\i" localSheetId="5">[3]INSUMOS!#REF!</definedName>
    <definedName name="\i" localSheetId="6">[3]INSUMOS!#REF!</definedName>
    <definedName name="\i" localSheetId="7">[3]INSUMOS!#REF!</definedName>
    <definedName name="\i" localSheetId="8">[3]INSUMOS!#REF!</definedName>
    <definedName name="\i" localSheetId="9">[3]INSUMOS!#REF!</definedName>
    <definedName name="\i">[3]INSUMOS!#REF!</definedName>
    <definedName name="\k" localSheetId="1">'[4]7422CW00'!#REF!</definedName>
    <definedName name="\k" localSheetId="4">'[4]7422CW00'!#REF!</definedName>
    <definedName name="\k" localSheetId="2">'[4]7422CW00'!#REF!</definedName>
    <definedName name="\k" localSheetId="3">'[4]7422CW00'!#REF!</definedName>
    <definedName name="\k" localSheetId="5">'[4]7422CW00'!#REF!</definedName>
    <definedName name="\k" localSheetId="6">'[4]7422CW00'!#REF!</definedName>
    <definedName name="\k" localSheetId="7">'[4]7422CW00'!#REF!</definedName>
    <definedName name="\k" localSheetId="8">'[4]7422CW00'!#REF!</definedName>
    <definedName name="\k" localSheetId="9">'[4]7422CW00'!#REF!</definedName>
    <definedName name="\k">'[4]7422CW00'!#REF!</definedName>
    <definedName name="\l" localSheetId="1">'[1]SALARIO LEGAL'!#REF!</definedName>
    <definedName name="\l" localSheetId="4">'[1]SALARIO LEGAL'!#REF!</definedName>
    <definedName name="\l" localSheetId="2">'[1]SALARIO LEGAL'!#REF!</definedName>
    <definedName name="\l" localSheetId="3">'[1]SALARIO LEGAL'!#REF!</definedName>
    <definedName name="\l" localSheetId="5">'[1]SALARIO LEGAL'!#REF!</definedName>
    <definedName name="\l" localSheetId="6">'[1]SALARIO LEGAL'!#REF!</definedName>
    <definedName name="\l" localSheetId="7">'[1]SALARIO LEGAL'!#REF!</definedName>
    <definedName name="\l" localSheetId="8">'[1]SALARIO LEGAL'!#REF!</definedName>
    <definedName name="\l" localSheetId="9">'[1]SALARIO LEGAL'!#REF!</definedName>
    <definedName name="\l">'[1]SALARIO LEGAL'!#REF!</definedName>
    <definedName name="\m">[3]INSUMOS!#REF!</definedName>
    <definedName name="\ñ">'[4]7422CW00'!#REF!</definedName>
    <definedName name="\p">'[1]SALARIO LEGAL'!#REF!</definedName>
    <definedName name="\q">#REF!</definedName>
    <definedName name="\r">[3]INSUMOS!#REF!</definedName>
    <definedName name="\s">#REF!</definedName>
    <definedName name="\t">[3]INSUMOS!#REF!</definedName>
    <definedName name="\w">#N/A</definedName>
    <definedName name="\X" localSheetId="1">'420.2 '!ERR</definedName>
    <definedName name="\X" localSheetId="4">'450.2'!ERR</definedName>
    <definedName name="\X" localSheetId="2">'460.1'!ERR</definedName>
    <definedName name="\X" localSheetId="3">'464.P'!ERR</definedName>
    <definedName name="\X" localSheetId="5">'630.4'!ERR</definedName>
    <definedName name="\X" localSheetId="6">'640.1'!ERR</definedName>
    <definedName name="\X" localSheetId="7">'700.1'!ERR</definedName>
    <definedName name="\X" localSheetId="8">'700.3'!ERR</definedName>
    <definedName name="\X" localSheetId="9">'710.1'!ERR</definedName>
    <definedName name="\X">[0]!ERR</definedName>
    <definedName name="\Z" localSheetId="1">'420.2 '!ERR</definedName>
    <definedName name="\Z" localSheetId="4">'450.2'!ERR</definedName>
    <definedName name="\Z" localSheetId="2">'460.1'!ERR</definedName>
    <definedName name="\Z" localSheetId="3">'464.P'!ERR</definedName>
    <definedName name="\Z" localSheetId="5">'630.4'!ERR</definedName>
    <definedName name="\Z" localSheetId="6">'640.1'!ERR</definedName>
    <definedName name="\Z" localSheetId="7">'700.1'!ERR</definedName>
    <definedName name="\Z" localSheetId="8">'700.3'!ERR</definedName>
    <definedName name="\Z" localSheetId="9">'710.1'!ERR</definedName>
    <definedName name="\Z">[0]!ERR</definedName>
    <definedName name="_" localSheetId="1" hidden="1">#REF!</definedName>
    <definedName name="_" localSheetId="4" hidden="1">#REF!</definedName>
    <definedName name="_" localSheetId="2" hidden="1">#REF!</definedName>
    <definedName name="_" localSheetId="3" hidden="1">#REF!</definedName>
    <definedName name="_" localSheetId="5" hidden="1">#REF!</definedName>
    <definedName name="_" localSheetId="6" hidden="1">#REF!</definedName>
    <definedName name="_" localSheetId="7" hidden="1">#REF!</definedName>
    <definedName name="_" localSheetId="8" hidden="1">#REF!</definedName>
    <definedName name="_" localSheetId="9" hidden="1">#REF!</definedName>
    <definedName name="_" hidden="1">#REF!</definedName>
    <definedName name="__" localSheetId="1" hidden="1">#REF!</definedName>
    <definedName name="__" localSheetId="4" hidden="1">#REF!</definedName>
    <definedName name="__" localSheetId="2" hidden="1">#REF!</definedName>
    <definedName name="__" localSheetId="3" hidden="1">#REF!</definedName>
    <definedName name="__" localSheetId="5" hidden="1">#REF!</definedName>
    <definedName name="__" localSheetId="6" hidden="1">#REF!</definedName>
    <definedName name="__" localSheetId="7" hidden="1">#REF!</definedName>
    <definedName name="__" localSheetId="8" hidden="1">#REF!</definedName>
    <definedName name="__" localSheetId="9" hidden="1">#REF!</definedName>
    <definedName name="__" hidden="1">#REF!</definedName>
    <definedName name="_________________________________apu1" localSheetId="1">[3]INSUMOS!#REF!</definedName>
    <definedName name="_________________________________apu1" localSheetId="4">[3]INSUMOS!#REF!</definedName>
    <definedName name="_________________________________apu1" localSheetId="2">[3]INSUMOS!#REF!</definedName>
    <definedName name="_________________________________apu1" localSheetId="3">[3]INSUMOS!#REF!</definedName>
    <definedName name="_________________________________apu1" localSheetId="5">[3]INSUMOS!#REF!</definedName>
    <definedName name="_________________________________apu1" localSheetId="6">[3]INSUMOS!#REF!</definedName>
    <definedName name="_________________________________apu1" localSheetId="7">[3]INSUMOS!#REF!</definedName>
    <definedName name="_________________________________apu1" localSheetId="8">[3]INSUMOS!#REF!</definedName>
    <definedName name="_________________________________apu1" localSheetId="9">[3]INSUMOS!#REF!</definedName>
    <definedName name="_________________________________apu1">[3]INSUMOS!#REF!</definedName>
    <definedName name="________________________________apu1" localSheetId="1">[3]INSUMOS!#REF!</definedName>
    <definedName name="________________________________apu1" localSheetId="4">[3]INSUMOS!#REF!</definedName>
    <definedName name="________________________________apu1" localSheetId="2">[3]INSUMOS!#REF!</definedName>
    <definedName name="________________________________apu1" localSheetId="3">[3]INSUMOS!#REF!</definedName>
    <definedName name="________________________________apu1" localSheetId="5">[3]INSUMOS!#REF!</definedName>
    <definedName name="________________________________apu1" localSheetId="6">[3]INSUMOS!#REF!</definedName>
    <definedName name="________________________________apu1" localSheetId="7">[3]INSUMOS!#REF!</definedName>
    <definedName name="________________________________apu1" localSheetId="8">[3]INSUMOS!#REF!</definedName>
    <definedName name="________________________________apu1" localSheetId="9">[3]INSUMOS!#REF!</definedName>
    <definedName name="________________________________apu1">[3]INSUMOS!#REF!</definedName>
    <definedName name="_______________________________apu1" localSheetId="1">[3]INSUMOS!#REF!</definedName>
    <definedName name="_______________________________apu1" localSheetId="4">[3]INSUMOS!#REF!</definedName>
    <definedName name="_______________________________apu1" localSheetId="2">[3]INSUMOS!#REF!</definedName>
    <definedName name="_______________________________apu1" localSheetId="3">[3]INSUMOS!#REF!</definedName>
    <definedName name="_______________________________apu1" localSheetId="5">[3]INSUMOS!#REF!</definedName>
    <definedName name="_______________________________apu1" localSheetId="6">[3]INSUMOS!#REF!</definedName>
    <definedName name="_______________________________apu1" localSheetId="7">[3]INSUMOS!#REF!</definedName>
    <definedName name="_______________________________apu1" localSheetId="8">[3]INSUMOS!#REF!</definedName>
    <definedName name="_______________________________apu1" localSheetId="9">[3]INSUMOS!#REF!</definedName>
    <definedName name="_______________________________apu1">[3]INSUMOS!#REF!</definedName>
    <definedName name="______________________________apu1" localSheetId="1">[3]INSUMOS!#REF!</definedName>
    <definedName name="______________________________apu1" localSheetId="4">[3]INSUMOS!#REF!</definedName>
    <definedName name="______________________________apu1" localSheetId="2">[3]INSUMOS!#REF!</definedName>
    <definedName name="______________________________apu1" localSheetId="3">[3]INSUMOS!#REF!</definedName>
    <definedName name="______________________________apu1" localSheetId="5">[3]INSUMOS!#REF!</definedName>
    <definedName name="______________________________apu1" localSheetId="6">[3]INSUMOS!#REF!</definedName>
    <definedName name="______________________________apu1" localSheetId="7">[3]INSUMOS!#REF!</definedName>
    <definedName name="______________________________apu1" localSheetId="8">[3]INSUMOS!#REF!</definedName>
    <definedName name="______________________________apu1" localSheetId="9">[3]INSUMOS!#REF!</definedName>
    <definedName name="______________________________apu1">[3]INSUMOS!#REF!</definedName>
    <definedName name="____________________________apu1" localSheetId="1">[3]INSUMOS!#REF!</definedName>
    <definedName name="____________________________apu1" localSheetId="4">[3]INSUMOS!#REF!</definedName>
    <definedName name="____________________________apu1" localSheetId="2">[3]INSUMOS!#REF!</definedName>
    <definedName name="____________________________apu1" localSheetId="3">[3]INSUMOS!#REF!</definedName>
    <definedName name="____________________________apu1" localSheetId="5">[3]INSUMOS!#REF!</definedName>
    <definedName name="____________________________apu1" localSheetId="6">[3]INSUMOS!#REF!</definedName>
    <definedName name="____________________________apu1" localSheetId="7">[3]INSUMOS!#REF!</definedName>
    <definedName name="____________________________apu1" localSheetId="8">[3]INSUMOS!#REF!</definedName>
    <definedName name="____________________________apu1" localSheetId="9">[3]INSUMOS!#REF!</definedName>
    <definedName name="____________________________apu1">[3]INSUMOS!#REF!</definedName>
    <definedName name="___________________________apu1">[3]INSUMOS!#REF!</definedName>
    <definedName name="__________________________apu1">[3]INSUMOS!#REF!</definedName>
    <definedName name="_________________________apu1">[3]INSUMOS!#REF!</definedName>
    <definedName name="________________________apu1">[3]INSUMOS!#REF!</definedName>
    <definedName name="_______________________apu1">[3]INSUMOS!#REF!</definedName>
    <definedName name="_____________________apu1">[3]INSUMOS!#REF!</definedName>
    <definedName name="____________________apu1">[3]INSUMOS!#REF!</definedName>
    <definedName name="___________________apu1">[3]INSUMOS!#REF!</definedName>
    <definedName name="__________________apu1">[3]INSUMOS!#REF!</definedName>
    <definedName name="_________________apu1">[3]INSUMOS!#REF!</definedName>
    <definedName name="________________apu1">[3]INSUMOS!#REF!</definedName>
    <definedName name="_______________apu1">[3]INSUMOS!#REF!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[3]INSUMOS!#REF!</definedName>
    <definedName name="_____________apu1">[3]INSUMOS!#REF!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[3]INSUMOS!#REF!</definedName>
    <definedName name="____________EXC6">#REF!</definedName>
    <definedName name="____________EXC7">#REF!</definedName>
    <definedName name="___________apu1">[3]INSUMOS!#REF!</definedName>
    <definedName name="___________tab1">#REF!</definedName>
    <definedName name="___________tab2">#REF!</definedName>
    <definedName name="___________tab3">#REF!</definedName>
    <definedName name="___________TAB4">#REF!</definedName>
    <definedName name="__________AFC1">[5]INV!$A$25:$D$28</definedName>
    <definedName name="__________AFC3">[5]INV!$F$25:$I$28</definedName>
    <definedName name="__________AFC5">[5]INV!$K$25:$N$28</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SBC1">[5]INV!$A$12:$D$15</definedName>
    <definedName name="__________SBC3">[5]INV!$F$12:$I$15</definedName>
    <definedName name="__________SBC5">[5]INV!$K$12:$N$15</definedName>
    <definedName name="__________tab1">#REF!</definedName>
    <definedName name="__________tab2">#REF!</definedName>
    <definedName name="__________tab3">#REF!</definedName>
    <definedName name="__________TAB4">#REF!</definedName>
    <definedName name="_________AFC1">[5]INV!$A$25:$D$28</definedName>
    <definedName name="_________AFC3">[5]INV!$F$25:$I$28</definedName>
    <definedName name="_________AFC5">[5]INV!$K$25:$N$28</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#REF!</definedName>
    <definedName name="_________PMT5671">[6]MEMORIAS!#REF!</definedName>
    <definedName name="_________PMT5805">[6]MEMORIAS!#REF!</definedName>
    <definedName name="_________PMT5806">[6]MEMORIAS!#REF!</definedName>
    <definedName name="_________PMT5815">[6]MEMORIAS!#REF!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#REF!</definedName>
    <definedName name="________PJ50">#REF!</definedName>
    <definedName name="________SBC1">[5]INV!$A$12:$D$15</definedName>
    <definedName name="________SBC3">[5]INV!$F$12:$I$15</definedName>
    <definedName name="________SBC5">[5]INV!$K$12:$N$15</definedName>
    <definedName name="_______a3" localSheetId="1"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5"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4" hidden="1">{"via1",#N/A,TRUE,"general";"via2",#N/A,TRUE,"general";"via3",#N/A,TRUE,"general"}</definedName>
    <definedName name="_______a4" localSheetId="2" hidden="1">{"via1",#N/A,TRUE,"general";"via2",#N/A,TRUE,"general";"via3",#N/A,TRUE,"general"}</definedName>
    <definedName name="_______a4" localSheetId="3" hidden="1">{"via1",#N/A,TRUE,"general";"via2",#N/A,TRUE,"general";"via3",#N/A,TRUE,"general"}</definedName>
    <definedName name="_______a4" localSheetId="5" hidden="1">{"via1",#N/A,TRUE,"general";"via2",#N/A,TRUE,"general";"via3",#N/A,TRUE,"general"}</definedName>
    <definedName name="_______a4" localSheetId="6" hidden="1">{"via1",#N/A,TRUE,"general";"via2",#N/A,TRUE,"general";"via3",#N/A,TRUE,"general"}</definedName>
    <definedName name="_______a4" localSheetId="7"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4"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5"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5"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hidden="1">{"TAB1",#N/A,TRUE,"GENERAL";"TAB2",#N/A,TRUE,"GENERAL";"TAB3",#N/A,TRUE,"GENERAL";"TAB4",#N/A,TRUE,"GENERAL";"TAB5",#N/A,TRUE,"GENERAL"}</definedName>
    <definedName name="_______AFC1">[5]INV!$A$25:$D$28</definedName>
    <definedName name="_______AFC3">[5]INV!$F$25:$I$28</definedName>
    <definedName name="_______AFC5">[5]INV!$K$25:$N$28</definedName>
    <definedName name="_______apu1">[3]INSUMOS!#REF!</definedName>
    <definedName name="_______b2" localSheetId="1"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5"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5"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5"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5"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5"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4" hidden="1">{"via1",#N/A,TRUE,"general";"via2",#N/A,TRUE,"general";"via3",#N/A,TRUE,"general"}</definedName>
    <definedName name="_______b7" localSheetId="2" hidden="1">{"via1",#N/A,TRUE,"general";"via2",#N/A,TRUE,"general";"via3",#N/A,TRUE,"general"}</definedName>
    <definedName name="_______b7" localSheetId="3" hidden="1">{"via1",#N/A,TRUE,"general";"via2",#N/A,TRUE,"general";"via3",#N/A,TRUE,"general"}</definedName>
    <definedName name="_______b7" localSheetId="5" hidden="1">{"via1",#N/A,TRUE,"general";"via2",#N/A,TRUE,"general";"via3",#N/A,TRUE,"general"}</definedName>
    <definedName name="_______b7" localSheetId="6" hidden="1">{"via1",#N/A,TRUE,"general";"via2",#N/A,TRUE,"general";"via3",#N/A,TRUE,"general"}</definedName>
    <definedName name="_______b7" localSheetId="7"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4" hidden="1">{"via1",#N/A,TRUE,"general";"via2",#N/A,TRUE,"general";"via3",#N/A,TRUE,"general"}</definedName>
    <definedName name="_______b8" localSheetId="2" hidden="1">{"via1",#N/A,TRUE,"general";"via2",#N/A,TRUE,"general";"via3",#N/A,TRUE,"general"}</definedName>
    <definedName name="_______b8" localSheetId="3" hidden="1">{"via1",#N/A,TRUE,"general";"via2",#N/A,TRUE,"general";"via3",#N/A,TRUE,"general"}</definedName>
    <definedName name="_______b8" localSheetId="5" hidden="1">{"via1",#N/A,TRUE,"general";"via2",#N/A,TRUE,"general";"via3",#N/A,TRUE,"general"}</definedName>
    <definedName name="_______b8" localSheetId="6" hidden="1">{"via1",#N/A,TRUE,"general";"via2",#N/A,TRUE,"general";"via3",#N/A,TRUE,"general"}</definedName>
    <definedName name="_______b8" localSheetId="7"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4"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5"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5"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hidden="1">{"TAB1",#N/A,TRUE,"GENERAL";"TAB2",#N/A,TRUE,"GENERAL";"TAB3",#N/A,TRUE,"GENERAL";"TAB4",#N/A,TRUE,"GENERAL";"TAB5",#N/A,TRUE,"GENERAL"}</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5"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4" hidden="1">{"via1",#N/A,TRUE,"general";"via2",#N/A,TRUE,"general";"via3",#N/A,TRUE,"general"}</definedName>
    <definedName name="_______g3" localSheetId="2" hidden="1">{"via1",#N/A,TRUE,"general";"via2",#N/A,TRUE,"general";"via3",#N/A,TRUE,"general"}</definedName>
    <definedName name="_______g3" localSheetId="3" hidden="1">{"via1",#N/A,TRUE,"general";"via2",#N/A,TRUE,"general";"via3",#N/A,TRUE,"general"}</definedName>
    <definedName name="_______g3" localSheetId="5" hidden="1">{"via1",#N/A,TRUE,"general";"via2",#N/A,TRUE,"general";"via3",#N/A,TRUE,"general"}</definedName>
    <definedName name="_______g3" localSheetId="6" hidden="1">{"via1",#N/A,TRUE,"general";"via2",#N/A,TRUE,"general";"via3",#N/A,TRUE,"general"}</definedName>
    <definedName name="_______g3" localSheetId="7"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4" hidden="1">{"via1",#N/A,TRUE,"general";"via2",#N/A,TRUE,"general";"via3",#N/A,TRUE,"general"}</definedName>
    <definedName name="_______g4" localSheetId="2" hidden="1">{"via1",#N/A,TRUE,"general";"via2",#N/A,TRUE,"general";"via3",#N/A,TRUE,"general"}</definedName>
    <definedName name="_______g4" localSheetId="3" hidden="1">{"via1",#N/A,TRUE,"general";"via2",#N/A,TRUE,"general";"via3",#N/A,TRUE,"general"}</definedName>
    <definedName name="_______g4" localSheetId="5" hidden="1">{"via1",#N/A,TRUE,"general";"via2",#N/A,TRUE,"general";"via3",#N/A,TRUE,"general"}</definedName>
    <definedName name="_______g4" localSheetId="6" hidden="1">{"via1",#N/A,TRUE,"general";"via2",#N/A,TRUE,"general";"via3",#N/A,TRUE,"general"}</definedName>
    <definedName name="_______g4" localSheetId="7"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4" hidden="1">{"via1",#N/A,TRUE,"general";"via2",#N/A,TRUE,"general";"via3",#N/A,TRUE,"general"}</definedName>
    <definedName name="_______g5" localSheetId="2" hidden="1">{"via1",#N/A,TRUE,"general";"via2",#N/A,TRUE,"general";"via3",#N/A,TRUE,"general"}</definedName>
    <definedName name="_______g5" localSheetId="3" hidden="1">{"via1",#N/A,TRUE,"general";"via2",#N/A,TRUE,"general";"via3",#N/A,TRUE,"general"}</definedName>
    <definedName name="_______g5" localSheetId="5" hidden="1">{"via1",#N/A,TRUE,"general";"via2",#N/A,TRUE,"general";"via3",#N/A,TRUE,"general"}</definedName>
    <definedName name="_______g5" localSheetId="6" hidden="1">{"via1",#N/A,TRUE,"general";"via2",#N/A,TRUE,"general";"via3",#N/A,TRUE,"general"}</definedName>
    <definedName name="_______g5" localSheetId="7"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4" hidden="1">{"via1",#N/A,TRUE,"general";"via2",#N/A,TRUE,"general";"via3",#N/A,TRUE,"general"}</definedName>
    <definedName name="_______g6" localSheetId="2" hidden="1">{"via1",#N/A,TRUE,"general";"via2",#N/A,TRUE,"general";"via3",#N/A,TRUE,"general"}</definedName>
    <definedName name="_______g6" localSheetId="3" hidden="1">{"via1",#N/A,TRUE,"general";"via2",#N/A,TRUE,"general";"via3",#N/A,TRUE,"general"}</definedName>
    <definedName name="_______g6" localSheetId="5" hidden="1">{"via1",#N/A,TRUE,"general";"via2",#N/A,TRUE,"general";"via3",#N/A,TRUE,"general"}</definedName>
    <definedName name="_______g6" localSheetId="6" hidden="1">{"via1",#N/A,TRUE,"general";"via2",#N/A,TRUE,"general";"via3",#N/A,TRUE,"general"}</definedName>
    <definedName name="_______g6" localSheetId="7"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4"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5"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5"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4" hidden="1">{"via1",#N/A,TRUE,"general";"via2",#N/A,TRUE,"general";"via3",#N/A,TRUE,"general"}</definedName>
    <definedName name="_______gtr4" localSheetId="2" hidden="1">{"via1",#N/A,TRUE,"general";"via2",#N/A,TRUE,"general";"via3",#N/A,TRUE,"general"}</definedName>
    <definedName name="_______gtr4" localSheetId="3" hidden="1">{"via1",#N/A,TRUE,"general";"via2",#N/A,TRUE,"general";"via3",#N/A,TRUE,"general"}</definedName>
    <definedName name="_______gtr4" localSheetId="5" hidden="1">{"via1",#N/A,TRUE,"general";"via2",#N/A,TRUE,"general";"via3",#N/A,TRUE,"general"}</definedName>
    <definedName name="_______gtr4" localSheetId="6" hidden="1">{"via1",#N/A,TRUE,"general";"via2",#N/A,TRUE,"general";"via3",#N/A,TRUE,"general"}</definedName>
    <definedName name="_______gtr4" localSheetId="7"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4" hidden="1">{"via1",#N/A,TRUE,"general";"via2",#N/A,TRUE,"general";"via3",#N/A,TRUE,"general"}</definedName>
    <definedName name="_______h2" localSheetId="2" hidden="1">{"via1",#N/A,TRUE,"general";"via2",#N/A,TRUE,"general";"via3",#N/A,TRUE,"general"}</definedName>
    <definedName name="_______h2" localSheetId="3" hidden="1">{"via1",#N/A,TRUE,"general";"via2",#N/A,TRUE,"general";"via3",#N/A,TRUE,"general"}</definedName>
    <definedName name="_______h2" localSheetId="5" hidden="1">{"via1",#N/A,TRUE,"general";"via2",#N/A,TRUE,"general";"via3",#N/A,TRUE,"general"}</definedName>
    <definedName name="_______h2" localSheetId="6" hidden="1">{"via1",#N/A,TRUE,"general";"via2",#N/A,TRUE,"general";"via3",#N/A,TRUE,"general"}</definedName>
    <definedName name="_______h2" localSheetId="7"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4" hidden="1">{"via1",#N/A,TRUE,"general";"via2",#N/A,TRUE,"general";"via3",#N/A,TRUE,"general"}</definedName>
    <definedName name="_______h3" localSheetId="2" hidden="1">{"via1",#N/A,TRUE,"general";"via2",#N/A,TRUE,"general";"via3",#N/A,TRUE,"general"}</definedName>
    <definedName name="_______h3" localSheetId="3" hidden="1">{"via1",#N/A,TRUE,"general";"via2",#N/A,TRUE,"general";"via3",#N/A,TRUE,"general"}</definedName>
    <definedName name="_______h3" localSheetId="5" hidden="1">{"via1",#N/A,TRUE,"general";"via2",#N/A,TRUE,"general";"via3",#N/A,TRUE,"general"}</definedName>
    <definedName name="_______h3" localSheetId="6" hidden="1">{"via1",#N/A,TRUE,"general";"via2",#N/A,TRUE,"general";"via3",#N/A,TRUE,"general"}</definedName>
    <definedName name="_______h3" localSheetId="7"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4"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5"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5"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4" hidden="1">{"via1",#N/A,TRUE,"general";"via2",#N/A,TRUE,"general";"via3",#N/A,TRUE,"general"}</definedName>
    <definedName name="_______h6" localSheetId="2" hidden="1">{"via1",#N/A,TRUE,"general";"via2",#N/A,TRUE,"general";"via3",#N/A,TRUE,"general"}</definedName>
    <definedName name="_______h6" localSheetId="3" hidden="1">{"via1",#N/A,TRUE,"general";"via2",#N/A,TRUE,"general";"via3",#N/A,TRUE,"general"}</definedName>
    <definedName name="_______h6" localSheetId="5" hidden="1">{"via1",#N/A,TRUE,"general";"via2",#N/A,TRUE,"general";"via3",#N/A,TRUE,"general"}</definedName>
    <definedName name="_______h6" localSheetId="6" hidden="1">{"via1",#N/A,TRUE,"general";"via2",#N/A,TRUE,"general";"via3",#N/A,TRUE,"general"}</definedName>
    <definedName name="_______h6" localSheetId="7"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4"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5"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4" hidden="1">{"via1",#N/A,TRUE,"general";"via2",#N/A,TRUE,"general";"via3",#N/A,TRUE,"general"}</definedName>
    <definedName name="_______h8" localSheetId="2" hidden="1">{"via1",#N/A,TRUE,"general";"via2",#N/A,TRUE,"general";"via3",#N/A,TRUE,"general"}</definedName>
    <definedName name="_______h8" localSheetId="3" hidden="1">{"via1",#N/A,TRUE,"general";"via2",#N/A,TRUE,"general";"via3",#N/A,TRUE,"general"}</definedName>
    <definedName name="_______h8" localSheetId="5" hidden="1">{"via1",#N/A,TRUE,"general";"via2",#N/A,TRUE,"general";"via3",#N/A,TRUE,"general"}</definedName>
    <definedName name="_______h8" localSheetId="6" hidden="1">{"via1",#N/A,TRUE,"general";"via2",#N/A,TRUE,"general";"via3",#N/A,TRUE,"general"}</definedName>
    <definedName name="_______h8" localSheetId="7"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4" hidden="1">{"via1",#N/A,TRUE,"general";"via2",#N/A,TRUE,"general";"via3",#N/A,TRUE,"general"}</definedName>
    <definedName name="_______hfh7" localSheetId="2" hidden="1">{"via1",#N/A,TRUE,"general";"via2",#N/A,TRUE,"general";"via3",#N/A,TRUE,"general"}</definedName>
    <definedName name="_______hfh7" localSheetId="3" hidden="1">{"via1",#N/A,TRUE,"general";"via2",#N/A,TRUE,"general";"via3",#N/A,TRUE,"general"}</definedName>
    <definedName name="_______hfh7" localSheetId="5" hidden="1">{"via1",#N/A,TRUE,"general";"via2",#N/A,TRUE,"general";"via3",#N/A,TRUE,"general"}</definedName>
    <definedName name="_______hfh7" localSheetId="6" hidden="1">{"via1",#N/A,TRUE,"general";"via2",#N/A,TRUE,"general";"via3",#N/A,TRUE,"general"}</definedName>
    <definedName name="_______hfh7" localSheetId="7"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4" hidden="1">{"via1",#N/A,TRUE,"general";"via2",#N/A,TRUE,"general";"via3",#N/A,TRUE,"general"}</definedName>
    <definedName name="_______i4" localSheetId="2" hidden="1">{"via1",#N/A,TRUE,"general";"via2",#N/A,TRUE,"general";"via3",#N/A,TRUE,"general"}</definedName>
    <definedName name="_______i4" localSheetId="3" hidden="1">{"via1",#N/A,TRUE,"general";"via2",#N/A,TRUE,"general";"via3",#N/A,TRUE,"general"}</definedName>
    <definedName name="_______i4" localSheetId="5" hidden="1">{"via1",#N/A,TRUE,"general";"via2",#N/A,TRUE,"general";"via3",#N/A,TRUE,"general"}</definedName>
    <definedName name="_______i4" localSheetId="6" hidden="1">{"via1",#N/A,TRUE,"general";"via2",#N/A,TRUE,"general";"via3",#N/A,TRUE,"general"}</definedName>
    <definedName name="_______i4" localSheetId="7"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4"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5"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5"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4" hidden="1">{"via1",#N/A,TRUE,"general";"via2",#N/A,TRUE,"general";"via3",#N/A,TRUE,"general"}</definedName>
    <definedName name="_______i7" localSheetId="2" hidden="1">{"via1",#N/A,TRUE,"general";"via2",#N/A,TRUE,"general";"via3",#N/A,TRUE,"general"}</definedName>
    <definedName name="_______i7" localSheetId="3" hidden="1">{"via1",#N/A,TRUE,"general";"via2",#N/A,TRUE,"general";"via3",#N/A,TRUE,"general"}</definedName>
    <definedName name="_______i7" localSheetId="5" hidden="1">{"via1",#N/A,TRUE,"general";"via2",#N/A,TRUE,"general";"via3",#N/A,TRUE,"general"}</definedName>
    <definedName name="_______i7" localSheetId="6" hidden="1">{"via1",#N/A,TRUE,"general";"via2",#N/A,TRUE,"general";"via3",#N/A,TRUE,"general"}</definedName>
    <definedName name="_______i7" localSheetId="7"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4"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5"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4" hidden="1">{"via1",#N/A,TRUE,"general";"via2",#N/A,TRUE,"general";"via3",#N/A,TRUE,"general"}</definedName>
    <definedName name="_______i8" localSheetId="2" hidden="1">{"via1",#N/A,TRUE,"general";"via2",#N/A,TRUE,"general";"via3",#N/A,TRUE,"general"}</definedName>
    <definedName name="_______i8" localSheetId="3" hidden="1">{"via1",#N/A,TRUE,"general";"via2",#N/A,TRUE,"general";"via3",#N/A,TRUE,"general"}</definedName>
    <definedName name="_______i8" localSheetId="5" hidden="1">{"via1",#N/A,TRUE,"general";"via2",#N/A,TRUE,"general";"via3",#N/A,TRUE,"general"}</definedName>
    <definedName name="_______i8" localSheetId="6" hidden="1">{"via1",#N/A,TRUE,"general";"via2",#N/A,TRUE,"general";"via3",#N/A,TRUE,"general"}</definedName>
    <definedName name="_______i8" localSheetId="7"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4"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5"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5"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4" hidden="1">{"via1",#N/A,TRUE,"general";"via2",#N/A,TRUE,"general";"via3",#N/A,TRUE,"general"}</definedName>
    <definedName name="_______k4" localSheetId="2" hidden="1">{"via1",#N/A,TRUE,"general";"via2",#N/A,TRUE,"general";"via3",#N/A,TRUE,"general"}</definedName>
    <definedName name="_______k4" localSheetId="3" hidden="1">{"via1",#N/A,TRUE,"general";"via2",#N/A,TRUE,"general";"via3",#N/A,TRUE,"general"}</definedName>
    <definedName name="_______k4" localSheetId="5" hidden="1">{"via1",#N/A,TRUE,"general";"via2",#N/A,TRUE,"general";"via3",#N/A,TRUE,"general"}</definedName>
    <definedName name="_______k4" localSheetId="6" hidden="1">{"via1",#N/A,TRUE,"general";"via2",#N/A,TRUE,"general";"via3",#N/A,TRUE,"general"}</definedName>
    <definedName name="_______k4" localSheetId="7"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4" hidden="1">{"via1",#N/A,TRUE,"general";"via2",#N/A,TRUE,"general";"via3",#N/A,TRUE,"general"}</definedName>
    <definedName name="_______k5" localSheetId="2" hidden="1">{"via1",#N/A,TRUE,"general";"via2",#N/A,TRUE,"general";"via3",#N/A,TRUE,"general"}</definedName>
    <definedName name="_______k5" localSheetId="3" hidden="1">{"via1",#N/A,TRUE,"general";"via2",#N/A,TRUE,"general";"via3",#N/A,TRUE,"general"}</definedName>
    <definedName name="_______k5" localSheetId="5" hidden="1">{"via1",#N/A,TRUE,"general";"via2",#N/A,TRUE,"general";"via3",#N/A,TRUE,"general"}</definedName>
    <definedName name="_______k5" localSheetId="6" hidden="1">{"via1",#N/A,TRUE,"general";"via2",#N/A,TRUE,"general";"via3",#N/A,TRUE,"general"}</definedName>
    <definedName name="_______k5" localSheetId="7"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4"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5"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4" hidden="1">{"via1",#N/A,TRUE,"general";"via2",#N/A,TRUE,"general";"via3",#N/A,TRUE,"general"}</definedName>
    <definedName name="_______k7" localSheetId="2" hidden="1">{"via1",#N/A,TRUE,"general";"via2",#N/A,TRUE,"general";"via3",#N/A,TRUE,"general"}</definedName>
    <definedName name="_______k7" localSheetId="3" hidden="1">{"via1",#N/A,TRUE,"general";"via2",#N/A,TRUE,"general";"via3",#N/A,TRUE,"general"}</definedName>
    <definedName name="_______k7" localSheetId="5" hidden="1">{"via1",#N/A,TRUE,"general";"via2",#N/A,TRUE,"general";"via3",#N/A,TRUE,"general"}</definedName>
    <definedName name="_______k7" localSheetId="6" hidden="1">{"via1",#N/A,TRUE,"general";"via2",#N/A,TRUE,"general";"via3",#N/A,TRUE,"general"}</definedName>
    <definedName name="_______k7" localSheetId="7"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4" hidden="1">{"via1",#N/A,TRUE,"general";"via2",#N/A,TRUE,"general";"via3",#N/A,TRUE,"general"}</definedName>
    <definedName name="_______k8" localSheetId="2" hidden="1">{"via1",#N/A,TRUE,"general";"via2",#N/A,TRUE,"general";"via3",#N/A,TRUE,"general"}</definedName>
    <definedName name="_______k8" localSheetId="3" hidden="1">{"via1",#N/A,TRUE,"general";"via2",#N/A,TRUE,"general";"via3",#N/A,TRUE,"general"}</definedName>
    <definedName name="_______k8" localSheetId="5" hidden="1">{"via1",#N/A,TRUE,"general";"via2",#N/A,TRUE,"general";"via3",#N/A,TRUE,"general"}</definedName>
    <definedName name="_______k8" localSheetId="6" hidden="1">{"via1",#N/A,TRUE,"general";"via2",#N/A,TRUE,"general";"via3",#N/A,TRUE,"general"}</definedName>
    <definedName name="_______k8" localSheetId="7"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4"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5"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5"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4" hidden="1">{"via1",#N/A,TRUE,"general";"via2",#N/A,TRUE,"general";"via3",#N/A,TRUE,"general"}</definedName>
    <definedName name="_______m3" localSheetId="2" hidden="1">{"via1",#N/A,TRUE,"general";"via2",#N/A,TRUE,"general";"via3",#N/A,TRUE,"general"}</definedName>
    <definedName name="_______m3" localSheetId="3" hidden="1">{"via1",#N/A,TRUE,"general";"via2",#N/A,TRUE,"general";"via3",#N/A,TRUE,"general"}</definedName>
    <definedName name="_______m3" localSheetId="5" hidden="1">{"via1",#N/A,TRUE,"general";"via2",#N/A,TRUE,"general";"via3",#N/A,TRUE,"general"}</definedName>
    <definedName name="_______m3" localSheetId="6" hidden="1">{"via1",#N/A,TRUE,"general";"via2",#N/A,TRUE,"general";"via3",#N/A,TRUE,"general"}</definedName>
    <definedName name="_______m3" localSheetId="7"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4"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5"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4" hidden="1">{"via1",#N/A,TRUE,"general";"via2",#N/A,TRUE,"general";"via3",#N/A,TRUE,"general"}</definedName>
    <definedName name="_______m5" localSheetId="2" hidden="1">{"via1",#N/A,TRUE,"general";"via2",#N/A,TRUE,"general";"via3",#N/A,TRUE,"general"}</definedName>
    <definedName name="_______m5" localSheetId="3" hidden="1">{"via1",#N/A,TRUE,"general";"via2",#N/A,TRUE,"general";"via3",#N/A,TRUE,"general"}</definedName>
    <definedName name="_______m5" localSheetId="5" hidden="1">{"via1",#N/A,TRUE,"general";"via2",#N/A,TRUE,"general";"via3",#N/A,TRUE,"general"}</definedName>
    <definedName name="_______m5" localSheetId="6" hidden="1">{"via1",#N/A,TRUE,"general";"via2",#N/A,TRUE,"general";"via3",#N/A,TRUE,"general"}</definedName>
    <definedName name="_______m5" localSheetId="7"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4"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5"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5"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4" hidden="1">{"via1",#N/A,TRUE,"general";"via2",#N/A,TRUE,"general";"via3",#N/A,TRUE,"general"}</definedName>
    <definedName name="_______m8" localSheetId="2" hidden="1">{"via1",#N/A,TRUE,"general";"via2",#N/A,TRUE,"general";"via3",#N/A,TRUE,"general"}</definedName>
    <definedName name="_______m8" localSheetId="3" hidden="1">{"via1",#N/A,TRUE,"general";"via2",#N/A,TRUE,"general";"via3",#N/A,TRUE,"general"}</definedName>
    <definedName name="_______m8" localSheetId="5" hidden="1">{"via1",#N/A,TRUE,"general";"via2",#N/A,TRUE,"general";"via3",#N/A,TRUE,"general"}</definedName>
    <definedName name="_______m8" localSheetId="6" hidden="1">{"via1",#N/A,TRUE,"general";"via2",#N/A,TRUE,"general";"via3",#N/A,TRUE,"general"}</definedName>
    <definedName name="_______m8" localSheetId="7"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4" hidden="1">{"via1",#N/A,TRUE,"general";"via2",#N/A,TRUE,"general";"via3",#N/A,TRUE,"general"}</definedName>
    <definedName name="_______m9" localSheetId="2" hidden="1">{"via1",#N/A,TRUE,"general";"via2",#N/A,TRUE,"general";"via3",#N/A,TRUE,"general"}</definedName>
    <definedName name="_______m9" localSheetId="3" hidden="1">{"via1",#N/A,TRUE,"general";"via2",#N/A,TRUE,"general";"via3",#N/A,TRUE,"general"}</definedName>
    <definedName name="_______m9" localSheetId="5" hidden="1">{"via1",#N/A,TRUE,"general";"via2",#N/A,TRUE,"general";"via3",#N/A,TRUE,"general"}</definedName>
    <definedName name="_______m9" localSheetId="6" hidden="1">{"via1",#N/A,TRUE,"general";"via2",#N/A,TRUE,"general";"via3",#N/A,TRUE,"general"}</definedName>
    <definedName name="_______m9" localSheetId="7"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hidden="1">{"via1",#N/A,TRUE,"general";"via2",#N/A,TRUE,"general";"via3",#N/A,TRUE,"general"}</definedName>
    <definedName name="_______MA2">#REF!</definedName>
    <definedName name="_______n3" localSheetId="1" hidden="1">{"TAB1",#N/A,TRUE,"GENERAL";"TAB2",#N/A,TRUE,"GENERAL";"TAB3",#N/A,TRUE,"GENERAL";"TAB4",#N/A,TRUE,"GENERAL";"TAB5",#N/A,TRUE,"GENERAL"}</definedName>
    <definedName name="_______n3" localSheetId="4"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5"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4" hidden="1">{"via1",#N/A,TRUE,"general";"via2",#N/A,TRUE,"general";"via3",#N/A,TRUE,"general"}</definedName>
    <definedName name="_______n4" localSheetId="2" hidden="1">{"via1",#N/A,TRUE,"general";"via2",#N/A,TRUE,"general";"via3",#N/A,TRUE,"general"}</definedName>
    <definedName name="_______n4" localSheetId="3" hidden="1">{"via1",#N/A,TRUE,"general";"via2",#N/A,TRUE,"general";"via3",#N/A,TRUE,"general"}</definedName>
    <definedName name="_______n4" localSheetId="5" hidden="1">{"via1",#N/A,TRUE,"general";"via2",#N/A,TRUE,"general";"via3",#N/A,TRUE,"general"}</definedName>
    <definedName name="_______n4" localSheetId="6" hidden="1">{"via1",#N/A,TRUE,"general";"via2",#N/A,TRUE,"general";"via3",#N/A,TRUE,"general"}</definedName>
    <definedName name="_______n4" localSheetId="7"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4"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5"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4" hidden="1">{"via1",#N/A,TRUE,"general";"via2",#N/A,TRUE,"general";"via3",#N/A,TRUE,"general"}</definedName>
    <definedName name="_______nyn7" localSheetId="2" hidden="1">{"via1",#N/A,TRUE,"general";"via2",#N/A,TRUE,"general";"via3",#N/A,TRUE,"general"}</definedName>
    <definedName name="_______nyn7" localSheetId="3" hidden="1">{"via1",#N/A,TRUE,"general";"via2",#N/A,TRUE,"general";"via3",#N/A,TRUE,"general"}</definedName>
    <definedName name="_______nyn7" localSheetId="5" hidden="1">{"via1",#N/A,TRUE,"general";"via2",#N/A,TRUE,"general";"via3",#N/A,TRUE,"general"}</definedName>
    <definedName name="_______nyn7" localSheetId="6" hidden="1">{"via1",#N/A,TRUE,"general";"via2",#N/A,TRUE,"general";"via3",#N/A,TRUE,"general"}</definedName>
    <definedName name="_______nyn7" localSheetId="7"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4" hidden="1">{"via1",#N/A,TRUE,"general";"via2",#N/A,TRUE,"general";"via3",#N/A,TRUE,"general"}</definedName>
    <definedName name="_______o4" localSheetId="2" hidden="1">{"via1",#N/A,TRUE,"general";"via2",#N/A,TRUE,"general";"via3",#N/A,TRUE,"general"}</definedName>
    <definedName name="_______o4" localSheetId="3" hidden="1">{"via1",#N/A,TRUE,"general";"via2",#N/A,TRUE,"general";"via3",#N/A,TRUE,"general"}</definedName>
    <definedName name="_______o4" localSheetId="5" hidden="1">{"via1",#N/A,TRUE,"general";"via2",#N/A,TRUE,"general";"via3",#N/A,TRUE,"general"}</definedName>
    <definedName name="_______o4" localSheetId="6" hidden="1">{"via1",#N/A,TRUE,"general";"via2",#N/A,TRUE,"general";"via3",#N/A,TRUE,"general"}</definedName>
    <definedName name="_______o4" localSheetId="7"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4"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5"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5"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5"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4" hidden="1">{"via1",#N/A,TRUE,"general";"via2",#N/A,TRUE,"general";"via3",#N/A,TRUE,"general"}</definedName>
    <definedName name="_______o8" localSheetId="2" hidden="1">{"via1",#N/A,TRUE,"general";"via2",#N/A,TRUE,"general";"via3",#N/A,TRUE,"general"}</definedName>
    <definedName name="_______o8" localSheetId="3" hidden="1">{"via1",#N/A,TRUE,"general";"via2",#N/A,TRUE,"general";"via3",#N/A,TRUE,"general"}</definedName>
    <definedName name="_______o8" localSheetId="5" hidden="1">{"via1",#N/A,TRUE,"general";"via2",#N/A,TRUE,"general";"via3",#N/A,TRUE,"general"}</definedName>
    <definedName name="_______o8" localSheetId="6" hidden="1">{"via1",#N/A,TRUE,"general";"via2",#N/A,TRUE,"general";"via3",#N/A,TRUE,"general"}</definedName>
    <definedName name="_______o8" localSheetId="7"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4"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5"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4" hidden="1">{"via1",#N/A,TRUE,"general";"via2",#N/A,TRUE,"general";"via3",#N/A,TRUE,"general"}</definedName>
    <definedName name="_______p6" localSheetId="2" hidden="1">{"via1",#N/A,TRUE,"general";"via2",#N/A,TRUE,"general";"via3",#N/A,TRUE,"general"}</definedName>
    <definedName name="_______p6" localSheetId="3" hidden="1">{"via1",#N/A,TRUE,"general";"via2",#N/A,TRUE,"general";"via3",#N/A,TRUE,"general"}</definedName>
    <definedName name="_______p6" localSheetId="5" hidden="1">{"via1",#N/A,TRUE,"general";"via2",#N/A,TRUE,"general";"via3",#N/A,TRUE,"general"}</definedName>
    <definedName name="_______p6" localSheetId="6" hidden="1">{"via1",#N/A,TRUE,"general";"via2",#N/A,TRUE,"general";"via3",#N/A,TRUE,"general"}</definedName>
    <definedName name="_______p6" localSheetId="7"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4" hidden="1">{"via1",#N/A,TRUE,"general";"via2",#N/A,TRUE,"general";"via3",#N/A,TRUE,"general"}</definedName>
    <definedName name="_______p7" localSheetId="2" hidden="1">{"via1",#N/A,TRUE,"general";"via2",#N/A,TRUE,"general";"via3",#N/A,TRUE,"general"}</definedName>
    <definedName name="_______p7" localSheetId="3" hidden="1">{"via1",#N/A,TRUE,"general";"via2",#N/A,TRUE,"general";"via3",#N/A,TRUE,"general"}</definedName>
    <definedName name="_______p7" localSheetId="5" hidden="1">{"via1",#N/A,TRUE,"general";"via2",#N/A,TRUE,"general";"via3",#N/A,TRUE,"general"}</definedName>
    <definedName name="_______p7" localSheetId="6" hidden="1">{"via1",#N/A,TRUE,"general";"via2",#N/A,TRUE,"general";"via3",#N/A,TRUE,"general"}</definedName>
    <definedName name="_______p7" localSheetId="7"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4"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5"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r" localSheetId="1"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5" hidden="1">{"TAB1",#N/A,TRUE,"GENERAL";"TAB2",#N/A,TRUE,"GENERAL";"TAB3",#N/A,TRUE,"GENERAL";"TAB4",#N/A,TRUE,"GENERAL";"TAB5",#N/A,TRUE,"GENERAL"}</definedName>
    <definedName name="_______r" localSheetId="6" hidden="1">{"TAB1",#N/A,TRUE,"GENERAL";"TAB2",#N/A,TRUE,"GENERAL";"TAB3",#N/A,TRUE,"GENERAL";"TAB4",#N/A,TRUE,"GENERAL";"TAB5",#N/A,TRUE,"GENERAL"}</definedName>
    <definedName name="_______r" localSheetId="7" hidden="1">{"TAB1",#N/A,TRUE,"GENERAL";"TAB2",#N/A,TRUE,"GENERAL";"TAB3",#N/A,TRUE,"GENERAL";"TAB4",#N/A,TRUE,"GENERAL";"TAB5",#N/A,TRUE,"GENERAL"}</definedName>
    <definedName name="_______r" localSheetId="8" hidden="1">{"TAB1",#N/A,TRUE,"GENERAL";"TAB2",#N/A,TRUE,"GENERAL";"TAB3",#N/A,TRUE,"GENERAL";"TAB4",#N/A,TRUE,"GENERAL";"TAB5",#N/A,TRUE,"GENERAL"}</definedName>
    <definedName name="_______r" localSheetId="9"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4" hidden="1">{"via1",#N/A,TRUE,"general";"via2",#N/A,TRUE,"general";"via3",#N/A,TRUE,"general"}</definedName>
    <definedName name="_______r4r" localSheetId="2" hidden="1">{"via1",#N/A,TRUE,"general";"via2",#N/A,TRUE,"general";"via3",#N/A,TRUE,"general"}</definedName>
    <definedName name="_______r4r" localSheetId="3" hidden="1">{"via1",#N/A,TRUE,"general";"via2",#N/A,TRUE,"general";"via3",#N/A,TRUE,"general"}</definedName>
    <definedName name="_______r4r" localSheetId="5" hidden="1">{"via1",#N/A,TRUE,"general";"via2",#N/A,TRUE,"general";"via3",#N/A,TRUE,"general"}</definedName>
    <definedName name="_______r4r" localSheetId="6" hidden="1">{"via1",#N/A,TRUE,"general";"via2",#N/A,TRUE,"general";"via3",#N/A,TRUE,"general"}</definedName>
    <definedName name="_______r4r" localSheetId="7"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4" hidden="1">{"via1",#N/A,TRUE,"general";"via2",#N/A,TRUE,"general";"via3",#N/A,TRUE,"general"}</definedName>
    <definedName name="_______rtu6" localSheetId="2" hidden="1">{"via1",#N/A,TRUE,"general";"via2",#N/A,TRUE,"general";"via3",#N/A,TRUE,"general"}</definedName>
    <definedName name="_______rtu6" localSheetId="3" hidden="1">{"via1",#N/A,TRUE,"general";"via2",#N/A,TRUE,"general";"via3",#N/A,TRUE,"general"}</definedName>
    <definedName name="_______rtu6" localSheetId="5" hidden="1">{"via1",#N/A,TRUE,"general";"via2",#N/A,TRUE,"general";"via3",#N/A,TRUE,"general"}</definedName>
    <definedName name="_______rtu6" localSheetId="6" hidden="1">{"via1",#N/A,TRUE,"general";"via2",#N/A,TRUE,"general";"via3",#N/A,TRUE,"general"}</definedName>
    <definedName name="_______rtu6" localSheetId="7"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4" hidden="1">{"via1",#N/A,TRUE,"general";"via2",#N/A,TRUE,"general";"via3",#N/A,TRUE,"general"}</definedName>
    <definedName name="_______s1" localSheetId="2" hidden="1">{"via1",#N/A,TRUE,"general";"via2",#N/A,TRUE,"general";"via3",#N/A,TRUE,"general"}</definedName>
    <definedName name="_______s1" localSheetId="3" hidden="1">{"via1",#N/A,TRUE,"general";"via2",#N/A,TRUE,"general";"via3",#N/A,TRUE,"general"}</definedName>
    <definedName name="_______s1" localSheetId="5" hidden="1">{"via1",#N/A,TRUE,"general";"via2",#N/A,TRUE,"general";"via3",#N/A,TRUE,"general"}</definedName>
    <definedName name="_______s1" localSheetId="6" hidden="1">{"via1",#N/A,TRUE,"general";"via2",#N/A,TRUE,"general";"via3",#N/A,TRUE,"general"}</definedName>
    <definedName name="_______s1" localSheetId="7"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4"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5"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5"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4" hidden="1">{"via1",#N/A,TRUE,"general";"via2",#N/A,TRUE,"general";"via3",#N/A,TRUE,"general"}</definedName>
    <definedName name="_______s4" localSheetId="2" hidden="1">{"via1",#N/A,TRUE,"general";"via2",#N/A,TRUE,"general";"via3",#N/A,TRUE,"general"}</definedName>
    <definedName name="_______s4" localSheetId="3" hidden="1">{"via1",#N/A,TRUE,"general";"via2",#N/A,TRUE,"general";"via3",#N/A,TRUE,"general"}</definedName>
    <definedName name="_______s4" localSheetId="5" hidden="1">{"via1",#N/A,TRUE,"general";"via2",#N/A,TRUE,"general";"via3",#N/A,TRUE,"general"}</definedName>
    <definedName name="_______s4" localSheetId="6" hidden="1">{"via1",#N/A,TRUE,"general";"via2",#N/A,TRUE,"general";"via3",#N/A,TRUE,"general"}</definedName>
    <definedName name="_______s4" localSheetId="7"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4" hidden="1">{"via1",#N/A,TRUE,"general";"via2",#N/A,TRUE,"general";"via3",#N/A,TRUE,"general"}</definedName>
    <definedName name="_______s5" localSheetId="2" hidden="1">{"via1",#N/A,TRUE,"general";"via2",#N/A,TRUE,"general";"via3",#N/A,TRUE,"general"}</definedName>
    <definedName name="_______s5" localSheetId="3" hidden="1">{"via1",#N/A,TRUE,"general";"via2",#N/A,TRUE,"general";"via3",#N/A,TRUE,"general"}</definedName>
    <definedName name="_______s5" localSheetId="5" hidden="1">{"via1",#N/A,TRUE,"general";"via2",#N/A,TRUE,"general";"via3",#N/A,TRUE,"general"}</definedName>
    <definedName name="_______s5" localSheetId="6" hidden="1">{"via1",#N/A,TRUE,"general";"via2",#N/A,TRUE,"general";"via3",#N/A,TRUE,"general"}</definedName>
    <definedName name="_______s5" localSheetId="7"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4"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5"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4" hidden="1">{"via1",#N/A,TRUE,"general";"via2",#N/A,TRUE,"general";"via3",#N/A,TRUE,"general"}</definedName>
    <definedName name="_______s7" localSheetId="2" hidden="1">{"via1",#N/A,TRUE,"general";"via2",#N/A,TRUE,"general";"via3",#N/A,TRUE,"general"}</definedName>
    <definedName name="_______s7" localSheetId="3" hidden="1">{"via1",#N/A,TRUE,"general";"via2",#N/A,TRUE,"general";"via3",#N/A,TRUE,"general"}</definedName>
    <definedName name="_______s7" localSheetId="5" hidden="1">{"via1",#N/A,TRUE,"general";"via2",#N/A,TRUE,"general";"via3",#N/A,TRUE,"general"}</definedName>
    <definedName name="_______s7" localSheetId="6" hidden="1">{"via1",#N/A,TRUE,"general";"via2",#N/A,TRUE,"general";"via3",#N/A,TRUE,"general"}</definedName>
    <definedName name="_______s7" localSheetId="7"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hidden="1">{"via1",#N/A,TRUE,"general";"via2",#N/A,TRUE,"general";"via3",#N/A,TRUE,"general"}</definedName>
    <definedName name="_______SBC1">[5]INV!$A$12:$D$15</definedName>
    <definedName name="_______SBC3">[5]INV!$F$12:$I$15</definedName>
    <definedName name="_______SBC5">[5]INV!$K$12:$N$15</definedName>
    <definedName name="_______t3" localSheetId="1" hidden="1">{"TAB1",#N/A,TRUE,"GENERAL";"TAB2",#N/A,TRUE,"GENERAL";"TAB3",#N/A,TRUE,"GENERAL";"TAB4",#N/A,TRUE,"GENERAL";"TAB5",#N/A,TRUE,"GENERAL"}</definedName>
    <definedName name="_______t3" localSheetId="4"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5"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4" hidden="1">{"via1",#N/A,TRUE,"general";"via2",#N/A,TRUE,"general";"via3",#N/A,TRUE,"general"}</definedName>
    <definedName name="_______t4" localSheetId="2" hidden="1">{"via1",#N/A,TRUE,"general";"via2",#N/A,TRUE,"general";"via3",#N/A,TRUE,"general"}</definedName>
    <definedName name="_______t4" localSheetId="3" hidden="1">{"via1",#N/A,TRUE,"general";"via2",#N/A,TRUE,"general";"via3",#N/A,TRUE,"general"}</definedName>
    <definedName name="_______t4" localSheetId="5" hidden="1">{"via1",#N/A,TRUE,"general";"via2",#N/A,TRUE,"general";"via3",#N/A,TRUE,"general"}</definedName>
    <definedName name="_______t4" localSheetId="6" hidden="1">{"via1",#N/A,TRUE,"general";"via2",#N/A,TRUE,"general";"via3",#N/A,TRUE,"general"}</definedName>
    <definedName name="_______t4" localSheetId="7"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4"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5"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4" hidden="1">{"via1",#N/A,TRUE,"general";"via2",#N/A,TRUE,"general";"via3",#N/A,TRUE,"general"}</definedName>
    <definedName name="_______t6" localSheetId="2" hidden="1">{"via1",#N/A,TRUE,"general";"via2",#N/A,TRUE,"general";"via3",#N/A,TRUE,"general"}</definedName>
    <definedName name="_______t6" localSheetId="3" hidden="1">{"via1",#N/A,TRUE,"general";"via2",#N/A,TRUE,"general";"via3",#N/A,TRUE,"general"}</definedName>
    <definedName name="_______t6" localSheetId="5" hidden="1">{"via1",#N/A,TRUE,"general";"via2",#N/A,TRUE,"general";"via3",#N/A,TRUE,"general"}</definedName>
    <definedName name="_______t6" localSheetId="6" hidden="1">{"via1",#N/A,TRUE,"general";"via2",#N/A,TRUE,"general";"via3",#N/A,TRUE,"general"}</definedName>
    <definedName name="_______t6" localSheetId="7"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4"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5"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4" hidden="1">{"via1",#N/A,TRUE,"general";"via2",#N/A,TRUE,"general";"via3",#N/A,TRUE,"general"}</definedName>
    <definedName name="_______t7" localSheetId="2" hidden="1">{"via1",#N/A,TRUE,"general";"via2",#N/A,TRUE,"general";"via3",#N/A,TRUE,"general"}</definedName>
    <definedName name="_______t7" localSheetId="3" hidden="1">{"via1",#N/A,TRUE,"general";"via2",#N/A,TRUE,"general";"via3",#N/A,TRUE,"general"}</definedName>
    <definedName name="_______t7" localSheetId="5" hidden="1">{"via1",#N/A,TRUE,"general";"via2",#N/A,TRUE,"general";"via3",#N/A,TRUE,"general"}</definedName>
    <definedName name="_______t7" localSheetId="6" hidden="1">{"via1",#N/A,TRUE,"general";"via2",#N/A,TRUE,"general";"via3",#N/A,TRUE,"general"}</definedName>
    <definedName name="_______t7" localSheetId="7"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4"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5"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5"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4" hidden="1">{"via1",#N/A,TRUE,"general";"via2",#N/A,TRUE,"general";"via3",#N/A,TRUE,"general"}</definedName>
    <definedName name="_______t88" localSheetId="2" hidden="1">{"via1",#N/A,TRUE,"general";"via2",#N/A,TRUE,"general";"via3",#N/A,TRUE,"general"}</definedName>
    <definedName name="_______t88" localSheetId="3" hidden="1">{"via1",#N/A,TRUE,"general";"via2",#N/A,TRUE,"general";"via3",#N/A,TRUE,"general"}</definedName>
    <definedName name="_______t88" localSheetId="5" hidden="1">{"via1",#N/A,TRUE,"general";"via2",#N/A,TRUE,"general";"via3",#N/A,TRUE,"general"}</definedName>
    <definedName name="_______t88" localSheetId="6" hidden="1">{"via1",#N/A,TRUE,"general";"via2",#N/A,TRUE,"general";"via3",#N/A,TRUE,"general"}</definedName>
    <definedName name="_______t88" localSheetId="7"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4"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5"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4" hidden="1">{"via1",#N/A,TRUE,"general";"via2",#N/A,TRUE,"general";"via3",#N/A,TRUE,"general"}</definedName>
    <definedName name="_______t99" localSheetId="2" hidden="1">{"via1",#N/A,TRUE,"general";"via2",#N/A,TRUE,"general";"via3",#N/A,TRUE,"general"}</definedName>
    <definedName name="_______t99" localSheetId="3" hidden="1">{"via1",#N/A,TRUE,"general";"via2",#N/A,TRUE,"general";"via3",#N/A,TRUE,"general"}</definedName>
    <definedName name="_______t99" localSheetId="5" hidden="1">{"via1",#N/A,TRUE,"general";"via2",#N/A,TRUE,"general";"via3",#N/A,TRUE,"general"}</definedName>
    <definedName name="_______t99" localSheetId="6" hidden="1">{"via1",#N/A,TRUE,"general";"via2",#N/A,TRUE,"general";"via3",#N/A,TRUE,"general"}</definedName>
    <definedName name="_______t99" localSheetId="7"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4"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5"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5"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5"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4" hidden="1">{"via1",#N/A,TRUE,"general";"via2",#N/A,TRUE,"general";"via3",#N/A,TRUE,"general"}</definedName>
    <definedName name="_______u7" localSheetId="2" hidden="1">{"via1",#N/A,TRUE,"general";"via2",#N/A,TRUE,"general";"via3",#N/A,TRUE,"general"}</definedName>
    <definedName name="_______u7" localSheetId="3" hidden="1">{"via1",#N/A,TRUE,"general";"via2",#N/A,TRUE,"general";"via3",#N/A,TRUE,"general"}</definedName>
    <definedName name="_______u7" localSheetId="5" hidden="1">{"via1",#N/A,TRUE,"general";"via2",#N/A,TRUE,"general";"via3",#N/A,TRUE,"general"}</definedName>
    <definedName name="_______u7" localSheetId="6" hidden="1">{"via1",#N/A,TRUE,"general";"via2",#N/A,TRUE,"general";"via3",#N/A,TRUE,"general"}</definedName>
    <definedName name="_______u7" localSheetId="7"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4"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5"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5"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5"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4" hidden="1">{"via1",#N/A,TRUE,"general";"via2",#N/A,TRUE,"general";"via3",#N/A,TRUE,"general"}</definedName>
    <definedName name="_______v2" localSheetId="2" hidden="1">{"via1",#N/A,TRUE,"general";"via2",#N/A,TRUE,"general";"via3",#N/A,TRUE,"general"}</definedName>
    <definedName name="_______v2" localSheetId="3" hidden="1">{"via1",#N/A,TRUE,"general";"via2",#N/A,TRUE,"general";"via3",#N/A,TRUE,"general"}</definedName>
    <definedName name="_______v2" localSheetId="5" hidden="1">{"via1",#N/A,TRUE,"general";"via2",#N/A,TRUE,"general";"via3",#N/A,TRUE,"general"}</definedName>
    <definedName name="_______v2" localSheetId="6" hidden="1">{"via1",#N/A,TRUE,"general";"via2",#N/A,TRUE,"general";"via3",#N/A,TRUE,"general"}</definedName>
    <definedName name="_______v2" localSheetId="7"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4"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5"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5"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5"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5"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4" hidden="1">{"via1",#N/A,TRUE,"general";"via2",#N/A,TRUE,"general";"via3",#N/A,TRUE,"general"}</definedName>
    <definedName name="_______v7" localSheetId="2" hidden="1">{"via1",#N/A,TRUE,"general";"via2",#N/A,TRUE,"general";"via3",#N/A,TRUE,"general"}</definedName>
    <definedName name="_______v7" localSheetId="3" hidden="1">{"via1",#N/A,TRUE,"general";"via2",#N/A,TRUE,"general";"via3",#N/A,TRUE,"general"}</definedName>
    <definedName name="_______v7" localSheetId="5" hidden="1">{"via1",#N/A,TRUE,"general";"via2",#N/A,TRUE,"general";"via3",#N/A,TRUE,"general"}</definedName>
    <definedName name="_______v7" localSheetId="6" hidden="1">{"via1",#N/A,TRUE,"general";"via2",#N/A,TRUE,"general";"via3",#N/A,TRUE,"general"}</definedName>
    <definedName name="_______v7" localSheetId="7"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4"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5"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5"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4" hidden="1">{"via1",#N/A,TRUE,"general";"via2",#N/A,TRUE,"general";"via3",#N/A,TRUE,"general"}</definedName>
    <definedName name="_______vfv4" localSheetId="2" hidden="1">{"via1",#N/A,TRUE,"general";"via2",#N/A,TRUE,"general";"via3",#N/A,TRUE,"general"}</definedName>
    <definedName name="_______vfv4" localSheetId="3" hidden="1">{"via1",#N/A,TRUE,"general";"via2",#N/A,TRUE,"general";"via3",#N/A,TRUE,"general"}</definedName>
    <definedName name="_______vfv4" localSheetId="5" hidden="1">{"via1",#N/A,TRUE,"general";"via2",#N/A,TRUE,"general";"via3",#N/A,TRUE,"general"}</definedName>
    <definedName name="_______vfv4" localSheetId="6" hidden="1">{"via1",#N/A,TRUE,"general";"via2",#N/A,TRUE,"general";"via3",#N/A,TRUE,"general"}</definedName>
    <definedName name="_______vfv4" localSheetId="7"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4"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5"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4" hidden="1">{"via1",#N/A,TRUE,"general";"via2",#N/A,TRUE,"general";"via3",#N/A,TRUE,"general"}</definedName>
    <definedName name="_______x2" localSheetId="2" hidden="1">{"via1",#N/A,TRUE,"general";"via2",#N/A,TRUE,"general";"via3",#N/A,TRUE,"general"}</definedName>
    <definedName name="_______x2" localSheetId="3" hidden="1">{"via1",#N/A,TRUE,"general";"via2",#N/A,TRUE,"general";"via3",#N/A,TRUE,"general"}</definedName>
    <definedName name="_______x2" localSheetId="5" hidden="1">{"via1",#N/A,TRUE,"general";"via2",#N/A,TRUE,"general";"via3",#N/A,TRUE,"general"}</definedName>
    <definedName name="_______x2" localSheetId="6" hidden="1">{"via1",#N/A,TRUE,"general";"via2",#N/A,TRUE,"general";"via3",#N/A,TRUE,"general"}</definedName>
    <definedName name="_______x2" localSheetId="7"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4" hidden="1">{"via1",#N/A,TRUE,"general";"via2",#N/A,TRUE,"general";"via3",#N/A,TRUE,"general"}</definedName>
    <definedName name="_______x3" localSheetId="2" hidden="1">{"via1",#N/A,TRUE,"general";"via2",#N/A,TRUE,"general";"via3",#N/A,TRUE,"general"}</definedName>
    <definedName name="_______x3" localSheetId="3" hidden="1">{"via1",#N/A,TRUE,"general";"via2",#N/A,TRUE,"general";"via3",#N/A,TRUE,"general"}</definedName>
    <definedName name="_______x3" localSheetId="5" hidden="1">{"via1",#N/A,TRUE,"general";"via2",#N/A,TRUE,"general";"via3",#N/A,TRUE,"general"}</definedName>
    <definedName name="_______x3" localSheetId="6" hidden="1">{"via1",#N/A,TRUE,"general";"via2",#N/A,TRUE,"general";"via3",#N/A,TRUE,"general"}</definedName>
    <definedName name="_______x3" localSheetId="7"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4" hidden="1">{"via1",#N/A,TRUE,"general";"via2",#N/A,TRUE,"general";"via3",#N/A,TRUE,"general"}</definedName>
    <definedName name="_______x4" localSheetId="2" hidden="1">{"via1",#N/A,TRUE,"general";"via2",#N/A,TRUE,"general";"via3",#N/A,TRUE,"general"}</definedName>
    <definedName name="_______x4" localSheetId="3" hidden="1">{"via1",#N/A,TRUE,"general";"via2",#N/A,TRUE,"general";"via3",#N/A,TRUE,"general"}</definedName>
    <definedName name="_______x4" localSheetId="5" hidden="1">{"via1",#N/A,TRUE,"general";"via2",#N/A,TRUE,"general";"via3",#N/A,TRUE,"general"}</definedName>
    <definedName name="_______x4" localSheetId="6" hidden="1">{"via1",#N/A,TRUE,"general";"via2",#N/A,TRUE,"general";"via3",#N/A,TRUE,"general"}</definedName>
    <definedName name="_______x4" localSheetId="7"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4"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5"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5"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5"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4" hidden="1">{"via1",#N/A,TRUE,"general";"via2",#N/A,TRUE,"general";"via3",#N/A,TRUE,"general"}</definedName>
    <definedName name="_______x8" localSheetId="2" hidden="1">{"via1",#N/A,TRUE,"general";"via2",#N/A,TRUE,"general";"via3",#N/A,TRUE,"general"}</definedName>
    <definedName name="_______x8" localSheetId="3" hidden="1">{"via1",#N/A,TRUE,"general";"via2",#N/A,TRUE,"general";"via3",#N/A,TRUE,"general"}</definedName>
    <definedName name="_______x8" localSheetId="5" hidden="1">{"via1",#N/A,TRUE,"general";"via2",#N/A,TRUE,"general";"via3",#N/A,TRUE,"general"}</definedName>
    <definedName name="_______x8" localSheetId="6" hidden="1">{"via1",#N/A,TRUE,"general";"via2",#N/A,TRUE,"general";"via3",#N/A,TRUE,"general"}</definedName>
    <definedName name="_______x8" localSheetId="7"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4"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5"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5"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4" hidden="1">{"via1",#N/A,TRUE,"general";"via2",#N/A,TRUE,"general";"via3",#N/A,TRUE,"general"}</definedName>
    <definedName name="_______y3" localSheetId="2" hidden="1">{"via1",#N/A,TRUE,"general";"via2",#N/A,TRUE,"general";"via3",#N/A,TRUE,"general"}</definedName>
    <definedName name="_______y3" localSheetId="3" hidden="1">{"via1",#N/A,TRUE,"general";"via2",#N/A,TRUE,"general";"via3",#N/A,TRUE,"general"}</definedName>
    <definedName name="_______y3" localSheetId="5" hidden="1">{"via1",#N/A,TRUE,"general";"via2",#N/A,TRUE,"general";"via3",#N/A,TRUE,"general"}</definedName>
    <definedName name="_______y3" localSheetId="6" hidden="1">{"via1",#N/A,TRUE,"general";"via2",#N/A,TRUE,"general";"via3",#N/A,TRUE,"general"}</definedName>
    <definedName name="_______y3" localSheetId="7"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4" hidden="1">{"via1",#N/A,TRUE,"general";"via2",#N/A,TRUE,"general";"via3",#N/A,TRUE,"general"}</definedName>
    <definedName name="_______y4" localSheetId="2" hidden="1">{"via1",#N/A,TRUE,"general";"via2",#N/A,TRUE,"general";"via3",#N/A,TRUE,"general"}</definedName>
    <definedName name="_______y4" localSheetId="3" hidden="1">{"via1",#N/A,TRUE,"general";"via2",#N/A,TRUE,"general";"via3",#N/A,TRUE,"general"}</definedName>
    <definedName name="_______y4" localSheetId="5" hidden="1">{"via1",#N/A,TRUE,"general";"via2",#N/A,TRUE,"general";"via3",#N/A,TRUE,"general"}</definedName>
    <definedName name="_______y4" localSheetId="6" hidden="1">{"via1",#N/A,TRUE,"general";"via2",#N/A,TRUE,"general";"via3",#N/A,TRUE,"general"}</definedName>
    <definedName name="_______y4" localSheetId="7"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4"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5"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4" hidden="1">{"via1",#N/A,TRUE,"general";"via2",#N/A,TRUE,"general";"via3",#N/A,TRUE,"general"}</definedName>
    <definedName name="_______y6" localSheetId="2" hidden="1">{"via1",#N/A,TRUE,"general";"via2",#N/A,TRUE,"general";"via3",#N/A,TRUE,"general"}</definedName>
    <definedName name="_______y6" localSheetId="3" hidden="1">{"via1",#N/A,TRUE,"general";"via2",#N/A,TRUE,"general";"via3",#N/A,TRUE,"general"}</definedName>
    <definedName name="_______y6" localSheetId="5" hidden="1">{"via1",#N/A,TRUE,"general";"via2",#N/A,TRUE,"general";"via3",#N/A,TRUE,"general"}</definedName>
    <definedName name="_______y6" localSheetId="6" hidden="1">{"via1",#N/A,TRUE,"general";"via2",#N/A,TRUE,"general";"via3",#N/A,TRUE,"general"}</definedName>
    <definedName name="_______y6" localSheetId="7"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4" hidden="1">{"via1",#N/A,TRUE,"general";"via2",#N/A,TRUE,"general";"via3",#N/A,TRUE,"general"}</definedName>
    <definedName name="_______y7" localSheetId="2" hidden="1">{"via1",#N/A,TRUE,"general";"via2",#N/A,TRUE,"general";"via3",#N/A,TRUE,"general"}</definedName>
    <definedName name="_______y7" localSheetId="3" hidden="1">{"via1",#N/A,TRUE,"general";"via2",#N/A,TRUE,"general";"via3",#N/A,TRUE,"general"}</definedName>
    <definedName name="_______y7" localSheetId="5" hidden="1">{"via1",#N/A,TRUE,"general";"via2",#N/A,TRUE,"general";"via3",#N/A,TRUE,"general"}</definedName>
    <definedName name="_______y7" localSheetId="6" hidden="1">{"via1",#N/A,TRUE,"general";"via2",#N/A,TRUE,"general";"via3",#N/A,TRUE,"general"}</definedName>
    <definedName name="_______y7" localSheetId="7"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4" hidden="1">{"via1",#N/A,TRUE,"general";"via2",#N/A,TRUE,"general";"via3",#N/A,TRUE,"general"}</definedName>
    <definedName name="_______y8" localSheetId="2" hidden="1">{"via1",#N/A,TRUE,"general";"via2",#N/A,TRUE,"general";"via3",#N/A,TRUE,"general"}</definedName>
    <definedName name="_______y8" localSheetId="3" hidden="1">{"via1",#N/A,TRUE,"general";"via2",#N/A,TRUE,"general";"via3",#N/A,TRUE,"general"}</definedName>
    <definedName name="_______y8" localSheetId="5" hidden="1">{"via1",#N/A,TRUE,"general";"via2",#N/A,TRUE,"general";"via3",#N/A,TRUE,"general"}</definedName>
    <definedName name="_______y8" localSheetId="6" hidden="1">{"via1",#N/A,TRUE,"general";"via2",#N/A,TRUE,"general";"via3",#N/A,TRUE,"general"}</definedName>
    <definedName name="_______y8" localSheetId="7"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4"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5"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5"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4" hidden="1">{"via1",#N/A,TRUE,"general";"via2",#N/A,TRUE,"general";"via3",#N/A,TRUE,"general"}</definedName>
    <definedName name="_______z2" localSheetId="2" hidden="1">{"via1",#N/A,TRUE,"general";"via2",#N/A,TRUE,"general";"via3",#N/A,TRUE,"general"}</definedName>
    <definedName name="_______z2" localSheetId="3" hidden="1">{"via1",#N/A,TRUE,"general";"via2",#N/A,TRUE,"general";"via3",#N/A,TRUE,"general"}</definedName>
    <definedName name="_______z2" localSheetId="5" hidden="1">{"via1",#N/A,TRUE,"general";"via2",#N/A,TRUE,"general";"via3",#N/A,TRUE,"general"}</definedName>
    <definedName name="_______z2" localSheetId="6" hidden="1">{"via1",#N/A,TRUE,"general";"via2",#N/A,TRUE,"general";"via3",#N/A,TRUE,"general"}</definedName>
    <definedName name="_______z2" localSheetId="7"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4" hidden="1">{"via1",#N/A,TRUE,"general";"via2",#N/A,TRUE,"general";"via3",#N/A,TRUE,"general"}</definedName>
    <definedName name="_______z3" localSheetId="2" hidden="1">{"via1",#N/A,TRUE,"general";"via2",#N/A,TRUE,"general";"via3",#N/A,TRUE,"general"}</definedName>
    <definedName name="_______z3" localSheetId="3" hidden="1">{"via1",#N/A,TRUE,"general";"via2",#N/A,TRUE,"general";"via3",#N/A,TRUE,"general"}</definedName>
    <definedName name="_______z3" localSheetId="5" hidden="1">{"via1",#N/A,TRUE,"general";"via2",#N/A,TRUE,"general";"via3",#N/A,TRUE,"general"}</definedName>
    <definedName name="_______z3" localSheetId="6" hidden="1">{"via1",#N/A,TRUE,"general";"via2",#N/A,TRUE,"general";"via3",#N/A,TRUE,"general"}</definedName>
    <definedName name="_______z3" localSheetId="7"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4"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5"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4" hidden="1">{"via1",#N/A,TRUE,"general";"via2",#N/A,TRUE,"general";"via3",#N/A,TRUE,"general"}</definedName>
    <definedName name="_______z5" localSheetId="2" hidden="1">{"via1",#N/A,TRUE,"general";"via2",#N/A,TRUE,"general";"via3",#N/A,TRUE,"general"}</definedName>
    <definedName name="_______z5" localSheetId="3" hidden="1">{"via1",#N/A,TRUE,"general";"via2",#N/A,TRUE,"general";"via3",#N/A,TRUE,"general"}</definedName>
    <definedName name="_______z5" localSheetId="5" hidden="1">{"via1",#N/A,TRUE,"general";"via2",#N/A,TRUE,"general";"via3",#N/A,TRUE,"general"}</definedName>
    <definedName name="_______z5" localSheetId="6" hidden="1">{"via1",#N/A,TRUE,"general";"via2",#N/A,TRUE,"general";"via3",#N/A,TRUE,"general"}</definedName>
    <definedName name="_______z5" localSheetId="7"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4"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5"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5"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4" hidden="1">{"via1",#N/A,TRUE,"general";"via2",#N/A,TRUE,"general";"via3",#N/A,TRUE,"general"}</definedName>
    <definedName name="______a4" localSheetId="2" hidden="1">{"via1",#N/A,TRUE,"general";"via2",#N/A,TRUE,"general";"via3",#N/A,TRUE,"general"}</definedName>
    <definedName name="______a4" localSheetId="3" hidden="1">{"via1",#N/A,TRUE,"general";"via2",#N/A,TRUE,"general";"via3",#N/A,TRUE,"general"}</definedName>
    <definedName name="______a4" localSheetId="5" hidden="1">{"via1",#N/A,TRUE,"general";"via2",#N/A,TRUE,"general";"via3",#N/A,TRUE,"general"}</definedName>
    <definedName name="______a4" localSheetId="6" hidden="1">{"via1",#N/A,TRUE,"general";"via2",#N/A,TRUE,"general";"via3",#N/A,TRUE,"general"}</definedName>
    <definedName name="______a4" localSheetId="7"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4"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5"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5"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hidden="1">{"TAB1",#N/A,TRUE,"GENERAL";"TAB2",#N/A,TRUE,"GENERAL";"TAB3",#N/A,TRUE,"GENERAL";"TAB4",#N/A,TRUE,"GENERAL";"TAB5",#N/A,TRUE,"GENERAL"}</definedName>
    <definedName name="______AFC1">[5]INV!$A$25:$D$28</definedName>
    <definedName name="______AFC3">[5]INV!$F$25:$I$28</definedName>
    <definedName name="______AFC5">[5]INV!$K$25:$N$28</definedName>
    <definedName name="______apu1">[3]INSUMOS!#REF!</definedName>
    <definedName name="______b2" localSheetId="1"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5"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5"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5"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5"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5"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4" hidden="1">{"via1",#N/A,TRUE,"general";"via2",#N/A,TRUE,"general";"via3",#N/A,TRUE,"general"}</definedName>
    <definedName name="______b7" localSheetId="2" hidden="1">{"via1",#N/A,TRUE,"general";"via2",#N/A,TRUE,"general";"via3",#N/A,TRUE,"general"}</definedName>
    <definedName name="______b7" localSheetId="3" hidden="1">{"via1",#N/A,TRUE,"general";"via2",#N/A,TRUE,"general";"via3",#N/A,TRUE,"general"}</definedName>
    <definedName name="______b7" localSheetId="5" hidden="1">{"via1",#N/A,TRUE,"general";"via2",#N/A,TRUE,"general";"via3",#N/A,TRUE,"general"}</definedName>
    <definedName name="______b7" localSheetId="6" hidden="1">{"via1",#N/A,TRUE,"general";"via2",#N/A,TRUE,"general";"via3",#N/A,TRUE,"general"}</definedName>
    <definedName name="______b7" localSheetId="7"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4" hidden="1">{"via1",#N/A,TRUE,"general";"via2",#N/A,TRUE,"general";"via3",#N/A,TRUE,"general"}</definedName>
    <definedName name="______b8" localSheetId="2" hidden="1">{"via1",#N/A,TRUE,"general";"via2",#N/A,TRUE,"general";"via3",#N/A,TRUE,"general"}</definedName>
    <definedName name="______b8" localSheetId="3" hidden="1">{"via1",#N/A,TRUE,"general";"via2",#N/A,TRUE,"general";"via3",#N/A,TRUE,"general"}</definedName>
    <definedName name="______b8" localSheetId="5" hidden="1">{"via1",#N/A,TRUE,"general";"via2",#N/A,TRUE,"general";"via3",#N/A,TRUE,"general"}</definedName>
    <definedName name="______b8" localSheetId="6" hidden="1">{"via1",#N/A,TRUE,"general";"via2",#N/A,TRUE,"general";"via3",#N/A,TRUE,"general"}</definedName>
    <definedName name="______b8" localSheetId="7"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4"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5"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5"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hidden="1">{"TAB1",#N/A,TRUE,"GENERAL";"TAB2",#N/A,TRUE,"GENERAL";"TAB3",#N/A,TRUE,"GENERAL";"TAB4",#N/A,TRUE,"GENERAL";"TAB5",#N/A,TRUE,"GENERAL"}</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1"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5"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4" hidden="1">{"via1",#N/A,TRUE,"general";"via2",#N/A,TRUE,"general";"via3",#N/A,TRUE,"general"}</definedName>
    <definedName name="______g3" localSheetId="2" hidden="1">{"via1",#N/A,TRUE,"general";"via2",#N/A,TRUE,"general";"via3",#N/A,TRUE,"general"}</definedName>
    <definedName name="______g3" localSheetId="3" hidden="1">{"via1",#N/A,TRUE,"general";"via2",#N/A,TRUE,"general";"via3",#N/A,TRUE,"general"}</definedName>
    <definedName name="______g3" localSheetId="5" hidden="1">{"via1",#N/A,TRUE,"general";"via2",#N/A,TRUE,"general";"via3",#N/A,TRUE,"general"}</definedName>
    <definedName name="______g3" localSheetId="6" hidden="1">{"via1",#N/A,TRUE,"general";"via2",#N/A,TRUE,"general";"via3",#N/A,TRUE,"general"}</definedName>
    <definedName name="______g3" localSheetId="7"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4" hidden="1">{"via1",#N/A,TRUE,"general";"via2",#N/A,TRUE,"general";"via3",#N/A,TRUE,"general"}</definedName>
    <definedName name="______g4" localSheetId="2" hidden="1">{"via1",#N/A,TRUE,"general";"via2",#N/A,TRUE,"general";"via3",#N/A,TRUE,"general"}</definedName>
    <definedName name="______g4" localSheetId="3" hidden="1">{"via1",#N/A,TRUE,"general";"via2",#N/A,TRUE,"general";"via3",#N/A,TRUE,"general"}</definedName>
    <definedName name="______g4" localSheetId="5" hidden="1">{"via1",#N/A,TRUE,"general";"via2",#N/A,TRUE,"general";"via3",#N/A,TRUE,"general"}</definedName>
    <definedName name="______g4" localSheetId="6" hidden="1">{"via1",#N/A,TRUE,"general";"via2",#N/A,TRUE,"general";"via3",#N/A,TRUE,"general"}</definedName>
    <definedName name="______g4" localSheetId="7"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4" hidden="1">{"via1",#N/A,TRUE,"general";"via2",#N/A,TRUE,"general";"via3",#N/A,TRUE,"general"}</definedName>
    <definedName name="______g5" localSheetId="2" hidden="1">{"via1",#N/A,TRUE,"general";"via2",#N/A,TRUE,"general";"via3",#N/A,TRUE,"general"}</definedName>
    <definedName name="______g5" localSheetId="3" hidden="1">{"via1",#N/A,TRUE,"general";"via2",#N/A,TRUE,"general";"via3",#N/A,TRUE,"general"}</definedName>
    <definedName name="______g5" localSheetId="5" hidden="1">{"via1",#N/A,TRUE,"general";"via2",#N/A,TRUE,"general";"via3",#N/A,TRUE,"general"}</definedName>
    <definedName name="______g5" localSheetId="6" hidden="1">{"via1",#N/A,TRUE,"general";"via2",#N/A,TRUE,"general";"via3",#N/A,TRUE,"general"}</definedName>
    <definedName name="______g5" localSheetId="7"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4" hidden="1">{"via1",#N/A,TRUE,"general";"via2",#N/A,TRUE,"general";"via3",#N/A,TRUE,"general"}</definedName>
    <definedName name="______g6" localSheetId="2" hidden="1">{"via1",#N/A,TRUE,"general";"via2",#N/A,TRUE,"general";"via3",#N/A,TRUE,"general"}</definedName>
    <definedName name="______g6" localSheetId="3" hidden="1">{"via1",#N/A,TRUE,"general";"via2",#N/A,TRUE,"general";"via3",#N/A,TRUE,"general"}</definedName>
    <definedName name="______g6" localSheetId="5" hidden="1">{"via1",#N/A,TRUE,"general";"via2",#N/A,TRUE,"general";"via3",#N/A,TRUE,"general"}</definedName>
    <definedName name="______g6" localSheetId="6" hidden="1">{"via1",#N/A,TRUE,"general";"via2",#N/A,TRUE,"general";"via3",#N/A,TRUE,"general"}</definedName>
    <definedName name="______g6" localSheetId="7"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4"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5"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5"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4" hidden="1">{"via1",#N/A,TRUE,"general";"via2",#N/A,TRUE,"general";"via3",#N/A,TRUE,"general"}</definedName>
    <definedName name="______gtr4" localSheetId="2" hidden="1">{"via1",#N/A,TRUE,"general";"via2",#N/A,TRUE,"general";"via3",#N/A,TRUE,"general"}</definedName>
    <definedName name="______gtr4" localSheetId="3" hidden="1">{"via1",#N/A,TRUE,"general";"via2",#N/A,TRUE,"general";"via3",#N/A,TRUE,"general"}</definedName>
    <definedName name="______gtr4" localSheetId="5" hidden="1">{"via1",#N/A,TRUE,"general";"via2",#N/A,TRUE,"general";"via3",#N/A,TRUE,"general"}</definedName>
    <definedName name="______gtr4" localSheetId="6" hidden="1">{"via1",#N/A,TRUE,"general";"via2",#N/A,TRUE,"general";"via3",#N/A,TRUE,"general"}</definedName>
    <definedName name="______gtr4" localSheetId="7"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4" hidden="1">{"via1",#N/A,TRUE,"general";"via2",#N/A,TRUE,"general";"via3",#N/A,TRUE,"general"}</definedName>
    <definedName name="______h2" localSheetId="2" hidden="1">{"via1",#N/A,TRUE,"general";"via2",#N/A,TRUE,"general";"via3",#N/A,TRUE,"general"}</definedName>
    <definedName name="______h2" localSheetId="3" hidden="1">{"via1",#N/A,TRUE,"general";"via2",#N/A,TRUE,"general";"via3",#N/A,TRUE,"general"}</definedName>
    <definedName name="______h2" localSheetId="5" hidden="1">{"via1",#N/A,TRUE,"general";"via2",#N/A,TRUE,"general";"via3",#N/A,TRUE,"general"}</definedName>
    <definedName name="______h2" localSheetId="6" hidden="1">{"via1",#N/A,TRUE,"general";"via2",#N/A,TRUE,"general";"via3",#N/A,TRUE,"general"}</definedName>
    <definedName name="______h2" localSheetId="7"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4" hidden="1">{"via1",#N/A,TRUE,"general";"via2",#N/A,TRUE,"general";"via3",#N/A,TRUE,"general"}</definedName>
    <definedName name="______h3" localSheetId="2" hidden="1">{"via1",#N/A,TRUE,"general";"via2",#N/A,TRUE,"general";"via3",#N/A,TRUE,"general"}</definedName>
    <definedName name="______h3" localSheetId="3" hidden="1">{"via1",#N/A,TRUE,"general";"via2",#N/A,TRUE,"general";"via3",#N/A,TRUE,"general"}</definedName>
    <definedName name="______h3" localSheetId="5" hidden="1">{"via1",#N/A,TRUE,"general";"via2",#N/A,TRUE,"general";"via3",#N/A,TRUE,"general"}</definedName>
    <definedName name="______h3" localSheetId="6" hidden="1">{"via1",#N/A,TRUE,"general";"via2",#N/A,TRUE,"general";"via3",#N/A,TRUE,"general"}</definedName>
    <definedName name="______h3" localSheetId="7"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4"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5"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5"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4" hidden="1">{"via1",#N/A,TRUE,"general";"via2",#N/A,TRUE,"general";"via3",#N/A,TRUE,"general"}</definedName>
    <definedName name="______h6" localSheetId="2" hidden="1">{"via1",#N/A,TRUE,"general";"via2",#N/A,TRUE,"general";"via3",#N/A,TRUE,"general"}</definedName>
    <definedName name="______h6" localSheetId="3" hidden="1">{"via1",#N/A,TRUE,"general";"via2",#N/A,TRUE,"general";"via3",#N/A,TRUE,"general"}</definedName>
    <definedName name="______h6" localSheetId="5" hidden="1">{"via1",#N/A,TRUE,"general";"via2",#N/A,TRUE,"general";"via3",#N/A,TRUE,"general"}</definedName>
    <definedName name="______h6" localSheetId="6" hidden="1">{"via1",#N/A,TRUE,"general";"via2",#N/A,TRUE,"general";"via3",#N/A,TRUE,"general"}</definedName>
    <definedName name="______h6" localSheetId="7"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4"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5"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4" hidden="1">{"via1",#N/A,TRUE,"general";"via2",#N/A,TRUE,"general";"via3",#N/A,TRUE,"general"}</definedName>
    <definedName name="______h8" localSheetId="2" hidden="1">{"via1",#N/A,TRUE,"general";"via2",#N/A,TRUE,"general";"via3",#N/A,TRUE,"general"}</definedName>
    <definedName name="______h8" localSheetId="3" hidden="1">{"via1",#N/A,TRUE,"general";"via2",#N/A,TRUE,"general";"via3",#N/A,TRUE,"general"}</definedName>
    <definedName name="______h8" localSheetId="5" hidden="1">{"via1",#N/A,TRUE,"general";"via2",#N/A,TRUE,"general";"via3",#N/A,TRUE,"general"}</definedName>
    <definedName name="______h8" localSheetId="6" hidden="1">{"via1",#N/A,TRUE,"general";"via2",#N/A,TRUE,"general";"via3",#N/A,TRUE,"general"}</definedName>
    <definedName name="______h8" localSheetId="7"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4" hidden="1">{"via1",#N/A,TRUE,"general";"via2",#N/A,TRUE,"general";"via3",#N/A,TRUE,"general"}</definedName>
    <definedName name="______hfh7" localSheetId="2" hidden="1">{"via1",#N/A,TRUE,"general";"via2",#N/A,TRUE,"general";"via3",#N/A,TRUE,"general"}</definedName>
    <definedName name="______hfh7" localSheetId="3" hidden="1">{"via1",#N/A,TRUE,"general";"via2",#N/A,TRUE,"general";"via3",#N/A,TRUE,"general"}</definedName>
    <definedName name="______hfh7" localSheetId="5" hidden="1">{"via1",#N/A,TRUE,"general";"via2",#N/A,TRUE,"general";"via3",#N/A,TRUE,"general"}</definedName>
    <definedName name="______hfh7" localSheetId="6" hidden="1">{"via1",#N/A,TRUE,"general";"via2",#N/A,TRUE,"general";"via3",#N/A,TRUE,"general"}</definedName>
    <definedName name="______hfh7" localSheetId="7"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4" hidden="1">{"via1",#N/A,TRUE,"general";"via2",#N/A,TRUE,"general";"via3",#N/A,TRUE,"general"}</definedName>
    <definedName name="______i4" localSheetId="2" hidden="1">{"via1",#N/A,TRUE,"general";"via2",#N/A,TRUE,"general";"via3",#N/A,TRUE,"general"}</definedName>
    <definedName name="______i4" localSheetId="3" hidden="1">{"via1",#N/A,TRUE,"general";"via2",#N/A,TRUE,"general";"via3",#N/A,TRUE,"general"}</definedName>
    <definedName name="______i4" localSheetId="5" hidden="1">{"via1",#N/A,TRUE,"general";"via2",#N/A,TRUE,"general";"via3",#N/A,TRUE,"general"}</definedName>
    <definedName name="______i4" localSheetId="6" hidden="1">{"via1",#N/A,TRUE,"general";"via2",#N/A,TRUE,"general";"via3",#N/A,TRUE,"general"}</definedName>
    <definedName name="______i4" localSheetId="7"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4"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5"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5"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4" hidden="1">{"via1",#N/A,TRUE,"general";"via2",#N/A,TRUE,"general";"via3",#N/A,TRUE,"general"}</definedName>
    <definedName name="______i7" localSheetId="2" hidden="1">{"via1",#N/A,TRUE,"general";"via2",#N/A,TRUE,"general";"via3",#N/A,TRUE,"general"}</definedName>
    <definedName name="______i7" localSheetId="3" hidden="1">{"via1",#N/A,TRUE,"general";"via2",#N/A,TRUE,"general";"via3",#N/A,TRUE,"general"}</definedName>
    <definedName name="______i7" localSheetId="5" hidden="1">{"via1",#N/A,TRUE,"general";"via2",#N/A,TRUE,"general";"via3",#N/A,TRUE,"general"}</definedName>
    <definedName name="______i7" localSheetId="6" hidden="1">{"via1",#N/A,TRUE,"general";"via2",#N/A,TRUE,"general";"via3",#N/A,TRUE,"general"}</definedName>
    <definedName name="______i7" localSheetId="7"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4"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5"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4" hidden="1">{"via1",#N/A,TRUE,"general";"via2",#N/A,TRUE,"general";"via3",#N/A,TRUE,"general"}</definedName>
    <definedName name="______i8" localSheetId="2" hidden="1">{"via1",#N/A,TRUE,"general";"via2",#N/A,TRUE,"general";"via3",#N/A,TRUE,"general"}</definedName>
    <definedName name="______i8" localSheetId="3" hidden="1">{"via1",#N/A,TRUE,"general";"via2",#N/A,TRUE,"general";"via3",#N/A,TRUE,"general"}</definedName>
    <definedName name="______i8" localSheetId="5" hidden="1">{"via1",#N/A,TRUE,"general";"via2",#N/A,TRUE,"general";"via3",#N/A,TRUE,"general"}</definedName>
    <definedName name="______i8" localSheetId="6" hidden="1">{"via1",#N/A,TRUE,"general";"via2",#N/A,TRUE,"general";"via3",#N/A,TRUE,"general"}</definedName>
    <definedName name="______i8" localSheetId="7"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4"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5"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5"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4" hidden="1">{"via1",#N/A,TRUE,"general";"via2",#N/A,TRUE,"general";"via3",#N/A,TRUE,"general"}</definedName>
    <definedName name="______k4" localSheetId="2" hidden="1">{"via1",#N/A,TRUE,"general";"via2",#N/A,TRUE,"general";"via3",#N/A,TRUE,"general"}</definedName>
    <definedName name="______k4" localSheetId="3" hidden="1">{"via1",#N/A,TRUE,"general";"via2",#N/A,TRUE,"general";"via3",#N/A,TRUE,"general"}</definedName>
    <definedName name="______k4" localSheetId="5" hidden="1">{"via1",#N/A,TRUE,"general";"via2",#N/A,TRUE,"general";"via3",#N/A,TRUE,"general"}</definedName>
    <definedName name="______k4" localSheetId="6" hidden="1">{"via1",#N/A,TRUE,"general";"via2",#N/A,TRUE,"general";"via3",#N/A,TRUE,"general"}</definedName>
    <definedName name="______k4" localSheetId="7"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4" hidden="1">{"via1",#N/A,TRUE,"general";"via2",#N/A,TRUE,"general";"via3",#N/A,TRUE,"general"}</definedName>
    <definedName name="______k5" localSheetId="2" hidden="1">{"via1",#N/A,TRUE,"general";"via2",#N/A,TRUE,"general";"via3",#N/A,TRUE,"general"}</definedName>
    <definedName name="______k5" localSheetId="3" hidden="1">{"via1",#N/A,TRUE,"general";"via2",#N/A,TRUE,"general";"via3",#N/A,TRUE,"general"}</definedName>
    <definedName name="______k5" localSheetId="5" hidden="1">{"via1",#N/A,TRUE,"general";"via2",#N/A,TRUE,"general";"via3",#N/A,TRUE,"general"}</definedName>
    <definedName name="______k5" localSheetId="6" hidden="1">{"via1",#N/A,TRUE,"general";"via2",#N/A,TRUE,"general";"via3",#N/A,TRUE,"general"}</definedName>
    <definedName name="______k5" localSheetId="7"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4"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5"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4" hidden="1">{"via1",#N/A,TRUE,"general";"via2",#N/A,TRUE,"general";"via3",#N/A,TRUE,"general"}</definedName>
    <definedName name="______k7" localSheetId="2" hidden="1">{"via1",#N/A,TRUE,"general";"via2",#N/A,TRUE,"general";"via3",#N/A,TRUE,"general"}</definedName>
    <definedName name="______k7" localSheetId="3" hidden="1">{"via1",#N/A,TRUE,"general";"via2",#N/A,TRUE,"general";"via3",#N/A,TRUE,"general"}</definedName>
    <definedName name="______k7" localSheetId="5" hidden="1">{"via1",#N/A,TRUE,"general";"via2",#N/A,TRUE,"general";"via3",#N/A,TRUE,"general"}</definedName>
    <definedName name="______k7" localSheetId="6" hidden="1">{"via1",#N/A,TRUE,"general";"via2",#N/A,TRUE,"general";"via3",#N/A,TRUE,"general"}</definedName>
    <definedName name="______k7" localSheetId="7"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4" hidden="1">{"via1",#N/A,TRUE,"general";"via2",#N/A,TRUE,"general";"via3",#N/A,TRUE,"general"}</definedName>
    <definedName name="______k8" localSheetId="2" hidden="1">{"via1",#N/A,TRUE,"general";"via2",#N/A,TRUE,"general";"via3",#N/A,TRUE,"general"}</definedName>
    <definedName name="______k8" localSheetId="3" hidden="1">{"via1",#N/A,TRUE,"general";"via2",#N/A,TRUE,"general";"via3",#N/A,TRUE,"general"}</definedName>
    <definedName name="______k8" localSheetId="5" hidden="1">{"via1",#N/A,TRUE,"general";"via2",#N/A,TRUE,"general";"via3",#N/A,TRUE,"general"}</definedName>
    <definedName name="______k8" localSheetId="6" hidden="1">{"via1",#N/A,TRUE,"general";"via2",#N/A,TRUE,"general";"via3",#N/A,TRUE,"general"}</definedName>
    <definedName name="______k8" localSheetId="7"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4"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5"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5"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4" hidden="1">{"via1",#N/A,TRUE,"general";"via2",#N/A,TRUE,"general";"via3",#N/A,TRUE,"general"}</definedName>
    <definedName name="______m3" localSheetId="2" hidden="1">{"via1",#N/A,TRUE,"general";"via2",#N/A,TRUE,"general";"via3",#N/A,TRUE,"general"}</definedName>
    <definedName name="______m3" localSheetId="3" hidden="1">{"via1",#N/A,TRUE,"general";"via2",#N/A,TRUE,"general";"via3",#N/A,TRUE,"general"}</definedName>
    <definedName name="______m3" localSheetId="5" hidden="1">{"via1",#N/A,TRUE,"general";"via2",#N/A,TRUE,"general";"via3",#N/A,TRUE,"general"}</definedName>
    <definedName name="______m3" localSheetId="6" hidden="1">{"via1",#N/A,TRUE,"general";"via2",#N/A,TRUE,"general";"via3",#N/A,TRUE,"general"}</definedName>
    <definedName name="______m3" localSheetId="7"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4"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5"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4" hidden="1">{"via1",#N/A,TRUE,"general";"via2",#N/A,TRUE,"general";"via3",#N/A,TRUE,"general"}</definedName>
    <definedName name="______m5" localSheetId="2" hidden="1">{"via1",#N/A,TRUE,"general";"via2",#N/A,TRUE,"general";"via3",#N/A,TRUE,"general"}</definedName>
    <definedName name="______m5" localSheetId="3" hidden="1">{"via1",#N/A,TRUE,"general";"via2",#N/A,TRUE,"general";"via3",#N/A,TRUE,"general"}</definedName>
    <definedName name="______m5" localSheetId="5" hidden="1">{"via1",#N/A,TRUE,"general";"via2",#N/A,TRUE,"general";"via3",#N/A,TRUE,"general"}</definedName>
    <definedName name="______m5" localSheetId="6" hidden="1">{"via1",#N/A,TRUE,"general";"via2",#N/A,TRUE,"general";"via3",#N/A,TRUE,"general"}</definedName>
    <definedName name="______m5" localSheetId="7"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4"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5"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5"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4" hidden="1">{"via1",#N/A,TRUE,"general";"via2",#N/A,TRUE,"general";"via3",#N/A,TRUE,"general"}</definedName>
    <definedName name="______m8" localSheetId="2" hidden="1">{"via1",#N/A,TRUE,"general";"via2",#N/A,TRUE,"general";"via3",#N/A,TRUE,"general"}</definedName>
    <definedName name="______m8" localSheetId="3" hidden="1">{"via1",#N/A,TRUE,"general";"via2",#N/A,TRUE,"general";"via3",#N/A,TRUE,"general"}</definedName>
    <definedName name="______m8" localSheetId="5" hidden="1">{"via1",#N/A,TRUE,"general";"via2",#N/A,TRUE,"general";"via3",#N/A,TRUE,"general"}</definedName>
    <definedName name="______m8" localSheetId="6" hidden="1">{"via1",#N/A,TRUE,"general";"via2",#N/A,TRUE,"general";"via3",#N/A,TRUE,"general"}</definedName>
    <definedName name="______m8" localSheetId="7"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4" hidden="1">{"via1",#N/A,TRUE,"general";"via2",#N/A,TRUE,"general";"via3",#N/A,TRUE,"general"}</definedName>
    <definedName name="______m9" localSheetId="2" hidden="1">{"via1",#N/A,TRUE,"general";"via2",#N/A,TRUE,"general";"via3",#N/A,TRUE,"general"}</definedName>
    <definedName name="______m9" localSheetId="3" hidden="1">{"via1",#N/A,TRUE,"general";"via2",#N/A,TRUE,"general";"via3",#N/A,TRUE,"general"}</definedName>
    <definedName name="______m9" localSheetId="5" hidden="1">{"via1",#N/A,TRUE,"general";"via2",#N/A,TRUE,"general";"via3",#N/A,TRUE,"general"}</definedName>
    <definedName name="______m9" localSheetId="6" hidden="1">{"via1",#N/A,TRUE,"general";"via2",#N/A,TRUE,"general";"via3",#N/A,TRUE,"general"}</definedName>
    <definedName name="______m9" localSheetId="7"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hidden="1">{"via1",#N/A,TRUE,"general";"via2",#N/A,TRUE,"general";"via3",#N/A,TRUE,"general"}</definedName>
    <definedName name="______MA2">#REF!</definedName>
    <definedName name="______n3" localSheetId="1" hidden="1">{"TAB1",#N/A,TRUE,"GENERAL";"TAB2",#N/A,TRUE,"GENERAL";"TAB3",#N/A,TRUE,"GENERAL";"TAB4",#N/A,TRUE,"GENERAL";"TAB5",#N/A,TRUE,"GENERAL"}</definedName>
    <definedName name="______n3" localSheetId="4"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5"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4" hidden="1">{"via1",#N/A,TRUE,"general";"via2",#N/A,TRUE,"general";"via3",#N/A,TRUE,"general"}</definedName>
    <definedName name="______n4" localSheetId="2" hidden="1">{"via1",#N/A,TRUE,"general";"via2",#N/A,TRUE,"general";"via3",#N/A,TRUE,"general"}</definedName>
    <definedName name="______n4" localSheetId="3" hidden="1">{"via1",#N/A,TRUE,"general";"via2",#N/A,TRUE,"general";"via3",#N/A,TRUE,"general"}</definedName>
    <definedName name="______n4" localSheetId="5" hidden="1">{"via1",#N/A,TRUE,"general";"via2",#N/A,TRUE,"general";"via3",#N/A,TRUE,"general"}</definedName>
    <definedName name="______n4" localSheetId="6" hidden="1">{"via1",#N/A,TRUE,"general";"via2",#N/A,TRUE,"general";"via3",#N/A,TRUE,"general"}</definedName>
    <definedName name="______n4" localSheetId="7"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4"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5"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4" hidden="1">{"via1",#N/A,TRUE,"general";"via2",#N/A,TRUE,"general";"via3",#N/A,TRUE,"general"}</definedName>
    <definedName name="______nyn7" localSheetId="2" hidden="1">{"via1",#N/A,TRUE,"general";"via2",#N/A,TRUE,"general";"via3",#N/A,TRUE,"general"}</definedName>
    <definedName name="______nyn7" localSheetId="3" hidden="1">{"via1",#N/A,TRUE,"general";"via2",#N/A,TRUE,"general";"via3",#N/A,TRUE,"general"}</definedName>
    <definedName name="______nyn7" localSheetId="5" hidden="1">{"via1",#N/A,TRUE,"general";"via2",#N/A,TRUE,"general";"via3",#N/A,TRUE,"general"}</definedName>
    <definedName name="______nyn7" localSheetId="6" hidden="1">{"via1",#N/A,TRUE,"general";"via2",#N/A,TRUE,"general";"via3",#N/A,TRUE,"general"}</definedName>
    <definedName name="______nyn7" localSheetId="7"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4" hidden="1">{"via1",#N/A,TRUE,"general";"via2",#N/A,TRUE,"general";"via3",#N/A,TRUE,"general"}</definedName>
    <definedName name="______o4" localSheetId="2" hidden="1">{"via1",#N/A,TRUE,"general";"via2",#N/A,TRUE,"general";"via3",#N/A,TRUE,"general"}</definedName>
    <definedName name="______o4" localSheetId="3" hidden="1">{"via1",#N/A,TRUE,"general";"via2",#N/A,TRUE,"general";"via3",#N/A,TRUE,"general"}</definedName>
    <definedName name="______o4" localSheetId="5" hidden="1">{"via1",#N/A,TRUE,"general";"via2",#N/A,TRUE,"general";"via3",#N/A,TRUE,"general"}</definedName>
    <definedName name="______o4" localSheetId="6" hidden="1">{"via1",#N/A,TRUE,"general";"via2",#N/A,TRUE,"general";"via3",#N/A,TRUE,"general"}</definedName>
    <definedName name="______o4" localSheetId="7"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4"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5"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5"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5"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4" hidden="1">{"via1",#N/A,TRUE,"general";"via2",#N/A,TRUE,"general";"via3",#N/A,TRUE,"general"}</definedName>
    <definedName name="______o8" localSheetId="2" hidden="1">{"via1",#N/A,TRUE,"general";"via2",#N/A,TRUE,"general";"via3",#N/A,TRUE,"general"}</definedName>
    <definedName name="______o8" localSheetId="3" hidden="1">{"via1",#N/A,TRUE,"general";"via2",#N/A,TRUE,"general";"via3",#N/A,TRUE,"general"}</definedName>
    <definedName name="______o8" localSheetId="5" hidden="1">{"via1",#N/A,TRUE,"general";"via2",#N/A,TRUE,"general";"via3",#N/A,TRUE,"general"}</definedName>
    <definedName name="______o8" localSheetId="6" hidden="1">{"via1",#N/A,TRUE,"general";"via2",#N/A,TRUE,"general";"via3",#N/A,TRUE,"general"}</definedName>
    <definedName name="______o8" localSheetId="7"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4"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5"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4" hidden="1">{"via1",#N/A,TRUE,"general";"via2",#N/A,TRUE,"general";"via3",#N/A,TRUE,"general"}</definedName>
    <definedName name="______p6" localSheetId="2" hidden="1">{"via1",#N/A,TRUE,"general";"via2",#N/A,TRUE,"general";"via3",#N/A,TRUE,"general"}</definedName>
    <definedName name="______p6" localSheetId="3" hidden="1">{"via1",#N/A,TRUE,"general";"via2",#N/A,TRUE,"general";"via3",#N/A,TRUE,"general"}</definedName>
    <definedName name="______p6" localSheetId="5" hidden="1">{"via1",#N/A,TRUE,"general";"via2",#N/A,TRUE,"general";"via3",#N/A,TRUE,"general"}</definedName>
    <definedName name="______p6" localSheetId="6" hidden="1">{"via1",#N/A,TRUE,"general";"via2",#N/A,TRUE,"general";"via3",#N/A,TRUE,"general"}</definedName>
    <definedName name="______p6" localSheetId="7"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4" hidden="1">{"via1",#N/A,TRUE,"general";"via2",#N/A,TRUE,"general";"via3",#N/A,TRUE,"general"}</definedName>
    <definedName name="______p7" localSheetId="2" hidden="1">{"via1",#N/A,TRUE,"general";"via2",#N/A,TRUE,"general";"via3",#N/A,TRUE,"general"}</definedName>
    <definedName name="______p7" localSheetId="3" hidden="1">{"via1",#N/A,TRUE,"general";"via2",#N/A,TRUE,"general";"via3",#N/A,TRUE,"general"}</definedName>
    <definedName name="______p7" localSheetId="5" hidden="1">{"via1",#N/A,TRUE,"general";"via2",#N/A,TRUE,"general";"via3",#N/A,TRUE,"general"}</definedName>
    <definedName name="______p7" localSheetId="6" hidden="1">{"via1",#N/A,TRUE,"general";"via2",#N/A,TRUE,"general";"via3",#N/A,TRUE,"general"}</definedName>
    <definedName name="______p7" localSheetId="7"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4"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5"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r" localSheetId="1"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5" hidden="1">{"TAB1",#N/A,TRUE,"GENERAL";"TAB2",#N/A,TRUE,"GENERAL";"TAB3",#N/A,TRUE,"GENERAL";"TAB4",#N/A,TRUE,"GENERAL";"TAB5",#N/A,TRUE,"GENERAL"}</definedName>
    <definedName name="______r" localSheetId="6" hidden="1">{"TAB1",#N/A,TRUE,"GENERAL";"TAB2",#N/A,TRUE,"GENERAL";"TAB3",#N/A,TRUE,"GENERAL";"TAB4",#N/A,TRUE,"GENERAL";"TAB5",#N/A,TRUE,"GENERAL"}</definedName>
    <definedName name="______r" localSheetId="7" hidden="1">{"TAB1",#N/A,TRUE,"GENERAL";"TAB2",#N/A,TRUE,"GENERAL";"TAB3",#N/A,TRUE,"GENERAL";"TAB4",#N/A,TRUE,"GENERAL";"TAB5",#N/A,TRUE,"GENERAL"}</definedName>
    <definedName name="______r" localSheetId="8" hidden="1">{"TAB1",#N/A,TRUE,"GENERAL";"TAB2",#N/A,TRUE,"GENERAL";"TAB3",#N/A,TRUE,"GENERAL";"TAB4",#N/A,TRUE,"GENERAL";"TAB5",#N/A,TRUE,"GENERAL"}</definedName>
    <definedName name="______r" localSheetId="9"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4" hidden="1">{"via1",#N/A,TRUE,"general";"via2",#N/A,TRUE,"general";"via3",#N/A,TRUE,"general"}</definedName>
    <definedName name="______r4r" localSheetId="2" hidden="1">{"via1",#N/A,TRUE,"general";"via2",#N/A,TRUE,"general";"via3",#N/A,TRUE,"general"}</definedName>
    <definedName name="______r4r" localSheetId="3" hidden="1">{"via1",#N/A,TRUE,"general";"via2",#N/A,TRUE,"general";"via3",#N/A,TRUE,"general"}</definedName>
    <definedName name="______r4r" localSheetId="5" hidden="1">{"via1",#N/A,TRUE,"general";"via2",#N/A,TRUE,"general";"via3",#N/A,TRUE,"general"}</definedName>
    <definedName name="______r4r" localSheetId="6" hidden="1">{"via1",#N/A,TRUE,"general";"via2",#N/A,TRUE,"general";"via3",#N/A,TRUE,"general"}</definedName>
    <definedName name="______r4r" localSheetId="7"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4" hidden="1">{"via1",#N/A,TRUE,"general";"via2",#N/A,TRUE,"general";"via3",#N/A,TRUE,"general"}</definedName>
    <definedName name="______rtu6" localSheetId="2" hidden="1">{"via1",#N/A,TRUE,"general";"via2",#N/A,TRUE,"general";"via3",#N/A,TRUE,"general"}</definedName>
    <definedName name="______rtu6" localSheetId="3" hidden="1">{"via1",#N/A,TRUE,"general";"via2",#N/A,TRUE,"general";"via3",#N/A,TRUE,"general"}</definedName>
    <definedName name="______rtu6" localSheetId="5" hidden="1">{"via1",#N/A,TRUE,"general";"via2",#N/A,TRUE,"general";"via3",#N/A,TRUE,"general"}</definedName>
    <definedName name="______rtu6" localSheetId="6" hidden="1">{"via1",#N/A,TRUE,"general";"via2",#N/A,TRUE,"general";"via3",#N/A,TRUE,"general"}</definedName>
    <definedName name="______rtu6" localSheetId="7"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4" hidden="1">{"via1",#N/A,TRUE,"general";"via2",#N/A,TRUE,"general";"via3",#N/A,TRUE,"general"}</definedName>
    <definedName name="______s1" localSheetId="2" hidden="1">{"via1",#N/A,TRUE,"general";"via2",#N/A,TRUE,"general";"via3",#N/A,TRUE,"general"}</definedName>
    <definedName name="______s1" localSheetId="3" hidden="1">{"via1",#N/A,TRUE,"general";"via2",#N/A,TRUE,"general";"via3",#N/A,TRUE,"general"}</definedName>
    <definedName name="______s1" localSheetId="5" hidden="1">{"via1",#N/A,TRUE,"general";"via2",#N/A,TRUE,"general";"via3",#N/A,TRUE,"general"}</definedName>
    <definedName name="______s1" localSheetId="6" hidden="1">{"via1",#N/A,TRUE,"general";"via2",#N/A,TRUE,"general";"via3",#N/A,TRUE,"general"}</definedName>
    <definedName name="______s1" localSheetId="7"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4"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5"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5"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4" hidden="1">{"via1",#N/A,TRUE,"general";"via2",#N/A,TRUE,"general";"via3",#N/A,TRUE,"general"}</definedName>
    <definedName name="______s4" localSheetId="2" hidden="1">{"via1",#N/A,TRUE,"general";"via2",#N/A,TRUE,"general";"via3",#N/A,TRUE,"general"}</definedName>
    <definedName name="______s4" localSheetId="3" hidden="1">{"via1",#N/A,TRUE,"general";"via2",#N/A,TRUE,"general";"via3",#N/A,TRUE,"general"}</definedName>
    <definedName name="______s4" localSheetId="5" hidden="1">{"via1",#N/A,TRUE,"general";"via2",#N/A,TRUE,"general";"via3",#N/A,TRUE,"general"}</definedName>
    <definedName name="______s4" localSheetId="6" hidden="1">{"via1",#N/A,TRUE,"general";"via2",#N/A,TRUE,"general";"via3",#N/A,TRUE,"general"}</definedName>
    <definedName name="______s4" localSheetId="7"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4" hidden="1">{"via1",#N/A,TRUE,"general";"via2",#N/A,TRUE,"general";"via3",#N/A,TRUE,"general"}</definedName>
    <definedName name="______s5" localSheetId="2" hidden="1">{"via1",#N/A,TRUE,"general";"via2",#N/A,TRUE,"general";"via3",#N/A,TRUE,"general"}</definedName>
    <definedName name="______s5" localSheetId="3" hidden="1">{"via1",#N/A,TRUE,"general";"via2",#N/A,TRUE,"general";"via3",#N/A,TRUE,"general"}</definedName>
    <definedName name="______s5" localSheetId="5" hidden="1">{"via1",#N/A,TRUE,"general";"via2",#N/A,TRUE,"general";"via3",#N/A,TRUE,"general"}</definedName>
    <definedName name="______s5" localSheetId="6" hidden="1">{"via1",#N/A,TRUE,"general";"via2",#N/A,TRUE,"general";"via3",#N/A,TRUE,"general"}</definedName>
    <definedName name="______s5" localSheetId="7"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4"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5"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4" hidden="1">{"via1",#N/A,TRUE,"general";"via2",#N/A,TRUE,"general";"via3",#N/A,TRUE,"general"}</definedName>
    <definedName name="______s7" localSheetId="2" hidden="1">{"via1",#N/A,TRUE,"general";"via2",#N/A,TRUE,"general";"via3",#N/A,TRUE,"general"}</definedName>
    <definedName name="______s7" localSheetId="3" hidden="1">{"via1",#N/A,TRUE,"general";"via2",#N/A,TRUE,"general";"via3",#N/A,TRUE,"general"}</definedName>
    <definedName name="______s7" localSheetId="5" hidden="1">{"via1",#N/A,TRUE,"general";"via2",#N/A,TRUE,"general";"via3",#N/A,TRUE,"general"}</definedName>
    <definedName name="______s7" localSheetId="6" hidden="1">{"via1",#N/A,TRUE,"general";"via2",#N/A,TRUE,"general";"via3",#N/A,TRUE,"general"}</definedName>
    <definedName name="______s7" localSheetId="7"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hidden="1">{"via1",#N/A,TRUE,"general";"via2",#N/A,TRUE,"general";"via3",#N/A,TRUE,"general"}</definedName>
    <definedName name="______SBC1">[5]INV!$A$12:$D$15</definedName>
    <definedName name="______SBC3">[5]INV!$F$12:$I$15</definedName>
    <definedName name="______SBC5">[5]INV!$K$12:$N$15</definedName>
    <definedName name="______t3" localSheetId="1" hidden="1">{"TAB1",#N/A,TRUE,"GENERAL";"TAB2",#N/A,TRUE,"GENERAL";"TAB3",#N/A,TRUE,"GENERAL";"TAB4",#N/A,TRUE,"GENERAL";"TAB5",#N/A,TRUE,"GENERAL"}</definedName>
    <definedName name="______t3" localSheetId="4"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5"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4" hidden="1">{"via1",#N/A,TRUE,"general";"via2",#N/A,TRUE,"general";"via3",#N/A,TRUE,"general"}</definedName>
    <definedName name="______t4" localSheetId="2" hidden="1">{"via1",#N/A,TRUE,"general";"via2",#N/A,TRUE,"general";"via3",#N/A,TRUE,"general"}</definedName>
    <definedName name="______t4" localSheetId="3" hidden="1">{"via1",#N/A,TRUE,"general";"via2",#N/A,TRUE,"general";"via3",#N/A,TRUE,"general"}</definedName>
    <definedName name="______t4" localSheetId="5" hidden="1">{"via1",#N/A,TRUE,"general";"via2",#N/A,TRUE,"general";"via3",#N/A,TRUE,"general"}</definedName>
    <definedName name="______t4" localSheetId="6" hidden="1">{"via1",#N/A,TRUE,"general";"via2",#N/A,TRUE,"general";"via3",#N/A,TRUE,"general"}</definedName>
    <definedName name="______t4" localSheetId="7"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4"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5"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4" hidden="1">{"via1",#N/A,TRUE,"general";"via2",#N/A,TRUE,"general";"via3",#N/A,TRUE,"general"}</definedName>
    <definedName name="______t6" localSheetId="2" hidden="1">{"via1",#N/A,TRUE,"general";"via2",#N/A,TRUE,"general";"via3",#N/A,TRUE,"general"}</definedName>
    <definedName name="______t6" localSheetId="3" hidden="1">{"via1",#N/A,TRUE,"general";"via2",#N/A,TRUE,"general";"via3",#N/A,TRUE,"general"}</definedName>
    <definedName name="______t6" localSheetId="5" hidden="1">{"via1",#N/A,TRUE,"general";"via2",#N/A,TRUE,"general";"via3",#N/A,TRUE,"general"}</definedName>
    <definedName name="______t6" localSheetId="6" hidden="1">{"via1",#N/A,TRUE,"general";"via2",#N/A,TRUE,"general";"via3",#N/A,TRUE,"general"}</definedName>
    <definedName name="______t6" localSheetId="7"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4"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5"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4" hidden="1">{"via1",#N/A,TRUE,"general";"via2",#N/A,TRUE,"general";"via3",#N/A,TRUE,"general"}</definedName>
    <definedName name="______t7" localSheetId="2" hidden="1">{"via1",#N/A,TRUE,"general";"via2",#N/A,TRUE,"general";"via3",#N/A,TRUE,"general"}</definedName>
    <definedName name="______t7" localSheetId="3" hidden="1">{"via1",#N/A,TRUE,"general";"via2",#N/A,TRUE,"general";"via3",#N/A,TRUE,"general"}</definedName>
    <definedName name="______t7" localSheetId="5" hidden="1">{"via1",#N/A,TRUE,"general";"via2",#N/A,TRUE,"general";"via3",#N/A,TRUE,"general"}</definedName>
    <definedName name="______t7" localSheetId="6" hidden="1">{"via1",#N/A,TRUE,"general";"via2",#N/A,TRUE,"general";"via3",#N/A,TRUE,"general"}</definedName>
    <definedName name="______t7" localSheetId="7"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4"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5"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5"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4" hidden="1">{"via1",#N/A,TRUE,"general";"via2",#N/A,TRUE,"general";"via3",#N/A,TRUE,"general"}</definedName>
    <definedName name="______t88" localSheetId="2" hidden="1">{"via1",#N/A,TRUE,"general";"via2",#N/A,TRUE,"general";"via3",#N/A,TRUE,"general"}</definedName>
    <definedName name="______t88" localSheetId="3" hidden="1">{"via1",#N/A,TRUE,"general";"via2",#N/A,TRUE,"general";"via3",#N/A,TRUE,"general"}</definedName>
    <definedName name="______t88" localSheetId="5" hidden="1">{"via1",#N/A,TRUE,"general";"via2",#N/A,TRUE,"general";"via3",#N/A,TRUE,"general"}</definedName>
    <definedName name="______t88" localSheetId="6" hidden="1">{"via1",#N/A,TRUE,"general";"via2",#N/A,TRUE,"general";"via3",#N/A,TRUE,"general"}</definedName>
    <definedName name="______t88" localSheetId="7"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4"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5"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4" hidden="1">{"via1",#N/A,TRUE,"general";"via2",#N/A,TRUE,"general";"via3",#N/A,TRUE,"general"}</definedName>
    <definedName name="______t99" localSheetId="2" hidden="1">{"via1",#N/A,TRUE,"general";"via2",#N/A,TRUE,"general";"via3",#N/A,TRUE,"general"}</definedName>
    <definedName name="______t99" localSheetId="3" hidden="1">{"via1",#N/A,TRUE,"general";"via2",#N/A,TRUE,"general";"via3",#N/A,TRUE,"general"}</definedName>
    <definedName name="______t99" localSheetId="5" hidden="1">{"via1",#N/A,TRUE,"general";"via2",#N/A,TRUE,"general";"via3",#N/A,TRUE,"general"}</definedName>
    <definedName name="______t99" localSheetId="6" hidden="1">{"via1",#N/A,TRUE,"general";"via2",#N/A,TRUE,"general";"via3",#N/A,TRUE,"general"}</definedName>
    <definedName name="______t99" localSheetId="7"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4"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5"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5"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5"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4" hidden="1">{"via1",#N/A,TRUE,"general";"via2",#N/A,TRUE,"general";"via3",#N/A,TRUE,"general"}</definedName>
    <definedName name="______u7" localSheetId="2" hidden="1">{"via1",#N/A,TRUE,"general";"via2",#N/A,TRUE,"general";"via3",#N/A,TRUE,"general"}</definedName>
    <definedName name="______u7" localSheetId="3" hidden="1">{"via1",#N/A,TRUE,"general";"via2",#N/A,TRUE,"general";"via3",#N/A,TRUE,"general"}</definedName>
    <definedName name="______u7" localSheetId="5" hidden="1">{"via1",#N/A,TRUE,"general";"via2",#N/A,TRUE,"general";"via3",#N/A,TRUE,"general"}</definedName>
    <definedName name="______u7" localSheetId="6" hidden="1">{"via1",#N/A,TRUE,"general";"via2",#N/A,TRUE,"general";"via3",#N/A,TRUE,"general"}</definedName>
    <definedName name="______u7" localSheetId="7"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4"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5"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5"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5"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4" hidden="1">{"via1",#N/A,TRUE,"general";"via2",#N/A,TRUE,"general";"via3",#N/A,TRUE,"general"}</definedName>
    <definedName name="______v2" localSheetId="2" hidden="1">{"via1",#N/A,TRUE,"general";"via2",#N/A,TRUE,"general";"via3",#N/A,TRUE,"general"}</definedName>
    <definedName name="______v2" localSheetId="3" hidden="1">{"via1",#N/A,TRUE,"general";"via2",#N/A,TRUE,"general";"via3",#N/A,TRUE,"general"}</definedName>
    <definedName name="______v2" localSheetId="5" hidden="1">{"via1",#N/A,TRUE,"general";"via2",#N/A,TRUE,"general";"via3",#N/A,TRUE,"general"}</definedName>
    <definedName name="______v2" localSheetId="6" hidden="1">{"via1",#N/A,TRUE,"general";"via2",#N/A,TRUE,"general";"via3",#N/A,TRUE,"general"}</definedName>
    <definedName name="______v2" localSheetId="7"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4"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5"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5"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5"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5"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4" hidden="1">{"via1",#N/A,TRUE,"general";"via2",#N/A,TRUE,"general";"via3",#N/A,TRUE,"general"}</definedName>
    <definedName name="______v7" localSheetId="2" hidden="1">{"via1",#N/A,TRUE,"general";"via2",#N/A,TRUE,"general";"via3",#N/A,TRUE,"general"}</definedName>
    <definedName name="______v7" localSheetId="3" hidden="1">{"via1",#N/A,TRUE,"general";"via2",#N/A,TRUE,"general";"via3",#N/A,TRUE,"general"}</definedName>
    <definedName name="______v7" localSheetId="5" hidden="1">{"via1",#N/A,TRUE,"general";"via2",#N/A,TRUE,"general";"via3",#N/A,TRUE,"general"}</definedName>
    <definedName name="______v7" localSheetId="6" hidden="1">{"via1",#N/A,TRUE,"general";"via2",#N/A,TRUE,"general";"via3",#N/A,TRUE,"general"}</definedName>
    <definedName name="______v7" localSheetId="7"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4"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5"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5"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4" hidden="1">{"via1",#N/A,TRUE,"general";"via2",#N/A,TRUE,"general";"via3",#N/A,TRUE,"general"}</definedName>
    <definedName name="______vfv4" localSheetId="2" hidden="1">{"via1",#N/A,TRUE,"general";"via2",#N/A,TRUE,"general";"via3",#N/A,TRUE,"general"}</definedName>
    <definedName name="______vfv4" localSheetId="3" hidden="1">{"via1",#N/A,TRUE,"general";"via2",#N/A,TRUE,"general";"via3",#N/A,TRUE,"general"}</definedName>
    <definedName name="______vfv4" localSheetId="5" hidden="1">{"via1",#N/A,TRUE,"general";"via2",#N/A,TRUE,"general";"via3",#N/A,TRUE,"general"}</definedName>
    <definedName name="______vfv4" localSheetId="6" hidden="1">{"via1",#N/A,TRUE,"general";"via2",#N/A,TRUE,"general";"via3",#N/A,TRUE,"general"}</definedName>
    <definedName name="______vfv4" localSheetId="7"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4"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5"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4" hidden="1">{"via1",#N/A,TRUE,"general";"via2",#N/A,TRUE,"general";"via3",#N/A,TRUE,"general"}</definedName>
    <definedName name="______x2" localSheetId="2" hidden="1">{"via1",#N/A,TRUE,"general";"via2",#N/A,TRUE,"general";"via3",#N/A,TRUE,"general"}</definedName>
    <definedName name="______x2" localSheetId="3" hidden="1">{"via1",#N/A,TRUE,"general";"via2",#N/A,TRUE,"general";"via3",#N/A,TRUE,"general"}</definedName>
    <definedName name="______x2" localSheetId="5" hidden="1">{"via1",#N/A,TRUE,"general";"via2",#N/A,TRUE,"general";"via3",#N/A,TRUE,"general"}</definedName>
    <definedName name="______x2" localSheetId="6" hidden="1">{"via1",#N/A,TRUE,"general";"via2",#N/A,TRUE,"general";"via3",#N/A,TRUE,"general"}</definedName>
    <definedName name="______x2" localSheetId="7"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4" hidden="1">{"via1",#N/A,TRUE,"general";"via2",#N/A,TRUE,"general";"via3",#N/A,TRUE,"general"}</definedName>
    <definedName name="______x3" localSheetId="2" hidden="1">{"via1",#N/A,TRUE,"general";"via2",#N/A,TRUE,"general";"via3",#N/A,TRUE,"general"}</definedName>
    <definedName name="______x3" localSheetId="3" hidden="1">{"via1",#N/A,TRUE,"general";"via2",#N/A,TRUE,"general";"via3",#N/A,TRUE,"general"}</definedName>
    <definedName name="______x3" localSheetId="5" hidden="1">{"via1",#N/A,TRUE,"general";"via2",#N/A,TRUE,"general";"via3",#N/A,TRUE,"general"}</definedName>
    <definedName name="______x3" localSheetId="6" hidden="1">{"via1",#N/A,TRUE,"general";"via2",#N/A,TRUE,"general";"via3",#N/A,TRUE,"general"}</definedName>
    <definedName name="______x3" localSheetId="7"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4" hidden="1">{"via1",#N/A,TRUE,"general";"via2",#N/A,TRUE,"general";"via3",#N/A,TRUE,"general"}</definedName>
    <definedName name="______x4" localSheetId="2" hidden="1">{"via1",#N/A,TRUE,"general";"via2",#N/A,TRUE,"general";"via3",#N/A,TRUE,"general"}</definedName>
    <definedName name="______x4" localSheetId="3" hidden="1">{"via1",#N/A,TRUE,"general";"via2",#N/A,TRUE,"general";"via3",#N/A,TRUE,"general"}</definedName>
    <definedName name="______x4" localSheetId="5" hidden="1">{"via1",#N/A,TRUE,"general";"via2",#N/A,TRUE,"general";"via3",#N/A,TRUE,"general"}</definedName>
    <definedName name="______x4" localSheetId="6" hidden="1">{"via1",#N/A,TRUE,"general";"via2",#N/A,TRUE,"general";"via3",#N/A,TRUE,"general"}</definedName>
    <definedName name="______x4" localSheetId="7"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4"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5"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5"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5"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4" hidden="1">{"via1",#N/A,TRUE,"general";"via2",#N/A,TRUE,"general";"via3",#N/A,TRUE,"general"}</definedName>
    <definedName name="______x8" localSheetId="2" hidden="1">{"via1",#N/A,TRUE,"general";"via2",#N/A,TRUE,"general";"via3",#N/A,TRUE,"general"}</definedName>
    <definedName name="______x8" localSheetId="3" hidden="1">{"via1",#N/A,TRUE,"general";"via2",#N/A,TRUE,"general";"via3",#N/A,TRUE,"general"}</definedName>
    <definedName name="______x8" localSheetId="5" hidden="1">{"via1",#N/A,TRUE,"general";"via2",#N/A,TRUE,"general";"via3",#N/A,TRUE,"general"}</definedName>
    <definedName name="______x8" localSheetId="6" hidden="1">{"via1",#N/A,TRUE,"general";"via2",#N/A,TRUE,"general";"via3",#N/A,TRUE,"general"}</definedName>
    <definedName name="______x8" localSheetId="7"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4"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5"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5"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4" hidden="1">{"via1",#N/A,TRUE,"general";"via2",#N/A,TRUE,"general";"via3",#N/A,TRUE,"general"}</definedName>
    <definedName name="______y3" localSheetId="2" hidden="1">{"via1",#N/A,TRUE,"general";"via2",#N/A,TRUE,"general";"via3",#N/A,TRUE,"general"}</definedName>
    <definedName name="______y3" localSheetId="3" hidden="1">{"via1",#N/A,TRUE,"general";"via2",#N/A,TRUE,"general";"via3",#N/A,TRUE,"general"}</definedName>
    <definedName name="______y3" localSheetId="5" hidden="1">{"via1",#N/A,TRUE,"general";"via2",#N/A,TRUE,"general";"via3",#N/A,TRUE,"general"}</definedName>
    <definedName name="______y3" localSheetId="6" hidden="1">{"via1",#N/A,TRUE,"general";"via2",#N/A,TRUE,"general";"via3",#N/A,TRUE,"general"}</definedName>
    <definedName name="______y3" localSheetId="7"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4" hidden="1">{"via1",#N/A,TRUE,"general";"via2",#N/A,TRUE,"general";"via3",#N/A,TRUE,"general"}</definedName>
    <definedName name="______y4" localSheetId="2" hidden="1">{"via1",#N/A,TRUE,"general";"via2",#N/A,TRUE,"general";"via3",#N/A,TRUE,"general"}</definedName>
    <definedName name="______y4" localSheetId="3" hidden="1">{"via1",#N/A,TRUE,"general";"via2",#N/A,TRUE,"general";"via3",#N/A,TRUE,"general"}</definedName>
    <definedName name="______y4" localSheetId="5" hidden="1">{"via1",#N/A,TRUE,"general";"via2",#N/A,TRUE,"general";"via3",#N/A,TRUE,"general"}</definedName>
    <definedName name="______y4" localSheetId="6" hidden="1">{"via1",#N/A,TRUE,"general";"via2",#N/A,TRUE,"general";"via3",#N/A,TRUE,"general"}</definedName>
    <definedName name="______y4" localSheetId="7"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4"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5"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4" hidden="1">{"via1",#N/A,TRUE,"general";"via2",#N/A,TRUE,"general";"via3",#N/A,TRUE,"general"}</definedName>
    <definedName name="______y6" localSheetId="2" hidden="1">{"via1",#N/A,TRUE,"general";"via2",#N/A,TRUE,"general";"via3",#N/A,TRUE,"general"}</definedName>
    <definedName name="______y6" localSheetId="3" hidden="1">{"via1",#N/A,TRUE,"general";"via2",#N/A,TRUE,"general";"via3",#N/A,TRUE,"general"}</definedName>
    <definedName name="______y6" localSheetId="5" hidden="1">{"via1",#N/A,TRUE,"general";"via2",#N/A,TRUE,"general";"via3",#N/A,TRUE,"general"}</definedName>
    <definedName name="______y6" localSheetId="6" hidden="1">{"via1",#N/A,TRUE,"general";"via2",#N/A,TRUE,"general";"via3",#N/A,TRUE,"general"}</definedName>
    <definedName name="______y6" localSheetId="7"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4" hidden="1">{"via1",#N/A,TRUE,"general";"via2",#N/A,TRUE,"general";"via3",#N/A,TRUE,"general"}</definedName>
    <definedName name="______y7" localSheetId="2" hidden="1">{"via1",#N/A,TRUE,"general";"via2",#N/A,TRUE,"general";"via3",#N/A,TRUE,"general"}</definedName>
    <definedName name="______y7" localSheetId="3" hidden="1">{"via1",#N/A,TRUE,"general";"via2",#N/A,TRUE,"general";"via3",#N/A,TRUE,"general"}</definedName>
    <definedName name="______y7" localSheetId="5" hidden="1">{"via1",#N/A,TRUE,"general";"via2",#N/A,TRUE,"general";"via3",#N/A,TRUE,"general"}</definedName>
    <definedName name="______y7" localSheetId="6" hidden="1">{"via1",#N/A,TRUE,"general";"via2",#N/A,TRUE,"general";"via3",#N/A,TRUE,"general"}</definedName>
    <definedName name="______y7" localSheetId="7"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4" hidden="1">{"via1",#N/A,TRUE,"general";"via2",#N/A,TRUE,"general";"via3",#N/A,TRUE,"general"}</definedName>
    <definedName name="______y8" localSheetId="2" hidden="1">{"via1",#N/A,TRUE,"general";"via2",#N/A,TRUE,"general";"via3",#N/A,TRUE,"general"}</definedName>
    <definedName name="______y8" localSheetId="3" hidden="1">{"via1",#N/A,TRUE,"general";"via2",#N/A,TRUE,"general";"via3",#N/A,TRUE,"general"}</definedName>
    <definedName name="______y8" localSheetId="5" hidden="1">{"via1",#N/A,TRUE,"general";"via2",#N/A,TRUE,"general";"via3",#N/A,TRUE,"general"}</definedName>
    <definedName name="______y8" localSheetId="6" hidden="1">{"via1",#N/A,TRUE,"general";"via2",#N/A,TRUE,"general";"via3",#N/A,TRUE,"general"}</definedName>
    <definedName name="______y8" localSheetId="7"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4"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5"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5"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4" hidden="1">{"via1",#N/A,TRUE,"general";"via2",#N/A,TRUE,"general";"via3",#N/A,TRUE,"general"}</definedName>
    <definedName name="______z2" localSheetId="2" hidden="1">{"via1",#N/A,TRUE,"general";"via2",#N/A,TRUE,"general";"via3",#N/A,TRUE,"general"}</definedName>
    <definedName name="______z2" localSheetId="3" hidden="1">{"via1",#N/A,TRUE,"general";"via2",#N/A,TRUE,"general";"via3",#N/A,TRUE,"general"}</definedName>
    <definedName name="______z2" localSheetId="5" hidden="1">{"via1",#N/A,TRUE,"general";"via2",#N/A,TRUE,"general";"via3",#N/A,TRUE,"general"}</definedName>
    <definedName name="______z2" localSheetId="6" hidden="1">{"via1",#N/A,TRUE,"general";"via2",#N/A,TRUE,"general";"via3",#N/A,TRUE,"general"}</definedName>
    <definedName name="______z2" localSheetId="7"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4" hidden="1">{"via1",#N/A,TRUE,"general";"via2",#N/A,TRUE,"general";"via3",#N/A,TRUE,"general"}</definedName>
    <definedName name="______z3" localSheetId="2" hidden="1">{"via1",#N/A,TRUE,"general";"via2",#N/A,TRUE,"general";"via3",#N/A,TRUE,"general"}</definedName>
    <definedName name="______z3" localSheetId="3" hidden="1">{"via1",#N/A,TRUE,"general";"via2",#N/A,TRUE,"general";"via3",#N/A,TRUE,"general"}</definedName>
    <definedName name="______z3" localSheetId="5" hidden="1">{"via1",#N/A,TRUE,"general";"via2",#N/A,TRUE,"general";"via3",#N/A,TRUE,"general"}</definedName>
    <definedName name="______z3" localSheetId="6" hidden="1">{"via1",#N/A,TRUE,"general";"via2",#N/A,TRUE,"general";"via3",#N/A,TRUE,"general"}</definedName>
    <definedName name="______z3" localSheetId="7"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4"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5"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4" hidden="1">{"via1",#N/A,TRUE,"general";"via2",#N/A,TRUE,"general";"via3",#N/A,TRUE,"general"}</definedName>
    <definedName name="______z5" localSheetId="2" hidden="1">{"via1",#N/A,TRUE,"general";"via2",#N/A,TRUE,"general";"via3",#N/A,TRUE,"general"}</definedName>
    <definedName name="______z5" localSheetId="3" hidden="1">{"via1",#N/A,TRUE,"general";"via2",#N/A,TRUE,"general";"via3",#N/A,TRUE,"general"}</definedName>
    <definedName name="______z5" localSheetId="5" hidden="1">{"via1",#N/A,TRUE,"general";"via2",#N/A,TRUE,"general";"via3",#N/A,TRUE,"general"}</definedName>
    <definedName name="______z5" localSheetId="6" hidden="1">{"via1",#N/A,TRUE,"general";"via2",#N/A,TRUE,"general";"via3",#N/A,TRUE,"general"}</definedName>
    <definedName name="______z5" localSheetId="7"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4"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5"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hidden="1">{"TAB1",#N/A,TRUE,"GENERAL";"TAB2",#N/A,TRUE,"GENERAL";"TAB3",#N/A,TRUE,"GENERAL";"TAB4",#N/A,TRUE,"GENERAL";"TAB5",#N/A,TRUE,"GENERAL"}</definedName>
    <definedName name="_____1__123Graph_ACart_Utilidad" hidden="1">[8]EVA!$F$104:$I$104</definedName>
    <definedName name="_____2__123Graph_BCart_Utilidad" hidden="1">[8]EVA!$F$105:$I$105</definedName>
    <definedName name="_____3__123Graph_CCart_Utilidad" hidden="1">[8]EVA!$F$106:$I$106</definedName>
    <definedName name="_____4__123Graph_LBL_ACart_Utilidad" hidden="1">[8]EVA!$F$109:$I$109</definedName>
    <definedName name="_____5__123Graph_LBL_BCart_Utilidad" hidden="1">[8]EVA!$F$110:$I$110</definedName>
    <definedName name="_____6__123Graph_LBL_CCart_Utilidad" hidden="1">[8]EVA!$F$111:$I$111</definedName>
    <definedName name="_____7__123Graph_XCart_Utilidad" hidden="1">[8]EVA!$F$103:$I$103</definedName>
    <definedName name="_____a3" localSheetId="1"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5"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4" hidden="1">{"via1",#N/A,TRUE,"general";"via2",#N/A,TRUE,"general";"via3",#N/A,TRUE,"general"}</definedName>
    <definedName name="_____a4" localSheetId="2" hidden="1">{"via1",#N/A,TRUE,"general";"via2",#N/A,TRUE,"general";"via3",#N/A,TRUE,"general"}</definedName>
    <definedName name="_____a4" localSheetId="3" hidden="1">{"via1",#N/A,TRUE,"general";"via2",#N/A,TRUE,"general";"via3",#N/A,TRUE,"general"}</definedName>
    <definedName name="_____a4" localSheetId="5" hidden="1">{"via1",#N/A,TRUE,"general";"via2",#N/A,TRUE,"general";"via3",#N/A,TRUE,"general"}</definedName>
    <definedName name="_____a4" localSheetId="6" hidden="1">{"via1",#N/A,TRUE,"general";"via2",#N/A,TRUE,"general";"via3",#N/A,TRUE,"general"}</definedName>
    <definedName name="_____a4" localSheetId="7"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4"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5"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5"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hidden="1">{"TAB1",#N/A,TRUE,"GENERAL";"TAB2",#N/A,TRUE,"GENERAL";"TAB3",#N/A,TRUE,"GENERAL";"TAB4",#N/A,TRUE,"GENERAL";"TAB5",#N/A,TRUE,"GENERAL"}</definedName>
    <definedName name="_____AAS1" localSheetId="1" hidden="1">{#N/A,#N/A,TRUE,"INGENIERIA";#N/A,#N/A,TRUE,"COMPRAS";#N/A,#N/A,TRUE,"DIRECCION";#N/A,#N/A,TRUE,"RESUMEN"}</definedName>
    <definedName name="_____AAS1" localSheetId="4" hidden="1">{#N/A,#N/A,TRUE,"INGENIERIA";#N/A,#N/A,TRUE,"COMPRAS";#N/A,#N/A,TRUE,"DIRECCION";#N/A,#N/A,TRUE,"RESUMEN"}</definedName>
    <definedName name="_____AAS1" localSheetId="2" hidden="1">{#N/A,#N/A,TRUE,"INGENIERIA";#N/A,#N/A,TRUE,"COMPRAS";#N/A,#N/A,TRUE,"DIRECCION";#N/A,#N/A,TRUE,"RESUMEN"}</definedName>
    <definedName name="_____AAS1" localSheetId="3" hidden="1">{#N/A,#N/A,TRUE,"INGENIERIA";#N/A,#N/A,TRUE,"COMPRAS";#N/A,#N/A,TRUE,"DIRECCION";#N/A,#N/A,TRUE,"RESUMEN"}</definedName>
    <definedName name="_____AAS1" localSheetId="5" hidden="1">{#N/A,#N/A,TRUE,"INGENIERIA";#N/A,#N/A,TRUE,"COMPRAS";#N/A,#N/A,TRUE,"DIRECCION";#N/A,#N/A,TRUE,"RESUMEN"}</definedName>
    <definedName name="_____AAS1" localSheetId="6" hidden="1">{#N/A,#N/A,TRUE,"INGENIERIA";#N/A,#N/A,TRUE,"COMPRAS";#N/A,#N/A,TRUE,"DIRECCION";#N/A,#N/A,TRUE,"RESUMEN"}</definedName>
    <definedName name="_____AAS1" localSheetId="7" hidden="1">{#N/A,#N/A,TRUE,"INGENIERIA";#N/A,#N/A,TRUE,"COMPRAS";#N/A,#N/A,TRUE,"DIRECCION";#N/A,#N/A,TRUE,"RESUMEN"}</definedName>
    <definedName name="_____AAS1" localSheetId="8" hidden="1">{#N/A,#N/A,TRUE,"INGENIERIA";#N/A,#N/A,TRUE,"COMPRAS";#N/A,#N/A,TRUE,"DIRECCION";#N/A,#N/A,TRUE,"RESUMEN"}</definedName>
    <definedName name="_____AAS1" localSheetId="9" hidden="1">{#N/A,#N/A,TRUE,"INGENIERIA";#N/A,#N/A,TRUE,"COMPRAS";#N/A,#N/A,TRUE,"DIRECCION";#N/A,#N/A,TRUE,"RESUMEN"}</definedName>
    <definedName name="_____AAS1" hidden="1">{#N/A,#N/A,TRUE,"INGENIERIA";#N/A,#N/A,TRUE,"COMPRAS";#N/A,#N/A,TRUE,"DIRECCION";#N/A,#N/A,TRUE,"RESUMEN"}</definedName>
    <definedName name="_____ABC1" localSheetId="1" hidden="1">{#N/A,#N/A,TRUE,"1842CWN0"}</definedName>
    <definedName name="_____ABC1" localSheetId="4" hidden="1">{#N/A,#N/A,TRUE,"1842CWN0"}</definedName>
    <definedName name="_____ABC1" localSheetId="2" hidden="1">{#N/A,#N/A,TRUE,"1842CWN0"}</definedName>
    <definedName name="_____ABC1" localSheetId="3" hidden="1">{#N/A,#N/A,TRUE,"1842CWN0"}</definedName>
    <definedName name="_____ABC1" localSheetId="5" hidden="1">{#N/A,#N/A,TRUE,"1842CWN0"}</definedName>
    <definedName name="_____ABC1" localSheetId="6" hidden="1">{#N/A,#N/A,TRUE,"1842CWN0"}</definedName>
    <definedName name="_____ABC1" localSheetId="7" hidden="1">{#N/A,#N/A,TRUE,"1842CWN0"}</definedName>
    <definedName name="_____ABC1" localSheetId="8" hidden="1">{#N/A,#N/A,TRUE,"1842CWN0"}</definedName>
    <definedName name="_____ABC1" localSheetId="9" hidden="1">{#N/A,#N/A,TRUE,"1842CWN0"}</definedName>
    <definedName name="_____ABC1" hidden="1">{#N/A,#N/A,TRUE,"1842CWN0"}</definedName>
    <definedName name="_____abc2" localSheetId="1" hidden="1">{#N/A,#N/A,TRUE,"1842CWN0"}</definedName>
    <definedName name="_____abc2" localSheetId="4" hidden="1">{#N/A,#N/A,TRUE,"1842CWN0"}</definedName>
    <definedName name="_____abc2" localSheetId="2" hidden="1">{#N/A,#N/A,TRUE,"1842CWN0"}</definedName>
    <definedName name="_____abc2" localSheetId="3" hidden="1">{#N/A,#N/A,TRUE,"1842CWN0"}</definedName>
    <definedName name="_____abc2" localSheetId="5" hidden="1">{#N/A,#N/A,TRUE,"1842CWN0"}</definedName>
    <definedName name="_____abc2" localSheetId="6" hidden="1">{#N/A,#N/A,TRUE,"1842CWN0"}</definedName>
    <definedName name="_____abc2" localSheetId="7" hidden="1">{#N/A,#N/A,TRUE,"1842CWN0"}</definedName>
    <definedName name="_____abc2" localSheetId="8" hidden="1">{#N/A,#N/A,TRUE,"1842CWN0"}</definedName>
    <definedName name="_____abc2" localSheetId="9"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[3]INSUMOS!#REF!</definedName>
    <definedName name="_____b2" localSheetId="1" hidden="1">{"TAB1",#N/A,TRUE,"GENERAL";"TAB2",#N/A,TRUE,"GENERAL";"TAB3",#N/A,TRUE,"GENERAL";"TAB4",#N/A,TRUE,"GENERAL";"TAB5",#N/A,TRUE,"GENERAL"}</definedName>
    <definedName name="_____b2" localSheetId="4"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5"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5"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5"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5"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5"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4" hidden="1">{"via1",#N/A,TRUE,"general";"via2",#N/A,TRUE,"general";"via3",#N/A,TRUE,"general"}</definedName>
    <definedName name="_____b7" localSheetId="2" hidden="1">{"via1",#N/A,TRUE,"general";"via2",#N/A,TRUE,"general";"via3",#N/A,TRUE,"general"}</definedName>
    <definedName name="_____b7" localSheetId="3" hidden="1">{"via1",#N/A,TRUE,"general";"via2",#N/A,TRUE,"general";"via3",#N/A,TRUE,"general"}</definedName>
    <definedName name="_____b7" localSheetId="5" hidden="1">{"via1",#N/A,TRUE,"general";"via2",#N/A,TRUE,"general";"via3",#N/A,TRUE,"general"}</definedName>
    <definedName name="_____b7" localSheetId="6" hidden="1">{"via1",#N/A,TRUE,"general";"via2",#N/A,TRUE,"general";"via3",#N/A,TRUE,"general"}</definedName>
    <definedName name="_____b7" localSheetId="7"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4" hidden="1">{"via1",#N/A,TRUE,"general";"via2",#N/A,TRUE,"general";"via3",#N/A,TRUE,"general"}</definedName>
    <definedName name="_____b8" localSheetId="2" hidden="1">{"via1",#N/A,TRUE,"general";"via2",#N/A,TRUE,"general";"via3",#N/A,TRUE,"general"}</definedName>
    <definedName name="_____b8" localSheetId="3" hidden="1">{"via1",#N/A,TRUE,"general";"via2",#N/A,TRUE,"general";"via3",#N/A,TRUE,"general"}</definedName>
    <definedName name="_____b8" localSheetId="5" hidden="1">{"via1",#N/A,TRUE,"general";"via2",#N/A,TRUE,"general";"via3",#N/A,TRUE,"general"}</definedName>
    <definedName name="_____b8" localSheetId="6" hidden="1">{"via1",#N/A,TRUE,"general";"via2",#N/A,TRUE,"general";"via3",#N/A,TRUE,"general"}</definedName>
    <definedName name="_____b8" localSheetId="7"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4"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5"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5"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hidden="1">{"TAB1",#N/A,TRUE,"GENERAL";"TAB2",#N/A,TRUE,"GENERAL";"TAB3",#N/A,TRUE,"GENERAL";"TAB4",#N/A,TRUE,"GENERAL";"TAB5",#N/A,TRUE,"GENERAL"}</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1"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5"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4" hidden="1">{"via1",#N/A,TRUE,"general";"via2",#N/A,TRUE,"general";"via3",#N/A,TRUE,"general"}</definedName>
    <definedName name="_____g3" localSheetId="2" hidden="1">{"via1",#N/A,TRUE,"general";"via2",#N/A,TRUE,"general";"via3",#N/A,TRUE,"general"}</definedName>
    <definedName name="_____g3" localSheetId="3" hidden="1">{"via1",#N/A,TRUE,"general";"via2",#N/A,TRUE,"general";"via3",#N/A,TRUE,"general"}</definedName>
    <definedName name="_____g3" localSheetId="5" hidden="1">{"via1",#N/A,TRUE,"general";"via2",#N/A,TRUE,"general";"via3",#N/A,TRUE,"general"}</definedName>
    <definedName name="_____g3" localSheetId="6" hidden="1">{"via1",#N/A,TRUE,"general";"via2",#N/A,TRUE,"general";"via3",#N/A,TRUE,"general"}</definedName>
    <definedName name="_____g3" localSheetId="7"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4" hidden="1">{"via1",#N/A,TRUE,"general";"via2",#N/A,TRUE,"general";"via3",#N/A,TRUE,"general"}</definedName>
    <definedName name="_____g4" localSheetId="2" hidden="1">{"via1",#N/A,TRUE,"general";"via2",#N/A,TRUE,"general";"via3",#N/A,TRUE,"general"}</definedName>
    <definedName name="_____g4" localSheetId="3" hidden="1">{"via1",#N/A,TRUE,"general";"via2",#N/A,TRUE,"general";"via3",#N/A,TRUE,"general"}</definedName>
    <definedName name="_____g4" localSheetId="5" hidden="1">{"via1",#N/A,TRUE,"general";"via2",#N/A,TRUE,"general";"via3",#N/A,TRUE,"general"}</definedName>
    <definedName name="_____g4" localSheetId="6" hidden="1">{"via1",#N/A,TRUE,"general";"via2",#N/A,TRUE,"general";"via3",#N/A,TRUE,"general"}</definedName>
    <definedName name="_____g4" localSheetId="7"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4" hidden="1">{"via1",#N/A,TRUE,"general";"via2",#N/A,TRUE,"general";"via3",#N/A,TRUE,"general"}</definedName>
    <definedName name="_____g5" localSheetId="2" hidden="1">{"via1",#N/A,TRUE,"general";"via2",#N/A,TRUE,"general";"via3",#N/A,TRUE,"general"}</definedName>
    <definedName name="_____g5" localSheetId="3" hidden="1">{"via1",#N/A,TRUE,"general";"via2",#N/A,TRUE,"general";"via3",#N/A,TRUE,"general"}</definedName>
    <definedName name="_____g5" localSheetId="5" hidden="1">{"via1",#N/A,TRUE,"general";"via2",#N/A,TRUE,"general";"via3",#N/A,TRUE,"general"}</definedName>
    <definedName name="_____g5" localSheetId="6" hidden="1">{"via1",#N/A,TRUE,"general";"via2",#N/A,TRUE,"general";"via3",#N/A,TRUE,"general"}</definedName>
    <definedName name="_____g5" localSheetId="7"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4" hidden="1">{"via1",#N/A,TRUE,"general";"via2",#N/A,TRUE,"general";"via3",#N/A,TRUE,"general"}</definedName>
    <definedName name="_____g6" localSheetId="2" hidden="1">{"via1",#N/A,TRUE,"general";"via2",#N/A,TRUE,"general";"via3",#N/A,TRUE,"general"}</definedName>
    <definedName name="_____g6" localSheetId="3" hidden="1">{"via1",#N/A,TRUE,"general";"via2",#N/A,TRUE,"general";"via3",#N/A,TRUE,"general"}</definedName>
    <definedName name="_____g6" localSheetId="5" hidden="1">{"via1",#N/A,TRUE,"general";"via2",#N/A,TRUE,"general";"via3",#N/A,TRUE,"general"}</definedName>
    <definedName name="_____g6" localSheetId="6" hidden="1">{"via1",#N/A,TRUE,"general";"via2",#N/A,TRUE,"general";"via3",#N/A,TRUE,"general"}</definedName>
    <definedName name="_____g6" localSheetId="7"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4"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5"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5"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4" hidden="1">{"via1",#N/A,TRUE,"general";"via2",#N/A,TRUE,"general";"via3",#N/A,TRUE,"general"}</definedName>
    <definedName name="_____gtr4" localSheetId="2" hidden="1">{"via1",#N/A,TRUE,"general";"via2",#N/A,TRUE,"general";"via3",#N/A,TRUE,"general"}</definedName>
    <definedName name="_____gtr4" localSheetId="3" hidden="1">{"via1",#N/A,TRUE,"general";"via2",#N/A,TRUE,"general";"via3",#N/A,TRUE,"general"}</definedName>
    <definedName name="_____gtr4" localSheetId="5" hidden="1">{"via1",#N/A,TRUE,"general";"via2",#N/A,TRUE,"general";"via3",#N/A,TRUE,"general"}</definedName>
    <definedName name="_____gtr4" localSheetId="6" hidden="1">{"via1",#N/A,TRUE,"general";"via2",#N/A,TRUE,"general";"via3",#N/A,TRUE,"general"}</definedName>
    <definedName name="_____gtr4" localSheetId="7"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4" hidden="1">{"via1",#N/A,TRUE,"general";"via2",#N/A,TRUE,"general";"via3",#N/A,TRUE,"general"}</definedName>
    <definedName name="_____h2" localSheetId="2" hidden="1">{"via1",#N/A,TRUE,"general";"via2",#N/A,TRUE,"general";"via3",#N/A,TRUE,"general"}</definedName>
    <definedName name="_____h2" localSheetId="3" hidden="1">{"via1",#N/A,TRUE,"general";"via2",#N/A,TRUE,"general";"via3",#N/A,TRUE,"general"}</definedName>
    <definedName name="_____h2" localSheetId="5" hidden="1">{"via1",#N/A,TRUE,"general";"via2",#N/A,TRUE,"general";"via3",#N/A,TRUE,"general"}</definedName>
    <definedName name="_____h2" localSheetId="6" hidden="1">{"via1",#N/A,TRUE,"general";"via2",#N/A,TRUE,"general";"via3",#N/A,TRUE,"general"}</definedName>
    <definedName name="_____h2" localSheetId="7"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4" hidden="1">{"via1",#N/A,TRUE,"general";"via2",#N/A,TRUE,"general";"via3",#N/A,TRUE,"general"}</definedName>
    <definedName name="_____h3" localSheetId="2" hidden="1">{"via1",#N/A,TRUE,"general";"via2",#N/A,TRUE,"general";"via3",#N/A,TRUE,"general"}</definedName>
    <definedName name="_____h3" localSheetId="3" hidden="1">{"via1",#N/A,TRUE,"general";"via2",#N/A,TRUE,"general";"via3",#N/A,TRUE,"general"}</definedName>
    <definedName name="_____h3" localSheetId="5" hidden="1">{"via1",#N/A,TRUE,"general";"via2",#N/A,TRUE,"general";"via3",#N/A,TRUE,"general"}</definedName>
    <definedName name="_____h3" localSheetId="6" hidden="1">{"via1",#N/A,TRUE,"general";"via2",#N/A,TRUE,"general";"via3",#N/A,TRUE,"general"}</definedName>
    <definedName name="_____h3" localSheetId="7"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4"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5"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5"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4" hidden="1">{"via1",#N/A,TRUE,"general";"via2",#N/A,TRUE,"general";"via3",#N/A,TRUE,"general"}</definedName>
    <definedName name="_____h6" localSheetId="2" hidden="1">{"via1",#N/A,TRUE,"general";"via2",#N/A,TRUE,"general";"via3",#N/A,TRUE,"general"}</definedName>
    <definedName name="_____h6" localSheetId="3" hidden="1">{"via1",#N/A,TRUE,"general";"via2",#N/A,TRUE,"general";"via3",#N/A,TRUE,"general"}</definedName>
    <definedName name="_____h6" localSheetId="5" hidden="1">{"via1",#N/A,TRUE,"general";"via2",#N/A,TRUE,"general";"via3",#N/A,TRUE,"general"}</definedName>
    <definedName name="_____h6" localSheetId="6" hidden="1">{"via1",#N/A,TRUE,"general";"via2",#N/A,TRUE,"general";"via3",#N/A,TRUE,"general"}</definedName>
    <definedName name="_____h6" localSheetId="7"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4"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5"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4" hidden="1">{"via1",#N/A,TRUE,"general";"via2",#N/A,TRUE,"general";"via3",#N/A,TRUE,"general"}</definedName>
    <definedName name="_____h8" localSheetId="2" hidden="1">{"via1",#N/A,TRUE,"general";"via2",#N/A,TRUE,"general";"via3",#N/A,TRUE,"general"}</definedName>
    <definedName name="_____h8" localSheetId="3" hidden="1">{"via1",#N/A,TRUE,"general";"via2",#N/A,TRUE,"general";"via3",#N/A,TRUE,"general"}</definedName>
    <definedName name="_____h8" localSheetId="5" hidden="1">{"via1",#N/A,TRUE,"general";"via2",#N/A,TRUE,"general";"via3",#N/A,TRUE,"general"}</definedName>
    <definedName name="_____h8" localSheetId="6" hidden="1">{"via1",#N/A,TRUE,"general";"via2",#N/A,TRUE,"general";"via3",#N/A,TRUE,"general"}</definedName>
    <definedName name="_____h8" localSheetId="7"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4" hidden="1">{"via1",#N/A,TRUE,"general";"via2",#N/A,TRUE,"general";"via3",#N/A,TRUE,"general"}</definedName>
    <definedName name="_____hfh7" localSheetId="2" hidden="1">{"via1",#N/A,TRUE,"general";"via2",#N/A,TRUE,"general";"via3",#N/A,TRUE,"general"}</definedName>
    <definedName name="_____hfh7" localSheetId="3" hidden="1">{"via1",#N/A,TRUE,"general";"via2",#N/A,TRUE,"general";"via3",#N/A,TRUE,"general"}</definedName>
    <definedName name="_____hfh7" localSheetId="5" hidden="1">{"via1",#N/A,TRUE,"general";"via2",#N/A,TRUE,"general";"via3",#N/A,TRUE,"general"}</definedName>
    <definedName name="_____hfh7" localSheetId="6" hidden="1">{"via1",#N/A,TRUE,"general";"via2",#N/A,TRUE,"general";"via3",#N/A,TRUE,"general"}</definedName>
    <definedName name="_____hfh7" localSheetId="7"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4" hidden="1">{"via1",#N/A,TRUE,"general";"via2",#N/A,TRUE,"general";"via3",#N/A,TRUE,"general"}</definedName>
    <definedName name="_____i4" localSheetId="2" hidden="1">{"via1",#N/A,TRUE,"general";"via2",#N/A,TRUE,"general";"via3",#N/A,TRUE,"general"}</definedName>
    <definedName name="_____i4" localSheetId="3" hidden="1">{"via1",#N/A,TRUE,"general";"via2",#N/A,TRUE,"general";"via3",#N/A,TRUE,"general"}</definedName>
    <definedName name="_____i4" localSheetId="5" hidden="1">{"via1",#N/A,TRUE,"general";"via2",#N/A,TRUE,"general";"via3",#N/A,TRUE,"general"}</definedName>
    <definedName name="_____i4" localSheetId="6" hidden="1">{"via1",#N/A,TRUE,"general";"via2",#N/A,TRUE,"general";"via3",#N/A,TRUE,"general"}</definedName>
    <definedName name="_____i4" localSheetId="7"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4"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5"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5"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4" hidden="1">{"via1",#N/A,TRUE,"general";"via2",#N/A,TRUE,"general";"via3",#N/A,TRUE,"general"}</definedName>
    <definedName name="_____i7" localSheetId="2" hidden="1">{"via1",#N/A,TRUE,"general";"via2",#N/A,TRUE,"general";"via3",#N/A,TRUE,"general"}</definedName>
    <definedName name="_____i7" localSheetId="3" hidden="1">{"via1",#N/A,TRUE,"general";"via2",#N/A,TRUE,"general";"via3",#N/A,TRUE,"general"}</definedName>
    <definedName name="_____i7" localSheetId="5" hidden="1">{"via1",#N/A,TRUE,"general";"via2",#N/A,TRUE,"general";"via3",#N/A,TRUE,"general"}</definedName>
    <definedName name="_____i7" localSheetId="6" hidden="1">{"via1",#N/A,TRUE,"general";"via2",#N/A,TRUE,"general";"via3",#N/A,TRUE,"general"}</definedName>
    <definedName name="_____i7" localSheetId="7"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4"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5"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4" hidden="1">{"via1",#N/A,TRUE,"general";"via2",#N/A,TRUE,"general";"via3",#N/A,TRUE,"general"}</definedName>
    <definedName name="_____i8" localSheetId="2" hidden="1">{"via1",#N/A,TRUE,"general";"via2",#N/A,TRUE,"general";"via3",#N/A,TRUE,"general"}</definedName>
    <definedName name="_____i8" localSheetId="3" hidden="1">{"via1",#N/A,TRUE,"general";"via2",#N/A,TRUE,"general";"via3",#N/A,TRUE,"general"}</definedName>
    <definedName name="_____i8" localSheetId="5" hidden="1">{"via1",#N/A,TRUE,"general";"via2",#N/A,TRUE,"general";"via3",#N/A,TRUE,"general"}</definedName>
    <definedName name="_____i8" localSheetId="6" hidden="1">{"via1",#N/A,TRUE,"general";"via2",#N/A,TRUE,"general";"via3",#N/A,TRUE,"general"}</definedName>
    <definedName name="_____i8" localSheetId="7"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4"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5"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5"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4" hidden="1">{"via1",#N/A,TRUE,"general";"via2",#N/A,TRUE,"general";"via3",#N/A,TRUE,"general"}</definedName>
    <definedName name="_____k4" localSheetId="2" hidden="1">{"via1",#N/A,TRUE,"general";"via2",#N/A,TRUE,"general";"via3",#N/A,TRUE,"general"}</definedName>
    <definedName name="_____k4" localSheetId="3" hidden="1">{"via1",#N/A,TRUE,"general";"via2",#N/A,TRUE,"general";"via3",#N/A,TRUE,"general"}</definedName>
    <definedName name="_____k4" localSheetId="5" hidden="1">{"via1",#N/A,TRUE,"general";"via2",#N/A,TRUE,"general";"via3",#N/A,TRUE,"general"}</definedName>
    <definedName name="_____k4" localSheetId="6" hidden="1">{"via1",#N/A,TRUE,"general";"via2",#N/A,TRUE,"general";"via3",#N/A,TRUE,"general"}</definedName>
    <definedName name="_____k4" localSheetId="7"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4" hidden="1">{"via1",#N/A,TRUE,"general";"via2",#N/A,TRUE,"general";"via3",#N/A,TRUE,"general"}</definedName>
    <definedName name="_____k5" localSheetId="2" hidden="1">{"via1",#N/A,TRUE,"general";"via2",#N/A,TRUE,"general";"via3",#N/A,TRUE,"general"}</definedName>
    <definedName name="_____k5" localSheetId="3" hidden="1">{"via1",#N/A,TRUE,"general";"via2",#N/A,TRUE,"general";"via3",#N/A,TRUE,"general"}</definedName>
    <definedName name="_____k5" localSheetId="5" hidden="1">{"via1",#N/A,TRUE,"general";"via2",#N/A,TRUE,"general";"via3",#N/A,TRUE,"general"}</definedName>
    <definedName name="_____k5" localSheetId="6" hidden="1">{"via1",#N/A,TRUE,"general";"via2",#N/A,TRUE,"general";"via3",#N/A,TRUE,"general"}</definedName>
    <definedName name="_____k5" localSheetId="7"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4"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5"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4" hidden="1">{"via1",#N/A,TRUE,"general";"via2",#N/A,TRUE,"general";"via3",#N/A,TRUE,"general"}</definedName>
    <definedName name="_____k7" localSheetId="2" hidden="1">{"via1",#N/A,TRUE,"general";"via2",#N/A,TRUE,"general";"via3",#N/A,TRUE,"general"}</definedName>
    <definedName name="_____k7" localSheetId="3" hidden="1">{"via1",#N/A,TRUE,"general";"via2",#N/A,TRUE,"general";"via3",#N/A,TRUE,"general"}</definedName>
    <definedName name="_____k7" localSheetId="5" hidden="1">{"via1",#N/A,TRUE,"general";"via2",#N/A,TRUE,"general";"via3",#N/A,TRUE,"general"}</definedName>
    <definedName name="_____k7" localSheetId="6" hidden="1">{"via1",#N/A,TRUE,"general";"via2",#N/A,TRUE,"general";"via3",#N/A,TRUE,"general"}</definedName>
    <definedName name="_____k7" localSheetId="7"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4" hidden="1">{"via1",#N/A,TRUE,"general";"via2",#N/A,TRUE,"general";"via3",#N/A,TRUE,"general"}</definedName>
    <definedName name="_____k8" localSheetId="2" hidden="1">{"via1",#N/A,TRUE,"general";"via2",#N/A,TRUE,"general";"via3",#N/A,TRUE,"general"}</definedName>
    <definedName name="_____k8" localSheetId="3" hidden="1">{"via1",#N/A,TRUE,"general";"via2",#N/A,TRUE,"general";"via3",#N/A,TRUE,"general"}</definedName>
    <definedName name="_____k8" localSheetId="5" hidden="1">{"via1",#N/A,TRUE,"general";"via2",#N/A,TRUE,"general";"via3",#N/A,TRUE,"general"}</definedName>
    <definedName name="_____k8" localSheetId="6" hidden="1">{"via1",#N/A,TRUE,"general";"via2",#N/A,TRUE,"general";"via3",#N/A,TRUE,"general"}</definedName>
    <definedName name="_____k8" localSheetId="7"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4"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5"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5"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4" hidden="1">{"via1",#N/A,TRUE,"general";"via2",#N/A,TRUE,"general";"via3",#N/A,TRUE,"general"}</definedName>
    <definedName name="_____m3" localSheetId="2" hidden="1">{"via1",#N/A,TRUE,"general";"via2",#N/A,TRUE,"general";"via3",#N/A,TRUE,"general"}</definedName>
    <definedName name="_____m3" localSheetId="3" hidden="1">{"via1",#N/A,TRUE,"general";"via2",#N/A,TRUE,"general";"via3",#N/A,TRUE,"general"}</definedName>
    <definedName name="_____m3" localSheetId="5" hidden="1">{"via1",#N/A,TRUE,"general";"via2",#N/A,TRUE,"general";"via3",#N/A,TRUE,"general"}</definedName>
    <definedName name="_____m3" localSheetId="6" hidden="1">{"via1",#N/A,TRUE,"general";"via2",#N/A,TRUE,"general";"via3",#N/A,TRUE,"general"}</definedName>
    <definedName name="_____m3" localSheetId="7"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4"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5"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4" hidden="1">{"via1",#N/A,TRUE,"general";"via2",#N/A,TRUE,"general";"via3",#N/A,TRUE,"general"}</definedName>
    <definedName name="_____m5" localSheetId="2" hidden="1">{"via1",#N/A,TRUE,"general";"via2",#N/A,TRUE,"general";"via3",#N/A,TRUE,"general"}</definedName>
    <definedName name="_____m5" localSheetId="3" hidden="1">{"via1",#N/A,TRUE,"general";"via2",#N/A,TRUE,"general";"via3",#N/A,TRUE,"general"}</definedName>
    <definedName name="_____m5" localSheetId="5" hidden="1">{"via1",#N/A,TRUE,"general";"via2",#N/A,TRUE,"general";"via3",#N/A,TRUE,"general"}</definedName>
    <definedName name="_____m5" localSheetId="6" hidden="1">{"via1",#N/A,TRUE,"general";"via2",#N/A,TRUE,"general";"via3",#N/A,TRUE,"general"}</definedName>
    <definedName name="_____m5" localSheetId="7"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4"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5"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5"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4" hidden="1">{"via1",#N/A,TRUE,"general";"via2",#N/A,TRUE,"general";"via3",#N/A,TRUE,"general"}</definedName>
    <definedName name="_____m8" localSheetId="2" hidden="1">{"via1",#N/A,TRUE,"general";"via2",#N/A,TRUE,"general";"via3",#N/A,TRUE,"general"}</definedName>
    <definedName name="_____m8" localSheetId="3" hidden="1">{"via1",#N/A,TRUE,"general";"via2",#N/A,TRUE,"general";"via3",#N/A,TRUE,"general"}</definedName>
    <definedName name="_____m8" localSheetId="5" hidden="1">{"via1",#N/A,TRUE,"general";"via2",#N/A,TRUE,"general";"via3",#N/A,TRUE,"general"}</definedName>
    <definedName name="_____m8" localSheetId="6" hidden="1">{"via1",#N/A,TRUE,"general";"via2",#N/A,TRUE,"general";"via3",#N/A,TRUE,"general"}</definedName>
    <definedName name="_____m8" localSheetId="7"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4" hidden="1">{"via1",#N/A,TRUE,"general";"via2",#N/A,TRUE,"general";"via3",#N/A,TRUE,"general"}</definedName>
    <definedName name="_____m9" localSheetId="2" hidden="1">{"via1",#N/A,TRUE,"general";"via2",#N/A,TRUE,"general";"via3",#N/A,TRUE,"general"}</definedName>
    <definedName name="_____m9" localSheetId="3" hidden="1">{"via1",#N/A,TRUE,"general";"via2",#N/A,TRUE,"general";"via3",#N/A,TRUE,"general"}</definedName>
    <definedName name="_____m9" localSheetId="5" hidden="1">{"via1",#N/A,TRUE,"general";"via2",#N/A,TRUE,"general";"via3",#N/A,TRUE,"general"}</definedName>
    <definedName name="_____m9" localSheetId="6" hidden="1">{"via1",#N/A,TRUE,"general";"via2",#N/A,TRUE,"general";"via3",#N/A,TRUE,"general"}</definedName>
    <definedName name="_____m9" localSheetId="7"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hidden="1">{"via1",#N/A,TRUE,"general";"via2",#N/A,TRUE,"general";"via3",#N/A,TRUE,"general"}</definedName>
    <definedName name="_____MA2">#REF!</definedName>
    <definedName name="_____n3" localSheetId="1" hidden="1">{"TAB1",#N/A,TRUE,"GENERAL";"TAB2",#N/A,TRUE,"GENERAL";"TAB3",#N/A,TRUE,"GENERAL";"TAB4",#N/A,TRUE,"GENERAL";"TAB5",#N/A,TRUE,"GENERAL"}</definedName>
    <definedName name="_____n3" localSheetId="4"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5"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4" hidden="1">{"via1",#N/A,TRUE,"general";"via2",#N/A,TRUE,"general";"via3",#N/A,TRUE,"general"}</definedName>
    <definedName name="_____n4" localSheetId="2" hidden="1">{"via1",#N/A,TRUE,"general";"via2",#N/A,TRUE,"general";"via3",#N/A,TRUE,"general"}</definedName>
    <definedName name="_____n4" localSheetId="3" hidden="1">{"via1",#N/A,TRUE,"general";"via2",#N/A,TRUE,"general";"via3",#N/A,TRUE,"general"}</definedName>
    <definedName name="_____n4" localSheetId="5" hidden="1">{"via1",#N/A,TRUE,"general";"via2",#N/A,TRUE,"general";"via3",#N/A,TRUE,"general"}</definedName>
    <definedName name="_____n4" localSheetId="6" hidden="1">{"via1",#N/A,TRUE,"general";"via2",#N/A,TRUE,"general";"via3",#N/A,TRUE,"general"}</definedName>
    <definedName name="_____n4" localSheetId="7"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4"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5"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4" hidden="1">{"via1",#N/A,TRUE,"general";"via2",#N/A,TRUE,"general";"via3",#N/A,TRUE,"general"}</definedName>
    <definedName name="_____nyn7" localSheetId="2" hidden="1">{"via1",#N/A,TRUE,"general";"via2",#N/A,TRUE,"general";"via3",#N/A,TRUE,"general"}</definedName>
    <definedName name="_____nyn7" localSheetId="3" hidden="1">{"via1",#N/A,TRUE,"general";"via2",#N/A,TRUE,"general";"via3",#N/A,TRUE,"general"}</definedName>
    <definedName name="_____nyn7" localSheetId="5" hidden="1">{"via1",#N/A,TRUE,"general";"via2",#N/A,TRUE,"general";"via3",#N/A,TRUE,"general"}</definedName>
    <definedName name="_____nyn7" localSheetId="6" hidden="1">{"via1",#N/A,TRUE,"general";"via2",#N/A,TRUE,"general";"via3",#N/A,TRUE,"general"}</definedName>
    <definedName name="_____nyn7" localSheetId="7"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4" hidden="1">{"via1",#N/A,TRUE,"general";"via2",#N/A,TRUE,"general";"via3",#N/A,TRUE,"general"}</definedName>
    <definedName name="_____o4" localSheetId="2" hidden="1">{"via1",#N/A,TRUE,"general";"via2",#N/A,TRUE,"general";"via3",#N/A,TRUE,"general"}</definedName>
    <definedName name="_____o4" localSheetId="3" hidden="1">{"via1",#N/A,TRUE,"general";"via2",#N/A,TRUE,"general";"via3",#N/A,TRUE,"general"}</definedName>
    <definedName name="_____o4" localSheetId="5" hidden="1">{"via1",#N/A,TRUE,"general";"via2",#N/A,TRUE,"general";"via3",#N/A,TRUE,"general"}</definedName>
    <definedName name="_____o4" localSheetId="6" hidden="1">{"via1",#N/A,TRUE,"general";"via2",#N/A,TRUE,"general";"via3",#N/A,TRUE,"general"}</definedName>
    <definedName name="_____o4" localSheetId="7"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4"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5"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5"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5"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4" hidden="1">{"via1",#N/A,TRUE,"general";"via2",#N/A,TRUE,"general";"via3",#N/A,TRUE,"general"}</definedName>
    <definedName name="_____o8" localSheetId="2" hidden="1">{"via1",#N/A,TRUE,"general";"via2",#N/A,TRUE,"general";"via3",#N/A,TRUE,"general"}</definedName>
    <definedName name="_____o8" localSheetId="3" hidden="1">{"via1",#N/A,TRUE,"general";"via2",#N/A,TRUE,"general";"via3",#N/A,TRUE,"general"}</definedName>
    <definedName name="_____o8" localSheetId="5" hidden="1">{"via1",#N/A,TRUE,"general";"via2",#N/A,TRUE,"general";"via3",#N/A,TRUE,"general"}</definedName>
    <definedName name="_____o8" localSheetId="6" hidden="1">{"via1",#N/A,TRUE,"general";"via2",#N/A,TRUE,"general";"via3",#N/A,TRUE,"general"}</definedName>
    <definedName name="_____o8" localSheetId="7"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4"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5"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1" hidden="1">{"via1",#N/A,TRUE,"general";"via2",#N/A,TRUE,"general";"via3",#N/A,TRUE,"general"}</definedName>
    <definedName name="_____p6" localSheetId="4" hidden="1">{"via1",#N/A,TRUE,"general";"via2",#N/A,TRUE,"general";"via3",#N/A,TRUE,"general"}</definedName>
    <definedName name="_____p6" localSheetId="2" hidden="1">{"via1",#N/A,TRUE,"general";"via2",#N/A,TRUE,"general";"via3",#N/A,TRUE,"general"}</definedName>
    <definedName name="_____p6" localSheetId="3" hidden="1">{"via1",#N/A,TRUE,"general";"via2",#N/A,TRUE,"general";"via3",#N/A,TRUE,"general"}</definedName>
    <definedName name="_____p6" localSheetId="5" hidden="1">{"via1",#N/A,TRUE,"general";"via2",#N/A,TRUE,"general";"via3",#N/A,TRUE,"general"}</definedName>
    <definedName name="_____p6" localSheetId="6" hidden="1">{"via1",#N/A,TRUE,"general";"via2",#N/A,TRUE,"general";"via3",#N/A,TRUE,"general"}</definedName>
    <definedName name="_____p6" localSheetId="7"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4" hidden="1">{"via1",#N/A,TRUE,"general";"via2",#N/A,TRUE,"general";"via3",#N/A,TRUE,"general"}</definedName>
    <definedName name="_____p7" localSheetId="2" hidden="1">{"via1",#N/A,TRUE,"general";"via2",#N/A,TRUE,"general";"via3",#N/A,TRUE,"general"}</definedName>
    <definedName name="_____p7" localSheetId="3" hidden="1">{"via1",#N/A,TRUE,"general";"via2",#N/A,TRUE,"general";"via3",#N/A,TRUE,"general"}</definedName>
    <definedName name="_____p7" localSheetId="5" hidden="1">{"via1",#N/A,TRUE,"general";"via2",#N/A,TRUE,"general";"via3",#N/A,TRUE,"general"}</definedName>
    <definedName name="_____p7" localSheetId="6" hidden="1">{"via1",#N/A,TRUE,"general";"via2",#N/A,TRUE,"general";"via3",#N/A,TRUE,"general"}</definedName>
    <definedName name="_____p7" localSheetId="7"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4"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5"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MT5671">[6]MEMORIAS!#REF!</definedName>
    <definedName name="_____PMT5805">[6]MEMORIAS!#REF!</definedName>
    <definedName name="_____PMT5806">[6]MEMORIAS!#REF!</definedName>
    <definedName name="_____PMT5815">[6]MEMORIAS!#REF!</definedName>
    <definedName name="_____PMT5820">[6]MEMORIAS!#REF!</definedName>
    <definedName name="_____r">#REF!</definedName>
    <definedName name="_____r4r" localSheetId="1" hidden="1">{"via1",#N/A,TRUE,"general";"via2",#N/A,TRUE,"general";"via3",#N/A,TRUE,"general"}</definedName>
    <definedName name="_____r4r" localSheetId="4" hidden="1">{"via1",#N/A,TRUE,"general";"via2",#N/A,TRUE,"general";"via3",#N/A,TRUE,"general"}</definedName>
    <definedName name="_____r4r" localSheetId="2" hidden="1">{"via1",#N/A,TRUE,"general";"via2",#N/A,TRUE,"general";"via3",#N/A,TRUE,"general"}</definedName>
    <definedName name="_____r4r" localSheetId="3" hidden="1">{"via1",#N/A,TRUE,"general";"via2",#N/A,TRUE,"general";"via3",#N/A,TRUE,"general"}</definedName>
    <definedName name="_____r4r" localSheetId="5" hidden="1">{"via1",#N/A,TRUE,"general";"via2",#N/A,TRUE,"general";"via3",#N/A,TRUE,"general"}</definedName>
    <definedName name="_____r4r" localSheetId="6" hidden="1">{"via1",#N/A,TRUE,"general";"via2",#N/A,TRUE,"general";"via3",#N/A,TRUE,"general"}</definedName>
    <definedName name="_____r4r" localSheetId="7"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4" hidden="1">{"via1",#N/A,TRUE,"general";"via2",#N/A,TRUE,"general";"via3",#N/A,TRUE,"general"}</definedName>
    <definedName name="_____rtu6" localSheetId="2" hidden="1">{"via1",#N/A,TRUE,"general";"via2",#N/A,TRUE,"general";"via3",#N/A,TRUE,"general"}</definedName>
    <definedName name="_____rtu6" localSheetId="3" hidden="1">{"via1",#N/A,TRUE,"general";"via2",#N/A,TRUE,"general";"via3",#N/A,TRUE,"general"}</definedName>
    <definedName name="_____rtu6" localSheetId="5" hidden="1">{"via1",#N/A,TRUE,"general";"via2",#N/A,TRUE,"general";"via3",#N/A,TRUE,"general"}</definedName>
    <definedName name="_____rtu6" localSheetId="6" hidden="1">{"via1",#N/A,TRUE,"general";"via2",#N/A,TRUE,"general";"via3",#N/A,TRUE,"general"}</definedName>
    <definedName name="_____rtu6" localSheetId="7"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4" hidden="1">{"via1",#N/A,TRUE,"general";"via2",#N/A,TRUE,"general";"via3",#N/A,TRUE,"general"}</definedName>
    <definedName name="_____s1" localSheetId="2" hidden="1">{"via1",#N/A,TRUE,"general";"via2",#N/A,TRUE,"general";"via3",#N/A,TRUE,"general"}</definedName>
    <definedName name="_____s1" localSheetId="3" hidden="1">{"via1",#N/A,TRUE,"general";"via2",#N/A,TRUE,"general";"via3",#N/A,TRUE,"general"}</definedName>
    <definedName name="_____s1" localSheetId="5" hidden="1">{"via1",#N/A,TRUE,"general";"via2",#N/A,TRUE,"general";"via3",#N/A,TRUE,"general"}</definedName>
    <definedName name="_____s1" localSheetId="6" hidden="1">{"via1",#N/A,TRUE,"general";"via2",#N/A,TRUE,"general";"via3",#N/A,TRUE,"general"}</definedName>
    <definedName name="_____s1" localSheetId="7"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4"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5"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5"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4" hidden="1">{"via1",#N/A,TRUE,"general";"via2",#N/A,TRUE,"general";"via3",#N/A,TRUE,"general"}</definedName>
    <definedName name="_____s4" localSheetId="2" hidden="1">{"via1",#N/A,TRUE,"general";"via2",#N/A,TRUE,"general";"via3",#N/A,TRUE,"general"}</definedName>
    <definedName name="_____s4" localSheetId="3" hidden="1">{"via1",#N/A,TRUE,"general";"via2",#N/A,TRUE,"general";"via3",#N/A,TRUE,"general"}</definedName>
    <definedName name="_____s4" localSheetId="5" hidden="1">{"via1",#N/A,TRUE,"general";"via2",#N/A,TRUE,"general";"via3",#N/A,TRUE,"general"}</definedName>
    <definedName name="_____s4" localSheetId="6" hidden="1">{"via1",#N/A,TRUE,"general";"via2",#N/A,TRUE,"general";"via3",#N/A,TRUE,"general"}</definedName>
    <definedName name="_____s4" localSheetId="7"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4" hidden="1">{"via1",#N/A,TRUE,"general";"via2",#N/A,TRUE,"general";"via3",#N/A,TRUE,"general"}</definedName>
    <definedName name="_____s5" localSheetId="2" hidden="1">{"via1",#N/A,TRUE,"general";"via2",#N/A,TRUE,"general";"via3",#N/A,TRUE,"general"}</definedName>
    <definedName name="_____s5" localSheetId="3" hidden="1">{"via1",#N/A,TRUE,"general";"via2",#N/A,TRUE,"general";"via3",#N/A,TRUE,"general"}</definedName>
    <definedName name="_____s5" localSheetId="5" hidden="1">{"via1",#N/A,TRUE,"general";"via2",#N/A,TRUE,"general";"via3",#N/A,TRUE,"general"}</definedName>
    <definedName name="_____s5" localSheetId="6" hidden="1">{"via1",#N/A,TRUE,"general";"via2",#N/A,TRUE,"general";"via3",#N/A,TRUE,"general"}</definedName>
    <definedName name="_____s5" localSheetId="7"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4"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5"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4" hidden="1">{"via1",#N/A,TRUE,"general";"via2",#N/A,TRUE,"general";"via3",#N/A,TRUE,"general"}</definedName>
    <definedName name="_____s7" localSheetId="2" hidden="1">{"via1",#N/A,TRUE,"general";"via2",#N/A,TRUE,"general";"via3",#N/A,TRUE,"general"}</definedName>
    <definedName name="_____s7" localSheetId="3" hidden="1">{"via1",#N/A,TRUE,"general";"via2",#N/A,TRUE,"general";"via3",#N/A,TRUE,"general"}</definedName>
    <definedName name="_____s7" localSheetId="5" hidden="1">{"via1",#N/A,TRUE,"general";"via2",#N/A,TRUE,"general";"via3",#N/A,TRUE,"general"}</definedName>
    <definedName name="_____s7" localSheetId="6" hidden="1">{"via1",#N/A,TRUE,"general";"via2",#N/A,TRUE,"general";"via3",#N/A,TRUE,"general"}</definedName>
    <definedName name="_____s7" localSheetId="7"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hidden="1">{"via1",#N/A,TRUE,"general";"via2",#N/A,TRUE,"general";"via3",#N/A,TRUE,"general"}</definedName>
    <definedName name="_____SBC1">[5]INV!$A$12:$D$15</definedName>
    <definedName name="_____SBC3">[5]INV!$F$12:$I$15</definedName>
    <definedName name="_____SBC5">[5]INV!$K$12:$N$15</definedName>
    <definedName name="_____t3" localSheetId="1" hidden="1">{"TAB1",#N/A,TRUE,"GENERAL";"TAB2",#N/A,TRUE,"GENERAL";"TAB3",#N/A,TRUE,"GENERAL";"TAB4",#N/A,TRUE,"GENERAL";"TAB5",#N/A,TRUE,"GENERAL"}</definedName>
    <definedName name="_____t3" localSheetId="4"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5"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4" hidden="1">{"via1",#N/A,TRUE,"general";"via2",#N/A,TRUE,"general";"via3",#N/A,TRUE,"general"}</definedName>
    <definedName name="_____t4" localSheetId="2" hidden="1">{"via1",#N/A,TRUE,"general";"via2",#N/A,TRUE,"general";"via3",#N/A,TRUE,"general"}</definedName>
    <definedName name="_____t4" localSheetId="3" hidden="1">{"via1",#N/A,TRUE,"general";"via2",#N/A,TRUE,"general";"via3",#N/A,TRUE,"general"}</definedName>
    <definedName name="_____t4" localSheetId="5" hidden="1">{"via1",#N/A,TRUE,"general";"via2",#N/A,TRUE,"general";"via3",#N/A,TRUE,"general"}</definedName>
    <definedName name="_____t4" localSheetId="6" hidden="1">{"via1",#N/A,TRUE,"general";"via2",#N/A,TRUE,"general";"via3",#N/A,TRUE,"general"}</definedName>
    <definedName name="_____t4" localSheetId="7"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4"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5"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4" hidden="1">{"via1",#N/A,TRUE,"general";"via2",#N/A,TRUE,"general";"via3",#N/A,TRUE,"general"}</definedName>
    <definedName name="_____t6" localSheetId="2" hidden="1">{"via1",#N/A,TRUE,"general";"via2",#N/A,TRUE,"general";"via3",#N/A,TRUE,"general"}</definedName>
    <definedName name="_____t6" localSheetId="3" hidden="1">{"via1",#N/A,TRUE,"general";"via2",#N/A,TRUE,"general";"via3",#N/A,TRUE,"general"}</definedName>
    <definedName name="_____t6" localSheetId="5" hidden="1">{"via1",#N/A,TRUE,"general";"via2",#N/A,TRUE,"general";"via3",#N/A,TRUE,"general"}</definedName>
    <definedName name="_____t6" localSheetId="6" hidden="1">{"via1",#N/A,TRUE,"general";"via2",#N/A,TRUE,"general";"via3",#N/A,TRUE,"general"}</definedName>
    <definedName name="_____t6" localSheetId="7"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4"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5"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4" hidden="1">{"via1",#N/A,TRUE,"general";"via2",#N/A,TRUE,"general";"via3",#N/A,TRUE,"general"}</definedName>
    <definedName name="_____t7" localSheetId="2" hidden="1">{"via1",#N/A,TRUE,"general";"via2",#N/A,TRUE,"general";"via3",#N/A,TRUE,"general"}</definedName>
    <definedName name="_____t7" localSheetId="3" hidden="1">{"via1",#N/A,TRUE,"general";"via2",#N/A,TRUE,"general";"via3",#N/A,TRUE,"general"}</definedName>
    <definedName name="_____t7" localSheetId="5" hidden="1">{"via1",#N/A,TRUE,"general";"via2",#N/A,TRUE,"general";"via3",#N/A,TRUE,"general"}</definedName>
    <definedName name="_____t7" localSheetId="6" hidden="1">{"via1",#N/A,TRUE,"general";"via2",#N/A,TRUE,"general";"via3",#N/A,TRUE,"general"}</definedName>
    <definedName name="_____t7" localSheetId="7"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4"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5"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5"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4" hidden="1">{"via1",#N/A,TRUE,"general";"via2",#N/A,TRUE,"general";"via3",#N/A,TRUE,"general"}</definedName>
    <definedName name="_____t88" localSheetId="2" hidden="1">{"via1",#N/A,TRUE,"general";"via2",#N/A,TRUE,"general";"via3",#N/A,TRUE,"general"}</definedName>
    <definedName name="_____t88" localSheetId="3" hidden="1">{"via1",#N/A,TRUE,"general";"via2",#N/A,TRUE,"general";"via3",#N/A,TRUE,"general"}</definedName>
    <definedName name="_____t88" localSheetId="5" hidden="1">{"via1",#N/A,TRUE,"general";"via2",#N/A,TRUE,"general";"via3",#N/A,TRUE,"general"}</definedName>
    <definedName name="_____t88" localSheetId="6" hidden="1">{"via1",#N/A,TRUE,"general";"via2",#N/A,TRUE,"general";"via3",#N/A,TRUE,"general"}</definedName>
    <definedName name="_____t88" localSheetId="7"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4"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5"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4" hidden="1">{"via1",#N/A,TRUE,"general";"via2",#N/A,TRUE,"general";"via3",#N/A,TRUE,"general"}</definedName>
    <definedName name="_____t99" localSheetId="2" hidden="1">{"via1",#N/A,TRUE,"general";"via2",#N/A,TRUE,"general";"via3",#N/A,TRUE,"general"}</definedName>
    <definedName name="_____t99" localSheetId="3" hidden="1">{"via1",#N/A,TRUE,"general";"via2",#N/A,TRUE,"general";"via3",#N/A,TRUE,"general"}</definedName>
    <definedName name="_____t99" localSheetId="5" hidden="1">{"via1",#N/A,TRUE,"general";"via2",#N/A,TRUE,"general";"via3",#N/A,TRUE,"general"}</definedName>
    <definedName name="_____t99" localSheetId="6" hidden="1">{"via1",#N/A,TRUE,"general";"via2",#N/A,TRUE,"general";"via3",#N/A,TRUE,"general"}</definedName>
    <definedName name="_____t99" localSheetId="7"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1" hidden="1">{"TAB1",#N/A,TRUE,"GENERAL";"TAB2",#N/A,TRUE,"GENERAL";"TAB3",#N/A,TRUE,"GENERAL";"TAB4",#N/A,TRUE,"GENERAL";"TAB5",#N/A,TRUE,"GENERAL"}</definedName>
    <definedName name="_____u4" localSheetId="4"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5"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5"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5"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4" hidden="1">{"via1",#N/A,TRUE,"general";"via2",#N/A,TRUE,"general";"via3",#N/A,TRUE,"general"}</definedName>
    <definedName name="_____u7" localSheetId="2" hidden="1">{"via1",#N/A,TRUE,"general";"via2",#N/A,TRUE,"general";"via3",#N/A,TRUE,"general"}</definedName>
    <definedName name="_____u7" localSheetId="3" hidden="1">{"via1",#N/A,TRUE,"general";"via2",#N/A,TRUE,"general";"via3",#N/A,TRUE,"general"}</definedName>
    <definedName name="_____u7" localSheetId="5" hidden="1">{"via1",#N/A,TRUE,"general";"via2",#N/A,TRUE,"general";"via3",#N/A,TRUE,"general"}</definedName>
    <definedName name="_____u7" localSheetId="6" hidden="1">{"via1",#N/A,TRUE,"general";"via2",#N/A,TRUE,"general";"via3",#N/A,TRUE,"general"}</definedName>
    <definedName name="_____u7" localSheetId="7"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4"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5"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5"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5"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4" hidden="1">{"via1",#N/A,TRUE,"general";"via2",#N/A,TRUE,"general";"via3",#N/A,TRUE,"general"}</definedName>
    <definedName name="_____v2" localSheetId="2" hidden="1">{"via1",#N/A,TRUE,"general";"via2",#N/A,TRUE,"general";"via3",#N/A,TRUE,"general"}</definedName>
    <definedName name="_____v2" localSheetId="3" hidden="1">{"via1",#N/A,TRUE,"general";"via2",#N/A,TRUE,"general";"via3",#N/A,TRUE,"general"}</definedName>
    <definedName name="_____v2" localSheetId="5" hidden="1">{"via1",#N/A,TRUE,"general";"via2",#N/A,TRUE,"general";"via3",#N/A,TRUE,"general"}</definedName>
    <definedName name="_____v2" localSheetId="6" hidden="1">{"via1",#N/A,TRUE,"general";"via2",#N/A,TRUE,"general";"via3",#N/A,TRUE,"general"}</definedName>
    <definedName name="_____v2" localSheetId="7"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4"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5"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5"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5"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5"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4" hidden="1">{"via1",#N/A,TRUE,"general";"via2",#N/A,TRUE,"general";"via3",#N/A,TRUE,"general"}</definedName>
    <definedName name="_____v7" localSheetId="2" hidden="1">{"via1",#N/A,TRUE,"general";"via2",#N/A,TRUE,"general";"via3",#N/A,TRUE,"general"}</definedName>
    <definedName name="_____v7" localSheetId="3" hidden="1">{"via1",#N/A,TRUE,"general";"via2",#N/A,TRUE,"general";"via3",#N/A,TRUE,"general"}</definedName>
    <definedName name="_____v7" localSheetId="5" hidden="1">{"via1",#N/A,TRUE,"general";"via2",#N/A,TRUE,"general";"via3",#N/A,TRUE,"general"}</definedName>
    <definedName name="_____v7" localSheetId="6" hidden="1">{"via1",#N/A,TRUE,"general";"via2",#N/A,TRUE,"general";"via3",#N/A,TRUE,"general"}</definedName>
    <definedName name="_____v7" localSheetId="7"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4"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5"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5"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4" hidden="1">{"via1",#N/A,TRUE,"general";"via2",#N/A,TRUE,"general";"via3",#N/A,TRUE,"general"}</definedName>
    <definedName name="_____vfv4" localSheetId="2" hidden="1">{"via1",#N/A,TRUE,"general";"via2",#N/A,TRUE,"general";"via3",#N/A,TRUE,"general"}</definedName>
    <definedName name="_____vfv4" localSheetId="3" hidden="1">{"via1",#N/A,TRUE,"general";"via2",#N/A,TRUE,"general";"via3",#N/A,TRUE,"general"}</definedName>
    <definedName name="_____vfv4" localSheetId="5" hidden="1">{"via1",#N/A,TRUE,"general";"via2",#N/A,TRUE,"general";"via3",#N/A,TRUE,"general"}</definedName>
    <definedName name="_____vfv4" localSheetId="6" hidden="1">{"via1",#N/A,TRUE,"general";"via2",#N/A,TRUE,"general";"via3",#N/A,TRUE,"general"}</definedName>
    <definedName name="_____vfv4" localSheetId="7"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hidden="1">{"via1",#N/A,TRUE,"general";"via2",#N/A,TRUE,"general";"via3",#N/A,TRUE,"general"}</definedName>
    <definedName name="_____Vol1">[9]Item!$A:$D</definedName>
    <definedName name="_____x1" localSheetId="1" hidden="1">{"TAB1",#N/A,TRUE,"GENERAL";"TAB2",#N/A,TRUE,"GENERAL";"TAB3",#N/A,TRUE,"GENERAL";"TAB4",#N/A,TRUE,"GENERAL";"TAB5",#N/A,TRUE,"GENERAL"}</definedName>
    <definedName name="_____x1" localSheetId="4"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5"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4" hidden="1">{"via1",#N/A,TRUE,"general";"via2",#N/A,TRUE,"general";"via3",#N/A,TRUE,"general"}</definedName>
    <definedName name="_____x2" localSheetId="2" hidden="1">{"via1",#N/A,TRUE,"general";"via2",#N/A,TRUE,"general";"via3",#N/A,TRUE,"general"}</definedName>
    <definedName name="_____x2" localSheetId="3" hidden="1">{"via1",#N/A,TRUE,"general";"via2",#N/A,TRUE,"general";"via3",#N/A,TRUE,"general"}</definedName>
    <definedName name="_____x2" localSheetId="5" hidden="1">{"via1",#N/A,TRUE,"general";"via2",#N/A,TRUE,"general";"via3",#N/A,TRUE,"general"}</definedName>
    <definedName name="_____x2" localSheetId="6" hidden="1">{"via1",#N/A,TRUE,"general";"via2",#N/A,TRUE,"general";"via3",#N/A,TRUE,"general"}</definedName>
    <definedName name="_____x2" localSheetId="7"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4" hidden="1">{"via1",#N/A,TRUE,"general";"via2",#N/A,TRUE,"general";"via3",#N/A,TRUE,"general"}</definedName>
    <definedName name="_____x3" localSheetId="2" hidden="1">{"via1",#N/A,TRUE,"general";"via2",#N/A,TRUE,"general";"via3",#N/A,TRUE,"general"}</definedName>
    <definedName name="_____x3" localSheetId="3" hidden="1">{"via1",#N/A,TRUE,"general";"via2",#N/A,TRUE,"general";"via3",#N/A,TRUE,"general"}</definedName>
    <definedName name="_____x3" localSheetId="5" hidden="1">{"via1",#N/A,TRUE,"general";"via2",#N/A,TRUE,"general";"via3",#N/A,TRUE,"general"}</definedName>
    <definedName name="_____x3" localSheetId="6" hidden="1">{"via1",#N/A,TRUE,"general";"via2",#N/A,TRUE,"general";"via3",#N/A,TRUE,"general"}</definedName>
    <definedName name="_____x3" localSheetId="7"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4" hidden="1">{"via1",#N/A,TRUE,"general";"via2",#N/A,TRUE,"general";"via3",#N/A,TRUE,"general"}</definedName>
    <definedName name="_____x4" localSheetId="2" hidden="1">{"via1",#N/A,TRUE,"general";"via2",#N/A,TRUE,"general";"via3",#N/A,TRUE,"general"}</definedName>
    <definedName name="_____x4" localSheetId="3" hidden="1">{"via1",#N/A,TRUE,"general";"via2",#N/A,TRUE,"general";"via3",#N/A,TRUE,"general"}</definedName>
    <definedName name="_____x4" localSheetId="5" hidden="1">{"via1",#N/A,TRUE,"general";"via2",#N/A,TRUE,"general";"via3",#N/A,TRUE,"general"}</definedName>
    <definedName name="_____x4" localSheetId="6" hidden="1">{"via1",#N/A,TRUE,"general";"via2",#N/A,TRUE,"general";"via3",#N/A,TRUE,"general"}</definedName>
    <definedName name="_____x4" localSheetId="7"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4"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5"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5"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5"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4" hidden="1">{"via1",#N/A,TRUE,"general";"via2",#N/A,TRUE,"general";"via3",#N/A,TRUE,"general"}</definedName>
    <definedName name="_____x8" localSheetId="2" hidden="1">{"via1",#N/A,TRUE,"general";"via2",#N/A,TRUE,"general";"via3",#N/A,TRUE,"general"}</definedName>
    <definedName name="_____x8" localSheetId="3" hidden="1">{"via1",#N/A,TRUE,"general";"via2",#N/A,TRUE,"general";"via3",#N/A,TRUE,"general"}</definedName>
    <definedName name="_____x8" localSheetId="5" hidden="1">{"via1",#N/A,TRUE,"general";"via2",#N/A,TRUE,"general";"via3",#N/A,TRUE,"general"}</definedName>
    <definedName name="_____x8" localSheetId="6" hidden="1">{"via1",#N/A,TRUE,"general";"via2",#N/A,TRUE,"general";"via3",#N/A,TRUE,"general"}</definedName>
    <definedName name="_____x8" localSheetId="7"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4"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5"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5"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4" hidden="1">{"via1",#N/A,TRUE,"general";"via2",#N/A,TRUE,"general";"via3",#N/A,TRUE,"general"}</definedName>
    <definedName name="_____y3" localSheetId="2" hidden="1">{"via1",#N/A,TRUE,"general";"via2",#N/A,TRUE,"general";"via3",#N/A,TRUE,"general"}</definedName>
    <definedName name="_____y3" localSheetId="3" hidden="1">{"via1",#N/A,TRUE,"general";"via2",#N/A,TRUE,"general";"via3",#N/A,TRUE,"general"}</definedName>
    <definedName name="_____y3" localSheetId="5" hidden="1">{"via1",#N/A,TRUE,"general";"via2",#N/A,TRUE,"general";"via3",#N/A,TRUE,"general"}</definedName>
    <definedName name="_____y3" localSheetId="6" hidden="1">{"via1",#N/A,TRUE,"general";"via2",#N/A,TRUE,"general";"via3",#N/A,TRUE,"general"}</definedName>
    <definedName name="_____y3" localSheetId="7"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4" hidden="1">{"via1",#N/A,TRUE,"general";"via2",#N/A,TRUE,"general";"via3",#N/A,TRUE,"general"}</definedName>
    <definedName name="_____y4" localSheetId="2" hidden="1">{"via1",#N/A,TRUE,"general";"via2",#N/A,TRUE,"general";"via3",#N/A,TRUE,"general"}</definedName>
    <definedName name="_____y4" localSheetId="3" hidden="1">{"via1",#N/A,TRUE,"general";"via2",#N/A,TRUE,"general";"via3",#N/A,TRUE,"general"}</definedName>
    <definedName name="_____y4" localSheetId="5" hidden="1">{"via1",#N/A,TRUE,"general";"via2",#N/A,TRUE,"general";"via3",#N/A,TRUE,"general"}</definedName>
    <definedName name="_____y4" localSheetId="6" hidden="1">{"via1",#N/A,TRUE,"general";"via2",#N/A,TRUE,"general";"via3",#N/A,TRUE,"general"}</definedName>
    <definedName name="_____y4" localSheetId="7"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4"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5"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4" hidden="1">{"via1",#N/A,TRUE,"general";"via2",#N/A,TRUE,"general";"via3",#N/A,TRUE,"general"}</definedName>
    <definedName name="_____y6" localSheetId="2" hidden="1">{"via1",#N/A,TRUE,"general";"via2",#N/A,TRUE,"general";"via3",#N/A,TRUE,"general"}</definedName>
    <definedName name="_____y6" localSheetId="3" hidden="1">{"via1",#N/A,TRUE,"general";"via2",#N/A,TRUE,"general";"via3",#N/A,TRUE,"general"}</definedName>
    <definedName name="_____y6" localSheetId="5" hidden="1">{"via1",#N/A,TRUE,"general";"via2",#N/A,TRUE,"general";"via3",#N/A,TRUE,"general"}</definedName>
    <definedName name="_____y6" localSheetId="6" hidden="1">{"via1",#N/A,TRUE,"general";"via2",#N/A,TRUE,"general";"via3",#N/A,TRUE,"general"}</definedName>
    <definedName name="_____y6" localSheetId="7"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4" hidden="1">{"via1",#N/A,TRUE,"general";"via2",#N/A,TRUE,"general";"via3",#N/A,TRUE,"general"}</definedName>
    <definedName name="_____y7" localSheetId="2" hidden="1">{"via1",#N/A,TRUE,"general";"via2",#N/A,TRUE,"general";"via3",#N/A,TRUE,"general"}</definedName>
    <definedName name="_____y7" localSheetId="3" hidden="1">{"via1",#N/A,TRUE,"general";"via2",#N/A,TRUE,"general";"via3",#N/A,TRUE,"general"}</definedName>
    <definedName name="_____y7" localSheetId="5" hidden="1">{"via1",#N/A,TRUE,"general";"via2",#N/A,TRUE,"general";"via3",#N/A,TRUE,"general"}</definedName>
    <definedName name="_____y7" localSheetId="6" hidden="1">{"via1",#N/A,TRUE,"general";"via2",#N/A,TRUE,"general";"via3",#N/A,TRUE,"general"}</definedName>
    <definedName name="_____y7" localSheetId="7"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4" hidden="1">{"via1",#N/A,TRUE,"general";"via2",#N/A,TRUE,"general";"via3",#N/A,TRUE,"general"}</definedName>
    <definedName name="_____y8" localSheetId="2" hidden="1">{"via1",#N/A,TRUE,"general";"via2",#N/A,TRUE,"general";"via3",#N/A,TRUE,"general"}</definedName>
    <definedName name="_____y8" localSheetId="3" hidden="1">{"via1",#N/A,TRUE,"general";"via2",#N/A,TRUE,"general";"via3",#N/A,TRUE,"general"}</definedName>
    <definedName name="_____y8" localSheetId="5" hidden="1">{"via1",#N/A,TRUE,"general";"via2",#N/A,TRUE,"general";"via3",#N/A,TRUE,"general"}</definedName>
    <definedName name="_____y8" localSheetId="6" hidden="1">{"via1",#N/A,TRUE,"general";"via2",#N/A,TRUE,"general";"via3",#N/A,TRUE,"general"}</definedName>
    <definedName name="_____y8" localSheetId="7"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4"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5"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5"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4" hidden="1">{"via1",#N/A,TRUE,"general";"via2",#N/A,TRUE,"general";"via3",#N/A,TRUE,"general"}</definedName>
    <definedName name="_____z2" localSheetId="2" hidden="1">{"via1",#N/A,TRUE,"general";"via2",#N/A,TRUE,"general";"via3",#N/A,TRUE,"general"}</definedName>
    <definedName name="_____z2" localSheetId="3" hidden="1">{"via1",#N/A,TRUE,"general";"via2",#N/A,TRUE,"general";"via3",#N/A,TRUE,"general"}</definedName>
    <definedName name="_____z2" localSheetId="5" hidden="1">{"via1",#N/A,TRUE,"general";"via2",#N/A,TRUE,"general";"via3",#N/A,TRUE,"general"}</definedName>
    <definedName name="_____z2" localSheetId="6" hidden="1">{"via1",#N/A,TRUE,"general";"via2",#N/A,TRUE,"general";"via3",#N/A,TRUE,"general"}</definedName>
    <definedName name="_____z2" localSheetId="7"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4" hidden="1">{"via1",#N/A,TRUE,"general";"via2",#N/A,TRUE,"general";"via3",#N/A,TRUE,"general"}</definedName>
    <definedName name="_____z3" localSheetId="2" hidden="1">{"via1",#N/A,TRUE,"general";"via2",#N/A,TRUE,"general";"via3",#N/A,TRUE,"general"}</definedName>
    <definedName name="_____z3" localSheetId="3" hidden="1">{"via1",#N/A,TRUE,"general";"via2",#N/A,TRUE,"general";"via3",#N/A,TRUE,"general"}</definedName>
    <definedName name="_____z3" localSheetId="5" hidden="1">{"via1",#N/A,TRUE,"general";"via2",#N/A,TRUE,"general";"via3",#N/A,TRUE,"general"}</definedName>
    <definedName name="_____z3" localSheetId="6" hidden="1">{"via1",#N/A,TRUE,"general";"via2",#N/A,TRUE,"general";"via3",#N/A,TRUE,"general"}</definedName>
    <definedName name="_____z3" localSheetId="7"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4"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5"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4" hidden="1">{"via1",#N/A,TRUE,"general";"via2",#N/A,TRUE,"general";"via3",#N/A,TRUE,"general"}</definedName>
    <definedName name="_____z5" localSheetId="2" hidden="1">{"via1",#N/A,TRUE,"general";"via2",#N/A,TRUE,"general";"via3",#N/A,TRUE,"general"}</definedName>
    <definedName name="_____z5" localSheetId="3" hidden="1">{"via1",#N/A,TRUE,"general";"via2",#N/A,TRUE,"general";"via3",#N/A,TRUE,"general"}</definedName>
    <definedName name="_____z5" localSheetId="5" hidden="1">{"via1",#N/A,TRUE,"general";"via2",#N/A,TRUE,"general";"via3",#N/A,TRUE,"general"}</definedName>
    <definedName name="_____z5" localSheetId="6" hidden="1">{"via1",#N/A,TRUE,"general";"via2",#N/A,TRUE,"general";"via3",#N/A,TRUE,"general"}</definedName>
    <definedName name="_____z5" localSheetId="7"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4"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5"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hidden="1">{"TAB1",#N/A,TRUE,"GENERAL";"TAB2",#N/A,TRUE,"GENERAL";"TAB3",#N/A,TRUE,"GENERAL";"TAB4",#N/A,TRUE,"GENERAL";"TAB5",#N/A,TRUE,"GENERAL"}</definedName>
    <definedName name="____1__123Graph_ACart_Utilidad" hidden="1">[8]EVA!$F$104:$I$104</definedName>
    <definedName name="____2__123Graph_BCart_Utilidad" hidden="1">[8]EVA!$F$105:$I$105</definedName>
    <definedName name="____3__123Graph_CCart_Utilidad" hidden="1">[8]EVA!$F$106:$I$106</definedName>
    <definedName name="____4__123Graph_LBL_ACart_Utilidad" hidden="1">[8]EVA!$F$109:$I$109</definedName>
    <definedName name="____5__123Graph_LBL_BCart_Utilidad" hidden="1">[8]EVA!$F$110:$I$110</definedName>
    <definedName name="____6__123Graph_LBL_CCart_Utilidad" hidden="1">[8]EVA!$F$111:$I$111</definedName>
    <definedName name="____7__123Graph_XCart_Utilidad" hidden="1">[8]EVA!$F$103:$I$103</definedName>
    <definedName name="____a1">'[10]Relación De Equipos'!$B$2:$I$16</definedName>
    <definedName name="____a3" localSheetId="1"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5"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4" hidden="1">{"via1",#N/A,TRUE,"general";"via2",#N/A,TRUE,"general";"via3",#N/A,TRUE,"general"}</definedName>
    <definedName name="____a4" localSheetId="2" hidden="1">{"via1",#N/A,TRUE,"general";"via2",#N/A,TRUE,"general";"via3",#N/A,TRUE,"general"}</definedName>
    <definedName name="____a4" localSheetId="3" hidden="1">{"via1",#N/A,TRUE,"general";"via2",#N/A,TRUE,"general";"via3",#N/A,TRUE,"general"}</definedName>
    <definedName name="____a4" localSheetId="5" hidden="1">{"via1",#N/A,TRUE,"general";"via2",#N/A,TRUE,"general";"via3",#N/A,TRUE,"general"}</definedName>
    <definedName name="____a4" localSheetId="6" hidden="1">{"via1",#N/A,TRUE,"general";"via2",#N/A,TRUE,"general";"via3",#N/A,TRUE,"general"}</definedName>
    <definedName name="____a4" localSheetId="7"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4"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5"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5"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hidden="1">{"TAB1",#N/A,TRUE,"GENERAL";"TAB2",#N/A,TRUE,"GENERAL";"TAB3",#N/A,TRUE,"GENERAL";"TAB4",#N/A,TRUE,"GENERAL";"TAB5",#N/A,TRUE,"GENERAL"}</definedName>
    <definedName name="____AFC1">[5]INV!$A$25:$D$28</definedName>
    <definedName name="____AFC3">[5]INV!$F$25:$I$28</definedName>
    <definedName name="____AFC5">[5]INV!$K$25:$N$28</definedName>
    <definedName name="____aiu2">[7]AIU!$J$105</definedName>
    <definedName name="____apu1">[3]INSUMOS!#REF!</definedName>
    <definedName name="____b2" localSheetId="1"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5"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5"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5"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5"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5"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4" hidden="1">{"via1",#N/A,TRUE,"general";"via2",#N/A,TRUE,"general";"via3",#N/A,TRUE,"general"}</definedName>
    <definedName name="____b7" localSheetId="2" hidden="1">{"via1",#N/A,TRUE,"general";"via2",#N/A,TRUE,"general";"via3",#N/A,TRUE,"general"}</definedName>
    <definedName name="____b7" localSheetId="3" hidden="1">{"via1",#N/A,TRUE,"general";"via2",#N/A,TRUE,"general";"via3",#N/A,TRUE,"general"}</definedName>
    <definedName name="____b7" localSheetId="5" hidden="1">{"via1",#N/A,TRUE,"general";"via2",#N/A,TRUE,"general";"via3",#N/A,TRUE,"general"}</definedName>
    <definedName name="____b7" localSheetId="6" hidden="1">{"via1",#N/A,TRUE,"general";"via2",#N/A,TRUE,"general";"via3",#N/A,TRUE,"general"}</definedName>
    <definedName name="____b7" localSheetId="7"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4" hidden="1">{"via1",#N/A,TRUE,"general";"via2",#N/A,TRUE,"general";"via3",#N/A,TRUE,"general"}</definedName>
    <definedName name="____b8" localSheetId="2" hidden="1">{"via1",#N/A,TRUE,"general";"via2",#N/A,TRUE,"general";"via3",#N/A,TRUE,"general"}</definedName>
    <definedName name="____b8" localSheetId="3" hidden="1">{"via1",#N/A,TRUE,"general";"via2",#N/A,TRUE,"general";"via3",#N/A,TRUE,"general"}</definedName>
    <definedName name="____b8" localSheetId="5" hidden="1">{"via1",#N/A,TRUE,"general";"via2",#N/A,TRUE,"general";"via3",#N/A,TRUE,"general"}</definedName>
    <definedName name="____b8" localSheetId="6" hidden="1">{"via1",#N/A,TRUE,"general";"via2",#N/A,TRUE,"general";"via3",#N/A,TRUE,"general"}</definedName>
    <definedName name="____b8" localSheetId="7"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4"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5"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5"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hidden="1">{"TAB1",#N/A,TRUE,"GENERAL";"TAB2",#N/A,TRUE,"GENERAL";"TAB3",#N/A,TRUE,"GENERAL";"TAB4",#N/A,TRUE,"GENERAL";"TAB5",#N/A,TRUE,"GENERAL"}</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1"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5"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4" hidden="1">{"via1",#N/A,TRUE,"general";"via2",#N/A,TRUE,"general";"via3",#N/A,TRUE,"general"}</definedName>
    <definedName name="____g3" localSheetId="2" hidden="1">{"via1",#N/A,TRUE,"general";"via2",#N/A,TRUE,"general";"via3",#N/A,TRUE,"general"}</definedName>
    <definedName name="____g3" localSheetId="3" hidden="1">{"via1",#N/A,TRUE,"general";"via2",#N/A,TRUE,"general";"via3",#N/A,TRUE,"general"}</definedName>
    <definedName name="____g3" localSheetId="5" hidden="1">{"via1",#N/A,TRUE,"general";"via2",#N/A,TRUE,"general";"via3",#N/A,TRUE,"general"}</definedName>
    <definedName name="____g3" localSheetId="6" hidden="1">{"via1",#N/A,TRUE,"general";"via2",#N/A,TRUE,"general";"via3",#N/A,TRUE,"general"}</definedName>
    <definedName name="____g3" localSheetId="7"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4" hidden="1">{"via1",#N/A,TRUE,"general";"via2",#N/A,TRUE,"general";"via3",#N/A,TRUE,"general"}</definedName>
    <definedName name="____g4" localSheetId="2" hidden="1">{"via1",#N/A,TRUE,"general";"via2",#N/A,TRUE,"general";"via3",#N/A,TRUE,"general"}</definedName>
    <definedName name="____g4" localSheetId="3" hidden="1">{"via1",#N/A,TRUE,"general";"via2",#N/A,TRUE,"general";"via3",#N/A,TRUE,"general"}</definedName>
    <definedName name="____g4" localSheetId="5" hidden="1">{"via1",#N/A,TRUE,"general";"via2",#N/A,TRUE,"general";"via3",#N/A,TRUE,"general"}</definedName>
    <definedName name="____g4" localSheetId="6" hidden="1">{"via1",#N/A,TRUE,"general";"via2",#N/A,TRUE,"general";"via3",#N/A,TRUE,"general"}</definedName>
    <definedName name="____g4" localSheetId="7"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4" hidden="1">{"via1",#N/A,TRUE,"general";"via2",#N/A,TRUE,"general";"via3",#N/A,TRUE,"general"}</definedName>
    <definedName name="____g5" localSheetId="2" hidden="1">{"via1",#N/A,TRUE,"general";"via2",#N/A,TRUE,"general";"via3",#N/A,TRUE,"general"}</definedName>
    <definedName name="____g5" localSheetId="3" hidden="1">{"via1",#N/A,TRUE,"general";"via2",#N/A,TRUE,"general";"via3",#N/A,TRUE,"general"}</definedName>
    <definedName name="____g5" localSheetId="5" hidden="1">{"via1",#N/A,TRUE,"general";"via2",#N/A,TRUE,"general";"via3",#N/A,TRUE,"general"}</definedName>
    <definedName name="____g5" localSheetId="6" hidden="1">{"via1",#N/A,TRUE,"general";"via2",#N/A,TRUE,"general";"via3",#N/A,TRUE,"general"}</definedName>
    <definedName name="____g5" localSheetId="7"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4" hidden="1">{"via1",#N/A,TRUE,"general";"via2",#N/A,TRUE,"general";"via3",#N/A,TRUE,"general"}</definedName>
    <definedName name="____g6" localSheetId="2" hidden="1">{"via1",#N/A,TRUE,"general";"via2",#N/A,TRUE,"general";"via3",#N/A,TRUE,"general"}</definedName>
    <definedName name="____g6" localSheetId="3" hidden="1">{"via1",#N/A,TRUE,"general";"via2",#N/A,TRUE,"general";"via3",#N/A,TRUE,"general"}</definedName>
    <definedName name="____g6" localSheetId="5" hidden="1">{"via1",#N/A,TRUE,"general";"via2",#N/A,TRUE,"general";"via3",#N/A,TRUE,"general"}</definedName>
    <definedName name="____g6" localSheetId="6" hidden="1">{"via1",#N/A,TRUE,"general";"via2",#N/A,TRUE,"general";"via3",#N/A,TRUE,"general"}</definedName>
    <definedName name="____g6" localSheetId="7"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4"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5"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5"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4" hidden="1">{"via1",#N/A,TRUE,"general";"via2",#N/A,TRUE,"general";"via3",#N/A,TRUE,"general"}</definedName>
    <definedName name="____gtr4" localSheetId="2" hidden="1">{"via1",#N/A,TRUE,"general";"via2",#N/A,TRUE,"general";"via3",#N/A,TRUE,"general"}</definedName>
    <definedName name="____gtr4" localSheetId="3" hidden="1">{"via1",#N/A,TRUE,"general";"via2",#N/A,TRUE,"general";"via3",#N/A,TRUE,"general"}</definedName>
    <definedName name="____gtr4" localSheetId="5" hidden="1">{"via1",#N/A,TRUE,"general";"via2",#N/A,TRUE,"general";"via3",#N/A,TRUE,"general"}</definedName>
    <definedName name="____gtr4" localSheetId="6" hidden="1">{"via1",#N/A,TRUE,"general";"via2",#N/A,TRUE,"general";"via3",#N/A,TRUE,"general"}</definedName>
    <definedName name="____gtr4" localSheetId="7"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4" hidden="1">{"via1",#N/A,TRUE,"general";"via2",#N/A,TRUE,"general";"via3",#N/A,TRUE,"general"}</definedName>
    <definedName name="____h2" localSheetId="2" hidden="1">{"via1",#N/A,TRUE,"general";"via2",#N/A,TRUE,"general";"via3",#N/A,TRUE,"general"}</definedName>
    <definedName name="____h2" localSheetId="3" hidden="1">{"via1",#N/A,TRUE,"general";"via2",#N/A,TRUE,"general";"via3",#N/A,TRUE,"general"}</definedName>
    <definedName name="____h2" localSheetId="5" hidden="1">{"via1",#N/A,TRUE,"general";"via2",#N/A,TRUE,"general";"via3",#N/A,TRUE,"general"}</definedName>
    <definedName name="____h2" localSheetId="6" hidden="1">{"via1",#N/A,TRUE,"general";"via2",#N/A,TRUE,"general";"via3",#N/A,TRUE,"general"}</definedName>
    <definedName name="____h2" localSheetId="7"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4" hidden="1">{"via1",#N/A,TRUE,"general";"via2",#N/A,TRUE,"general";"via3",#N/A,TRUE,"general"}</definedName>
    <definedName name="____h3" localSheetId="2" hidden="1">{"via1",#N/A,TRUE,"general";"via2",#N/A,TRUE,"general";"via3",#N/A,TRUE,"general"}</definedName>
    <definedName name="____h3" localSheetId="3" hidden="1">{"via1",#N/A,TRUE,"general";"via2",#N/A,TRUE,"general";"via3",#N/A,TRUE,"general"}</definedName>
    <definedName name="____h3" localSheetId="5" hidden="1">{"via1",#N/A,TRUE,"general";"via2",#N/A,TRUE,"general";"via3",#N/A,TRUE,"general"}</definedName>
    <definedName name="____h3" localSheetId="6" hidden="1">{"via1",#N/A,TRUE,"general";"via2",#N/A,TRUE,"general";"via3",#N/A,TRUE,"general"}</definedName>
    <definedName name="____h3" localSheetId="7"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4"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5"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5"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4" hidden="1">{"via1",#N/A,TRUE,"general";"via2",#N/A,TRUE,"general";"via3",#N/A,TRUE,"general"}</definedName>
    <definedName name="____h6" localSheetId="2" hidden="1">{"via1",#N/A,TRUE,"general";"via2",#N/A,TRUE,"general";"via3",#N/A,TRUE,"general"}</definedName>
    <definedName name="____h6" localSheetId="3" hidden="1">{"via1",#N/A,TRUE,"general";"via2",#N/A,TRUE,"general";"via3",#N/A,TRUE,"general"}</definedName>
    <definedName name="____h6" localSheetId="5" hidden="1">{"via1",#N/A,TRUE,"general";"via2",#N/A,TRUE,"general";"via3",#N/A,TRUE,"general"}</definedName>
    <definedName name="____h6" localSheetId="6" hidden="1">{"via1",#N/A,TRUE,"general";"via2",#N/A,TRUE,"general";"via3",#N/A,TRUE,"general"}</definedName>
    <definedName name="____h6" localSheetId="7"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4"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5"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4" hidden="1">{"via1",#N/A,TRUE,"general";"via2",#N/A,TRUE,"general";"via3",#N/A,TRUE,"general"}</definedName>
    <definedName name="____h8" localSheetId="2" hidden="1">{"via1",#N/A,TRUE,"general";"via2",#N/A,TRUE,"general";"via3",#N/A,TRUE,"general"}</definedName>
    <definedName name="____h8" localSheetId="3" hidden="1">{"via1",#N/A,TRUE,"general";"via2",#N/A,TRUE,"general";"via3",#N/A,TRUE,"general"}</definedName>
    <definedName name="____h8" localSheetId="5" hidden="1">{"via1",#N/A,TRUE,"general";"via2",#N/A,TRUE,"general";"via3",#N/A,TRUE,"general"}</definedName>
    <definedName name="____h8" localSheetId="6" hidden="1">{"via1",#N/A,TRUE,"general";"via2",#N/A,TRUE,"general";"via3",#N/A,TRUE,"general"}</definedName>
    <definedName name="____h8" localSheetId="7"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4" hidden="1">{"via1",#N/A,TRUE,"general";"via2",#N/A,TRUE,"general";"via3",#N/A,TRUE,"general"}</definedName>
    <definedName name="____hfh7" localSheetId="2" hidden="1">{"via1",#N/A,TRUE,"general";"via2",#N/A,TRUE,"general";"via3",#N/A,TRUE,"general"}</definedName>
    <definedName name="____hfh7" localSheetId="3" hidden="1">{"via1",#N/A,TRUE,"general";"via2",#N/A,TRUE,"general";"via3",#N/A,TRUE,"general"}</definedName>
    <definedName name="____hfh7" localSheetId="5" hidden="1">{"via1",#N/A,TRUE,"general";"via2",#N/A,TRUE,"general";"via3",#N/A,TRUE,"general"}</definedName>
    <definedName name="____hfh7" localSheetId="6" hidden="1">{"via1",#N/A,TRUE,"general";"via2",#N/A,TRUE,"general";"via3",#N/A,TRUE,"general"}</definedName>
    <definedName name="____hfh7" localSheetId="7"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4" hidden="1">{"via1",#N/A,TRUE,"general";"via2",#N/A,TRUE,"general";"via3",#N/A,TRUE,"general"}</definedName>
    <definedName name="____i4" localSheetId="2" hidden="1">{"via1",#N/A,TRUE,"general";"via2",#N/A,TRUE,"general";"via3",#N/A,TRUE,"general"}</definedName>
    <definedName name="____i4" localSheetId="3" hidden="1">{"via1",#N/A,TRUE,"general";"via2",#N/A,TRUE,"general";"via3",#N/A,TRUE,"general"}</definedName>
    <definedName name="____i4" localSheetId="5" hidden="1">{"via1",#N/A,TRUE,"general";"via2",#N/A,TRUE,"general";"via3",#N/A,TRUE,"general"}</definedName>
    <definedName name="____i4" localSheetId="6" hidden="1">{"via1",#N/A,TRUE,"general";"via2",#N/A,TRUE,"general";"via3",#N/A,TRUE,"general"}</definedName>
    <definedName name="____i4" localSheetId="7"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4"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5"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5"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4" hidden="1">{"via1",#N/A,TRUE,"general";"via2",#N/A,TRUE,"general";"via3",#N/A,TRUE,"general"}</definedName>
    <definedName name="____i7" localSheetId="2" hidden="1">{"via1",#N/A,TRUE,"general";"via2",#N/A,TRUE,"general";"via3",#N/A,TRUE,"general"}</definedName>
    <definedName name="____i7" localSheetId="3" hidden="1">{"via1",#N/A,TRUE,"general";"via2",#N/A,TRUE,"general";"via3",#N/A,TRUE,"general"}</definedName>
    <definedName name="____i7" localSheetId="5" hidden="1">{"via1",#N/A,TRUE,"general";"via2",#N/A,TRUE,"general";"via3",#N/A,TRUE,"general"}</definedName>
    <definedName name="____i7" localSheetId="6" hidden="1">{"via1",#N/A,TRUE,"general";"via2",#N/A,TRUE,"general";"via3",#N/A,TRUE,"general"}</definedName>
    <definedName name="____i7" localSheetId="7"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4"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5"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4" hidden="1">{"via1",#N/A,TRUE,"general";"via2",#N/A,TRUE,"general";"via3",#N/A,TRUE,"general"}</definedName>
    <definedName name="____i8" localSheetId="2" hidden="1">{"via1",#N/A,TRUE,"general";"via2",#N/A,TRUE,"general";"via3",#N/A,TRUE,"general"}</definedName>
    <definedName name="____i8" localSheetId="3" hidden="1">{"via1",#N/A,TRUE,"general";"via2",#N/A,TRUE,"general";"via3",#N/A,TRUE,"general"}</definedName>
    <definedName name="____i8" localSheetId="5" hidden="1">{"via1",#N/A,TRUE,"general";"via2",#N/A,TRUE,"general";"via3",#N/A,TRUE,"general"}</definedName>
    <definedName name="____i8" localSheetId="6" hidden="1">{"via1",#N/A,TRUE,"general";"via2",#N/A,TRUE,"general";"via3",#N/A,TRUE,"general"}</definedName>
    <definedName name="____i8" localSheetId="7"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4"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5"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hidden="1">{"TAB1",#N/A,TRUE,"GENERAL";"TAB2",#N/A,TRUE,"GENERAL";"TAB3",#N/A,TRUE,"GENERAL";"TAB4",#N/A,TRUE,"GENERAL";"TAB5",#N/A,TRUE,"GENERAL"}</definedName>
    <definedName name="____ipc1">#REF!</definedName>
    <definedName name="____ipc2">#REF!</definedName>
    <definedName name="____ipc3">#REF!</definedName>
    <definedName name="____ipc4">#REF!</definedName>
    <definedName name="____k3" localSheetId="1"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5"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4" hidden="1">{"via1",#N/A,TRUE,"general";"via2",#N/A,TRUE,"general";"via3",#N/A,TRUE,"general"}</definedName>
    <definedName name="____k4" localSheetId="2" hidden="1">{"via1",#N/A,TRUE,"general";"via2",#N/A,TRUE,"general";"via3",#N/A,TRUE,"general"}</definedName>
    <definedName name="____k4" localSheetId="3" hidden="1">{"via1",#N/A,TRUE,"general";"via2",#N/A,TRUE,"general";"via3",#N/A,TRUE,"general"}</definedName>
    <definedName name="____k4" localSheetId="5" hidden="1">{"via1",#N/A,TRUE,"general";"via2",#N/A,TRUE,"general";"via3",#N/A,TRUE,"general"}</definedName>
    <definedName name="____k4" localSheetId="6" hidden="1">{"via1",#N/A,TRUE,"general";"via2",#N/A,TRUE,"general";"via3",#N/A,TRUE,"general"}</definedName>
    <definedName name="____k4" localSheetId="7"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4" hidden="1">{"via1",#N/A,TRUE,"general";"via2",#N/A,TRUE,"general";"via3",#N/A,TRUE,"general"}</definedName>
    <definedName name="____k5" localSheetId="2" hidden="1">{"via1",#N/A,TRUE,"general";"via2",#N/A,TRUE,"general";"via3",#N/A,TRUE,"general"}</definedName>
    <definedName name="____k5" localSheetId="3" hidden="1">{"via1",#N/A,TRUE,"general";"via2",#N/A,TRUE,"general";"via3",#N/A,TRUE,"general"}</definedName>
    <definedName name="____k5" localSheetId="5" hidden="1">{"via1",#N/A,TRUE,"general";"via2",#N/A,TRUE,"general";"via3",#N/A,TRUE,"general"}</definedName>
    <definedName name="____k5" localSheetId="6" hidden="1">{"via1",#N/A,TRUE,"general";"via2",#N/A,TRUE,"general";"via3",#N/A,TRUE,"general"}</definedName>
    <definedName name="____k5" localSheetId="7"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4"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5"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4" hidden="1">{"via1",#N/A,TRUE,"general";"via2",#N/A,TRUE,"general";"via3",#N/A,TRUE,"general"}</definedName>
    <definedName name="____k7" localSheetId="2" hidden="1">{"via1",#N/A,TRUE,"general";"via2",#N/A,TRUE,"general";"via3",#N/A,TRUE,"general"}</definedName>
    <definedName name="____k7" localSheetId="3" hidden="1">{"via1",#N/A,TRUE,"general";"via2",#N/A,TRUE,"general";"via3",#N/A,TRUE,"general"}</definedName>
    <definedName name="____k7" localSheetId="5" hidden="1">{"via1",#N/A,TRUE,"general";"via2",#N/A,TRUE,"general";"via3",#N/A,TRUE,"general"}</definedName>
    <definedName name="____k7" localSheetId="6" hidden="1">{"via1",#N/A,TRUE,"general";"via2",#N/A,TRUE,"general";"via3",#N/A,TRUE,"general"}</definedName>
    <definedName name="____k7" localSheetId="7"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4" hidden="1">{"via1",#N/A,TRUE,"general";"via2",#N/A,TRUE,"general";"via3",#N/A,TRUE,"general"}</definedName>
    <definedName name="____k8" localSheetId="2" hidden="1">{"via1",#N/A,TRUE,"general";"via2",#N/A,TRUE,"general";"via3",#N/A,TRUE,"general"}</definedName>
    <definedName name="____k8" localSheetId="3" hidden="1">{"via1",#N/A,TRUE,"general";"via2",#N/A,TRUE,"general";"via3",#N/A,TRUE,"general"}</definedName>
    <definedName name="____k8" localSheetId="5" hidden="1">{"via1",#N/A,TRUE,"general";"via2",#N/A,TRUE,"general";"via3",#N/A,TRUE,"general"}</definedName>
    <definedName name="____k8" localSheetId="6" hidden="1">{"via1",#N/A,TRUE,"general";"via2",#N/A,TRUE,"general";"via3",#N/A,TRUE,"general"}</definedName>
    <definedName name="____k8" localSheetId="7"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4"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5"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5"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4" hidden="1">{"via1",#N/A,TRUE,"general";"via2",#N/A,TRUE,"general";"via3",#N/A,TRUE,"general"}</definedName>
    <definedName name="____m3" localSheetId="2" hidden="1">{"via1",#N/A,TRUE,"general";"via2",#N/A,TRUE,"general";"via3",#N/A,TRUE,"general"}</definedName>
    <definedName name="____m3" localSheetId="3" hidden="1">{"via1",#N/A,TRUE,"general";"via2",#N/A,TRUE,"general";"via3",#N/A,TRUE,"general"}</definedName>
    <definedName name="____m3" localSheetId="5" hidden="1">{"via1",#N/A,TRUE,"general";"via2",#N/A,TRUE,"general";"via3",#N/A,TRUE,"general"}</definedName>
    <definedName name="____m3" localSheetId="6" hidden="1">{"via1",#N/A,TRUE,"general";"via2",#N/A,TRUE,"general";"via3",#N/A,TRUE,"general"}</definedName>
    <definedName name="____m3" localSheetId="7"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4"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5"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4" hidden="1">{"via1",#N/A,TRUE,"general";"via2",#N/A,TRUE,"general";"via3",#N/A,TRUE,"general"}</definedName>
    <definedName name="____m5" localSheetId="2" hidden="1">{"via1",#N/A,TRUE,"general";"via2",#N/A,TRUE,"general";"via3",#N/A,TRUE,"general"}</definedName>
    <definedName name="____m5" localSheetId="3" hidden="1">{"via1",#N/A,TRUE,"general";"via2",#N/A,TRUE,"general";"via3",#N/A,TRUE,"general"}</definedName>
    <definedName name="____m5" localSheetId="5" hidden="1">{"via1",#N/A,TRUE,"general";"via2",#N/A,TRUE,"general";"via3",#N/A,TRUE,"general"}</definedName>
    <definedName name="____m5" localSheetId="6" hidden="1">{"via1",#N/A,TRUE,"general";"via2",#N/A,TRUE,"general";"via3",#N/A,TRUE,"general"}</definedName>
    <definedName name="____m5" localSheetId="7"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4"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5"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5"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4" hidden="1">{"via1",#N/A,TRUE,"general";"via2",#N/A,TRUE,"general";"via3",#N/A,TRUE,"general"}</definedName>
    <definedName name="____m8" localSheetId="2" hidden="1">{"via1",#N/A,TRUE,"general";"via2",#N/A,TRUE,"general";"via3",#N/A,TRUE,"general"}</definedName>
    <definedName name="____m8" localSheetId="3" hidden="1">{"via1",#N/A,TRUE,"general";"via2",#N/A,TRUE,"general";"via3",#N/A,TRUE,"general"}</definedName>
    <definedName name="____m8" localSheetId="5" hidden="1">{"via1",#N/A,TRUE,"general";"via2",#N/A,TRUE,"general";"via3",#N/A,TRUE,"general"}</definedName>
    <definedName name="____m8" localSheetId="6" hidden="1">{"via1",#N/A,TRUE,"general";"via2",#N/A,TRUE,"general";"via3",#N/A,TRUE,"general"}</definedName>
    <definedName name="____m8" localSheetId="7"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4" hidden="1">{"via1",#N/A,TRUE,"general";"via2",#N/A,TRUE,"general";"via3",#N/A,TRUE,"general"}</definedName>
    <definedName name="____m9" localSheetId="2" hidden="1">{"via1",#N/A,TRUE,"general";"via2",#N/A,TRUE,"general";"via3",#N/A,TRUE,"general"}</definedName>
    <definedName name="____m9" localSheetId="3" hidden="1">{"via1",#N/A,TRUE,"general";"via2",#N/A,TRUE,"general";"via3",#N/A,TRUE,"general"}</definedName>
    <definedName name="____m9" localSheetId="5" hidden="1">{"via1",#N/A,TRUE,"general";"via2",#N/A,TRUE,"general";"via3",#N/A,TRUE,"general"}</definedName>
    <definedName name="____m9" localSheetId="6" hidden="1">{"via1",#N/A,TRUE,"general";"via2",#N/A,TRUE,"general";"via3",#N/A,TRUE,"general"}</definedName>
    <definedName name="____m9" localSheetId="7"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hidden="1">{"via1",#N/A,TRUE,"general";"via2",#N/A,TRUE,"general";"via3",#N/A,TRUE,"general"}</definedName>
    <definedName name="____MA2">#REF!</definedName>
    <definedName name="____n3" localSheetId="1" hidden="1">{"TAB1",#N/A,TRUE,"GENERAL";"TAB2",#N/A,TRUE,"GENERAL";"TAB3",#N/A,TRUE,"GENERAL";"TAB4",#N/A,TRUE,"GENERAL";"TAB5",#N/A,TRUE,"GENERAL"}</definedName>
    <definedName name="____n3" localSheetId="4"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5"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4" hidden="1">{"via1",#N/A,TRUE,"general";"via2",#N/A,TRUE,"general";"via3",#N/A,TRUE,"general"}</definedName>
    <definedName name="____n4" localSheetId="2" hidden="1">{"via1",#N/A,TRUE,"general";"via2",#N/A,TRUE,"general";"via3",#N/A,TRUE,"general"}</definedName>
    <definedName name="____n4" localSheetId="3" hidden="1">{"via1",#N/A,TRUE,"general";"via2",#N/A,TRUE,"general";"via3",#N/A,TRUE,"general"}</definedName>
    <definedName name="____n4" localSheetId="5" hidden="1">{"via1",#N/A,TRUE,"general";"via2",#N/A,TRUE,"general";"via3",#N/A,TRUE,"general"}</definedName>
    <definedName name="____n4" localSheetId="6" hidden="1">{"via1",#N/A,TRUE,"general";"via2",#N/A,TRUE,"general";"via3",#N/A,TRUE,"general"}</definedName>
    <definedName name="____n4" localSheetId="7"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4"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5"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4" hidden="1">{"via1",#N/A,TRUE,"general";"via2",#N/A,TRUE,"general";"via3",#N/A,TRUE,"general"}</definedName>
    <definedName name="____nyn7" localSheetId="2" hidden="1">{"via1",#N/A,TRUE,"general";"via2",#N/A,TRUE,"general";"via3",#N/A,TRUE,"general"}</definedName>
    <definedName name="____nyn7" localSheetId="3" hidden="1">{"via1",#N/A,TRUE,"general";"via2",#N/A,TRUE,"general";"via3",#N/A,TRUE,"general"}</definedName>
    <definedName name="____nyn7" localSheetId="5" hidden="1">{"via1",#N/A,TRUE,"general";"via2",#N/A,TRUE,"general";"via3",#N/A,TRUE,"general"}</definedName>
    <definedName name="____nyn7" localSheetId="6" hidden="1">{"via1",#N/A,TRUE,"general";"via2",#N/A,TRUE,"general";"via3",#N/A,TRUE,"general"}</definedName>
    <definedName name="____nyn7" localSheetId="7"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4" hidden="1">{"via1",#N/A,TRUE,"general";"via2",#N/A,TRUE,"general";"via3",#N/A,TRUE,"general"}</definedName>
    <definedName name="____o4" localSheetId="2" hidden="1">{"via1",#N/A,TRUE,"general";"via2",#N/A,TRUE,"general";"via3",#N/A,TRUE,"general"}</definedName>
    <definedName name="____o4" localSheetId="3" hidden="1">{"via1",#N/A,TRUE,"general";"via2",#N/A,TRUE,"general";"via3",#N/A,TRUE,"general"}</definedName>
    <definedName name="____o4" localSheetId="5" hidden="1">{"via1",#N/A,TRUE,"general";"via2",#N/A,TRUE,"general";"via3",#N/A,TRUE,"general"}</definedName>
    <definedName name="____o4" localSheetId="6" hidden="1">{"via1",#N/A,TRUE,"general";"via2",#N/A,TRUE,"general";"via3",#N/A,TRUE,"general"}</definedName>
    <definedName name="____o4" localSheetId="7"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4"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5"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5"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5"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4" hidden="1">{"via1",#N/A,TRUE,"general";"via2",#N/A,TRUE,"general";"via3",#N/A,TRUE,"general"}</definedName>
    <definedName name="____o8" localSheetId="2" hidden="1">{"via1",#N/A,TRUE,"general";"via2",#N/A,TRUE,"general";"via3",#N/A,TRUE,"general"}</definedName>
    <definedName name="____o8" localSheetId="3" hidden="1">{"via1",#N/A,TRUE,"general";"via2",#N/A,TRUE,"general";"via3",#N/A,TRUE,"general"}</definedName>
    <definedName name="____o8" localSheetId="5" hidden="1">{"via1",#N/A,TRUE,"general";"via2",#N/A,TRUE,"general";"via3",#N/A,TRUE,"general"}</definedName>
    <definedName name="____o8" localSheetId="6" hidden="1">{"via1",#N/A,TRUE,"general";"via2",#N/A,TRUE,"general";"via3",#N/A,TRUE,"general"}</definedName>
    <definedName name="____o8" localSheetId="7"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4"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5"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1" hidden="1">{"via1",#N/A,TRUE,"general";"via2",#N/A,TRUE,"general";"via3",#N/A,TRUE,"general"}</definedName>
    <definedName name="____p6" localSheetId="4" hidden="1">{"via1",#N/A,TRUE,"general";"via2",#N/A,TRUE,"general";"via3",#N/A,TRUE,"general"}</definedName>
    <definedName name="____p6" localSheetId="2" hidden="1">{"via1",#N/A,TRUE,"general";"via2",#N/A,TRUE,"general";"via3",#N/A,TRUE,"general"}</definedName>
    <definedName name="____p6" localSheetId="3" hidden="1">{"via1",#N/A,TRUE,"general";"via2",#N/A,TRUE,"general";"via3",#N/A,TRUE,"general"}</definedName>
    <definedName name="____p6" localSheetId="5" hidden="1">{"via1",#N/A,TRUE,"general";"via2",#N/A,TRUE,"general";"via3",#N/A,TRUE,"general"}</definedName>
    <definedName name="____p6" localSheetId="6" hidden="1">{"via1",#N/A,TRUE,"general";"via2",#N/A,TRUE,"general";"via3",#N/A,TRUE,"general"}</definedName>
    <definedName name="____p6" localSheetId="7"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4" hidden="1">{"via1",#N/A,TRUE,"general";"via2",#N/A,TRUE,"general";"via3",#N/A,TRUE,"general"}</definedName>
    <definedName name="____p7" localSheetId="2" hidden="1">{"via1",#N/A,TRUE,"general";"via2",#N/A,TRUE,"general";"via3",#N/A,TRUE,"general"}</definedName>
    <definedName name="____p7" localSheetId="3" hidden="1">{"via1",#N/A,TRUE,"general";"via2",#N/A,TRUE,"general";"via3",#N/A,TRUE,"general"}</definedName>
    <definedName name="____p7" localSheetId="5" hidden="1">{"via1",#N/A,TRUE,"general";"via2",#N/A,TRUE,"general";"via3",#N/A,TRUE,"general"}</definedName>
    <definedName name="____p7" localSheetId="6" hidden="1">{"via1",#N/A,TRUE,"general";"via2",#N/A,TRUE,"general";"via3",#N/A,TRUE,"general"}</definedName>
    <definedName name="____p7" localSheetId="7"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4"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5"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MT5671">[6]MEMORIAS!#REF!</definedName>
    <definedName name="____PMT5805">[6]MEMORIAS!#REF!</definedName>
    <definedName name="____PMT5806">[6]MEMORIAS!#REF!</definedName>
    <definedName name="____PMT5815">[6]MEMORIAS!#REF!</definedName>
    <definedName name="____PMT5820">[6]MEMORIAS!#REF!</definedName>
    <definedName name="____r">#REF!</definedName>
    <definedName name="____r4r" localSheetId="1" hidden="1">{"via1",#N/A,TRUE,"general";"via2",#N/A,TRUE,"general";"via3",#N/A,TRUE,"general"}</definedName>
    <definedName name="____r4r" localSheetId="4" hidden="1">{"via1",#N/A,TRUE,"general";"via2",#N/A,TRUE,"general";"via3",#N/A,TRUE,"general"}</definedName>
    <definedName name="____r4r" localSheetId="2" hidden="1">{"via1",#N/A,TRUE,"general";"via2",#N/A,TRUE,"general";"via3",#N/A,TRUE,"general"}</definedName>
    <definedName name="____r4r" localSheetId="3" hidden="1">{"via1",#N/A,TRUE,"general";"via2",#N/A,TRUE,"general";"via3",#N/A,TRUE,"general"}</definedName>
    <definedName name="____r4r" localSheetId="5" hidden="1">{"via1",#N/A,TRUE,"general";"via2",#N/A,TRUE,"general";"via3",#N/A,TRUE,"general"}</definedName>
    <definedName name="____r4r" localSheetId="6" hidden="1">{"via1",#N/A,TRUE,"general";"via2",#N/A,TRUE,"general";"via3",#N/A,TRUE,"general"}</definedName>
    <definedName name="____r4r" localSheetId="7"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4" hidden="1">{"via1",#N/A,TRUE,"general";"via2",#N/A,TRUE,"general";"via3",#N/A,TRUE,"general"}</definedName>
    <definedName name="____rtu6" localSheetId="2" hidden="1">{"via1",#N/A,TRUE,"general";"via2",#N/A,TRUE,"general";"via3",#N/A,TRUE,"general"}</definedName>
    <definedName name="____rtu6" localSheetId="3" hidden="1">{"via1",#N/A,TRUE,"general";"via2",#N/A,TRUE,"general";"via3",#N/A,TRUE,"general"}</definedName>
    <definedName name="____rtu6" localSheetId="5" hidden="1">{"via1",#N/A,TRUE,"general";"via2",#N/A,TRUE,"general";"via3",#N/A,TRUE,"general"}</definedName>
    <definedName name="____rtu6" localSheetId="6" hidden="1">{"via1",#N/A,TRUE,"general";"via2",#N/A,TRUE,"general";"via3",#N/A,TRUE,"general"}</definedName>
    <definedName name="____rtu6" localSheetId="7"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4" hidden="1">{"via1",#N/A,TRUE,"general";"via2",#N/A,TRUE,"general";"via3",#N/A,TRUE,"general"}</definedName>
    <definedName name="____s1" localSheetId="2" hidden="1">{"via1",#N/A,TRUE,"general";"via2",#N/A,TRUE,"general";"via3",#N/A,TRUE,"general"}</definedName>
    <definedName name="____s1" localSheetId="3" hidden="1">{"via1",#N/A,TRUE,"general";"via2",#N/A,TRUE,"general";"via3",#N/A,TRUE,"general"}</definedName>
    <definedName name="____s1" localSheetId="5" hidden="1">{"via1",#N/A,TRUE,"general";"via2",#N/A,TRUE,"general";"via3",#N/A,TRUE,"general"}</definedName>
    <definedName name="____s1" localSheetId="6" hidden="1">{"via1",#N/A,TRUE,"general";"via2",#N/A,TRUE,"general";"via3",#N/A,TRUE,"general"}</definedName>
    <definedName name="____s1" localSheetId="7"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4"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5"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5"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4" hidden="1">{"via1",#N/A,TRUE,"general";"via2",#N/A,TRUE,"general";"via3",#N/A,TRUE,"general"}</definedName>
    <definedName name="____s4" localSheetId="2" hidden="1">{"via1",#N/A,TRUE,"general";"via2",#N/A,TRUE,"general";"via3",#N/A,TRUE,"general"}</definedName>
    <definedName name="____s4" localSheetId="3" hidden="1">{"via1",#N/A,TRUE,"general";"via2",#N/A,TRUE,"general";"via3",#N/A,TRUE,"general"}</definedName>
    <definedName name="____s4" localSheetId="5" hidden="1">{"via1",#N/A,TRUE,"general";"via2",#N/A,TRUE,"general";"via3",#N/A,TRUE,"general"}</definedName>
    <definedName name="____s4" localSheetId="6" hidden="1">{"via1",#N/A,TRUE,"general";"via2",#N/A,TRUE,"general";"via3",#N/A,TRUE,"general"}</definedName>
    <definedName name="____s4" localSheetId="7"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4" hidden="1">{"via1",#N/A,TRUE,"general";"via2",#N/A,TRUE,"general";"via3",#N/A,TRUE,"general"}</definedName>
    <definedName name="____s5" localSheetId="2" hidden="1">{"via1",#N/A,TRUE,"general";"via2",#N/A,TRUE,"general";"via3",#N/A,TRUE,"general"}</definedName>
    <definedName name="____s5" localSheetId="3" hidden="1">{"via1",#N/A,TRUE,"general";"via2",#N/A,TRUE,"general";"via3",#N/A,TRUE,"general"}</definedName>
    <definedName name="____s5" localSheetId="5" hidden="1">{"via1",#N/A,TRUE,"general";"via2",#N/A,TRUE,"general";"via3",#N/A,TRUE,"general"}</definedName>
    <definedName name="____s5" localSheetId="6" hidden="1">{"via1",#N/A,TRUE,"general";"via2",#N/A,TRUE,"general";"via3",#N/A,TRUE,"general"}</definedName>
    <definedName name="____s5" localSheetId="7"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4"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5"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4" hidden="1">{"via1",#N/A,TRUE,"general";"via2",#N/A,TRUE,"general";"via3",#N/A,TRUE,"general"}</definedName>
    <definedName name="____s7" localSheetId="2" hidden="1">{"via1",#N/A,TRUE,"general";"via2",#N/A,TRUE,"general";"via3",#N/A,TRUE,"general"}</definedName>
    <definedName name="____s7" localSheetId="3" hidden="1">{"via1",#N/A,TRUE,"general";"via2",#N/A,TRUE,"general";"via3",#N/A,TRUE,"general"}</definedName>
    <definedName name="____s7" localSheetId="5" hidden="1">{"via1",#N/A,TRUE,"general";"via2",#N/A,TRUE,"general";"via3",#N/A,TRUE,"general"}</definedName>
    <definedName name="____s7" localSheetId="6" hidden="1">{"via1",#N/A,TRUE,"general";"via2",#N/A,TRUE,"general";"via3",#N/A,TRUE,"general"}</definedName>
    <definedName name="____s7" localSheetId="7"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hidden="1">{"via1",#N/A,TRUE,"general";"via2",#N/A,TRUE,"general";"via3",#N/A,TRUE,"general"}</definedName>
    <definedName name="____SAL1">#REF!</definedName>
    <definedName name="____SBC1">[5]INV!$A$12:$D$15</definedName>
    <definedName name="____SBC3">[5]INV!$F$12:$I$15</definedName>
    <definedName name="____SBC5">[5]INV!$K$12:$N$15</definedName>
    <definedName name="____t3" localSheetId="1" hidden="1">{"TAB1",#N/A,TRUE,"GENERAL";"TAB2",#N/A,TRUE,"GENERAL";"TAB3",#N/A,TRUE,"GENERAL";"TAB4",#N/A,TRUE,"GENERAL";"TAB5",#N/A,TRUE,"GENERAL"}</definedName>
    <definedName name="____t3" localSheetId="4"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5"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4" hidden="1">{"via1",#N/A,TRUE,"general";"via2",#N/A,TRUE,"general";"via3",#N/A,TRUE,"general"}</definedName>
    <definedName name="____t4" localSheetId="2" hidden="1">{"via1",#N/A,TRUE,"general";"via2",#N/A,TRUE,"general";"via3",#N/A,TRUE,"general"}</definedName>
    <definedName name="____t4" localSheetId="3" hidden="1">{"via1",#N/A,TRUE,"general";"via2",#N/A,TRUE,"general";"via3",#N/A,TRUE,"general"}</definedName>
    <definedName name="____t4" localSheetId="5" hidden="1">{"via1",#N/A,TRUE,"general";"via2",#N/A,TRUE,"general";"via3",#N/A,TRUE,"general"}</definedName>
    <definedName name="____t4" localSheetId="6" hidden="1">{"via1",#N/A,TRUE,"general";"via2",#N/A,TRUE,"general";"via3",#N/A,TRUE,"general"}</definedName>
    <definedName name="____t4" localSheetId="7"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4"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5"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4" hidden="1">{"via1",#N/A,TRUE,"general";"via2",#N/A,TRUE,"general";"via3",#N/A,TRUE,"general"}</definedName>
    <definedName name="____t6" localSheetId="2" hidden="1">{"via1",#N/A,TRUE,"general";"via2",#N/A,TRUE,"general";"via3",#N/A,TRUE,"general"}</definedName>
    <definedName name="____t6" localSheetId="3" hidden="1">{"via1",#N/A,TRUE,"general";"via2",#N/A,TRUE,"general";"via3",#N/A,TRUE,"general"}</definedName>
    <definedName name="____t6" localSheetId="5" hidden="1">{"via1",#N/A,TRUE,"general";"via2",#N/A,TRUE,"general";"via3",#N/A,TRUE,"general"}</definedName>
    <definedName name="____t6" localSheetId="6" hidden="1">{"via1",#N/A,TRUE,"general";"via2",#N/A,TRUE,"general";"via3",#N/A,TRUE,"general"}</definedName>
    <definedName name="____t6" localSheetId="7"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4"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5"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4" hidden="1">{"via1",#N/A,TRUE,"general";"via2",#N/A,TRUE,"general";"via3",#N/A,TRUE,"general"}</definedName>
    <definedName name="____t7" localSheetId="2" hidden="1">{"via1",#N/A,TRUE,"general";"via2",#N/A,TRUE,"general";"via3",#N/A,TRUE,"general"}</definedName>
    <definedName name="____t7" localSheetId="3" hidden="1">{"via1",#N/A,TRUE,"general";"via2",#N/A,TRUE,"general";"via3",#N/A,TRUE,"general"}</definedName>
    <definedName name="____t7" localSheetId="5" hidden="1">{"via1",#N/A,TRUE,"general";"via2",#N/A,TRUE,"general";"via3",#N/A,TRUE,"general"}</definedName>
    <definedName name="____t7" localSheetId="6" hidden="1">{"via1",#N/A,TRUE,"general";"via2",#N/A,TRUE,"general";"via3",#N/A,TRUE,"general"}</definedName>
    <definedName name="____t7" localSheetId="7"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4"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5"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5"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4" hidden="1">{"via1",#N/A,TRUE,"general";"via2",#N/A,TRUE,"general";"via3",#N/A,TRUE,"general"}</definedName>
    <definedName name="____t88" localSheetId="2" hidden="1">{"via1",#N/A,TRUE,"general";"via2",#N/A,TRUE,"general";"via3",#N/A,TRUE,"general"}</definedName>
    <definedName name="____t88" localSheetId="3" hidden="1">{"via1",#N/A,TRUE,"general";"via2",#N/A,TRUE,"general";"via3",#N/A,TRUE,"general"}</definedName>
    <definedName name="____t88" localSheetId="5" hidden="1">{"via1",#N/A,TRUE,"general";"via2",#N/A,TRUE,"general";"via3",#N/A,TRUE,"general"}</definedName>
    <definedName name="____t88" localSheetId="6" hidden="1">{"via1",#N/A,TRUE,"general";"via2",#N/A,TRUE,"general";"via3",#N/A,TRUE,"general"}</definedName>
    <definedName name="____t88" localSheetId="7"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4"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5"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4" hidden="1">{"via1",#N/A,TRUE,"general";"via2",#N/A,TRUE,"general";"via3",#N/A,TRUE,"general"}</definedName>
    <definedName name="____t99" localSheetId="2" hidden="1">{"via1",#N/A,TRUE,"general";"via2",#N/A,TRUE,"general";"via3",#N/A,TRUE,"general"}</definedName>
    <definedName name="____t99" localSheetId="3" hidden="1">{"via1",#N/A,TRUE,"general";"via2",#N/A,TRUE,"general";"via3",#N/A,TRUE,"general"}</definedName>
    <definedName name="____t99" localSheetId="5" hidden="1">{"via1",#N/A,TRUE,"general";"via2",#N/A,TRUE,"general";"via3",#N/A,TRUE,"general"}</definedName>
    <definedName name="____t99" localSheetId="6" hidden="1">{"via1",#N/A,TRUE,"general";"via2",#N/A,TRUE,"general";"via3",#N/A,TRUE,"general"}</definedName>
    <definedName name="____t99" localSheetId="7"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localSheetId="1" hidden="1">{"TAB1",#N/A,TRUE,"GENERAL";"TAB2",#N/A,TRUE,"GENERAL";"TAB3",#N/A,TRUE,"GENERAL";"TAB4",#N/A,TRUE,"GENERAL";"TAB5",#N/A,TRUE,"GENERAL"}</definedName>
    <definedName name="____u4" localSheetId="4"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5"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5"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5"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4" hidden="1">{"via1",#N/A,TRUE,"general";"via2",#N/A,TRUE,"general";"via3",#N/A,TRUE,"general"}</definedName>
    <definedName name="____u7" localSheetId="2" hidden="1">{"via1",#N/A,TRUE,"general";"via2",#N/A,TRUE,"general";"via3",#N/A,TRUE,"general"}</definedName>
    <definedName name="____u7" localSheetId="3" hidden="1">{"via1",#N/A,TRUE,"general";"via2",#N/A,TRUE,"general";"via3",#N/A,TRUE,"general"}</definedName>
    <definedName name="____u7" localSheetId="5" hidden="1">{"via1",#N/A,TRUE,"general";"via2",#N/A,TRUE,"general";"via3",#N/A,TRUE,"general"}</definedName>
    <definedName name="____u7" localSheetId="6" hidden="1">{"via1",#N/A,TRUE,"general";"via2",#N/A,TRUE,"general";"via3",#N/A,TRUE,"general"}</definedName>
    <definedName name="____u7" localSheetId="7"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4"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5"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5"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5"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4" hidden="1">{"via1",#N/A,TRUE,"general";"via2",#N/A,TRUE,"general";"via3",#N/A,TRUE,"general"}</definedName>
    <definedName name="____v2" localSheetId="2" hidden="1">{"via1",#N/A,TRUE,"general";"via2",#N/A,TRUE,"general";"via3",#N/A,TRUE,"general"}</definedName>
    <definedName name="____v2" localSheetId="3" hidden="1">{"via1",#N/A,TRUE,"general";"via2",#N/A,TRUE,"general";"via3",#N/A,TRUE,"general"}</definedName>
    <definedName name="____v2" localSheetId="5" hidden="1">{"via1",#N/A,TRUE,"general";"via2",#N/A,TRUE,"general";"via3",#N/A,TRUE,"general"}</definedName>
    <definedName name="____v2" localSheetId="6" hidden="1">{"via1",#N/A,TRUE,"general";"via2",#N/A,TRUE,"general";"via3",#N/A,TRUE,"general"}</definedName>
    <definedName name="____v2" localSheetId="7"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4"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5"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5"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5"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5"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4" hidden="1">{"via1",#N/A,TRUE,"general";"via2",#N/A,TRUE,"general";"via3",#N/A,TRUE,"general"}</definedName>
    <definedName name="____v7" localSheetId="2" hidden="1">{"via1",#N/A,TRUE,"general";"via2",#N/A,TRUE,"general";"via3",#N/A,TRUE,"general"}</definedName>
    <definedName name="____v7" localSheetId="3" hidden="1">{"via1",#N/A,TRUE,"general";"via2",#N/A,TRUE,"general";"via3",#N/A,TRUE,"general"}</definedName>
    <definedName name="____v7" localSheetId="5" hidden="1">{"via1",#N/A,TRUE,"general";"via2",#N/A,TRUE,"general";"via3",#N/A,TRUE,"general"}</definedName>
    <definedName name="____v7" localSheetId="6" hidden="1">{"via1",#N/A,TRUE,"general";"via2",#N/A,TRUE,"general";"via3",#N/A,TRUE,"general"}</definedName>
    <definedName name="____v7" localSheetId="7"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4"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5"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5"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4" hidden="1">{"via1",#N/A,TRUE,"general";"via2",#N/A,TRUE,"general";"via3",#N/A,TRUE,"general"}</definedName>
    <definedName name="____vfv4" localSheetId="2" hidden="1">{"via1",#N/A,TRUE,"general";"via2",#N/A,TRUE,"general";"via3",#N/A,TRUE,"general"}</definedName>
    <definedName name="____vfv4" localSheetId="3" hidden="1">{"via1",#N/A,TRUE,"general";"via2",#N/A,TRUE,"general";"via3",#N/A,TRUE,"general"}</definedName>
    <definedName name="____vfv4" localSheetId="5" hidden="1">{"via1",#N/A,TRUE,"general";"via2",#N/A,TRUE,"general";"via3",#N/A,TRUE,"general"}</definedName>
    <definedName name="____vfv4" localSheetId="6" hidden="1">{"via1",#N/A,TRUE,"general";"via2",#N/A,TRUE,"general";"via3",#N/A,TRUE,"general"}</definedName>
    <definedName name="____vfv4" localSheetId="7"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hidden="1">{"via1",#N/A,TRUE,"general";"via2",#N/A,TRUE,"general";"via3",#N/A,TRUE,"general"}</definedName>
    <definedName name="____Vol1">[9]Item!$A:$D</definedName>
    <definedName name="____x1" localSheetId="1" hidden="1">{"TAB1",#N/A,TRUE,"GENERAL";"TAB2",#N/A,TRUE,"GENERAL";"TAB3",#N/A,TRUE,"GENERAL";"TAB4",#N/A,TRUE,"GENERAL";"TAB5",#N/A,TRUE,"GENERAL"}</definedName>
    <definedName name="____x1" localSheetId="4"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5"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4" hidden="1">{"via1",#N/A,TRUE,"general";"via2",#N/A,TRUE,"general";"via3",#N/A,TRUE,"general"}</definedName>
    <definedName name="____x2" localSheetId="2" hidden="1">{"via1",#N/A,TRUE,"general";"via2",#N/A,TRUE,"general";"via3",#N/A,TRUE,"general"}</definedName>
    <definedName name="____x2" localSheetId="3" hidden="1">{"via1",#N/A,TRUE,"general";"via2",#N/A,TRUE,"general";"via3",#N/A,TRUE,"general"}</definedName>
    <definedName name="____x2" localSheetId="5" hidden="1">{"via1",#N/A,TRUE,"general";"via2",#N/A,TRUE,"general";"via3",#N/A,TRUE,"general"}</definedName>
    <definedName name="____x2" localSheetId="6" hidden="1">{"via1",#N/A,TRUE,"general";"via2",#N/A,TRUE,"general";"via3",#N/A,TRUE,"general"}</definedName>
    <definedName name="____x2" localSheetId="7"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4" hidden="1">{"via1",#N/A,TRUE,"general";"via2",#N/A,TRUE,"general";"via3",#N/A,TRUE,"general"}</definedName>
    <definedName name="____x3" localSheetId="2" hidden="1">{"via1",#N/A,TRUE,"general";"via2",#N/A,TRUE,"general";"via3",#N/A,TRUE,"general"}</definedName>
    <definedName name="____x3" localSheetId="3" hidden="1">{"via1",#N/A,TRUE,"general";"via2",#N/A,TRUE,"general";"via3",#N/A,TRUE,"general"}</definedName>
    <definedName name="____x3" localSheetId="5" hidden="1">{"via1",#N/A,TRUE,"general";"via2",#N/A,TRUE,"general";"via3",#N/A,TRUE,"general"}</definedName>
    <definedName name="____x3" localSheetId="6" hidden="1">{"via1",#N/A,TRUE,"general";"via2",#N/A,TRUE,"general";"via3",#N/A,TRUE,"general"}</definedName>
    <definedName name="____x3" localSheetId="7"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4" hidden="1">{"via1",#N/A,TRUE,"general";"via2",#N/A,TRUE,"general";"via3",#N/A,TRUE,"general"}</definedName>
    <definedName name="____x4" localSheetId="2" hidden="1">{"via1",#N/A,TRUE,"general";"via2",#N/A,TRUE,"general";"via3",#N/A,TRUE,"general"}</definedName>
    <definedName name="____x4" localSheetId="3" hidden="1">{"via1",#N/A,TRUE,"general";"via2",#N/A,TRUE,"general";"via3",#N/A,TRUE,"general"}</definedName>
    <definedName name="____x4" localSheetId="5" hidden="1">{"via1",#N/A,TRUE,"general";"via2",#N/A,TRUE,"general";"via3",#N/A,TRUE,"general"}</definedName>
    <definedName name="____x4" localSheetId="6" hidden="1">{"via1",#N/A,TRUE,"general";"via2",#N/A,TRUE,"general";"via3",#N/A,TRUE,"general"}</definedName>
    <definedName name="____x4" localSheetId="7"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4"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5"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5"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5"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4" hidden="1">{"via1",#N/A,TRUE,"general";"via2",#N/A,TRUE,"general";"via3",#N/A,TRUE,"general"}</definedName>
    <definedName name="____x8" localSheetId="2" hidden="1">{"via1",#N/A,TRUE,"general";"via2",#N/A,TRUE,"general";"via3",#N/A,TRUE,"general"}</definedName>
    <definedName name="____x8" localSheetId="3" hidden="1">{"via1",#N/A,TRUE,"general";"via2",#N/A,TRUE,"general";"via3",#N/A,TRUE,"general"}</definedName>
    <definedName name="____x8" localSheetId="5" hidden="1">{"via1",#N/A,TRUE,"general";"via2",#N/A,TRUE,"general";"via3",#N/A,TRUE,"general"}</definedName>
    <definedName name="____x8" localSheetId="6" hidden="1">{"via1",#N/A,TRUE,"general";"via2",#N/A,TRUE,"general";"via3",#N/A,TRUE,"general"}</definedName>
    <definedName name="____x8" localSheetId="7"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4"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5"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5"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4" hidden="1">{"via1",#N/A,TRUE,"general";"via2",#N/A,TRUE,"general";"via3",#N/A,TRUE,"general"}</definedName>
    <definedName name="____y3" localSheetId="2" hidden="1">{"via1",#N/A,TRUE,"general";"via2",#N/A,TRUE,"general";"via3",#N/A,TRUE,"general"}</definedName>
    <definedName name="____y3" localSheetId="3" hidden="1">{"via1",#N/A,TRUE,"general";"via2",#N/A,TRUE,"general";"via3",#N/A,TRUE,"general"}</definedName>
    <definedName name="____y3" localSheetId="5" hidden="1">{"via1",#N/A,TRUE,"general";"via2",#N/A,TRUE,"general";"via3",#N/A,TRUE,"general"}</definedName>
    <definedName name="____y3" localSheetId="6" hidden="1">{"via1",#N/A,TRUE,"general";"via2",#N/A,TRUE,"general";"via3",#N/A,TRUE,"general"}</definedName>
    <definedName name="____y3" localSheetId="7"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4" hidden="1">{"via1",#N/A,TRUE,"general";"via2",#N/A,TRUE,"general";"via3",#N/A,TRUE,"general"}</definedName>
    <definedName name="____y4" localSheetId="2" hidden="1">{"via1",#N/A,TRUE,"general";"via2",#N/A,TRUE,"general";"via3",#N/A,TRUE,"general"}</definedName>
    <definedName name="____y4" localSheetId="3" hidden="1">{"via1",#N/A,TRUE,"general";"via2",#N/A,TRUE,"general";"via3",#N/A,TRUE,"general"}</definedName>
    <definedName name="____y4" localSheetId="5" hidden="1">{"via1",#N/A,TRUE,"general";"via2",#N/A,TRUE,"general";"via3",#N/A,TRUE,"general"}</definedName>
    <definedName name="____y4" localSheetId="6" hidden="1">{"via1",#N/A,TRUE,"general";"via2",#N/A,TRUE,"general";"via3",#N/A,TRUE,"general"}</definedName>
    <definedName name="____y4" localSheetId="7"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4"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5"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4" hidden="1">{"via1",#N/A,TRUE,"general";"via2",#N/A,TRUE,"general";"via3",#N/A,TRUE,"general"}</definedName>
    <definedName name="____y6" localSheetId="2" hidden="1">{"via1",#N/A,TRUE,"general";"via2",#N/A,TRUE,"general";"via3",#N/A,TRUE,"general"}</definedName>
    <definedName name="____y6" localSheetId="3" hidden="1">{"via1",#N/A,TRUE,"general";"via2",#N/A,TRUE,"general";"via3",#N/A,TRUE,"general"}</definedName>
    <definedName name="____y6" localSheetId="5" hidden="1">{"via1",#N/A,TRUE,"general";"via2",#N/A,TRUE,"general";"via3",#N/A,TRUE,"general"}</definedName>
    <definedName name="____y6" localSheetId="6" hidden="1">{"via1",#N/A,TRUE,"general";"via2",#N/A,TRUE,"general";"via3",#N/A,TRUE,"general"}</definedName>
    <definedName name="____y6" localSheetId="7"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4" hidden="1">{"via1",#N/A,TRUE,"general";"via2",#N/A,TRUE,"general";"via3",#N/A,TRUE,"general"}</definedName>
    <definedName name="____y7" localSheetId="2" hidden="1">{"via1",#N/A,TRUE,"general";"via2",#N/A,TRUE,"general";"via3",#N/A,TRUE,"general"}</definedName>
    <definedName name="____y7" localSheetId="3" hidden="1">{"via1",#N/A,TRUE,"general";"via2",#N/A,TRUE,"general";"via3",#N/A,TRUE,"general"}</definedName>
    <definedName name="____y7" localSheetId="5" hidden="1">{"via1",#N/A,TRUE,"general";"via2",#N/A,TRUE,"general";"via3",#N/A,TRUE,"general"}</definedName>
    <definedName name="____y7" localSheetId="6" hidden="1">{"via1",#N/A,TRUE,"general";"via2",#N/A,TRUE,"general";"via3",#N/A,TRUE,"general"}</definedName>
    <definedName name="____y7" localSheetId="7"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4" hidden="1">{"via1",#N/A,TRUE,"general";"via2",#N/A,TRUE,"general";"via3",#N/A,TRUE,"general"}</definedName>
    <definedName name="____y8" localSheetId="2" hidden="1">{"via1",#N/A,TRUE,"general";"via2",#N/A,TRUE,"general";"via3",#N/A,TRUE,"general"}</definedName>
    <definedName name="____y8" localSheetId="3" hidden="1">{"via1",#N/A,TRUE,"general";"via2",#N/A,TRUE,"general";"via3",#N/A,TRUE,"general"}</definedName>
    <definedName name="____y8" localSheetId="5" hidden="1">{"via1",#N/A,TRUE,"general";"via2",#N/A,TRUE,"general";"via3",#N/A,TRUE,"general"}</definedName>
    <definedName name="____y8" localSheetId="6" hidden="1">{"via1",#N/A,TRUE,"general";"via2",#N/A,TRUE,"general";"via3",#N/A,TRUE,"general"}</definedName>
    <definedName name="____y8" localSheetId="7"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4"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5"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5"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4" hidden="1">{"via1",#N/A,TRUE,"general";"via2",#N/A,TRUE,"general";"via3",#N/A,TRUE,"general"}</definedName>
    <definedName name="____z2" localSheetId="2" hidden="1">{"via1",#N/A,TRUE,"general";"via2",#N/A,TRUE,"general";"via3",#N/A,TRUE,"general"}</definedName>
    <definedName name="____z2" localSheetId="3" hidden="1">{"via1",#N/A,TRUE,"general";"via2",#N/A,TRUE,"general";"via3",#N/A,TRUE,"general"}</definedName>
    <definedName name="____z2" localSheetId="5" hidden="1">{"via1",#N/A,TRUE,"general";"via2",#N/A,TRUE,"general";"via3",#N/A,TRUE,"general"}</definedName>
    <definedName name="____z2" localSheetId="6" hidden="1">{"via1",#N/A,TRUE,"general";"via2",#N/A,TRUE,"general";"via3",#N/A,TRUE,"general"}</definedName>
    <definedName name="____z2" localSheetId="7"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4" hidden="1">{"via1",#N/A,TRUE,"general";"via2",#N/A,TRUE,"general";"via3",#N/A,TRUE,"general"}</definedName>
    <definedName name="____z3" localSheetId="2" hidden="1">{"via1",#N/A,TRUE,"general";"via2",#N/A,TRUE,"general";"via3",#N/A,TRUE,"general"}</definedName>
    <definedName name="____z3" localSheetId="3" hidden="1">{"via1",#N/A,TRUE,"general";"via2",#N/A,TRUE,"general";"via3",#N/A,TRUE,"general"}</definedName>
    <definedName name="____z3" localSheetId="5" hidden="1">{"via1",#N/A,TRUE,"general";"via2",#N/A,TRUE,"general";"via3",#N/A,TRUE,"general"}</definedName>
    <definedName name="____z3" localSheetId="6" hidden="1">{"via1",#N/A,TRUE,"general";"via2",#N/A,TRUE,"general";"via3",#N/A,TRUE,"general"}</definedName>
    <definedName name="____z3" localSheetId="7"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4"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5"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4" hidden="1">{"via1",#N/A,TRUE,"general";"via2",#N/A,TRUE,"general";"via3",#N/A,TRUE,"general"}</definedName>
    <definedName name="____z5" localSheetId="2" hidden="1">{"via1",#N/A,TRUE,"general";"via2",#N/A,TRUE,"general";"via3",#N/A,TRUE,"general"}</definedName>
    <definedName name="____z5" localSheetId="3" hidden="1">{"via1",#N/A,TRUE,"general";"via2",#N/A,TRUE,"general";"via3",#N/A,TRUE,"general"}</definedName>
    <definedName name="____z5" localSheetId="5" hidden="1">{"via1",#N/A,TRUE,"general";"via2",#N/A,TRUE,"general";"via3",#N/A,TRUE,"general"}</definedName>
    <definedName name="____z5" localSheetId="6" hidden="1">{"via1",#N/A,TRUE,"general";"via2",#N/A,TRUE,"general";"via3",#N/A,TRUE,"general"}</definedName>
    <definedName name="____z5" localSheetId="7"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4"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5"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[8]EVA!$F$104:$I$104</definedName>
    <definedName name="___2__123Graph_BCart_Utilidad" hidden="1">[8]EVA!$F$105:$I$105</definedName>
    <definedName name="___3__123Graph_CCart_Utilidad" hidden="1">[8]EVA!$F$106:$I$106</definedName>
    <definedName name="___4__123Graph_LBL_ACart_Utilidad" hidden="1">[8]EVA!$F$109:$I$109</definedName>
    <definedName name="___5__123Graph_LBL_BCart_Utilidad" hidden="1">[8]EVA!$F$110:$I$110</definedName>
    <definedName name="___6__123Graph_LBL_CCart_Utilidad" hidden="1">[8]EVA!$F$111:$I$111</definedName>
    <definedName name="___7__123Graph_XCart_Utilidad" hidden="1">[8]EVA!$F$103:$I$103</definedName>
    <definedName name="___a1">'[10]Relación De Equipos'!$B$2:$I$16</definedName>
    <definedName name="___a3" localSheetId="1" hidden="1">{"TAB1",#N/A,TRUE,"GENERAL";"TAB2",#N/A,TRUE,"GENERAL";"TAB3",#N/A,TRUE,"GENERAL";"TAB4",#N/A,TRUE,"GENERAL";"TAB5",#N/A,TRUE,"GENERAL"}</definedName>
    <definedName name="___a3" localSheetId="4" hidden="1">{"TAB1",#N/A,TRUE,"GENERAL";"TAB2",#N/A,TRUE,"GENERAL";"TAB3",#N/A,TRUE,"GENERAL";"TAB4",#N/A,TRUE,"GENERAL";"TAB5",#N/A,TRUE,"GENERAL"}</definedName>
    <definedName name="___a3" localSheetId="2" hidden="1">{"TAB1",#N/A,TRUE,"GENERAL";"TAB2",#N/A,TRUE,"GENERAL";"TAB3",#N/A,TRUE,"GENERAL";"TAB4",#N/A,TRUE,"GENERAL";"TAB5",#N/A,TRUE,"GENERAL"}</definedName>
    <definedName name="___a3" localSheetId="3" hidden="1">{"TAB1",#N/A,TRUE,"GENERAL";"TAB2",#N/A,TRUE,"GENERAL";"TAB3",#N/A,TRUE,"GENERAL";"TAB4",#N/A,TRUE,"GENERAL";"TAB5",#N/A,TRUE,"GENERAL"}</definedName>
    <definedName name="___a3" localSheetId="5" hidden="1">{"TAB1",#N/A,TRUE,"GENERAL";"TAB2",#N/A,TRUE,"GENERAL";"TAB3",#N/A,TRUE,"GENERAL";"TAB4",#N/A,TRUE,"GENERAL";"TAB5",#N/A,TRUE,"GENERAL"}</definedName>
    <definedName name="___a3" localSheetId="6" hidden="1">{"TAB1",#N/A,TRUE,"GENERAL";"TAB2",#N/A,TRUE,"GENERAL";"TAB3",#N/A,TRUE,"GENERAL";"TAB4",#N/A,TRUE,"GENERAL";"TAB5",#N/A,TRUE,"GENERAL"}</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4" hidden="1">{"via1",#N/A,TRUE,"general";"via2",#N/A,TRUE,"general";"via3",#N/A,TRUE,"general"}</definedName>
    <definedName name="___a4" localSheetId="2" hidden="1">{"via1",#N/A,TRUE,"general";"via2",#N/A,TRUE,"general";"via3",#N/A,TRUE,"general"}</definedName>
    <definedName name="___a4" localSheetId="3" hidden="1">{"via1",#N/A,TRUE,"general";"via2",#N/A,TRUE,"general";"via3",#N/A,TRUE,"general"}</definedName>
    <definedName name="___a4" localSheetId="5" hidden="1">{"via1",#N/A,TRUE,"general";"via2",#N/A,TRUE,"general";"via3",#N/A,TRUE,"general"}</definedName>
    <definedName name="___a4" localSheetId="6" hidden="1">{"via1",#N/A,TRUE,"general";"via2",#N/A,TRUE,"general";"via3",#N/A,TRUE,"general"}</definedName>
    <definedName name="___a4" localSheetId="7"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4" hidden="1">{"TAB1",#N/A,TRUE,"GENERAL";"TAB2",#N/A,TRUE,"GENERAL";"TAB3",#N/A,TRUE,"GENERAL";"TAB4",#N/A,TRUE,"GENERAL";"TAB5",#N/A,TRUE,"GENERAL"}</definedName>
    <definedName name="___a5" localSheetId="2" hidden="1">{"TAB1",#N/A,TRUE,"GENERAL";"TAB2",#N/A,TRUE,"GENERAL";"TAB3",#N/A,TRUE,"GENERAL";"TAB4",#N/A,TRUE,"GENERAL";"TAB5",#N/A,TRUE,"GENERAL"}</definedName>
    <definedName name="___a5" localSheetId="3" hidden="1">{"TAB1",#N/A,TRUE,"GENERAL";"TAB2",#N/A,TRUE,"GENERAL";"TAB3",#N/A,TRUE,"GENERAL";"TAB4",#N/A,TRUE,"GENERAL";"TAB5",#N/A,TRUE,"GENERAL"}</definedName>
    <definedName name="___a5" localSheetId="5" hidden="1">{"TAB1",#N/A,TRUE,"GENERAL";"TAB2",#N/A,TRUE,"GENERAL";"TAB3",#N/A,TRUE,"GENERAL";"TAB4",#N/A,TRUE,"GENERAL";"TAB5",#N/A,TRUE,"GENERAL"}</definedName>
    <definedName name="___a5" localSheetId="6" hidden="1">{"TAB1",#N/A,TRUE,"GENERAL";"TAB2",#N/A,TRUE,"GENERAL";"TAB3",#N/A,TRUE,"GENERAL";"TAB4",#N/A,TRUE,"GENERAL";"TAB5",#N/A,TRUE,"GENERAL"}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4" hidden="1">{"TAB1",#N/A,TRUE,"GENERAL";"TAB2",#N/A,TRUE,"GENERAL";"TAB3",#N/A,TRUE,"GENERAL";"TAB4",#N/A,TRUE,"GENERAL";"TAB5",#N/A,TRUE,"GENERAL"}</definedName>
    <definedName name="___a6" localSheetId="2" hidden="1">{"TAB1",#N/A,TRUE,"GENERAL";"TAB2",#N/A,TRUE,"GENERAL";"TAB3",#N/A,TRUE,"GENERAL";"TAB4",#N/A,TRUE,"GENERAL";"TAB5",#N/A,TRUE,"GENERAL"}</definedName>
    <definedName name="___a6" localSheetId="3" hidden="1">{"TAB1",#N/A,TRUE,"GENERAL";"TAB2",#N/A,TRUE,"GENERAL";"TAB3",#N/A,TRUE,"GENERAL";"TAB4",#N/A,TRUE,"GENERAL";"TAB5",#N/A,TRUE,"GENERAL"}</definedName>
    <definedName name="___a6" localSheetId="5" hidden="1">{"TAB1",#N/A,TRUE,"GENERAL";"TAB2",#N/A,TRUE,"GENERAL";"TAB3",#N/A,TRUE,"GENERAL";"TAB4",#N/A,TRUE,"GENERAL";"TAB5",#N/A,TRUE,"GENERAL"}</definedName>
    <definedName name="___a6" localSheetId="6"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hidden="1">{"TAB1",#N/A,TRUE,"GENERAL";"TAB2",#N/A,TRUE,"GENERAL";"TAB3",#N/A,TRUE,"GENERAL";"TAB4",#N/A,TRUE,"GENERAL";"TAB5",#N/A,TRUE,"GENERAL"}</definedName>
    <definedName name="___AAS1" localSheetId="1" hidden="1">{#N/A,#N/A,TRUE,"INGENIERIA";#N/A,#N/A,TRUE,"COMPRAS";#N/A,#N/A,TRUE,"DIRECCION";#N/A,#N/A,TRUE,"RESUMEN"}</definedName>
    <definedName name="___AAS1" localSheetId="4" hidden="1">{#N/A,#N/A,TRUE,"INGENIERIA";#N/A,#N/A,TRUE,"COMPRAS";#N/A,#N/A,TRUE,"DIRECCION";#N/A,#N/A,TRUE,"RESUMEN"}</definedName>
    <definedName name="___AAS1" localSheetId="2" hidden="1">{#N/A,#N/A,TRUE,"INGENIERIA";#N/A,#N/A,TRUE,"COMPRAS";#N/A,#N/A,TRUE,"DIRECCION";#N/A,#N/A,TRUE,"RESUMEN"}</definedName>
    <definedName name="___AAS1" localSheetId="3" hidden="1">{#N/A,#N/A,TRUE,"INGENIERIA";#N/A,#N/A,TRUE,"COMPRAS";#N/A,#N/A,TRUE,"DIRECCION";#N/A,#N/A,TRUE,"RESUMEN"}</definedName>
    <definedName name="___AAS1" localSheetId="5" hidden="1">{#N/A,#N/A,TRUE,"INGENIERIA";#N/A,#N/A,TRUE,"COMPRAS";#N/A,#N/A,TRUE,"DIRECCION";#N/A,#N/A,TRUE,"RESUMEN"}</definedName>
    <definedName name="___AAS1" localSheetId="6" hidden="1">{#N/A,#N/A,TRUE,"INGENIERIA";#N/A,#N/A,TRUE,"COMPRAS";#N/A,#N/A,TRUE,"DIRECCION";#N/A,#N/A,TRUE,"RESUMEN"}</definedName>
    <definedName name="___AAS1" localSheetId="7" hidden="1">{#N/A,#N/A,TRUE,"INGENIERIA";#N/A,#N/A,TRUE,"COMPRAS";#N/A,#N/A,TRUE,"DIRECCION";#N/A,#N/A,TRUE,"RESUMEN"}</definedName>
    <definedName name="___AAS1" localSheetId="8" hidden="1">{#N/A,#N/A,TRUE,"INGENIERIA";#N/A,#N/A,TRUE,"COMPRAS";#N/A,#N/A,TRUE,"DIRECCION";#N/A,#N/A,TRUE,"RESUMEN"}</definedName>
    <definedName name="___AAS1" localSheetId="9" hidden="1">{#N/A,#N/A,TRUE,"INGENIERIA";#N/A,#N/A,TRUE,"COMPRAS";#N/A,#N/A,TRUE,"DIRECCION";#N/A,#N/A,TRUE,"RESUMEN"}</definedName>
    <definedName name="___AAS1" hidden="1">{#N/A,#N/A,TRUE,"INGENIERIA";#N/A,#N/A,TRUE,"COMPRAS";#N/A,#N/A,TRUE,"DIRECCION";#N/A,#N/A,TRUE,"RESUMEN"}</definedName>
    <definedName name="___ABC1" localSheetId="1" hidden="1">{#N/A,#N/A,TRUE,"1842CWN0"}</definedName>
    <definedName name="___ABC1" localSheetId="4" hidden="1">{#N/A,#N/A,TRUE,"1842CWN0"}</definedName>
    <definedName name="___ABC1" localSheetId="2" hidden="1">{#N/A,#N/A,TRUE,"1842CWN0"}</definedName>
    <definedName name="___ABC1" localSheetId="3" hidden="1">{#N/A,#N/A,TRUE,"1842CWN0"}</definedName>
    <definedName name="___ABC1" localSheetId="5" hidden="1">{#N/A,#N/A,TRUE,"1842CWN0"}</definedName>
    <definedName name="___ABC1" localSheetId="6" hidden="1">{#N/A,#N/A,TRUE,"1842CWN0"}</definedName>
    <definedName name="___ABC1" localSheetId="7" hidden="1">{#N/A,#N/A,TRUE,"1842CWN0"}</definedName>
    <definedName name="___ABC1" localSheetId="8" hidden="1">{#N/A,#N/A,TRUE,"1842CWN0"}</definedName>
    <definedName name="___ABC1" localSheetId="9" hidden="1">{#N/A,#N/A,TRUE,"1842CWN0"}</definedName>
    <definedName name="___ABC1" hidden="1">{#N/A,#N/A,TRUE,"1842CWN0"}</definedName>
    <definedName name="___abc2" localSheetId="1" hidden="1">{#N/A,#N/A,TRUE,"1842CWN0"}</definedName>
    <definedName name="___abc2" localSheetId="4" hidden="1">{#N/A,#N/A,TRUE,"1842CWN0"}</definedName>
    <definedName name="___abc2" localSheetId="2" hidden="1">{#N/A,#N/A,TRUE,"1842CWN0"}</definedName>
    <definedName name="___abc2" localSheetId="3" hidden="1">{#N/A,#N/A,TRUE,"1842CWN0"}</definedName>
    <definedName name="___abc2" localSheetId="5" hidden="1">{#N/A,#N/A,TRUE,"1842CWN0"}</definedName>
    <definedName name="___abc2" localSheetId="6" hidden="1">{#N/A,#N/A,TRUE,"1842CWN0"}</definedName>
    <definedName name="___abc2" localSheetId="7" hidden="1">{#N/A,#N/A,TRUE,"1842CWN0"}</definedName>
    <definedName name="___abc2" localSheetId="8" hidden="1">{#N/A,#N/A,TRUE,"1842CWN0"}</definedName>
    <definedName name="___abc2" localSheetId="9"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[3]INSUMOS!#REF!</definedName>
    <definedName name="___b2" localSheetId="1" hidden="1">{"TAB1",#N/A,TRUE,"GENERAL";"TAB2",#N/A,TRUE,"GENERAL";"TAB3",#N/A,TRUE,"GENERAL";"TAB4",#N/A,TRUE,"GENERAL";"TAB5",#N/A,TRUE,"GENERAL"}</definedName>
    <definedName name="___b2" localSheetId="4" hidden="1">{"TAB1",#N/A,TRUE,"GENERAL";"TAB2",#N/A,TRUE,"GENERAL";"TAB3",#N/A,TRUE,"GENERAL";"TAB4",#N/A,TRUE,"GENERAL";"TAB5",#N/A,TRUE,"GENERAL"}</definedName>
    <definedName name="___b2" localSheetId="2" hidden="1">{"TAB1",#N/A,TRUE,"GENERAL";"TAB2",#N/A,TRUE,"GENERAL";"TAB3",#N/A,TRUE,"GENERAL";"TAB4",#N/A,TRUE,"GENERAL";"TAB5",#N/A,TRUE,"GENERAL"}</definedName>
    <definedName name="___b2" localSheetId="3" hidden="1">{"TAB1",#N/A,TRUE,"GENERAL";"TAB2",#N/A,TRUE,"GENERAL";"TAB3",#N/A,TRUE,"GENERAL";"TAB4",#N/A,TRUE,"GENERAL";"TAB5",#N/A,TRUE,"GENERAL"}</definedName>
    <definedName name="___b2" localSheetId="5" hidden="1">{"TAB1",#N/A,TRUE,"GENERAL";"TAB2",#N/A,TRUE,"GENERAL";"TAB3",#N/A,TRUE,"GENERAL";"TAB4",#N/A,TRUE,"GENERAL";"TAB5",#N/A,TRUE,"GENERAL"}</definedName>
    <definedName name="___b2" localSheetId="6" hidden="1">{"TAB1",#N/A,TRUE,"GENERAL";"TAB2",#N/A,TRUE,"GENERAL";"TAB3",#N/A,TRUE,"GENERAL";"TAB4",#N/A,TRUE,"GENERAL";"TAB5",#N/A,TRUE,"GENERAL"}</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4" hidden="1">{"TAB1",#N/A,TRUE,"GENERAL";"TAB2",#N/A,TRUE,"GENERAL";"TAB3",#N/A,TRUE,"GENERAL";"TAB4",#N/A,TRUE,"GENERAL";"TAB5",#N/A,TRUE,"GENERAL"}</definedName>
    <definedName name="___b3" localSheetId="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5" hidden="1">{"TAB1",#N/A,TRUE,"GENERAL";"TAB2",#N/A,TRUE,"GENERAL";"TAB3",#N/A,TRUE,"GENERAL";"TAB4",#N/A,TRUE,"GENERAL";"TAB5",#N/A,TRUE,"GENERAL"}</definedName>
    <definedName name="___b3" localSheetId="6"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4" hidden="1">{"TAB1",#N/A,TRUE,"GENERAL";"TAB2",#N/A,TRUE,"GENERAL";"TAB3",#N/A,TRUE,"GENERAL";"TAB4",#N/A,TRUE,"GENERAL";"TAB5",#N/A,TRUE,"GENERAL"}</definedName>
    <definedName name="___b4" localSheetId="2" hidden="1">{"TAB1",#N/A,TRUE,"GENERAL";"TAB2",#N/A,TRUE,"GENERAL";"TAB3",#N/A,TRUE,"GENERAL";"TAB4",#N/A,TRUE,"GENERAL";"TAB5",#N/A,TRUE,"GENERAL"}</definedName>
    <definedName name="___b4" localSheetId="3" hidden="1">{"TAB1",#N/A,TRUE,"GENERAL";"TAB2",#N/A,TRUE,"GENERAL";"TAB3",#N/A,TRUE,"GENERAL";"TAB4",#N/A,TRUE,"GENERAL";"TAB5",#N/A,TRUE,"GENERAL"}</definedName>
    <definedName name="___b4" localSheetId="5" hidden="1">{"TAB1",#N/A,TRUE,"GENERAL";"TAB2",#N/A,TRUE,"GENERAL";"TAB3",#N/A,TRUE,"GENERAL";"TAB4",#N/A,TRUE,"GENERAL";"TAB5",#N/A,TRUE,"GENERAL"}</definedName>
    <definedName name="___b4" localSheetId="6"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4" hidden="1">{"TAB1",#N/A,TRUE,"GENERAL";"TAB2",#N/A,TRUE,"GENERAL";"TAB3",#N/A,TRUE,"GENERAL";"TAB4",#N/A,TRUE,"GENERAL";"TAB5",#N/A,TRUE,"GENERAL"}</definedName>
    <definedName name="___b5" localSheetId="2" hidden="1">{"TAB1",#N/A,TRUE,"GENERAL";"TAB2",#N/A,TRUE,"GENERAL";"TAB3",#N/A,TRUE,"GENERAL";"TAB4",#N/A,TRUE,"GENERAL";"TAB5",#N/A,TRUE,"GENERAL"}</definedName>
    <definedName name="___b5" localSheetId="3" hidden="1">{"TAB1",#N/A,TRUE,"GENERAL";"TAB2",#N/A,TRUE,"GENERAL";"TAB3",#N/A,TRUE,"GENERAL";"TAB4",#N/A,TRUE,"GENERAL";"TAB5",#N/A,TRUE,"GENERAL"}</definedName>
    <definedName name="___b5" localSheetId="5" hidden="1">{"TAB1",#N/A,TRUE,"GENERAL";"TAB2",#N/A,TRUE,"GENERAL";"TAB3",#N/A,TRUE,"GENERAL";"TAB4",#N/A,TRUE,"GENERAL";"TAB5",#N/A,TRUE,"GENERAL"}</definedName>
    <definedName name="___b5" localSheetId="6"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4" hidden="1">{"TAB1",#N/A,TRUE,"GENERAL";"TAB2",#N/A,TRUE,"GENERAL";"TAB3",#N/A,TRUE,"GENERAL";"TAB4",#N/A,TRUE,"GENERAL";"TAB5",#N/A,TRUE,"GENERAL"}</definedName>
    <definedName name="___b6" localSheetId="2" hidden="1">{"TAB1",#N/A,TRUE,"GENERAL";"TAB2",#N/A,TRUE,"GENERAL";"TAB3",#N/A,TRUE,"GENERAL";"TAB4",#N/A,TRUE,"GENERAL";"TAB5",#N/A,TRUE,"GENERAL"}</definedName>
    <definedName name="___b6" localSheetId="3" hidden="1">{"TAB1",#N/A,TRUE,"GENERAL";"TAB2",#N/A,TRUE,"GENERAL";"TAB3",#N/A,TRUE,"GENERAL";"TAB4",#N/A,TRUE,"GENERAL";"TAB5",#N/A,TRUE,"GENERAL"}</definedName>
    <definedName name="___b6" localSheetId="5" hidden="1">{"TAB1",#N/A,TRUE,"GENERAL";"TAB2",#N/A,TRUE,"GENERAL";"TAB3",#N/A,TRUE,"GENERAL";"TAB4",#N/A,TRUE,"GENERAL";"TAB5",#N/A,TRUE,"GENERAL"}</definedName>
    <definedName name="___b6" localSheetId="6"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4" hidden="1">{"via1",#N/A,TRUE,"general";"via2",#N/A,TRUE,"general";"via3",#N/A,TRUE,"general"}</definedName>
    <definedName name="___b7" localSheetId="2" hidden="1">{"via1",#N/A,TRUE,"general";"via2",#N/A,TRUE,"general";"via3",#N/A,TRUE,"general"}</definedName>
    <definedName name="___b7" localSheetId="3" hidden="1">{"via1",#N/A,TRUE,"general";"via2",#N/A,TRUE,"general";"via3",#N/A,TRUE,"general"}</definedName>
    <definedName name="___b7" localSheetId="5" hidden="1">{"via1",#N/A,TRUE,"general";"via2",#N/A,TRUE,"general";"via3",#N/A,TRUE,"general"}</definedName>
    <definedName name="___b7" localSheetId="6" hidden="1">{"via1",#N/A,TRUE,"general";"via2",#N/A,TRUE,"general";"via3",#N/A,TRUE,"general"}</definedName>
    <definedName name="___b7" localSheetId="7"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4" hidden="1">{"via1",#N/A,TRUE,"general";"via2",#N/A,TRUE,"general";"via3",#N/A,TRUE,"general"}</definedName>
    <definedName name="___b8" localSheetId="2" hidden="1">{"via1",#N/A,TRUE,"general";"via2",#N/A,TRUE,"general";"via3",#N/A,TRUE,"general"}</definedName>
    <definedName name="___b8" localSheetId="3" hidden="1">{"via1",#N/A,TRUE,"general";"via2",#N/A,TRUE,"general";"via3",#N/A,TRUE,"general"}</definedName>
    <definedName name="___b8" localSheetId="5" hidden="1">{"via1",#N/A,TRUE,"general";"via2",#N/A,TRUE,"general";"via3",#N/A,TRUE,"general"}</definedName>
    <definedName name="___b8" localSheetId="6"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hidden="1">{"TAB1",#N/A,TRUE,"GENERAL";"TAB2",#N/A,TRUE,"GENERAL";"TAB3",#N/A,TRUE,"GENERAL";"TAB4",#N/A,TRUE,"GENERAL";"TAB5",#N/A,TRUE,"GENERAL"}</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'[11]COSTOS UNITARIOS'!$B$12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1" hidden="1">{"TAB1",#N/A,TRUE,"GENERAL";"TAB2",#N/A,TRUE,"GENERAL";"TAB3",#N/A,TRUE,"GENERAL";"TAB4",#N/A,TRUE,"GENERAL";"TAB5",#N/A,TRUE,"GENERAL"}</definedName>
    <definedName name="___g2" localSheetId="4" hidden="1">{"TAB1",#N/A,TRUE,"GENERAL";"TAB2",#N/A,TRUE,"GENERAL";"TAB3",#N/A,TRUE,"GENERAL";"TAB4",#N/A,TRUE,"GENERAL";"TAB5",#N/A,TRUE,"GENERAL"}</definedName>
    <definedName name="___g2" localSheetId="2" hidden="1">{"TAB1",#N/A,TRUE,"GENERAL";"TAB2",#N/A,TRUE,"GENERAL";"TAB3",#N/A,TRUE,"GENERAL";"TAB4",#N/A,TRUE,"GENERAL";"TAB5",#N/A,TRUE,"GENERAL"}</definedName>
    <definedName name="___g2" localSheetId="3" hidden="1">{"TAB1",#N/A,TRUE,"GENERAL";"TAB2",#N/A,TRUE,"GENERAL";"TAB3",#N/A,TRUE,"GENERAL";"TAB4",#N/A,TRUE,"GENERAL";"TAB5",#N/A,TRUE,"GENERAL"}</definedName>
    <definedName name="___g2" localSheetId="5" hidden="1">{"TAB1",#N/A,TRUE,"GENERAL";"TAB2",#N/A,TRUE,"GENERAL";"TAB3",#N/A,TRUE,"GENERAL";"TAB4",#N/A,TRUE,"GENERAL";"TAB5",#N/A,TRUE,"GENERAL"}</definedName>
    <definedName name="___g2" localSheetId="6" hidden="1">{"TAB1",#N/A,TRUE,"GENERAL";"TAB2",#N/A,TRUE,"GENERAL";"TAB3",#N/A,TRUE,"GENERAL";"TAB4",#N/A,TRUE,"GENERAL";"TAB5",#N/A,TRUE,"GENERAL"}</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4" hidden="1">{"via1",#N/A,TRUE,"general";"via2",#N/A,TRUE,"general";"via3",#N/A,TRUE,"general"}</definedName>
    <definedName name="___g3" localSheetId="2" hidden="1">{"via1",#N/A,TRUE,"general";"via2",#N/A,TRUE,"general";"via3",#N/A,TRUE,"general"}</definedName>
    <definedName name="___g3" localSheetId="3" hidden="1">{"via1",#N/A,TRUE,"general";"via2",#N/A,TRUE,"general";"via3",#N/A,TRUE,"general"}</definedName>
    <definedName name="___g3" localSheetId="5" hidden="1">{"via1",#N/A,TRUE,"general";"via2",#N/A,TRUE,"general";"via3",#N/A,TRUE,"general"}</definedName>
    <definedName name="___g3" localSheetId="6" hidden="1">{"via1",#N/A,TRUE,"general";"via2",#N/A,TRUE,"general";"via3",#N/A,TRUE,"general"}</definedName>
    <definedName name="___g3" localSheetId="7"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4" hidden="1">{"via1",#N/A,TRUE,"general";"via2",#N/A,TRUE,"general";"via3",#N/A,TRUE,"general"}</definedName>
    <definedName name="___g4" localSheetId="2" hidden="1">{"via1",#N/A,TRUE,"general";"via2",#N/A,TRUE,"general";"via3",#N/A,TRUE,"general"}</definedName>
    <definedName name="___g4" localSheetId="3" hidden="1">{"via1",#N/A,TRUE,"general";"via2",#N/A,TRUE,"general";"via3",#N/A,TRUE,"general"}</definedName>
    <definedName name="___g4" localSheetId="5" hidden="1">{"via1",#N/A,TRUE,"general";"via2",#N/A,TRUE,"general";"via3",#N/A,TRUE,"general"}</definedName>
    <definedName name="___g4" localSheetId="6"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4" hidden="1">{"via1",#N/A,TRUE,"general";"via2",#N/A,TRUE,"general";"via3",#N/A,TRUE,"general"}</definedName>
    <definedName name="___g5" localSheetId="2" hidden="1">{"via1",#N/A,TRUE,"general";"via2",#N/A,TRUE,"general";"via3",#N/A,TRUE,"general"}</definedName>
    <definedName name="___g5" localSheetId="3" hidden="1">{"via1",#N/A,TRUE,"general";"via2",#N/A,TRUE,"general";"via3",#N/A,TRUE,"general"}</definedName>
    <definedName name="___g5" localSheetId="5" hidden="1">{"via1",#N/A,TRUE,"general";"via2",#N/A,TRUE,"general";"via3",#N/A,TRUE,"general"}</definedName>
    <definedName name="___g5" localSheetId="6"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4" hidden="1">{"via1",#N/A,TRUE,"general";"via2",#N/A,TRUE,"general";"via3",#N/A,TRUE,"general"}</definedName>
    <definedName name="___g6" localSheetId="2" hidden="1">{"via1",#N/A,TRUE,"general";"via2",#N/A,TRUE,"general";"via3",#N/A,TRUE,"general"}</definedName>
    <definedName name="___g6" localSheetId="3" hidden="1">{"via1",#N/A,TRUE,"general";"via2",#N/A,TRUE,"general";"via3",#N/A,TRUE,"general"}</definedName>
    <definedName name="___g6" localSheetId="5" hidden="1">{"via1",#N/A,TRUE,"general";"via2",#N/A,TRUE,"general";"via3",#N/A,TRUE,"general"}</definedName>
    <definedName name="___g6" localSheetId="6"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4" hidden="1">{"TAB1",#N/A,TRUE,"GENERAL";"TAB2",#N/A,TRUE,"GENERAL";"TAB3",#N/A,TRUE,"GENERAL";"TAB4",#N/A,TRUE,"GENERAL";"TAB5",#N/A,TRUE,"GENERAL"}</definedName>
    <definedName name="___g7" localSheetId="2" hidden="1">{"TAB1",#N/A,TRUE,"GENERAL";"TAB2",#N/A,TRUE,"GENERAL";"TAB3",#N/A,TRUE,"GENERAL";"TAB4",#N/A,TRUE,"GENERAL";"TAB5",#N/A,TRUE,"GENERAL"}</definedName>
    <definedName name="___g7" localSheetId="3" hidden="1">{"TAB1",#N/A,TRUE,"GENERAL";"TAB2",#N/A,TRUE,"GENERAL";"TAB3",#N/A,TRUE,"GENERAL";"TAB4",#N/A,TRUE,"GENERAL";"TAB5",#N/A,TRUE,"GENERAL"}</definedName>
    <definedName name="___g7" localSheetId="5" hidden="1">{"TAB1",#N/A,TRUE,"GENERAL";"TAB2",#N/A,TRUE,"GENERAL";"TAB3",#N/A,TRUE,"GENERAL";"TAB4",#N/A,TRUE,"GENERAL";"TAB5",#N/A,TRUE,"GENERAL"}</definedName>
    <definedName name="___g7" localSheetId="6" hidden="1">{"TAB1",#N/A,TRUE,"GENERAL";"TAB2",#N/A,TRUE,"GENERAL";"TAB3",#N/A,TRUE,"GENERAL";"TAB4",#N/A,TRUE,"GENERAL";"TAB5",#N/A,TRUE,"GENERAL"}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4" hidden="1">{"via1",#N/A,TRUE,"general";"via2",#N/A,TRUE,"general";"via3",#N/A,TRUE,"general"}</definedName>
    <definedName name="___gtr4" localSheetId="2" hidden="1">{"via1",#N/A,TRUE,"general";"via2",#N/A,TRUE,"general";"via3",#N/A,TRUE,"general"}</definedName>
    <definedName name="___gtr4" localSheetId="3" hidden="1">{"via1",#N/A,TRUE,"general";"via2",#N/A,TRUE,"general";"via3",#N/A,TRUE,"general"}</definedName>
    <definedName name="___gtr4" localSheetId="5" hidden="1">{"via1",#N/A,TRUE,"general";"via2",#N/A,TRUE,"general";"via3",#N/A,TRUE,"general"}</definedName>
    <definedName name="___gtr4" localSheetId="6" hidden="1">{"via1",#N/A,TRUE,"general";"via2",#N/A,TRUE,"general";"via3",#N/A,TRUE,"general"}</definedName>
    <definedName name="___gtr4" localSheetId="7"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4" hidden="1">{"via1",#N/A,TRUE,"general";"via2",#N/A,TRUE,"general";"via3",#N/A,TRUE,"general"}</definedName>
    <definedName name="___h2" localSheetId="2" hidden="1">{"via1",#N/A,TRUE,"general";"via2",#N/A,TRUE,"general";"via3",#N/A,TRUE,"general"}</definedName>
    <definedName name="___h2" localSheetId="3" hidden="1">{"via1",#N/A,TRUE,"general";"via2",#N/A,TRUE,"general";"via3",#N/A,TRUE,"general"}</definedName>
    <definedName name="___h2" localSheetId="5" hidden="1">{"via1",#N/A,TRUE,"general";"via2",#N/A,TRUE,"general";"via3",#N/A,TRUE,"general"}</definedName>
    <definedName name="___h2" localSheetId="6"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4" hidden="1">{"via1",#N/A,TRUE,"general";"via2",#N/A,TRUE,"general";"via3",#N/A,TRUE,"general"}</definedName>
    <definedName name="___h3" localSheetId="2" hidden="1">{"via1",#N/A,TRUE,"general";"via2",#N/A,TRUE,"general";"via3",#N/A,TRUE,"general"}</definedName>
    <definedName name="___h3" localSheetId="3" hidden="1">{"via1",#N/A,TRUE,"general";"via2",#N/A,TRUE,"general";"via3",#N/A,TRUE,"general"}</definedName>
    <definedName name="___h3" localSheetId="5" hidden="1">{"via1",#N/A,TRUE,"general";"via2",#N/A,TRUE,"general";"via3",#N/A,TRUE,"general"}</definedName>
    <definedName name="___h3" localSheetId="6"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4" hidden="1">{"TAB1",#N/A,TRUE,"GENERAL";"TAB2",#N/A,TRUE,"GENERAL";"TAB3",#N/A,TRUE,"GENERAL";"TAB4",#N/A,TRUE,"GENERAL";"TAB5",#N/A,TRUE,"GENERAL"}</definedName>
    <definedName name="___h4" localSheetId="2" hidden="1">{"TAB1",#N/A,TRUE,"GENERAL";"TAB2",#N/A,TRUE,"GENERAL";"TAB3",#N/A,TRUE,"GENERAL";"TAB4",#N/A,TRUE,"GENERAL";"TAB5",#N/A,TRUE,"GENERAL"}</definedName>
    <definedName name="___h4" localSheetId="3" hidden="1">{"TAB1",#N/A,TRUE,"GENERAL";"TAB2",#N/A,TRUE,"GENERAL";"TAB3",#N/A,TRUE,"GENERAL";"TAB4",#N/A,TRUE,"GENERAL";"TAB5",#N/A,TRUE,"GENERAL"}</definedName>
    <definedName name="___h4" localSheetId="5" hidden="1">{"TAB1",#N/A,TRUE,"GENERAL";"TAB2",#N/A,TRUE,"GENERAL";"TAB3",#N/A,TRUE,"GENERAL";"TAB4",#N/A,TRUE,"GENERAL";"TAB5",#N/A,TRUE,"GENERAL"}</definedName>
    <definedName name="___h4" localSheetId="6" hidden="1">{"TAB1",#N/A,TRUE,"GENERAL";"TAB2",#N/A,TRUE,"GENERAL";"TAB3",#N/A,TRUE,"GENERAL";"TAB4",#N/A,TRUE,"GENERAL";"TAB5",#N/A,TRUE,"GENERAL"}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4" hidden="1">{"TAB1",#N/A,TRUE,"GENERAL";"TAB2",#N/A,TRUE,"GENERAL";"TAB3",#N/A,TRUE,"GENERAL";"TAB4",#N/A,TRUE,"GENERAL";"TAB5",#N/A,TRUE,"GENERAL"}</definedName>
    <definedName name="___h5" localSheetId="2" hidden="1">{"TAB1",#N/A,TRUE,"GENERAL";"TAB2",#N/A,TRUE,"GENERAL";"TAB3",#N/A,TRUE,"GENERAL";"TAB4",#N/A,TRUE,"GENERAL";"TAB5",#N/A,TRUE,"GENERAL"}</definedName>
    <definedName name="___h5" localSheetId="3" hidden="1">{"TAB1",#N/A,TRUE,"GENERAL";"TAB2",#N/A,TRUE,"GENERAL";"TAB3",#N/A,TRUE,"GENERAL";"TAB4",#N/A,TRUE,"GENERAL";"TAB5",#N/A,TRUE,"GENERAL"}</definedName>
    <definedName name="___h5" localSheetId="5" hidden="1">{"TAB1",#N/A,TRUE,"GENERAL";"TAB2",#N/A,TRUE,"GENERAL";"TAB3",#N/A,TRUE,"GENERAL";"TAB4",#N/A,TRUE,"GENERAL";"TAB5",#N/A,TRUE,"GENERAL"}</definedName>
    <definedName name="___h5" localSheetId="6"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4" hidden="1">{"via1",#N/A,TRUE,"general";"via2",#N/A,TRUE,"general";"via3",#N/A,TRUE,"general"}</definedName>
    <definedName name="___h6" localSheetId="2" hidden="1">{"via1",#N/A,TRUE,"general";"via2",#N/A,TRUE,"general";"via3",#N/A,TRUE,"general"}</definedName>
    <definedName name="___h6" localSheetId="3" hidden="1">{"via1",#N/A,TRUE,"general";"via2",#N/A,TRUE,"general";"via3",#N/A,TRUE,"general"}</definedName>
    <definedName name="___h6" localSheetId="5" hidden="1">{"via1",#N/A,TRUE,"general";"via2",#N/A,TRUE,"general";"via3",#N/A,TRUE,"general"}</definedName>
    <definedName name="___h6" localSheetId="6" hidden="1">{"via1",#N/A,TRUE,"general";"via2",#N/A,TRUE,"general";"via3",#N/A,TRUE,"general"}</definedName>
    <definedName name="___h6" localSheetId="7"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4" hidden="1">{"TAB1",#N/A,TRUE,"GENERAL";"TAB2",#N/A,TRUE,"GENERAL";"TAB3",#N/A,TRUE,"GENERAL";"TAB4",#N/A,TRUE,"GENERAL";"TAB5",#N/A,TRUE,"GENERAL"}</definedName>
    <definedName name="___h7" localSheetId="2" hidden="1">{"TAB1",#N/A,TRUE,"GENERAL";"TAB2",#N/A,TRUE,"GENERAL";"TAB3",#N/A,TRUE,"GENERAL";"TAB4",#N/A,TRUE,"GENERAL";"TAB5",#N/A,TRUE,"GENERAL"}</definedName>
    <definedName name="___h7" localSheetId="3" hidden="1">{"TAB1",#N/A,TRUE,"GENERAL";"TAB2",#N/A,TRUE,"GENERAL";"TAB3",#N/A,TRUE,"GENERAL";"TAB4",#N/A,TRUE,"GENERAL";"TAB5",#N/A,TRUE,"GENERAL"}</definedName>
    <definedName name="___h7" localSheetId="5" hidden="1">{"TAB1",#N/A,TRUE,"GENERAL";"TAB2",#N/A,TRUE,"GENERAL";"TAB3",#N/A,TRUE,"GENERAL";"TAB4",#N/A,TRUE,"GENERAL";"TAB5",#N/A,TRUE,"GENERAL"}</definedName>
    <definedName name="___h7" localSheetId="6" hidden="1">{"TAB1",#N/A,TRUE,"GENERAL";"TAB2",#N/A,TRUE,"GENERAL";"TAB3",#N/A,TRUE,"GENERAL";"TAB4",#N/A,TRUE,"GENERAL";"TAB5",#N/A,TRUE,"GENERAL"}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4" hidden="1">{"via1",#N/A,TRUE,"general";"via2",#N/A,TRUE,"general";"via3",#N/A,TRUE,"general"}</definedName>
    <definedName name="___h8" localSheetId="2" hidden="1">{"via1",#N/A,TRUE,"general";"via2",#N/A,TRUE,"general";"via3",#N/A,TRUE,"general"}</definedName>
    <definedName name="___h8" localSheetId="3" hidden="1">{"via1",#N/A,TRUE,"general";"via2",#N/A,TRUE,"general";"via3",#N/A,TRUE,"general"}</definedName>
    <definedName name="___h8" localSheetId="5" hidden="1">{"via1",#N/A,TRUE,"general";"via2",#N/A,TRUE,"general";"via3",#N/A,TRUE,"general"}</definedName>
    <definedName name="___h8" localSheetId="6" hidden="1">{"via1",#N/A,TRUE,"general";"via2",#N/A,TRUE,"general";"via3",#N/A,TRUE,"general"}</definedName>
    <definedName name="___h8" localSheetId="7"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4" hidden="1">{"via1",#N/A,TRUE,"general";"via2",#N/A,TRUE,"general";"via3",#N/A,TRUE,"general"}</definedName>
    <definedName name="___hfh7" localSheetId="2" hidden="1">{"via1",#N/A,TRUE,"general";"via2",#N/A,TRUE,"general";"via3",#N/A,TRUE,"general"}</definedName>
    <definedName name="___hfh7" localSheetId="3" hidden="1">{"via1",#N/A,TRUE,"general";"via2",#N/A,TRUE,"general";"via3",#N/A,TRUE,"general"}</definedName>
    <definedName name="___hfh7" localSheetId="5" hidden="1">{"via1",#N/A,TRUE,"general";"via2",#N/A,TRUE,"general";"via3",#N/A,TRUE,"general"}</definedName>
    <definedName name="___hfh7" localSheetId="6"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4" hidden="1">{"via1",#N/A,TRUE,"general";"via2",#N/A,TRUE,"general";"via3",#N/A,TRUE,"general"}</definedName>
    <definedName name="___i4" localSheetId="2" hidden="1">{"via1",#N/A,TRUE,"general";"via2",#N/A,TRUE,"general";"via3",#N/A,TRUE,"general"}</definedName>
    <definedName name="___i4" localSheetId="3" hidden="1">{"via1",#N/A,TRUE,"general";"via2",#N/A,TRUE,"general";"via3",#N/A,TRUE,"general"}</definedName>
    <definedName name="___i4" localSheetId="5" hidden="1">{"via1",#N/A,TRUE,"general";"via2",#N/A,TRUE,"general";"via3",#N/A,TRUE,"general"}</definedName>
    <definedName name="___i4" localSheetId="6"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4" hidden="1">{"TAB1",#N/A,TRUE,"GENERAL";"TAB2",#N/A,TRUE,"GENERAL";"TAB3",#N/A,TRUE,"GENERAL";"TAB4",#N/A,TRUE,"GENERAL";"TAB5",#N/A,TRUE,"GENERAL"}</definedName>
    <definedName name="___i5" localSheetId="2" hidden="1">{"TAB1",#N/A,TRUE,"GENERAL";"TAB2",#N/A,TRUE,"GENERAL";"TAB3",#N/A,TRUE,"GENERAL";"TAB4",#N/A,TRUE,"GENERAL";"TAB5",#N/A,TRUE,"GENERAL"}</definedName>
    <definedName name="___i5" localSheetId="3" hidden="1">{"TAB1",#N/A,TRUE,"GENERAL";"TAB2",#N/A,TRUE,"GENERAL";"TAB3",#N/A,TRUE,"GENERAL";"TAB4",#N/A,TRUE,"GENERAL";"TAB5",#N/A,TRUE,"GENERAL"}</definedName>
    <definedName name="___i5" localSheetId="5" hidden="1">{"TAB1",#N/A,TRUE,"GENERAL";"TAB2",#N/A,TRUE,"GENERAL";"TAB3",#N/A,TRUE,"GENERAL";"TAB4",#N/A,TRUE,"GENERAL";"TAB5",#N/A,TRUE,"GENERAL"}</definedName>
    <definedName name="___i5" localSheetId="6" hidden="1">{"TAB1",#N/A,TRUE,"GENERAL";"TAB2",#N/A,TRUE,"GENERAL";"TAB3",#N/A,TRUE,"GENERAL";"TAB4",#N/A,TRUE,"GENERAL";"TAB5",#N/A,TRUE,"GENERAL"}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4" hidden="1">{"TAB1",#N/A,TRUE,"GENERAL";"TAB2",#N/A,TRUE,"GENERAL";"TAB3",#N/A,TRUE,"GENERAL";"TAB4",#N/A,TRUE,"GENERAL";"TAB5",#N/A,TRUE,"GENERAL"}</definedName>
    <definedName name="___i6" localSheetId="2" hidden="1">{"TAB1",#N/A,TRUE,"GENERAL";"TAB2",#N/A,TRUE,"GENERAL";"TAB3",#N/A,TRUE,"GENERAL";"TAB4",#N/A,TRUE,"GENERAL";"TAB5",#N/A,TRUE,"GENERAL"}</definedName>
    <definedName name="___i6" localSheetId="3" hidden="1">{"TAB1",#N/A,TRUE,"GENERAL";"TAB2",#N/A,TRUE,"GENERAL";"TAB3",#N/A,TRUE,"GENERAL";"TAB4",#N/A,TRUE,"GENERAL";"TAB5",#N/A,TRUE,"GENERAL"}</definedName>
    <definedName name="___i6" localSheetId="5" hidden="1">{"TAB1",#N/A,TRUE,"GENERAL";"TAB2",#N/A,TRUE,"GENERAL";"TAB3",#N/A,TRUE,"GENERAL";"TAB4",#N/A,TRUE,"GENERAL";"TAB5",#N/A,TRUE,"GENERAL"}</definedName>
    <definedName name="___i6" localSheetId="6"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4" hidden="1">{"via1",#N/A,TRUE,"general";"via2",#N/A,TRUE,"general";"via3",#N/A,TRUE,"general"}</definedName>
    <definedName name="___i7" localSheetId="2" hidden="1">{"via1",#N/A,TRUE,"general";"via2",#N/A,TRUE,"general";"via3",#N/A,TRUE,"general"}</definedName>
    <definedName name="___i7" localSheetId="3" hidden="1">{"via1",#N/A,TRUE,"general";"via2",#N/A,TRUE,"general";"via3",#N/A,TRUE,"general"}</definedName>
    <definedName name="___i7" localSheetId="5" hidden="1">{"via1",#N/A,TRUE,"general";"via2",#N/A,TRUE,"general";"via3",#N/A,TRUE,"general"}</definedName>
    <definedName name="___i7" localSheetId="6" hidden="1">{"via1",#N/A,TRUE,"general";"via2",#N/A,TRUE,"general";"via3",#N/A,TRUE,"general"}</definedName>
    <definedName name="___i7" localSheetId="7"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4" hidden="1">{"via1",#N/A,TRUE,"general";"via2",#N/A,TRUE,"general";"via3",#N/A,TRUE,"general"}</definedName>
    <definedName name="___i8" localSheetId="2" hidden="1">{"via1",#N/A,TRUE,"general";"via2",#N/A,TRUE,"general";"via3",#N/A,TRUE,"general"}</definedName>
    <definedName name="___i8" localSheetId="3" hidden="1">{"via1",#N/A,TRUE,"general";"via2",#N/A,TRUE,"general";"via3",#N/A,TRUE,"general"}</definedName>
    <definedName name="___i8" localSheetId="5" hidden="1">{"via1",#N/A,TRUE,"general";"via2",#N/A,TRUE,"general";"via3",#N/A,TRUE,"general"}</definedName>
    <definedName name="___i8" localSheetId="6" hidden="1">{"via1",#N/A,TRUE,"general";"via2",#N/A,TRUE,"general";"via3",#N/A,TRUE,"general"}</definedName>
    <definedName name="___i8" localSheetId="7"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4" hidden="1">{"TAB1",#N/A,TRUE,"GENERAL";"TAB2",#N/A,TRUE,"GENERAL";"TAB3",#N/A,TRUE,"GENERAL";"TAB4",#N/A,TRUE,"GENERAL";"TAB5",#N/A,TRUE,"GENERAL"}</definedName>
    <definedName name="___i9" localSheetId="2" hidden="1">{"TAB1",#N/A,TRUE,"GENERAL";"TAB2",#N/A,TRUE,"GENERAL";"TAB3",#N/A,TRUE,"GENERAL";"TAB4",#N/A,TRUE,"GENERAL";"TAB5",#N/A,TRUE,"GENERAL"}</definedName>
    <definedName name="___i9" localSheetId="3" hidden="1">{"TAB1",#N/A,TRUE,"GENERAL";"TAB2",#N/A,TRUE,"GENERAL";"TAB3",#N/A,TRUE,"GENERAL";"TAB4",#N/A,TRUE,"GENERAL";"TAB5",#N/A,TRUE,"GENERAL"}</definedName>
    <definedName name="___i9" localSheetId="5" hidden="1">{"TAB1",#N/A,TRUE,"GENERAL";"TAB2",#N/A,TRUE,"GENERAL";"TAB3",#N/A,TRUE,"GENERAL";"TAB4",#N/A,TRUE,"GENERAL";"TAB5",#N/A,TRUE,"GENERAL"}</definedName>
    <definedName name="___i9" localSheetId="6" hidden="1">{"TAB1",#N/A,TRUE,"GENERAL";"TAB2",#N/A,TRUE,"GENERAL";"TAB3",#N/A,TRUE,"GENERAL";"TAB4",#N/A,TRUE,"GENERAL";"TAB5",#N/A,TRUE,"GENERAL"}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hidden="1">{"TAB1",#N/A,TRUE,"GENERAL";"TAB2",#N/A,TRUE,"GENERAL";"TAB3",#N/A,TRUE,"GENERAL";"TAB4",#N/A,TRUE,"GENERAL";"TAB5",#N/A,TRUE,"GENERAL"}</definedName>
    <definedName name="___ipc1">#REF!</definedName>
    <definedName name="___ipc2">#REF!</definedName>
    <definedName name="___ipc3">#REF!</definedName>
    <definedName name="___ipc4">#REF!</definedName>
    <definedName name="___k3" localSheetId="1" hidden="1">{"TAB1",#N/A,TRUE,"GENERAL";"TAB2",#N/A,TRUE,"GENERAL";"TAB3",#N/A,TRUE,"GENERAL";"TAB4",#N/A,TRUE,"GENERAL";"TAB5",#N/A,TRUE,"GENERAL"}</definedName>
    <definedName name="___k3" localSheetId="4" hidden="1">{"TAB1",#N/A,TRUE,"GENERAL";"TAB2",#N/A,TRUE,"GENERAL";"TAB3",#N/A,TRUE,"GENERAL";"TAB4",#N/A,TRUE,"GENERAL";"TAB5",#N/A,TRUE,"GENERAL"}</definedName>
    <definedName name="___k3" localSheetId="2" hidden="1">{"TAB1",#N/A,TRUE,"GENERAL";"TAB2",#N/A,TRUE,"GENERAL";"TAB3",#N/A,TRUE,"GENERAL";"TAB4",#N/A,TRUE,"GENERAL";"TAB5",#N/A,TRUE,"GENERAL"}</definedName>
    <definedName name="___k3" localSheetId="3" hidden="1">{"TAB1",#N/A,TRUE,"GENERAL";"TAB2",#N/A,TRUE,"GENERAL";"TAB3",#N/A,TRUE,"GENERAL";"TAB4",#N/A,TRUE,"GENERAL";"TAB5",#N/A,TRUE,"GENERAL"}</definedName>
    <definedName name="___k3" localSheetId="5" hidden="1">{"TAB1",#N/A,TRUE,"GENERAL";"TAB2",#N/A,TRUE,"GENERAL";"TAB3",#N/A,TRUE,"GENERAL";"TAB4",#N/A,TRUE,"GENERAL";"TAB5",#N/A,TRUE,"GENERAL"}</definedName>
    <definedName name="___k3" localSheetId="6" hidden="1">{"TAB1",#N/A,TRUE,"GENERAL";"TAB2",#N/A,TRUE,"GENERAL";"TAB3",#N/A,TRUE,"GENERAL";"TAB4",#N/A,TRUE,"GENERAL";"TAB5",#N/A,TRUE,"GENERAL"}</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4" hidden="1">{"via1",#N/A,TRUE,"general";"via2",#N/A,TRUE,"general";"via3",#N/A,TRUE,"general"}</definedName>
    <definedName name="___k4" localSheetId="2" hidden="1">{"via1",#N/A,TRUE,"general";"via2",#N/A,TRUE,"general";"via3",#N/A,TRUE,"general"}</definedName>
    <definedName name="___k4" localSheetId="3" hidden="1">{"via1",#N/A,TRUE,"general";"via2",#N/A,TRUE,"general";"via3",#N/A,TRUE,"general"}</definedName>
    <definedName name="___k4" localSheetId="5" hidden="1">{"via1",#N/A,TRUE,"general";"via2",#N/A,TRUE,"general";"via3",#N/A,TRUE,"general"}</definedName>
    <definedName name="___k4" localSheetId="6" hidden="1">{"via1",#N/A,TRUE,"general";"via2",#N/A,TRUE,"general";"via3",#N/A,TRUE,"general"}</definedName>
    <definedName name="___k4" localSheetId="7"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4" hidden="1">{"via1",#N/A,TRUE,"general";"via2",#N/A,TRUE,"general";"via3",#N/A,TRUE,"general"}</definedName>
    <definedName name="___k5" localSheetId="2" hidden="1">{"via1",#N/A,TRUE,"general";"via2",#N/A,TRUE,"general";"via3",#N/A,TRUE,"general"}</definedName>
    <definedName name="___k5" localSheetId="3" hidden="1">{"via1",#N/A,TRUE,"general";"via2",#N/A,TRUE,"general";"via3",#N/A,TRUE,"general"}</definedName>
    <definedName name="___k5" localSheetId="5" hidden="1">{"via1",#N/A,TRUE,"general";"via2",#N/A,TRUE,"general";"via3",#N/A,TRUE,"general"}</definedName>
    <definedName name="___k5" localSheetId="6"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4" hidden="1">{"TAB1",#N/A,TRUE,"GENERAL";"TAB2",#N/A,TRUE,"GENERAL";"TAB3",#N/A,TRUE,"GENERAL";"TAB4",#N/A,TRUE,"GENERAL";"TAB5",#N/A,TRUE,"GENERAL"}</definedName>
    <definedName name="___k6" localSheetId="2" hidden="1">{"TAB1",#N/A,TRUE,"GENERAL";"TAB2",#N/A,TRUE,"GENERAL";"TAB3",#N/A,TRUE,"GENERAL";"TAB4",#N/A,TRUE,"GENERAL";"TAB5",#N/A,TRUE,"GENERAL"}</definedName>
    <definedName name="___k6" localSheetId="3" hidden="1">{"TAB1",#N/A,TRUE,"GENERAL";"TAB2",#N/A,TRUE,"GENERAL";"TAB3",#N/A,TRUE,"GENERAL";"TAB4",#N/A,TRUE,"GENERAL";"TAB5",#N/A,TRUE,"GENERAL"}</definedName>
    <definedName name="___k6" localSheetId="5" hidden="1">{"TAB1",#N/A,TRUE,"GENERAL";"TAB2",#N/A,TRUE,"GENERAL";"TAB3",#N/A,TRUE,"GENERAL";"TAB4",#N/A,TRUE,"GENERAL";"TAB5",#N/A,TRUE,"GENERAL"}</definedName>
    <definedName name="___k6" localSheetId="6" hidden="1">{"TAB1",#N/A,TRUE,"GENERAL";"TAB2",#N/A,TRUE,"GENERAL";"TAB3",#N/A,TRUE,"GENERAL";"TAB4",#N/A,TRUE,"GENERAL";"TAB5",#N/A,TRUE,"GENERAL"}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4" hidden="1">{"via1",#N/A,TRUE,"general";"via2",#N/A,TRUE,"general";"via3",#N/A,TRUE,"general"}</definedName>
    <definedName name="___k7" localSheetId="2" hidden="1">{"via1",#N/A,TRUE,"general";"via2",#N/A,TRUE,"general";"via3",#N/A,TRUE,"general"}</definedName>
    <definedName name="___k7" localSheetId="3" hidden="1">{"via1",#N/A,TRUE,"general";"via2",#N/A,TRUE,"general";"via3",#N/A,TRUE,"general"}</definedName>
    <definedName name="___k7" localSheetId="5" hidden="1">{"via1",#N/A,TRUE,"general";"via2",#N/A,TRUE,"general";"via3",#N/A,TRUE,"general"}</definedName>
    <definedName name="___k7" localSheetId="6" hidden="1">{"via1",#N/A,TRUE,"general";"via2",#N/A,TRUE,"general";"via3",#N/A,TRUE,"general"}</definedName>
    <definedName name="___k7" localSheetId="7"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4" hidden="1">{"via1",#N/A,TRUE,"general";"via2",#N/A,TRUE,"general";"via3",#N/A,TRUE,"general"}</definedName>
    <definedName name="___k8" localSheetId="2" hidden="1">{"via1",#N/A,TRUE,"general";"via2",#N/A,TRUE,"general";"via3",#N/A,TRUE,"general"}</definedName>
    <definedName name="___k8" localSheetId="3" hidden="1">{"via1",#N/A,TRUE,"general";"via2",#N/A,TRUE,"general";"via3",#N/A,TRUE,"general"}</definedName>
    <definedName name="___k8" localSheetId="5" hidden="1">{"via1",#N/A,TRUE,"general";"via2",#N/A,TRUE,"general";"via3",#N/A,TRUE,"general"}</definedName>
    <definedName name="___k8" localSheetId="6"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4" hidden="1">{"TAB1",#N/A,TRUE,"GENERAL";"TAB2",#N/A,TRUE,"GENERAL";"TAB3",#N/A,TRUE,"GENERAL";"TAB4",#N/A,TRUE,"GENERAL";"TAB5",#N/A,TRUE,"GENERAL"}</definedName>
    <definedName name="___k9" localSheetId="2" hidden="1">{"TAB1",#N/A,TRUE,"GENERAL";"TAB2",#N/A,TRUE,"GENERAL";"TAB3",#N/A,TRUE,"GENERAL";"TAB4",#N/A,TRUE,"GENERAL";"TAB5",#N/A,TRUE,"GENERAL"}</definedName>
    <definedName name="___k9" localSheetId="3" hidden="1">{"TAB1",#N/A,TRUE,"GENERAL";"TAB2",#N/A,TRUE,"GENERAL";"TAB3",#N/A,TRUE,"GENERAL";"TAB4",#N/A,TRUE,"GENERAL";"TAB5",#N/A,TRUE,"GENERAL"}</definedName>
    <definedName name="___k9" localSheetId="5" hidden="1">{"TAB1",#N/A,TRUE,"GENERAL";"TAB2",#N/A,TRUE,"GENERAL";"TAB3",#N/A,TRUE,"GENERAL";"TAB4",#N/A,TRUE,"GENERAL";"TAB5",#N/A,TRUE,"GENERAL"}</definedName>
    <definedName name="___k9" localSheetId="6" hidden="1">{"TAB1",#N/A,TRUE,"GENERAL";"TAB2",#N/A,TRUE,"GENERAL";"TAB3",#N/A,TRUE,"GENERAL";"TAB4",#N/A,TRUE,"GENERAL";"TAB5",#N/A,TRUE,"GENERAL"}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4" hidden="1">{"via1",#N/A,TRUE,"general";"via2",#N/A,TRUE,"general";"via3",#N/A,TRUE,"general"}</definedName>
    <definedName name="___m3" localSheetId="2" hidden="1">{"via1",#N/A,TRUE,"general";"via2",#N/A,TRUE,"general";"via3",#N/A,TRUE,"general"}</definedName>
    <definedName name="___m3" localSheetId="3" hidden="1">{"via1",#N/A,TRUE,"general";"via2",#N/A,TRUE,"general";"via3",#N/A,TRUE,"general"}</definedName>
    <definedName name="___m3" localSheetId="5" hidden="1">{"via1",#N/A,TRUE,"general";"via2",#N/A,TRUE,"general";"via3",#N/A,TRUE,"general"}</definedName>
    <definedName name="___m3" localSheetId="6" hidden="1">{"via1",#N/A,TRUE,"general";"via2",#N/A,TRUE,"general";"via3",#N/A,TRUE,"general"}</definedName>
    <definedName name="___m3" localSheetId="7"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4" hidden="1">{"TAB1",#N/A,TRUE,"GENERAL";"TAB2",#N/A,TRUE,"GENERAL";"TAB3",#N/A,TRUE,"GENERAL";"TAB4",#N/A,TRUE,"GENERAL";"TAB5",#N/A,TRUE,"GENERAL"}</definedName>
    <definedName name="___m4" localSheetId="2" hidden="1">{"TAB1",#N/A,TRUE,"GENERAL";"TAB2",#N/A,TRUE,"GENERAL";"TAB3",#N/A,TRUE,"GENERAL";"TAB4",#N/A,TRUE,"GENERAL";"TAB5",#N/A,TRUE,"GENERAL"}</definedName>
    <definedName name="___m4" localSheetId="3" hidden="1">{"TAB1",#N/A,TRUE,"GENERAL";"TAB2",#N/A,TRUE,"GENERAL";"TAB3",#N/A,TRUE,"GENERAL";"TAB4",#N/A,TRUE,"GENERAL";"TAB5",#N/A,TRUE,"GENERAL"}</definedName>
    <definedName name="___m4" localSheetId="5" hidden="1">{"TAB1",#N/A,TRUE,"GENERAL";"TAB2",#N/A,TRUE,"GENERAL";"TAB3",#N/A,TRUE,"GENERAL";"TAB4",#N/A,TRUE,"GENERAL";"TAB5",#N/A,TRUE,"GENERAL"}</definedName>
    <definedName name="___m4" localSheetId="6" hidden="1">{"TAB1",#N/A,TRUE,"GENERAL";"TAB2",#N/A,TRUE,"GENERAL";"TAB3",#N/A,TRUE,"GENERAL";"TAB4",#N/A,TRUE,"GENERAL";"TAB5",#N/A,TRUE,"GENERAL"}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4" hidden="1">{"via1",#N/A,TRUE,"general";"via2",#N/A,TRUE,"general";"via3",#N/A,TRUE,"general"}</definedName>
    <definedName name="___m5" localSheetId="2" hidden="1">{"via1",#N/A,TRUE,"general";"via2",#N/A,TRUE,"general";"via3",#N/A,TRUE,"general"}</definedName>
    <definedName name="___m5" localSheetId="3" hidden="1">{"via1",#N/A,TRUE,"general";"via2",#N/A,TRUE,"general";"via3",#N/A,TRUE,"general"}</definedName>
    <definedName name="___m5" localSheetId="5" hidden="1">{"via1",#N/A,TRUE,"general";"via2",#N/A,TRUE,"general";"via3",#N/A,TRUE,"general"}</definedName>
    <definedName name="___m5" localSheetId="6" hidden="1">{"via1",#N/A,TRUE,"general";"via2",#N/A,TRUE,"general";"via3",#N/A,TRUE,"general"}</definedName>
    <definedName name="___m5" localSheetId="7"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4" hidden="1">{"TAB1",#N/A,TRUE,"GENERAL";"TAB2",#N/A,TRUE,"GENERAL";"TAB3",#N/A,TRUE,"GENERAL";"TAB4",#N/A,TRUE,"GENERAL";"TAB5",#N/A,TRUE,"GENERAL"}</definedName>
    <definedName name="___m6" localSheetId="2" hidden="1">{"TAB1",#N/A,TRUE,"GENERAL";"TAB2",#N/A,TRUE,"GENERAL";"TAB3",#N/A,TRUE,"GENERAL";"TAB4",#N/A,TRUE,"GENERAL";"TAB5",#N/A,TRUE,"GENERAL"}</definedName>
    <definedName name="___m6" localSheetId="3" hidden="1">{"TAB1",#N/A,TRUE,"GENERAL";"TAB2",#N/A,TRUE,"GENERAL";"TAB3",#N/A,TRUE,"GENERAL";"TAB4",#N/A,TRUE,"GENERAL";"TAB5",#N/A,TRUE,"GENERAL"}</definedName>
    <definedName name="___m6" localSheetId="5" hidden="1">{"TAB1",#N/A,TRUE,"GENERAL";"TAB2",#N/A,TRUE,"GENERAL";"TAB3",#N/A,TRUE,"GENERAL";"TAB4",#N/A,TRUE,"GENERAL";"TAB5",#N/A,TRUE,"GENERAL"}</definedName>
    <definedName name="___m6" localSheetId="6" hidden="1">{"TAB1",#N/A,TRUE,"GENERAL";"TAB2",#N/A,TRUE,"GENERAL";"TAB3",#N/A,TRUE,"GENERAL";"TAB4",#N/A,TRUE,"GENERAL";"TAB5",#N/A,TRUE,"GENERAL"}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4" hidden="1">{"TAB1",#N/A,TRUE,"GENERAL";"TAB2",#N/A,TRUE,"GENERAL";"TAB3",#N/A,TRUE,"GENERAL";"TAB4",#N/A,TRUE,"GENERAL";"TAB5",#N/A,TRUE,"GENERAL"}</definedName>
    <definedName name="___m7" localSheetId="2" hidden="1">{"TAB1",#N/A,TRUE,"GENERAL";"TAB2",#N/A,TRUE,"GENERAL";"TAB3",#N/A,TRUE,"GENERAL";"TAB4",#N/A,TRUE,"GENERAL";"TAB5",#N/A,TRUE,"GENERAL"}</definedName>
    <definedName name="___m7" localSheetId="3" hidden="1">{"TAB1",#N/A,TRUE,"GENERAL";"TAB2",#N/A,TRUE,"GENERAL";"TAB3",#N/A,TRUE,"GENERAL";"TAB4",#N/A,TRUE,"GENERAL";"TAB5",#N/A,TRUE,"GENERAL"}</definedName>
    <definedName name="___m7" localSheetId="5" hidden="1">{"TAB1",#N/A,TRUE,"GENERAL";"TAB2",#N/A,TRUE,"GENERAL";"TAB3",#N/A,TRUE,"GENERAL";"TAB4",#N/A,TRUE,"GENERAL";"TAB5",#N/A,TRUE,"GENERAL"}</definedName>
    <definedName name="___m7" localSheetId="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4" hidden="1">{"via1",#N/A,TRUE,"general";"via2",#N/A,TRUE,"general";"via3",#N/A,TRUE,"general"}</definedName>
    <definedName name="___m8" localSheetId="2" hidden="1">{"via1",#N/A,TRUE,"general";"via2",#N/A,TRUE,"general";"via3",#N/A,TRUE,"general"}</definedName>
    <definedName name="___m8" localSheetId="3" hidden="1">{"via1",#N/A,TRUE,"general";"via2",#N/A,TRUE,"general";"via3",#N/A,TRUE,"general"}</definedName>
    <definedName name="___m8" localSheetId="5" hidden="1">{"via1",#N/A,TRUE,"general";"via2",#N/A,TRUE,"general";"via3",#N/A,TRUE,"general"}</definedName>
    <definedName name="___m8" localSheetId="6" hidden="1">{"via1",#N/A,TRUE,"general";"via2",#N/A,TRUE,"general";"via3",#N/A,TRUE,"general"}</definedName>
    <definedName name="___m8" localSheetId="7"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4" hidden="1">{"via1",#N/A,TRUE,"general";"via2",#N/A,TRUE,"general";"via3",#N/A,TRUE,"general"}</definedName>
    <definedName name="___m9" localSheetId="2" hidden="1">{"via1",#N/A,TRUE,"general";"via2",#N/A,TRUE,"general";"via3",#N/A,TRUE,"general"}</definedName>
    <definedName name="___m9" localSheetId="3" hidden="1">{"via1",#N/A,TRUE,"general";"via2",#N/A,TRUE,"general";"via3",#N/A,TRUE,"general"}</definedName>
    <definedName name="___m9" localSheetId="5" hidden="1">{"via1",#N/A,TRUE,"general";"via2",#N/A,TRUE,"general";"via3",#N/A,TRUE,"general"}</definedName>
    <definedName name="___m9" localSheetId="6"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hidden="1">{"via1",#N/A,TRUE,"general";"via2",#N/A,TRUE,"general";"via3",#N/A,TRUE,"general"}</definedName>
    <definedName name="___MA2">#REF!</definedName>
    <definedName name="___MDC2">'[11]COSTOS UNITARIOS'!$B$15</definedName>
    <definedName name="___n3" localSheetId="1" hidden="1">{"TAB1",#N/A,TRUE,"GENERAL";"TAB2",#N/A,TRUE,"GENERAL";"TAB3",#N/A,TRUE,"GENERAL";"TAB4",#N/A,TRUE,"GENERAL";"TAB5",#N/A,TRUE,"GENERAL"}</definedName>
    <definedName name="___n3" localSheetId="4" hidden="1">{"TAB1",#N/A,TRUE,"GENERAL";"TAB2",#N/A,TRUE,"GENERAL";"TAB3",#N/A,TRUE,"GENERAL";"TAB4",#N/A,TRUE,"GENERAL";"TAB5",#N/A,TRUE,"GENERAL"}</definedName>
    <definedName name="___n3" localSheetId="2" hidden="1">{"TAB1",#N/A,TRUE,"GENERAL";"TAB2",#N/A,TRUE,"GENERAL";"TAB3",#N/A,TRUE,"GENERAL";"TAB4",#N/A,TRUE,"GENERAL";"TAB5",#N/A,TRUE,"GENERAL"}</definedName>
    <definedName name="___n3" localSheetId="3" hidden="1">{"TAB1",#N/A,TRUE,"GENERAL";"TAB2",#N/A,TRUE,"GENERAL";"TAB3",#N/A,TRUE,"GENERAL";"TAB4",#N/A,TRUE,"GENERAL";"TAB5",#N/A,TRUE,"GENERAL"}</definedName>
    <definedName name="___n3" localSheetId="5" hidden="1">{"TAB1",#N/A,TRUE,"GENERAL";"TAB2",#N/A,TRUE,"GENERAL";"TAB3",#N/A,TRUE,"GENERAL";"TAB4",#N/A,TRUE,"GENERAL";"TAB5",#N/A,TRUE,"GENERAL"}</definedName>
    <definedName name="___n3" localSheetId="6" hidden="1">{"TAB1",#N/A,TRUE,"GENERAL";"TAB2",#N/A,TRUE,"GENERAL";"TAB3",#N/A,TRUE,"GENERAL";"TAB4",#N/A,TRUE,"GENERAL";"TAB5",#N/A,TRUE,"GENERAL"}</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4" hidden="1">{"via1",#N/A,TRUE,"general";"via2",#N/A,TRUE,"general";"via3",#N/A,TRUE,"general"}</definedName>
    <definedName name="___n4" localSheetId="2" hidden="1">{"via1",#N/A,TRUE,"general";"via2",#N/A,TRUE,"general";"via3",#N/A,TRUE,"general"}</definedName>
    <definedName name="___n4" localSheetId="3" hidden="1">{"via1",#N/A,TRUE,"general";"via2",#N/A,TRUE,"general";"via3",#N/A,TRUE,"general"}</definedName>
    <definedName name="___n4" localSheetId="5" hidden="1">{"via1",#N/A,TRUE,"general";"via2",#N/A,TRUE,"general";"via3",#N/A,TRUE,"general"}</definedName>
    <definedName name="___n4" localSheetId="6" hidden="1">{"via1",#N/A,TRUE,"general";"via2",#N/A,TRUE,"general";"via3",#N/A,TRUE,"general"}</definedName>
    <definedName name="___n4" localSheetId="7"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4" hidden="1">{"TAB1",#N/A,TRUE,"GENERAL";"TAB2",#N/A,TRUE,"GENERAL";"TAB3",#N/A,TRUE,"GENERAL";"TAB4",#N/A,TRUE,"GENERAL";"TAB5",#N/A,TRUE,"GENERAL"}</definedName>
    <definedName name="___n5" localSheetId="2" hidden="1">{"TAB1",#N/A,TRUE,"GENERAL";"TAB2",#N/A,TRUE,"GENERAL";"TAB3",#N/A,TRUE,"GENERAL";"TAB4",#N/A,TRUE,"GENERAL";"TAB5",#N/A,TRUE,"GENERAL"}</definedName>
    <definedName name="___n5" localSheetId="3" hidden="1">{"TAB1",#N/A,TRUE,"GENERAL";"TAB2",#N/A,TRUE,"GENERAL";"TAB3",#N/A,TRUE,"GENERAL";"TAB4",#N/A,TRUE,"GENERAL";"TAB5",#N/A,TRUE,"GENERAL"}</definedName>
    <definedName name="___n5" localSheetId="5" hidden="1">{"TAB1",#N/A,TRUE,"GENERAL";"TAB2",#N/A,TRUE,"GENERAL";"TAB3",#N/A,TRUE,"GENERAL";"TAB4",#N/A,TRUE,"GENERAL";"TAB5",#N/A,TRUE,"GENERAL"}</definedName>
    <definedName name="___n5" localSheetId="6" hidden="1">{"TAB1",#N/A,TRUE,"GENERAL";"TAB2",#N/A,TRUE,"GENERAL";"TAB3",#N/A,TRUE,"GENERAL";"TAB4",#N/A,TRUE,"GENERAL";"TAB5",#N/A,TRUE,"GENERAL"}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4" hidden="1">{"via1",#N/A,TRUE,"general";"via2",#N/A,TRUE,"general";"via3",#N/A,TRUE,"general"}</definedName>
    <definedName name="___nyn7" localSheetId="2" hidden="1">{"via1",#N/A,TRUE,"general";"via2",#N/A,TRUE,"general";"via3",#N/A,TRUE,"general"}</definedName>
    <definedName name="___nyn7" localSheetId="3" hidden="1">{"via1",#N/A,TRUE,"general";"via2",#N/A,TRUE,"general";"via3",#N/A,TRUE,"general"}</definedName>
    <definedName name="___nyn7" localSheetId="5" hidden="1">{"via1",#N/A,TRUE,"general";"via2",#N/A,TRUE,"general";"via3",#N/A,TRUE,"general"}</definedName>
    <definedName name="___nyn7" localSheetId="6" hidden="1">{"via1",#N/A,TRUE,"general";"via2",#N/A,TRUE,"general";"via3",#N/A,TRUE,"general"}</definedName>
    <definedName name="___nyn7" localSheetId="7"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4" hidden="1">{"via1",#N/A,TRUE,"general";"via2",#N/A,TRUE,"general";"via3",#N/A,TRUE,"general"}</definedName>
    <definedName name="___o4" localSheetId="2" hidden="1">{"via1",#N/A,TRUE,"general";"via2",#N/A,TRUE,"general";"via3",#N/A,TRUE,"general"}</definedName>
    <definedName name="___o4" localSheetId="3" hidden="1">{"via1",#N/A,TRUE,"general";"via2",#N/A,TRUE,"general";"via3",#N/A,TRUE,"general"}</definedName>
    <definedName name="___o4" localSheetId="5" hidden="1">{"via1",#N/A,TRUE,"general";"via2",#N/A,TRUE,"general";"via3",#N/A,TRUE,"general"}</definedName>
    <definedName name="___o4" localSheetId="6"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4" hidden="1">{"TAB1",#N/A,TRUE,"GENERAL";"TAB2",#N/A,TRUE,"GENERAL";"TAB3",#N/A,TRUE,"GENERAL";"TAB4",#N/A,TRUE,"GENERAL";"TAB5",#N/A,TRUE,"GENERAL"}</definedName>
    <definedName name="___o5" localSheetId="2" hidden="1">{"TAB1",#N/A,TRUE,"GENERAL";"TAB2",#N/A,TRUE,"GENERAL";"TAB3",#N/A,TRUE,"GENERAL";"TAB4",#N/A,TRUE,"GENERAL";"TAB5",#N/A,TRUE,"GENERAL"}</definedName>
    <definedName name="___o5" localSheetId="3" hidden="1">{"TAB1",#N/A,TRUE,"GENERAL";"TAB2",#N/A,TRUE,"GENERAL";"TAB3",#N/A,TRUE,"GENERAL";"TAB4",#N/A,TRUE,"GENERAL";"TAB5",#N/A,TRUE,"GENERAL"}</definedName>
    <definedName name="___o5" localSheetId="5" hidden="1">{"TAB1",#N/A,TRUE,"GENERAL";"TAB2",#N/A,TRUE,"GENERAL";"TAB3",#N/A,TRUE,"GENERAL";"TAB4",#N/A,TRUE,"GENERAL";"TAB5",#N/A,TRUE,"GENERAL"}</definedName>
    <definedName name="___o5" localSheetId="6" hidden="1">{"TAB1",#N/A,TRUE,"GENERAL";"TAB2",#N/A,TRUE,"GENERAL";"TAB3",#N/A,TRUE,"GENERAL";"TAB4",#N/A,TRUE,"GENERAL";"TAB5",#N/A,TRUE,"GENERAL"}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4" hidden="1">{"TAB1",#N/A,TRUE,"GENERAL";"TAB2",#N/A,TRUE,"GENERAL";"TAB3",#N/A,TRUE,"GENERAL";"TAB4",#N/A,TRUE,"GENERAL";"TAB5",#N/A,TRUE,"GENERAL"}</definedName>
    <definedName name="___o6" localSheetId="2" hidden="1">{"TAB1",#N/A,TRUE,"GENERAL";"TAB2",#N/A,TRUE,"GENERAL";"TAB3",#N/A,TRUE,"GENERAL";"TAB4",#N/A,TRUE,"GENERAL";"TAB5",#N/A,TRUE,"GENERAL"}</definedName>
    <definedName name="___o6" localSheetId="3" hidden="1">{"TAB1",#N/A,TRUE,"GENERAL";"TAB2",#N/A,TRUE,"GENERAL";"TAB3",#N/A,TRUE,"GENERAL";"TAB4",#N/A,TRUE,"GENERAL";"TAB5",#N/A,TRUE,"GENERAL"}</definedName>
    <definedName name="___o6" localSheetId="5" hidden="1">{"TAB1",#N/A,TRUE,"GENERAL";"TAB2",#N/A,TRUE,"GENERAL";"TAB3",#N/A,TRUE,"GENERAL";"TAB4",#N/A,TRUE,"GENERAL";"TAB5",#N/A,TRUE,"GENERAL"}</definedName>
    <definedName name="___o6" localSheetId="6"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4" hidden="1">{"TAB1",#N/A,TRUE,"GENERAL";"TAB2",#N/A,TRUE,"GENERAL";"TAB3",#N/A,TRUE,"GENERAL";"TAB4",#N/A,TRUE,"GENERAL";"TAB5",#N/A,TRUE,"GENERAL"}</definedName>
    <definedName name="___o7" localSheetId="2" hidden="1">{"TAB1",#N/A,TRUE,"GENERAL";"TAB2",#N/A,TRUE,"GENERAL";"TAB3",#N/A,TRUE,"GENERAL";"TAB4",#N/A,TRUE,"GENERAL";"TAB5",#N/A,TRUE,"GENERAL"}</definedName>
    <definedName name="___o7" localSheetId="3" hidden="1">{"TAB1",#N/A,TRUE,"GENERAL";"TAB2",#N/A,TRUE,"GENERAL";"TAB3",#N/A,TRUE,"GENERAL";"TAB4",#N/A,TRUE,"GENERAL";"TAB5",#N/A,TRUE,"GENERAL"}</definedName>
    <definedName name="___o7" localSheetId="5" hidden="1">{"TAB1",#N/A,TRUE,"GENERAL";"TAB2",#N/A,TRUE,"GENERAL";"TAB3",#N/A,TRUE,"GENERAL";"TAB4",#N/A,TRUE,"GENERAL";"TAB5",#N/A,TRUE,"GENERAL"}</definedName>
    <definedName name="___o7" localSheetId="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4" hidden="1">{"via1",#N/A,TRUE,"general";"via2",#N/A,TRUE,"general";"via3",#N/A,TRUE,"general"}</definedName>
    <definedName name="___o8" localSheetId="2" hidden="1">{"via1",#N/A,TRUE,"general";"via2",#N/A,TRUE,"general";"via3",#N/A,TRUE,"general"}</definedName>
    <definedName name="___o8" localSheetId="3" hidden="1">{"via1",#N/A,TRUE,"general";"via2",#N/A,TRUE,"general";"via3",#N/A,TRUE,"general"}</definedName>
    <definedName name="___o8" localSheetId="5" hidden="1">{"via1",#N/A,TRUE,"general";"via2",#N/A,TRUE,"general";"via3",#N/A,TRUE,"general"}</definedName>
    <definedName name="___o8" localSheetId="6" hidden="1">{"via1",#N/A,TRUE,"general";"via2",#N/A,TRUE,"general";"via3",#N/A,TRUE,"general"}</definedName>
    <definedName name="___o8" localSheetId="7"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4" hidden="1">{"TAB1",#N/A,TRUE,"GENERAL";"TAB2",#N/A,TRUE,"GENERAL";"TAB3",#N/A,TRUE,"GENERAL";"TAB4",#N/A,TRUE,"GENERAL";"TAB5",#N/A,TRUE,"GENERAL"}</definedName>
    <definedName name="___o9" localSheetId="2" hidden="1">{"TAB1",#N/A,TRUE,"GENERAL";"TAB2",#N/A,TRUE,"GENERAL";"TAB3",#N/A,TRUE,"GENERAL";"TAB4",#N/A,TRUE,"GENERAL";"TAB5",#N/A,TRUE,"GENERAL"}</definedName>
    <definedName name="___o9" localSheetId="3" hidden="1">{"TAB1",#N/A,TRUE,"GENERAL";"TAB2",#N/A,TRUE,"GENERAL";"TAB3",#N/A,TRUE,"GENERAL";"TAB4",#N/A,TRUE,"GENERAL";"TAB5",#N/A,TRUE,"GENERAL"}</definedName>
    <definedName name="___o9" localSheetId="5" hidden="1">{"TAB1",#N/A,TRUE,"GENERAL";"TAB2",#N/A,TRUE,"GENERAL";"TAB3",#N/A,TRUE,"GENERAL";"TAB4",#N/A,TRUE,"GENERAL";"TAB5",#N/A,TRUE,"GENERAL"}</definedName>
    <definedName name="___o9" localSheetId="6" hidden="1">{"TAB1",#N/A,TRUE,"GENERAL";"TAB2",#N/A,TRUE,"GENERAL";"TAB3",#N/A,TRUE,"GENERAL";"TAB4",#N/A,TRUE,"GENERAL";"TAB5",#N/A,TRUE,"GENERAL"}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1" hidden="1">{"via1",#N/A,TRUE,"general";"via2",#N/A,TRUE,"general";"via3",#N/A,TRUE,"general"}</definedName>
    <definedName name="___p6" localSheetId="4" hidden="1">{"via1",#N/A,TRUE,"general";"via2",#N/A,TRUE,"general";"via3",#N/A,TRUE,"general"}</definedName>
    <definedName name="___p6" localSheetId="2" hidden="1">{"via1",#N/A,TRUE,"general";"via2",#N/A,TRUE,"general";"via3",#N/A,TRUE,"general"}</definedName>
    <definedName name="___p6" localSheetId="3" hidden="1">{"via1",#N/A,TRUE,"general";"via2",#N/A,TRUE,"general";"via3",#N/A,TRUE,"general"}</definedName>
    <definedName name="___p6" localSheetId="5" hidden="1">{"via1",#N/A,TRUE,"general";"via2",#N/A,TRUE,"general";"via3",#N/A,TRUE,"general"}</definedName>
    <definedName name="___p6" localSheetId="6" hidden="1">{"via1",#N/A,TRUE,"general";"via2",#N/A,TRUE,"general";"via3",#N/A,TRUE,"general"}</definedName>
    <definedName name="___p6" localSheetId="7"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4" hidden="1">{"via1",#N/A,TRUE,"general";"via2",#N/A,TRUE,"general";"via3",#N/A,TRUE,"general"}</definedName>
    <definedName name="___p7" localSheetId="2" hidden="1">{"via1",#N/A,TRUE,"general";"via2",#N/A,TRUE,"general";"via3",#N/A,TRUE,"general"}</definedName>
    <definedName name="___p7" localSheetId="3" hidden="1">{"via1",#N/A,TRUE,"general";"via2",#N/A,TRUE,"general";"via3",#N/A,TRUE,"general"}</definedName>
    <definedName name="___p7" localSheetId="5" hidden="1">{"via1",#N/A,TRUE,"general";"via2",#N/A,TRUE,"general";"via3",#N/A,TRUE,"general"}</definedName>
    <definedName name="___p7" localSheetId="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4" hidden="1">{"TAB1",#N/A,TRUE,"GENERAL";"TAB2",#N/A,TRUE,"GENERAL";"TAB3",#N/A,TRUE,"GENERAL";"TAB4",#N/A,TRUE,"GENERAL";"TAB5",#N/A,TRUE,"GENERAL"}</definedName>
    <definedName name="___p8" localSheetId="2" hidden="1">{"TAB1",#N/A,TRUE,"GENERAL";"TAB2",#N/A,TRUE,"GENERAL";"TAB3",#N/A,TRUE,"GENERAL";"TAB4",#N/A,TRUE,"GENERAL";"TAB5",#N/A,TRUE,"GENERAL"}</definedName>
    <definedName name="___p8" localSheetId="3" hidden="1">{"TAB1",#N/A,TRUE,"GENERAL";"TAB2",#N/A,TRUE,"GENERAL";"TAB3",#N/A,TRUE,"GENERAL";"TAB4",#N/A,TRUE,"GENERAL";"TAB5",#N/A,TRUE,"GENERAL"}</definedName>
    <definedName name="___p8" localSheetId="5" hidden="1">{"TAB1",#N/A,TRUE,"GENERAL";"TAB2",#N/A,TRUE,"GENERAL";"TAB3",#N/A,TRUE,"GENERAL";"TAB4",#N/A,TRUE,"GENERAL";"TAB5",#N/A,TRUE,"GENERAL"}</definedName>
    <definedName name="___p8" localSheetId="6" hidden="1">{"TAB1",#N/A,TRUE,"GENERAL";"TAB2",#N/A,TRUE,"GENERAL";"TAB3",#N/A,TRUE,"GENERAL";"TAB4",#N/A,TRUE,"GENERAL";"TAB5",#N/A,TRUE,"GENERAL"}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MT5671">[6]MEMORIAS!#REF!</definedName>
    <definedName name="___PMT5805">[6]MEMORIAS!#REF!</definedName>
    <definedName name="___PMT5806">[6]MEMORIAS!#REF!</definedName>
    <definedName name="___PMT5815">[6]MEMORIAS!#REF!</definedName>
    <definedName name="___PMT5820">[6]MEMORIAS!#REF!</definedName>
    <definedName name="___QTY1">#REF!</definedName>
    <definedName name="___r">#REF!</definedName>
    <definedName name="___r4r" localSheetId="1" hidden="1">{"via1",#N/A,TRUE,"general";"via2",#N/A,TRUE,"general";"via3",#N/A,TRUE,"general"}</definedName>
    <definedName name="___r4r" localSheetId="4" hidden="1">{"via1",#N/A,TRUE,"general";"via2",#N/A,TRUE,"general";"via3",#N/A,TRUE,"general"}</definedName>
    <definedName name="___r4r" localSheetId="2" hidden="1">{"via1",#N/A,TRUE,"general";"via2",#N/A,TRUE,"general";"via3",#N/A,TRUE,"general"}</definedName>
    <definedName name="___r4r" localSheetId="3" hidden="1">{"via1",#N/A,TRUE,"general";"via2",#N/A,TRUE,"general";"via3",#N/A,TRUE,"general"}</definedName>
    <definedName name="___r4r" localSheetId="5" hidden="1">{"via1",#N/A,TRUE,"general";"via2",#N/A,TRUE,"general";"via3",#N/A,TRUE,"general"}</definedName>
    <definedName name="___r4r" localSheetId="6" hidden="1">{"via1",#N/A,TRUE,"general";"via2",#N/A,TRUE,"general";"via3",#N/A,TRUE,"general"}</definedName>
    <definedName name="___r4r" localSheetId="7"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hidden="1">{"via1",#N/A,TRUE,"general";"via2",#N/A,TRUE,"general";"via3",#N/A,TRUE,"general"}</definedName>
    <definedName name="___RET1">'[4]7422CW00'!#REF!</definedName>
    <definedName name="___RET2">'[4]7422CW00'!#REF!</definedName>
    <definedName name="___RET3">'[4]7422CW00'!#REF!</definedName>
    <definedName name="___RET4">'[4]7422CW00'!#REF!</definedName>
    <definedName name="___RET5">'[4]7422CW00'!#REF!</definedName>
    <definedName name="___RET6">'[4]7422CW00'!#REF!</definedName>
    <definedName name="___rtu6" localSheetId="1" hidden="1">{"via1",#N/A,TRUE,"general";"via2",#N/A,TRUE,"general";"via3",#N/A,TRUE,"general"}</definedName>
    <definedName name="___rtu6" localSheetId="4" hidden="1">{"via1",#N/A,TRUE,"general";"via2",#N/A,TRUE,"general";"via3",#N/A,TRUE,"general"}</definedName>
    <definedName name="___rtu6" localSheetId="2" hidden="1">{"via1",#N/A,TRUE,"general";"via2",#N/A,TRUE,"general";"via3",#N/A,TRUE,"general"}</definedName>
    <definedName name="___rtu6" localSheetId="3" hidden="1">{"via1",#N/A,TRUE,"general";"via2",#N/A,TRUE,"general";"via3",#N/A,TRUE,"general"}</definedName>
    <definedName name="___rtu6" localSheetId="5" hidden="1">{"via1",#N/A,TRUE,"general";"via2",#N/A,TRUE,"general";"via3",#N/A,TRUE,"general"}</definedName>
    <definedName name="___rtu6" localSheetId="6" hidden="1">{"via1",#N/A,TRUE,"general";"via2",#N/A,TRUE,"general";"via3",#N/A,TRUE,"general"}</definedName>
    <definedName name="___rtu6" localSheetId="7"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4" hidden="1">{"via1",#N/A,TRUE,"general";"via2",#N/A,TRUE,"general";"via3",#N/A,TRUE,"general"}</definedName>
    <definedName name="___s1" localSheetId="2" hidden="1">{"via1",#N/A,TRUE,"general";"via2",#N/A,TRUE,"general";"via3",#N/A,TRUE,"general"}</definedName>
    <definedName name="___s1" localSheetId="3" hidden="1">{"via1",#N/A,TRUE,"general";"via2",#N/A,TRUE,"general";"via3",#N/A,TRUE,"general"}</definedName>
    <definedName name="___s1" localSheetId="5" hidden="1">{"via1",#N/A,TRUE,"general";"via2",#N/A,TRUE,"general";"via3",#N/A,TRUE,"general"}</definedName>
    <definedName name="___s1" localSheetId="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4" hidden="1">{"TAB1",#N/A,TRUE,"GENERAL";"TAB2",#N/A,TRUE,"GENERAL";"TAB3",#N/A,TRUE,"GENERAL";"TAB4",#N/A,TRUE,"GENERAL";"TAB5",#N/A,TRUE,"GENERAL"}</definedName>
    <definedName name="___s2" localSheetId="2" hidden="1">{"TAB1",#N/A,TRUE,"GENERAL";"TAB2",#N/A,TRUE,"GENERAL";"TAB3",#N/A,TRUE,"GENERAL";"TAB4",#N/A,TRUE,"GENERAL";"TAB5",#N/A,TRUE,"GENERAL"}</definedName>
    <definedName name="___s2" localSheetId="3" hidden="1">{"TAB1",#N/A,TRUE,"GENERAL";"TAB2",#N/A,TRUE,"GENERAL";"TAB3",#N/A,TRUE,"GENERAL";"TAB4",#N/A,TRUE,"GENERAL";"TAB5",#N/A,TRUE,"GENERAL"}</definedName>
    <definedName name="___s2" localSheetId="5" hidden="1">{"TAB1",#N/A,TRUE,"GENERAL";"TAB2",#N/A,TRUE,"GENERAL";"TAB3",#N/A,TRUE,"GENERAL";"TAB4",#N/A,TRUE,"GENERAL";"TAB5",#N/A,TRUE,"GENERAL"}</definedName>
    <definedName name="___s2" localSheetId="6" hidden="1">{"TAB1",#N/A,TRUE,"GENERAL";"TAB2",#N/A,TRUE,"GENERAL";"TAB3",#N/A,TRUE,"GENERAL";"TAB4",#N/A,TRUE,"GENERAL";"TAB5",#N/A,TRUE,"GENERAL"}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4" hidden="1">{"TAB1",#N/A,TRUE,"GENERAL";"TAB2",#N/A,TRUE,"GENERAL";"TAB3",#N/A,TRUE,"GENERAL";"TAB4",#N/A,TRUE,"GENERAL";"TAB5",#N/A,TRUE,"GENERAL"}</definedName>
    <definedName name="___s3" localSheetId="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5" hidden="1">{"TAB1",#N/A,TRUE,"GENERAL";"TAB2",#N/A,TRUE,"GENERAL";"TAB3",#N/A,TRUE,"GENERAL";"TAB4",#N/A,TRUE,"GENERAL";"TAB5",#N/A,TRUE,"GENERAL"}</definedName>
    <definedName name="___s3" localSheetId="6"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4" hidden="1">{"via1",#N/A,TRUE,"general";"via2",#N/A,TRUE,"general";"via3",#N/A,TRUE,"general"}</definedName>
    <definedName name="___s4" localSheetId="2" hidden="1">{"via1",#N/A,TRUE,"general";"via2",#N/A,TRUE,"general";"via3",#N/A,TRUE,"general"}</definedName>
    <definedName name="___s4" localSheetId="3" hidden="1">{"via1",#N/A,TRUE,"general";"via2",#N/A,TRUE,"general";"via3",#N/A,TRUE,"general"}</definedName>
    <definedName name="___s4" localSheetId="5" hidden="1">{"via1",#N/A,TRUE,"general";"via2",#N/A,TRUE,"general";"via3",#N/A,TRUE,"general"}</definedName>
    <definedName name="___s4" localSheetId="6" hidden="1">{"via1",#N/A,TRUE,"general";"via2",#N/A,TRUE,"general";"via3",#N/A,TRUE,"general"}</definedName>
    <definedName name="___s4" localSheetId="7"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4" hidden="1">{"via1",#N/A,TRUE,"general";"via2",#N/A,TRUE,"general";"via3",#N/A,TRUE,"general"}</definedName>
    <definedName name="___s5" localSheetId="2" hidden="1">{"via1",#N/A,TRUE,"general";"via2",#N/A,TRUE,"general";"via3",#N/A,TRUE,"general"}</definedName>
    <definedName name="___s5" localSheetId="3" hidden="1">{"via1",#N/A,TRUE,"general";"via2",#N/A,TRUE,"general";"via3",#N/A,TRUE,"general"}</definedName>
    <definedName name="___s5" localSheetId="5" hidden="1">{"via1",#N/A,TRUE,"general";"via2",#N/A,TRUE,"general";"via3",#N/A,TRUE,"general"}</definedName>
    <definedName name="___s5" localSheetId="6"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4" hidden="1">{"TAB1",#N/A,TRUE,"GENERAL";"TAB2",#N/A,TRUE,"GENERAL";"TAB3",#N/A,TRUE,"GENERAL";"TAB4",#N/A,TRUE,"GENERAL";"TAB5",#N/A,TRUE,"GENERAL"}</definedName>
    <definedName name="___s6" localSheetId="2" hidden="1">{"TAB1",#N/A,TRUE,"GENERAL";"TAB2",#N/A,TRUE,"GENERAL";"TAB3",#N/A,TRUE,"GENERAL";"TAB4",#N/A,TRUE,"GENERAL";"TAB5",#N/A,TRUE,"GENERAL"}</definedName>
    <definedName name="___s6" localSheetId="3" hidden="1">{"TAB1",#N/A,TRUE,"GENERAL";"TAB2",#N/A,TRUE,"GENERAL";"TAB3",#N/A,TRUE,"GENERAL";"TAB4",#N/A,TRUE,"GENERAL";"TAB5",#N/A,TRUE,"GENERAL"}</definedName>
    <definedName name="___s6" localSheetId="5" hidden="1">{"TAB1",#N/A,TRUE,"GENERAL";"TAB2",#N/A,TRUE,"GENERAL";"TAB3",#N/A,TRUE,"GENERAL";"TAB4",#N/A,TRUE,"GENERAL";"TAB5",#N/A,TRUE,"GENERAL"}</definedName>
    <definedName name="___s6" localSheetId="6" hidden="1">{"TAB1",#N/A,TRUE,"GENERAL";"TAB2",#N/A,TRUE,"GENERAL";"TAB3",#N/A,TRUE,"GENERAL";"TAB4",#N/A,TRUE,"GENERAL";"TAB5",#N/A,TRUE,"GENERAL"}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4" hidden="1">{"via1",#N/A,TRUE,"general";"via2",#N/A,TRUE,"general";"via3",#N/A,TRUE,"general"}</definedName>
    <definedName name="___s7" localSheetId="2" hidden="1">{"via1",#N/A,TRUE,"general";"via2",#N/A,TRUE,"general";"via3",#N/A,TRUE,"general"}</definedName>
    <definedName name="___s7" localSheetId="3" hidden="1">{"via1",#N/A,TRUE,"general";"via2",#N/A,TRUE,"general";"via3",#N/A,TRUE,"general"}</definedName>
    <definedName name="___s7" localSheetId="5" hidden="1">{"via1",#N/A,TRUE,"general";"via2",#N/A,TRUE,"general";"via3",#N/A,TRUE,"general"}</definedName>
    <definedName name="___s7" localSheetId="6" hidden="1">{"via1",#N/A,TRUE,"general";"via2",#N/A,TRUE,"general";"via3",#N/A,TRUE,"general"}</definedName>
    <definedName name="___s7" localSheetId="7"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hidden="1">{"via1",#N/A,TRUE,"general";"via2",#N/A,TRUE,"general";"via3",#N/A,TRUE,"general"}</definedName>
    <definedName name="___SBC1">[5]INV!$A$12:$D$15</definedName>
    <definedName name="___SBC3">[5]INV!$F$12:$I$15</definedName>
    <definedName name="___SBC5">[5]INV!$K$12:$N$15</definedName>
    <definedName name="___t3" localSheetId="1" hidden="1">{"TAB1",#N/A,TRUE,"GENERAL";"TAB2",#N/A,TRUE,"GENERAL";"TAB3",#N/A,TRUE,"GENERAL";"TAB4",#N/A,TRUE,"GENERAL";"TAB5",#N/A,TRUE,"GENERAL"}</definedName>
    <definedName name="___t3" localSheetId="4" hidden="1">{"TAB1",#N/A,TRUE,"GENERAL";"TAB2",#N/A,TRUE,"GENERAL";"TAB3",#N/A,TRUE,"GENERAL";"TAB4",#N/A,TRUE,"GENERAL";"TAB5",#N/A,TRUE,"GENERAL"}</definedName>
    <definedName name="___t3" localSheetId="2" hidden="1">{"TAB1",#N/A,TRUE,"GENERAL";"TAB2",#N/A,TRUE,"GENERAL";"TAB3",#N/A,TRUE,"GENERAL";"TAB4",#N/A,TRUE,"GENERAL";"TAB5",#N/A,TRUE,"GENERAL"}</definedName>
    <definedName name="___t3" localSheetId="3" hidden="1">{"TAB1",#N/A,TRUE,"GENERAL";"TAB2",#N/A,TRUE,"GENERAL";"TAB3",#N/A,TRUE,"GENERAL";"TAB4",#N/A,TRUE,"GENERAL";"TAB5",#N/A,TRUE,"GENERAL"}</definedName>
    <definedName name="___t3" localSheetId="5" hidden="1">{"TAB1",#N/A,TRUE,"GENERAL";"TAB2",#N/A,TRUE,"GENERAL";"TAB3",#N/A,TRUE,"GENERAL";"TAB4",#N/A,TRUE,"GENERAL";"TAB5",#N/A,TRUE,"GENERAL"}</definedName>
    <definedName name="___t3" localSheetId="6" hidden="1">{"TAB1",#N/A,TRUE,"GENERAL";"TAB2",#N/A,TRUE,"GENERAL";"TAB3",#N/A,TRUE,"GENERAL";"TAB4",#N/A,TRUE,"GENERAL";"TAB5",#N/A,TRUE,"GENERAL"}</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4" hidden="1">{"via1",#N/A,TRUE,"general";"via2",#N/A,TRUE,"general";"via3",#N/A,TRUE,"general"}</definedName>
    <definedName name="___t4" localSheetId="2" hidden="1">{"via1",#N/A,TRUE,"general";"via2",#N/A,TRUE,"general";"via3",#N/A,TRUE,"general"}</definedName>
    <definedName name="___t4" localSheetId="3" hidden="1">{"via1",#N/A,TRUE,"general";"via2",#N/A,TRUE,"general";"via3",#N/A,TRUE,"general"}</definedName>
    <definedName name="___t4" localSheetId="5" hidden="1">{"via1",#N/A,TRUE,"general";"via2",#N/A,TRUE,"general";"via3",#N/A,TRUE,"general"}</definedName>
    <definedName name="___t4" localSheetId="6" hidden="1">{"via1",#N/A,TRUE,"general";"via2",#N/A,TRUE,"general";"via3",#N/A,TRUE,"general"}</definedName>
    <definedName name="___t4" localSheetId="7"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4" hidden="1">{"TAB1",#N/A,TRUE,"GENERAL";"TAB2",#N/A,TRUE,"GENERAL";"TAB3",#N/A,TRUE,"GENERAL";"TAB4",#N/A,TRUE,"GENERAL";"TAB5",#N/A,TRUE,"GENERAL"}</definedName>
    <definedName name="___t5" localSheetId="2" hidden="1">{"TAB1",#N/A,TRUE,"GENERAL";"TAB2",#N/A,TRUE,"GENERAL";"TAB3",#N/A,TRUE,"GENERAL";"TAB4",#N/A,TRUE,"GENERAL";"TAB5",#N/A,TRUE,"GENERAL"}</definedName>
    <definedName name="___t5" localSheetId="3" hidden="1">{"TAB1",#N/A,TRUE,"GENERAL";"TAB2",#N/A,TRUE,"GENERAL";"TAB3",#N/A,TRUE,"GENERAL";"TAB4",#N/A,TRUE,"GENERAL";"TAB5",#N/A,TRUE,"GENERAL"}</definedName>
    <definedName name="___t5" localSheetId="5" hidden="1">{"TAB1",#N/A,TRUE,"GENERAL";"TAB2",#N/A,TRUE,"GENERAL";"TAB3",#N/A,TRUE,"GENERAL";"TAB4",#N/A,TRUE,"GENERAL";"TAB5",#N/A,TRUE,"GENERAL"}</definedName>
    <definedName name="___t5" localSheetId="6" hidden="1">{"TAB1",#N/A,TRUE,"GENERAL";"TAB2",#N/A,TRUE,"GENERAL";"TAB3",#N/A,TRUE,"GENERAL";"TAB4",#N/A,TRUE,"GENERAL";"TAB5",#N/A,TRUE,"GENERAL"}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4" hidden="1">{"via1",#N/A,TRUE,"general";"via2",#N/A,TRUE,"general";"via3",#N/A,TRUE,"general"}</definedName>
    <definedName name="___t6" localSheetId="2" hidden="1">{"via1",#N/A,TRUE,"general";"via2",#N/A,TRUE,"general";"via3",#N/A,TRUE,"general"}</definedName>
    <definedName name="___t6" localSheetId="3" hidden="1">{"via1",#N/A,TRUE,"general";"via2",#N/A,TRUE,"general";"via3",#N/A,TRUE,"general"}</definedName>
    <definedName name="___t6" localSheetId="5" hidden="1">{"via1",#N/A,TRUE,"general";"via2",#N/A,TRUE,"general";"via3",#N/A,TRUE,"general"}</definedName>
    <definedName name="___t6" localSheetId="6" hidden="1">{"via1",#N/A,TRUE,"general";"via2",#N/A,TRUE,"general";"via3",#N/A,TRUE,"general"}</definedName>
    <definedName name="___t6" localSheetId="7"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4" hidden="1">{"via1",#N/A,TRUE,"general";"via2",#N/A,TRUE,"general";"via3",#N/A,TRUE,"general"}</definedName>
    <definedName name="___t7" localSheetId="2" hidden="1">{"via1",#N/A,TRUE,"general";"via2",#N/A,TRUE,"general";"via3",#N/A,TRUE,"general"}</definedName>
    <definedName name="___t7" localSheetId="3" hidden="1">{"via1",#N/A,TRUE,"general";"via2",#N/A,TRUE,"general";"via3",#N/A,TRUE,"general"}</definedName>
    <definedName name="___t7" localSheetId="5" hidden="1">{"via1",#N/A,TRUE,"general";"via2",#N/A,TRUE,"general";"via3",#N/A,TRUE,"general"}</definedName>
    <definedName name="___t7" localSheetId="6" hidden="1">{"via1",#N/A,TRUE,"general";"via2",#N/A,TRUE,"general";"via3",#N/A,TRUE,"general"}</definedName>
    <definedName name="___t7" localSheetId="7"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4" hidden="1">{"TAB1",#N/A,TRUE,"GENERAL";"TAB2",#N/A,TRUE,"GENERAL";"TAB3",#N/A,TRUE,"GENERAL";"TAB4",#N/A,TRUE,"GENERAL";"TAB5",#N/A,TRUE,"GENERAL"}</definedName>
    <definedName name="___t8" localSheetId="2" hidden="1">{"TAB1",#N/A,TRUE,"GENERAL";"TAB2",#N/A,TRUE,"GENERAL";"TAB3",#N/A,TRUE,"GENERAL";"TAB4",#N/A,TRUE,"GENERAL";"TAB5",#N/A,TRUE,"GENERAL"}</definedName>
    <definedName name="___t8" localSheetId="3" hidden="1">{"TAB1",#N/A,TRUE,"GENERAL";"TAB2",#N/A,TRUE,"GENERAL";"TAB3",#N/A,TRUE,"GENERAL";"TAB4",#N/A,TRUE,"GENERAL";"TAB5",#N/A,TRUE,"GENERAL"}</definedName>
    <definedName name="___t8" localSheetId="5" hidden="1">{"TAB1",#N/A,TRUE,"GENERAL";"TAB2",#N/A,TRUE,"GENERAL";"TAB3",#N/A,TRUE,"GENERAL";"TAB4",#N/A,TRUE,"GENERAL";"TAB5",#N/A,TRUE,"GENERAL"}</definedName>
    <definedName name="___t8" localSheetId="6"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4" hidden="1">{"via1",#N/A,TRUE,"general";"via2",#N/A,TRUE,"general";"via3",#N/A,TRUE,"general"}</definedName>
    <definedName name="___t88" localSheetId="2" hidden="1">{"via1",#N/A,TRUE,"general";"via2",#N/A,TRUE,"general";"via3",#N/A,TRUE,"general"}</definedName>
    <definedName name="___t88" localSheetId="3" hidden="1">{"via1",#N/A,TRUE,"general";"via2",#N/A,TRUE,"general";"via3",#N/A,TRUE,"general"}</definedName>
    <definedName name="___t88" localSheetId="5" hidden="1">{"via1",#N/A,TRUE,"general";"via2",#N/A,TRUE,"general";"via3",#N/A,TRUE,"general"}</definedName>
    <definedName name="___t88" localSheetId="6" hidden="1">{"via1",#N/A,TRUE,"general";"via2",#N/A,TRUE,"general";"via3",#N/A,TRUE,"general"}</definedName>
    <definedName name="___t88" localSheetId="7"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4" hidden="1">{"TAB1",#N/A,TRUE,"GENERAL";"TAB2",#N/A,TRUE,"GENERAL";"TAB3",#N/A,TRUE,"GENERAL";"TAB4",#N/A,TRUE,"GENERAL";"TAB5",#N/A,TRUE,"GENERAL"}</definedName>
    <definedName name="___t9" localSheetId="2" hidden="1">{"TAB1",#N/A,TRUE,"GENERAL";"TAB2",#N/A,TRUE,"GENERAL";"TAB3",#N/A,TRUE,"GENERAL";"TAB4",#N/A,TRUE,"GENERAL";"TAB5",#N/A,TRUE,"GENERAL"}</definedName>
    <definedName name="___t9" localSheetId="3" hidden="1">{"TAB1",#N/A,TRUE,"GENERAL";"TAB2",#N/A,TRUE,"GENERAL";"TAB3",#N/A,TRUE,"GENERAL";"TAB4",#N/A,TRUE,"GENERAL";"TAB5",#N/A,TRUE,"GENERAL"}</definedName>
    <definedName name="___t9" localSheetId="5" hidden="1">{"TAB1",#N/A,TRUE,"GENERAL";"TAB2",#N/A,TRUE,"GENERAL";"TAB3",#N/A,TRUE,"GENERAL";"TAB4",#N/A,TRUE,"GENERAL";"TAB5",#N/A,TRUE,"GENERAL"}</definedName>
    <definedName name="___t9" localSheetId="6" hidden="1">{"TAB1",#N/A,TRUE,"GENERAL";"TAB2",#N/A,TRUE,"GENERAL";"TAB3",#N/A,TRUE,"GENERAL";"TAB4",#N/A,TRUE,"GENERAL";"TAB5",#N/A,TRUE,"GENERAL"}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4" hidden="1">{"via1",#N/A,TRUE,"general";"via2",#N/A,TRUE,"general";"via3",#N/A,TRUE,"general"}</definedName>
    <definedName name="___t99" localSheetId="2" hidden="1">{"via1",#N/A,TRUE,"general";"via2",#N/A,TRUE,"general";"via3",#N/A,TRUE,"general"}</definedName>
    <definedName name="___t99" localSheetId="3" hidden="1">{"via1",#N/A,TRUE,"general";"via2",#N/A,TRUE,"general";"via3",#N/A,TRUE,"general"}</definedName>
    <definedName name="___t99" localSheetId="5" hidden="1">{"via1",#N/A,TRUE,"general";"via2",#N/A,TRUE,"general";"via3",#N/A,TRUE,"general"}</definedName>
    <definedName name="___t99" localSheetId="6" hidden="1">{"via1",#N/A,TRUE,"general";"via2",#N/A,TRUE,"general";"via3",#N/A,TRUE,"general"}</definedName>
    <definedName name="___t99" localSheetId="7"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localSheetId="1" hidden="1">{"TAB1",#N/A,TRUE,"GENERAL";"TAB2",#N/A,TRUE,"GENERAL";"TAB3",#N/A,TRUE,"GENERAL";"TAB4",#N/A,TRUE,"GENERAL";"TAB5",#N/A,TRUE,"GENERAL"}</definedName>
    <definedName name="___u4" localSheetId="4" hidden="1">{"TAB1",#N/A,TRUE,"GENERAL";"TAB2",#N/A,TRUE,"GENERAL";"TAB3",#N/A,TRUE,"GENERAL";"TAB4",#N/A,TRUE,"GENERAL";"TAB5",#N/A,TRUE,"GENERAL"}</definedName>
    <definedName name="___u4" localSheetId="2" hidden="1">{"TAB1",#N/A,TRUE,"GENERAL";"TAB2",#N/A,TRUE,"GENERAL";"TAB3",#N/A,TRUE,"GENERAL";"TAB4",#N/A,TRUE,"GENERAL";"TAB5",#N/A,TRUE,"GENERAL"}</definedName>
    <definedName name="___u4" localSheetId="3" hidden="1">{"TAB1",#N/A,TRUE,"GENERAL";"TAB2",#N/A,TRUE,"GENERAL";"TAB3",#N/A,TRUE,"GENERAL";"TAB4",#N/A,TRUE,"GENERAL";"TAB5",#N/A,TRUE,"GENERAL"}</definedName>
    <definedName name="___u4" localSheetId="5" hidden="1">{"TAB1",#N/A,TRUE,"GENERAL";"TAB2",#N/A,TRUE,"GENERAL";"TAB3",#N/A,TRUE,"GENERAL";"TAB4",#N/A,TRUE,"GENERAL";"TAB5",#N/A,TRUE,"GENERAL"}</definedName>
    <definedName name="___u4" localSheetId="6" hidden="1">{"TAB1",#N/A,TRUE,"GENERAL";"TAB2",#N/A,TRUE,"GENERAL";"TAB3",#N/A,TRUE,"GENERAL";"TAB4",#N/A,TRUE,"GENERAL";"TAB5",#N/A,TRUE,"GENERAL"}</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4" hidden="1">{"TAB1",#N/A,TRUE,"GENERAL";"TAB2",#N/A,TRUE,"GENERAL";"TAB3",#N/A,TRUE,"GENERAL";"TAB4",#N/A,TRUE,"GENERAL";"TAB5",#N/A,TRUE,"GENERAL"}</definedName>
    <definedName name="___u5" localSheetId="2" hidden="1">{"TAB1",#N/A,TRUE,"GENERAL";"TAB2",#N/A,TRUE,"GENERAL";"TAB3",#N/A,TRUE,"GENERAL";"TAB4",#N/A,TRUE,"GENERAL";"TAB5",#N/A,TRUE,"GENERAL"}</definedName>
    <definedName name="___u5" localSheetId="3" hidden="1">{"TAB1",#N/A,TRUE,"GENERAL";"TAB2",#N/A,TRUE,"GENERAL";"TAB3",#N/A,TRUE,"GENERAL";"TAB4",#N/A,TRUE,"GENERAL";"TAB5",#N/A,TRUE,"GENERAL"}</definedName>
    <definedName name="___u5" localSheetId="5" hidden="1">{"TAB1",#N/A,TRUE,"GENERAL";"TAB2",#N/A,TRUE,"GENERAL";"TAB3",#N/A,TRUE,"GENERAL";"TAB4",#N/A,TRUE,"GENERAL";"TAB5",#N/A,TRUE,"GENERAL"}</definedName>
    <definedName name="___u5" localSheetId="6"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4" hidden="1">{"TAB1",#N/A,TRUE,"GENERAL";"TAB2",#N/A,TRUE,"GENERAL";"TAB3",#N/A,TRUE,"GENERAL";"TAB4",#N/A,TRUE,"GENERAL";"TAB5",#N/A,TRUE,"GENERAL"}</definedName>
    <definedName name="___u6" localSheetId="2" hidden="1">{"TAB1",#N/A,TRUE,"GENERAL";"TAB2",#N/A,TRUE,"GENERAL";"TAB3",#N/A,TRUE,"GENERAL";"TAB4",#N/A,TRUE,"GENERAL";"TAB5",#N/A,TRUE,"GENERAL"}</definedName>
    <definedName name="___u6" localSheetId="3" hidden="1">{"TAB1",#N/A,TRUE,"GENERAL";"TAB2",#N/A,TRUE,"GENERAL";"TAB3",#N/A,TRUE,"GENERAL";"TAB4",#N/A,TRUE,"GENERAL";"TAB5",#N/A,TRUE,"GENERAL"}</definedName>
    <definedName name="___u6" localSheetId="5" hidden="1">{"TAB1",#N/A,TRUE,"GENERAL";"TAB2",#N/A,TRUE,"GENERAL";"TAB3",#N/A,TRUE,"GENERAL";"TAB4",#N/A,TRUE,"GENERAL";"TAB5",#N/A,TRUE,"GENERAL"}</definedName>
    <definedName name="___u6" localSheetId="6"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4" hidden="1">{"via1",#N/A,TRUE,"general";"via2",#N/A,TRUE,"general";"via3",#N/A,TRUE,"general"}</definedName>
    <definedName name="___u7" localSheetId="2" hidden="1">{"via1",#N/A,TRUE,"general";"via2",#N/A,TRUE,"general";"via3",#N/A,TRUE,"general"}</definedName>
    <definedName name="___u7" localSheetId="3" hidden="1">{"via1",#N/A,TRUE,"general";"via2",#N/A,TRUE,"general";"via3",#N/A,TRUE,"general"}</definedName>
    <definedName name="___u7" localSheetId="5" hidden="1">{"via1",#N/A,TRUE,"general";"via2",#N/A,TRUE,"general";"via3",#N/A,TRUE,"general"}</definedName>
    <definedName name="___u7" localSheetId="6" hidden="1">{"via1",#N/A,TRUE,"general";"via2",#N/A,TRUE,"general";"via3",#N/A,TRUE,"general"}</definedName>
    <definedName name="___u7" localSheetId="7"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4" hidden="1">{"TAB1",#N/A,TRUE,"GENERAL";"TAB2",#N/A,TRUE,"GENERAL";"TAB3",#N/A,TRUE,"GENERAL";"TAB4",#N/A,TRUE,"GENERAL";"TAB5",#N/A,TRUE,"GENERAL"}</definedName>
    <definedName name="___u8" localSheetId="2" hidden="1">{"TAB1",#N/A,TRUE,"GENERAL";"TAB2",#N/A,TRUE,"GENERAL";"TAB3",#N/A,TRUE,"GENERAL";"TAB4",#N/A,TRUE,"GENERAL";"TAB5",#N/A,TRUE,"GENERAL"}</definedName>
    <definedName name="___u8" localSheetId="3" hidden="1">{"TAB1",#N/A,TRUE,"GENERAL";"TAB2",#N/A,TRUE,"GENERAL";"TAB3",#N/A,TRUE,"GENERAL";"TAB4",#N/A,TRUE,"GENERAL";"TAB5",#N/A,TRUE,"GENERAL"}</definedName>
    <definedName name="___u8" localSheetId="5" hidden="1">{"TAB1",#N/A,TRUE,"GENERAL";"TAB2",#N/A,TRUE,"GENERAL";"TAB3",#N/A,TRUE,"GENERAL";"TAB4",#N/A,TRUE,"GENERAL";"TAB5",#N/A,TRUE,"GENERAL"}</definedName>
    <definedName name="___u8" localSheetId="6" hidden="1">{"TAB1",#N/A,TRUE,"GENERAL";"TAB2",#N/A,TRUE,"GENERAL";"TAB3",#N/A,TRUE,"GENERAL";"TAB4",#N/A,TRUE,"GENERAL";"TAB5",#N/A,TRUE,"GENERAL"}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4" hidden="1">{"TAB1",#N/A,TRUE,"GENERAL";"TAB2",#N/A,TRUE,"GENERAL";"TAB3",#N/A,TRUE,"GENERAL";"TAB4",#N/A,TRUE,"GENERAL";"TAB5",#N/A,TRUE,"GENERAL"}</definedName>
    <definedName name="___u9" localSheetId="2" hidden="1">{"TAB1",#N/A,TRUE,"GENERAL";"TAB2",#N/A,TRUE,"GENERAL";"TAB3",#N/A,TRUE,"GENERAL";"TAB4",#N/A,TRUE,"GENERAL";"TAB5",#N/A,TRUE,"GENERAL"}</definedName>
    <definedName name="___u9" localSheetId="3" hidden="1">{"TAB1",#N/A,TRUE,"GENERAL";"TAB2",#N/A,TRUE,"GENERAL";"TAB3",#N/A,TRUE,"GENERAL";"TAB4",#N/A,TRUE,"GENERAL";"TAB5",#N/A,TRUE,"GENERAL"}</definedName>
    <definedName name="___u9" localSheetId="5" hidden="1">{"TAB1",#N/A,TRUE,"GENERAL";"TAB2",#N/A,TRUE,"GENERAL";"TAB3",#N/A,TRUE,"GENERAL";"TAB4",#N/A,TRUE,"GENERAL";"TAB5",#N/A,TRUE,"GENERAL"}</definedName>
    <definedName name="___u9" localSheetId="6"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localSheetId="4" hidden="1">{"via1",#N/A,TRUE,"general";"via2",#N/A,TRUE,"general";"via3",#N/A,TRUE,"general"}</definedName>
    <definedName name="___v2" localSheetId="2" hidden="1">{"via1",#N/A,TRUE,"general";"via2",#N/A,TRUE,"general";"via3",#N/A,TRUE,"general"}</definedName>
    <definedName name="___v2" localSheetId="3" hidden="1">{"via1",#N/A,TRUE,"general";"via2",#N/A,TRUE,"general";"via3",#N/A,TRUE,"general"}</definedName>
    <definedName name="___v2" localSheetId="5" hidden="1">{"via1",#N/A,TRUE,"general";"via2",#N/A,TRUE,"general";"via3",#N/A,TRUE,"general"}</definedName>
    <definedName name="___v2" localSheetId="6" hidden="1">{"via1",#N/A,TRUE,"general";"via2",#N/A,TRUE,"general";"via3",#N/A,TRUE,"general"}</definedName>
    <definedName name="___v2" localSheetId="7"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localSheetId="4" hidden="1">{"TAB1",#N/A,TRUE,"GENERAL";"TAB2",#N/A,TRUE,"GENERAL";"TAB3",#N/A,TRUE,"GENERAL";"TAB4",#N/A,TRUE,"GENERAL";"TAB5",#N/A,TRUE,"GENERAL"}</definedName>
    <definedName name="___v3" localSheetId="2" hidden="1">{"TAB1",#N/A,TRUE,"GENERAL";"TAB2",#N/A,TRUE,"GENERAL";"TAB3",#N/A,TRUE,"GENERAL";"TAB4",#N/A,TRUE,"GENERAL";"TAB5",#N/A,TRUE,"GENERAL"}</definedName>
    <definedName name="___v3" localSheetId="3" hidden="1">{"TAB1",#N/A,TRUE,"GENERAL";"TAB2",#N/A,TRUE,"GENERAL";"TAB3",#N/A,TRUE,"GENERAL";"TAB4",#N/A,TRUE,"GENERAL";"TAB5",#N/A,TRUE,"GENERAL"}</definedName>
    <definedName name="___v3" localSheetId="5" hidden="1">{"TAB1",#N/A,TRUE,"GENERAL";"TAB2",#N/A,TRUE,"GENERAL";"TAB3",#N/A,TRUE,"GENERAL";"TAB4",#N/A,TRUE,"GENERAL";"TAB5",#N/A,TRUE,"GENERAL"}</definedName>
    <definedName name="___v3" localSheetId="6" hidden="1">{"TAB1",#N/A,TRUE,"GENERAL";"TAB2",#N/A,TRUE,"GENERAL";"TAB3",#N/A,TRUE,"GENERAL";"TAB4",#N/A,TRUE,"GENERAL";"TAB5",#N/A,TRUE,"GENERAL"}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localSheetId="4" hidden="1">{"TAB1",#N/A,TRUE,"GENERAL";"TAB2",#N/A,TRUE,"GENERAL";"TAB3",#N/A,TRUE,"GENERAL";"TAB4",#N/A,TRUE,"GENERAL";"TAB5",#N/A,TRUE,"GENERAL"}</definedName>
    <definedName name="___v4" localSheetId="2" hidden="1">{"TAB1",#N/A,TRUE,"GENERAL";"TAB2",#N/A,TRUE,"GENERAL";"TAB3",#N/A,TRUE,"GENERAL";"TAB4",#N/A,TRUE,"GENERAL";"TAB5",#N/A,TRUE,"GENERAL"}</definedName>
    <definedName name="___v4" localSheetId="3" hidden="1">{"TAB1",#N/A,TRUE,"GENERAL";"TAB2",#N/A,TRUE,"GENERAL";"TAB3",#N/A,TRUE,"GENERAL";"TAB4",#N/A,TRUE,"GENERAL";"TAB5",#N/A,TRUE,"GENERAL"}</definedName>
    <definedName name="___v4" localSheetId="5" hidden="1">{"TAB1",#N/A,TRUE,"GENERAL";"TAB2",#N/A,TRUE,"GENERAL";"TAB3",#N/A,TRUE,"GENERAL";"TAB4",#N/A,TRUE,"GENERAL";"TAB5",#N/A,TRUE,"GENERAL"}</definedName>
    <definedName name="___v4" localSheetId="6" hidden="1">{"TAB1",#N/A,TRUE,"GENERAL";"TAB2",#N/A,TRUE,"GENERAL";"TAB3",#N/A,TRUE,"GENERAL";"TAB4",#N/A,TRUE,"GENERAL";"TAB5",#N/A,TRUE,"GENERAL"}</definedName>
    <definedName name="___v4" localSheetId="7"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localSheetId="4" hidden="1">{"TAB1",#N/A,TRUE,"GENERAL";"TAB2",#N/A,TRUE,"GENERAL";"TAB3",#N/A,TRUE,"GENERAL";"TAB4",#N/A,TRUE,"GENERAL";"TAB5",#N/A,TRUE,"GENERAL"}</definedName>
    <definedName name="___v5" localSheetId="2" hidden="1">{"TAB1",#N/A,TRUE,"GENERAL";"TAB2",#N/A,TRUE,"GENERAL";"TAB3",#N/A,TRUE,"GENERAL";"TAB4",#N/A,TRUE,"GENERAL";"TAB5",#N/A,TRUE,"GENERAL"}</definedName>
    <definedName name="___v5" localSheetId="3" hidden="1">{"TAB1",#N/A,TRUE,"GENERAL";"TAB2",#N/A,TRUE,"GENERAL";"TAB3",#N/A,TRUE,"GENERAL";"TAB4",#N/A,TRUE,"GENERAL";"TAB5",#N/A,TRUE,"GENERAL"}</definedName>
    <definedName name="___v5" localSheetId="5" hidden="1">{"TAB1",#N/A,TRUE,"GENERAL";"TAB2",#N/A,TRUE,"GENERAL";"TAB3",#N/A,TRUE,"GENERAL";"TAB4",#N/A,TRUE,"GENERAL";"TAB5",#N/A,TRUE,"GENERAL"}</definedName>
    <definedName name="___v5" localSheetId="6" hidden="1">{"TAB1",#N/A,TRUE,"GENERAL";"TAB2",#N/A,TRUE,"GENERAL";"TAB3",#N/A,TRUE,"GENERAL";"TAB4",#N/A,TRUE,"GENERAL";"TAB5",#N/A,TRUE,"GENERAL"}</definedName>
    <definedName name="___v5" localSheetId="7"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localSheetId="4" hidden="1">{"TAB1",#N/A,TRUE,"GENERAL";"TAB2",#N/A,TRUE,"GENERAL";"TAB3",#N/A,TRUE,"GENERAL";"TAB4",#N/A,TRUE,"GENERAL";"TAB5",#N/A,TRUE,"GENERAL"}</definedName>
    <definedName name="___v6" localSheetId="2" hidden="1">{"TAB1",#N/A,TRUE,"GENERAL";"TAB2",#N/A,TRUE,"GENERAL";"TAB3",#N/A,TRUE,"GENERAL";"TAB4",#N/A,TRUE,"GENERAL";"TAB5",#N/A,TRUE,"GENERAL"}</definedName>
    <definedName name="___v6" localSheetId="3" hidden="1">{"TAB1",#N/A,TRUE,"GENERAL";"TAB2",#N/A,TRUE,"GENERAL";"TAB3",#N/A,TRUE,"GENERAL";"TAB4",#N/A,TRUE,"GENERAL";"TAB5",#N/A,TRUE,"GENERAL"}</definedName>
    <definedName name="___v6" localSheetId="5" hidden="1">{"TAB1",#N/A,TRUE,"GENERAL";"TAB2",#N/A,TRUE,"GENERAL";"TAB3",#N/A,TRUE,"GENERAL";"TAB4",#N/A,TRUE,"GENERAL";"TAB5",#N/A,TRUE,"GENERAL"}</definedName>
    <definedName name="___v6" localSheetId="6" hidden="1">{"TAB1",#N/A,TRUE,"GENERAL";"TAB2",#N/A,TRUE,"GENERAL";"TAB3",#N/A,TRUE,"GENERAL";"TAB4",#N/A,TRUE,"GENERAL";"TAB5",#N/A,TRUE,"GENERAL"}</definedName>
    <definedName name="___v6" localSheetId="7"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localSheetId="4" hidden="1">{"via1",#N/A,TRUE,"general";"via2",#N/A,TRUE,"general";"via3",#N/A,TRUE,"general"}</definedName>
    <definedName name="___v7" localSheetId="2" hidden="1">{"via1",#N/A,TRUE,"general";"via2",#N/A,TRUE,"general";"via3",#N/A,TRUE,"general"}</definedName>
    <definedName name="___v7" localSheetId="3" hidden="1">{"via1",#N/A,TRUE,"general";"via2",#N/A,TRUE,"general";"via3",#N/A,TRUE,"general"}</definedName>
    <definedName name="___v7" localSheetId="5" hidden="1">{"via1",#N/A,TRUE,"general";"via2",#N/A,TRUE,"general";"via3",#N/A,TRUE,"general"}</definedName>
    <definedName name="___v7" localSheetId="6" hidden="1">{"via1",#N/A,TRUE,"general";"via2",#N/A,TRUE,"general";"via3",#N/A,TRUE,"general"}</definedName>
    <definedName name="___v7" localSheetId="7"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localSheetId="4" hidden="1">{"TAB1",#N/A,TRUE,"GENERAL";"TAB2",#N/A,TRUE,"GENERAL";"TAB3",#N/A,TRUE,"GENERAL";"TAB4",#N/A,TRUE,"GENERAL";"TAB5",#N/A,TRUE,"GENERAL"}</definedName>
    <definedName name="___v8" localSheetId="2" hidden="1">{"TAB1",#N/A,TRUE,"GENERAL";"TAB2",#N/A,TRUE,"GENERAL";"TAB3",#N/A,TRUE,"GENERAL";"TAB4",#N/A,TRUE,"GENERAL";"TAB5",#N/A,TRUE,"GENERAL"}</definedName>
    <definedName name="___v8" localSheetId="3" hidden="1">{"TAB1",#N/A,TRUE,"GENERAL";"TAB2",#N/A,TRUE,"GENERAL";"TAB3",#N/A,TRUE,"GENERAL";"TAB4",#N/A,TRUE,"GENERAL";"TAB5",#N/A,TRUE,"GENERAL"}</definedName>
    <definedName name="___v8" localSheetId="5" hidden="1">{"TAB1",#N/A,TRUE,"GENERAL";"TAB2",#N/A,TRUE,"GENERAL";"TAB3",#N/A,TRUE,"GENERAL";"TAB4",#N/A,TRUE,"GENERAL";"TAB5",#N/A,TRUE,"GENERAL"}</definedName>
    <definedName name="___v8" localSheetId="6" hidden="1">{"TAB1",#N/A,TRUE,"GENERAL";"TAB2",#N/A,TRUE,"GENERAL";"TAB3",#N/A,TRUE,"GENERAL";"TAB4",#N/A,TRUE,"GENERAL";"TAB5",#N/A,TRUE,"GENERAL"}</definedName>
    <definedName name="___v8" localSheetId="7"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4" hidden="1">{"TAB1",#N/A,TRUE,"GENERAL";"TAB2",#N/A,TRUE,"GENERAL";"TAB3",#N/A,TRUE,"GENERAL";"TAB4",#N/A,TRUE,"GENERAL";"TAB5",#N/A,TRUE,"GENERAL"}</definedName>
    <definedName name="___v9" localSheetId="2" hidden="1">{"TAB1",#N/A,TRUE,"GENERAL";"TAB2",#N/A,TRUE,"GENERAL";"TAB3",#N/A,TRUE,"GENERAL";"TAB4",#N/A,TRUE,"GENERAL";"TAB5",#N/A,TRUE,"GENERAL"}</definedName>
    <definedName name="___v9" localSheetId="3" hidden="1">{"TAB1",#N/A,TRUE,"GENERAL";"TAB2",#N/A,TRUE,"GENERAL";"TAB3",#N/A,TRUE,"GENERAL";"TAB4",#N/A,TRUE,"GENERAL";"TAB5",#N/A,TRUE,"GENERAL"}</definedName>
    <definedName name="___v9" localSheetId="5" hidden="1">{"TAB1",#N/A,TRUE,"GENERAL";"TAB2",#N/A,TRUE,"GENERAL";"TAB3",#N/A,TRUE,"GENERAL";"TAB4",#N/A,TRUE,"GENERAL";"TAB5",#N/A,TRUE,"GENERAL"}</definedName>
    <definedName name="___v9" localSheetId="6"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4" hidden="1">{"via1",#N/A,TRUE,"general";"via2",#N/A,TRUE,"general";"via3",#N/A,TRUE,"general"}</definedName>
    <definedName name="___vfv4" localSheetId="2" hidden="1">{"via1",#N/A,TRUE,"general";"via2",#N/A,TRUE,"general";"via3",#N/A,TRUE,"general"}</definedName>
    <definedName name="___vfv4" localSheetId="3" hidden="1">{"via1",#N/A,TRUE,"general";"via2",#N/A,TRUE,"general";"via3",#N/A,TRUE,"general"}</definedName>
    <definedName name="___vfv4" localSheetId="5" hidden="1">{"via1",#N/A,TRUE,"general";"via2",#N/A,TRUE,"general";"via3",#N/A,TRUE,"general"}</definedName>
    <definedName name="___vfv4" localSheetId="6" hidden="1">{"via1",#N/A,TRUE,"general";"via2",#N/A,TRUE,"general";"via3",#N/A,TRUE,"general"}</definedName>
    <definedName name="___vfv4" localSheetId="7"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hidden="1">{"via1",#N/A,TRUE,"general";"via2",#N/A,TRUE,"general";"via3",#N/A,TRUE,"general"}</definedName>
    <definedName name="___Vol1">[9]Item!$A:$D</definedName>
    <definedName name="___x1" localSheetId="1" hidden="1">{"TAB1",#N/A,TRUE,"GENERAL";"TAB2",#N/A,TRUE,"GENERAL";"TAB3",#N/A,TRUE,"GENERAL";"TAB4",#N/A,TRUE,"GENERAL";"TAB5",#N/A,TRUE,"GENERAL"}</definedName>
    <definedName name="___x1" localSheetId="4" hidden="1">{"TAB1",#N/A,TRUE,"GENERAL";"TAB2",#N/A,TRUE,"GENERAL";"TAB3",#N/A,TRUE,"GENERAL";"TAB4",#N/A,TRUE,"GENERAL";"TAB5",#N/A,TRUE,"GENERAL"}</definedName>
    <definedName name="___x1" localSheetId="2" hidden="1">{"TAB1",#N/A,TRUE,"GENERAL";"TAB2",#N/A,TRUE,"GENERAL";"TAB3",#N/A,TRUE,"GENERAL";"TAB4",#N/A,TRUE,"GENERAL";"TAB5",#N/A,TRUE,"GENERAL"}</definedName>
    <definedName name="___x1" localSheetId="3" hidden="1">{"TAB1",#N/A,TRUE,"GENERAL";"TAB2",#N/A,TRUE,"GENERAL";"TAB3",#N/A,TRUE,"GENERAL";"TAB4",#N/A,TRUE,"GENERAL";"TAB5",#N/A,TRUE,"GENERAL"}</definedName>
    <definedName name="___x1" localSheetId="5" hidden="1">{"TAB1",#N/A,TRUE,"GENERAL";"TAB2",#N/A,TRUE,"GENERAL";"TAB3",#N/A,TRUE,"GENERAL";"TAB4",#N/A,TRUE,"GENERAL";"TAB5",#N/A,TRUE,"GENERAL"}</definedName>
    <definedName name="___x1" localSheetId="6" hidden="1">{"TAB1",#N/A,TRUE,"GENERAL";"TAB2",#N/A,TRUE,"GENERAL";"TAB3",#N/A,TRUE,"GENERAL";"TAB4",#N/A,TRUE,"GENERAL";"TAB5",#N/A,TRUE,"GENERAL"}</definedName>
    <definedName name="___x1" localSheetId="7"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localSheetId="4" hidden="1">{"via1",#N/A,TRUE,"general";"via2",#N/A,TRUE,"general";"via3",#N/A,TRUE,"general"}</definedName>
    <definedName name="___x2" localSheetId="2" hidden="1">{"via1",#N/A,TRUE,"general";"via2",#N/A,TRUE,"general";"via3",#N/A,TRUE,"general"}</definedName>
    <definedName name="___x2" localSheetId="3" hidden="1">{"via1",#N/A,TRUE,"general";"via2",#N/A,TRUE,"general";"via3",#N/A,TRUE,"general"}</definedName>
    <definedName name="___x2" localSheetId="5" hidden="1">{"via1",#N/A,TRUE,"general";"via2",#N/A,TRUE,"general";"via3",#N/A,TRUE,"general"}</definedName>
    <definedName name="___x2" localSheetId="6" hidden="1">{"via1",#N/A,TRUE,"general";"via2",#N/A,TRUE,"general";"via3",#N/A,TRUE,"general"}</definedName>
    <definedName name="___x2" localSheetId="7"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localSheetId="4" hidden="1">{"via1",#N/A,TRUE,"general";"via2",#N/A,TRUE,"general";"via3",#N/A,TRUE,"general"}</definedName>
    <definedName name="___x3" localSheetId="2" hidden="1">{"via1",#N/A,TRUE,"general";"via2",#N/A,TRUE,"general";"via3",#N/A,TRUE,"general"}</definedName>
    <definedName name="___x3" localSheetId="3" hidden="1">{"via1",#N/A,TRUE,"general";"via2",#N/A,TRUE,"general";"via3",#N/A,TRUE,"general"}</definedName>
    <definedName name="___x3" localSheetId="5" hidden="1">{"via1",#N/A,TRUE,"general";"via2",#N/A,TRUE,"general";"via3",#N/A,TRUE,"general"}</definedName>
    <definedName name="___x3" localSheetId="6" hidden="1">{"via1",#N/A,TRUE,"general";"via2",#N/A,TRUE,"general";"via3",#N/A,TRUE,"general"}</definedName>
    <definedName name="___x3" localSheetId="7"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localSheetId="4" hidden="1">{"via1",#N/A,TRUE,"general";"via2",#N/A,TRUE,"general";"via3",#N/A,TRUE,"general"}</definedName>
    <definedName name="___x4" localSheetId="2" hidden="1">{"via1",#N/A,TRUE,"general";"via2",#N/A,TRUE,"general";"via3",#N/A,TRUE,"general"}</definedName>
    <definedName name="___x4" localSheetId="3" hidden="1">{"via1",#N/A,TRUE,"general";"via2",#N/A,TRUE,"general";"via3",#N/A,TRUE,"general"}</definedName>
    <definedName name="___x4" localSheetId="5" hidden="1">{"via1",#N/A,TRUE,"general";"via2",#N/A,TRUE,"general";"via3",#N/A,TRUE,"general"}</definedName>
    <definedName name="___x4" localSheetId="6" hidden="1">{"via1",#N/A,TRUE,"general";"via2",#N/A,TRUE,"general";"via3",#N/A,TRUE,"general"}</definedName>
    <definedName name="___x4" localSheetId="7"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localSheetId="4" hidden="1">{"TAB1",#N/A,TRUE,"GENERAL";"TAB2",#N/A,TRUE,"GENERAL";"TAB3",#N/A,TRUE,"GENERAL";"TAB4",#N/A,TRUE,"GENERAL";"TAB5",#N/A,TRUE,"GENERAL"}</definedName>
    <definedName name="___x5" localSheetId="2" hidden="1">{"TAB1",#N/A,TRUE,"GENERAL";"TAB2",#N/A,TRUE,"GENERAL";"TAB3",#N/A,TRUE,"GENERAL";"TAB4",#N/A,TRUE,"GENERAL";"TAB5",#N/A,TRUE,"GENERAL"}</definedName>
    <definedName name="___x5" localSheetId="3" hidden="1">{"TAB1",#N/A,TRUE,"GENERAL";"TAB2",#N/A,TRUE,"GENERAL";"TAB3",#N/A,TRUE,"GENERAL";"TAB4",#N/A,TRUE,"GENERAL";"TAB5",#N/A,TRUE,"GENERAL"}</definedName>
    <definedName name="___x5" localSheetId="5" hidden="1">{"TAB1",#N/A,TRUE,"GENERAL";"TAB2",#N/A,TRUE,"GENERAL";"TAB3",#N/A,TRUE,"GENERAL";"TAB4",#N/A,TRUE,"GENERAL";"TAB5",#N/A,TRUE,"GENERAL"}</definedName>
    <definedName name="___x5" localSheetId="6" hidden="1">{"TAB1",#N/A,TRUE,"GENERAL";"TAB2",#N/A,TRUE,"GENERAL";"TAB3",#N/A,TRUE,"GENERAL";"TAB4",#N/A,TRUE,"GENERAL";"TAB5",#N/A,TRUE,"GENERAL"}</definedName>
    <definedName name="___x5" localSheetId="7"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localSheetId="4" hidden="1">{"TAB1",#N/A,TRUE,"GENERAL";"TAB2",#N/A,TRUE,"GENERAL";"TAB3",#N/A,TRUE,"GENERAL";"TAB4",#N/A,TRUE,"GENERAL";"TAB5",#N/A,TRUE,"GENERAL"}</definedName>
    <definedName name="___x6" localSheetId="2" hidden="1">{"TAB1",#N/A,TRUE,"GENERAL";"TAB2",#N/A,TRUE,"GENERAL";"TAB3",#N/A,TRUE,"GENERAL";"TAB4",#N/A,TRUE,"GENERAL";"TAB5",#N/A,TRUE,"GENERAL"}</definedName>
    <definedName name="___x6" localSheetId="3" hidden="1">{"TAB1",#N/A,TRUE,"GENERAL";"TAB2",#N/A,TRUE,"GENERAL";"TAB3",#N/A,TRUE,"GENERAL";"TAB4",#N/A,TRUE,"GENERAL";"TAB5",#N/A,TRUE,"GENERAL"}</definedName>
    <definedName name="___x6" localSheetId="5" hidden="1">{"TAB1",#N/A,TRUE,"GENERAL";"TAB2",#N/A,TRUE,"GENERAL";"TAB3",#N/A,TRUE,"GENERAL";"TAB4",#N/A,TRUE,"GENERAL";"TAB5",#N/A,TRUE,"GENERAL"}</definedName>
    <definedName name="___x6" localSheetId="6" hidden="1">{"TAB1",#N/A,TRUE,"GENERAL";"TAB2",#N/A,TRUE,"GENERAL";"TAB3",#N/A,TRUE,"GENERAL";"TAB4",#N/A,TRUE,"GENERAL";"TAB5",#N/A,TRUE,"GENERAL"}</definedName>
    <definedName name="___x6" localSheetId="7"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localSheetId="4" hidden="1">{"TAB1",#N/A,TRUE,"GENERAL";"TAB2",#N/A,TRUE,"GENERAL";"TAB3",#N/A,TRUE,"GENERAL";"TAB4",#N/A,TRUE,"GENERAL";"TAB5",#N/A,TRUE,"GENERAL"}</definedName>
    <definedName name="___x7" localSheetId="2" hidden="1">{"TAB1",#N/A,TRUE,"GENERAL";"TAB2",#N/A,TRUE,"GENERAL";"TAB3",#N/A,TRUE,"GENERAL";"TAB4",#N/A,TRUE,"GENERAL";"TAB5",#N/A,TRUE,"GENERAL"}</definedName>
    <definedName name="___x7" localSheetId="3" hidden="1">{"TAB1",#N/A,TRUE,"GENERAL";"TAB2",#N/A,TRUE,"GENERAL";"TAB3",#N/A,TRUE,"GENERAL";"TAB4",#N/A,TRUE,"GENERAL";"TAB5",#N/A,TRUE,"GENERAL"}</definedName>
    <definedName name="___x7" localSheetId="5" hidden="1">{"TAB1",#N/A,TRUE,"GENERAL";"TAB2",#N/A,TRUE,"GENERAL";"TAB3",#N/A,TRUE,"GENERAL";"TAB4",#N/A,TRUE,"GENERAL";"TAB5",#N/A,TRUE,"GENERAL"}</definedName>
    <definedName name="___x7" localSheetId="6" hidden="1">{"TAB1",#N/A,TRUE,"GENERAL";"TAB2",#N/A,TRUE,"GENERAL";"TAB3",#N/A,TRUE,"GENERAL";"TAB4",#N/A,TRUE,"GENERAL";"TAB5",#N/A,TRUE,"GENERAL"}</definedName>
    <definedName name="___x7" localSheetId="7"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4" hidden="1">{"via1",#N/A,TRUE,"general";"via2",#N/A,TRUE,"general";"via3",#N/A,TRUE,"general"}</definedName>
    <definedName name="___x8" localSheetId="2" hidden="1">{"via1",#N/A,TRUE,"general";"via2",#N/A,TRUE,"general";"via3",#N/A,TRUE,"general"}</definedName>
    <definedName name="___x8" localSheetId="3" hidden="1">{"via1",#N/A,TRUE,"general";"via2",#N/A,TRUE,"general";"via3",#N/A,TRUE,"general"}</definedName>
    <definedName name="___x8" localSheetId="5" hidden="1">{"via1",#N/A,TRUE,"general";"via2",#N/A,TRUE,"general";"via3",#N/A,TRUE,"general"}</definedName>
    <definedName name="___x8" localSheetId="6" hidden="1">{"via1",#N/A,TRUE,"general";"via2",#N/A,TRUE,"general";"via3",#N/A,TRUE,"general"}</definedName>
    <definedName name="___x8" localSheetId="7"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4" hidden="1">{"TAB1",#N/A,TRUE,"GENERAL";"TAB2",#N/A,TRUE,"GENERAL";"TAB3",#N/A,TRUE,"GENERAL";"TAB4",#N/A,TRUE,"GENERAL";"TAB5",#N/A,TRUE,"GENERAL"}</definedName>
    <definedName name="___x9" localSheetId="2" hidden="1">{"TAB1",#N/A,TRUE,"GENERAL";"TAB2",#N/A,TRUE,"GENERAL";"TAB3",#N/A,TRUE,"GENERAL";"TAB4",#N/A,TRUE,"GENERAL";"TAB5",#N/A,TRUE,"GENERAL"}</definedName>
    <definedName name="___x9" localSheetId="3" hidden="1">{"TAB1",#N/A,TRUE,"GENERAL";"TAB2",#N/A,TRUE,"GENERAL";"TAB3",#N/A,TRUE,"GENERAL";"TAB4",#N/A,TRUE,"GENERAL";"TAB5",#N/A,TRUE,"GENERAL"}</definedName>
    <definedName name="___x9" localSheetId="5" hidden="1">{"TAB1",#N/A,TRUE,"GENERAL";"TAB2",#N/A,TRUE,"GENERAL";"TAB3",#N/A,TRUE,"GENERAL";"TAB4",#N/A,TRUE,"GENERAL";"TAB5",#N/A,TRUE,"GENERAL"}</definedName>
    <definedName name="___x9" localSheetId="6" hidden="1">{"TAB1",#N/A,TRUE,"GENERAL";"TAB2",#N/A,TRUE,"GENERAL";"TAB3",#N/A,TRUE,"GENERAL";"TAB4",#N/A,TRUE,"GENERAL";"TAB5",#N/A,TRUE,"GENERAL"}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localSheetId="4" hidden="1">{"TAB1",#N/A,TRUE,"GENERAL";"TAB2",#N/A,TRUE,"GENERAL";"TAB3",#N/A,TRUE,"GENERAL";"TAB4",#N/A,TRUE,"GENERAL";"TAB5",#N/A,TRUE,"GENERAL"}</definedName>
    <definedName name="___y2" localSheetId="2" hidden="1">{"TAB1",#N/A,TRUE,"GENERAL";"TAB2",#N/A,TRUE,"GENERAL";"TAB3",#N/A,TRUE,"GENERAL";"TAB4",#N/A,TRUE,"GENERAL";"TAB5",#N/A,TRUE,"GENERAL"}</definedName>
    <definedName name="___y2" localSheetId="3" hidden="1">{"TAB1",#N/A,TRUE,"GENERAL";"TAB2",#N/A,TRUE,"GENERAL";"TAB3",#N/A,TRUE,"GENERAL";"TAB4",#N/A,TRUE,"GENERAL";"TAB5",#N/A,TRUE,"GENERAL"}</definedName>
    <definedName name="___y2" localSheetId="5" hidden="1">{"TAB1",#N/A,TRUE,"GENERAL";"TAB2",#N/A,TRUE,"GENERAL";"TAB3",#N/A,TRUE,"GENERAL";"TAB4",#N/A,TRUE,"GENERAL";"TAB5",#N/A,TRUE,"GENERAL"}</definedName>
    <definedName name="___y2" localSheetId="6" hidden="1">{"TAB1",#N/A,TRUE,"GENERAL";"TAB2",#N/A,TRUE,"GENERAL";"TAB3",#N/A,TRUE,"GENERAL";"TAB4",#N/A,TRUE,"GENERAL";"TAB5",#N/A,TRUE,"GENERAL"}</definedName>
    <definedName name="___y2" localSheetId="7"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localSheetId="4" hidden="1">{"via1",#N/A,TRUE,"general";"via2",#N/A,TRUE,"general";"via3",#N/A,TRUE,"general"}</definedName>
    <definedName name="___y3" localSheetId="2" hidden="1">{"via1",#N/A,TRUE,"general";"via2",#N/A,TRUE,"general";"via3",#N/A,TRUE,"general"}</definedName>
    <definedName name="___y3" localSheetId="3" hidden="1">{"via1",#N/A,TRUE,"general";"via2",#N/A,TRUE,"general";"via3",#N/A,TRUE,"general"}</definedName>
    <definedName name="___y3" localSheetId="5" hidden="1">{"via1",#N/A,TRUE,"general";"via2",#N/A,TRUE,"general";"via3",#N/A,TRUE,"general"}</definedName>
    <definedName name="___y3" localSheetId="6" hidden="1">{"via1",#N/A,TRUE,"general";"via2",#N/A,TRUE,"general";"via3",#N/A,TRUE,"general"}</definedName>
    <definedName name="___y3" localSheetId="7"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localSheetId="4" hidden="1">{"via1",#N/A,TRUE,"general";"via2",#N/A,TRUE,"general";"via3",#N/A,TRUE,"general"}</definedName>
    <definedName name="___y4" localSheetId="2" hidden="1">{"via1",#N/A,TRUE,"general";"via2",#N/A,TRUE,"general";"via3",#N/A,TRUE,"general"}</definedName>
    <definedName name="___y4" localSheetId="3" hidden="1">{"via1",#N/A,TRUE,"general";"via2",#N/A,TRUE,"general";"via3",#N/A,TRUE,"general"}</definedName>
    <definedName name="___y4" localSheetId="5" hidden="1">{"via1",#N/A,TRUE,"general";"via2",#N/A,TRUE,"general";"via3",#N/A,TRUE,"general"}</definedName>
    <definedName name="___y4" localSheetId="6" hidden="1">{"via1",#N/A,TRUE,"general";"via2",#N/A,TRUE,"general";"via3",#N/A,TRUE,"general"}</definedName>
    <definedName name="___y4" localSheetId="7"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localSheetId="4" hidden="1">{"TAB1",#N/A,TRUE,"GENERAL";"TAB2",#N/A,TRUE,"GENERAL";"TAB3",#N/A,TRUE,"GENERAL";"TAB4",#N/A,TRUE,"GENERAL";"TAB5",#N/A,TRUE,"GENERAL"}</definedName>
    <definedName name="___y5" localSheetId="2" hidden="1">{"TAB1",#N/A,TRUE,"GENERAL";"TAB2",#N/A,TRUE,"GENERAL";"TAB3",#N/A,TRUE,"GENERAL";"TAB4",#N/A,TRUE,"GENERAL";"TAB5",#N/A,TRUE,"GENERAL"}</definedName>
    <definedName name="___y5" localSheetId="3" hidden="1">{"TAB1",#N/A,TRUE,"GENERAL";"TAB2",#N/A,TRUE,"GENERAL";"TAB3",#N/A,TRUE,"GENERAL";"TAB4",#N/A,TRUE,"GENERAL";"TAB5",#N/A,TRUE,"GENERAL"}</definedName>
    <definedName name="___y5" localSheetId="5" hidden="1">{"TAB1",#N/A,TRUE,"GENERAL";"TAB2",#N/A,TRUE,"GENERAL";"TAB3",#N/A,TRUE,"GENERAL";"TAB4",#N/A,TRUE,"GENERAL";"TAB5",#N/A,TRUE,"GENERAL"}</definedName>
    <definedName name="___y5" localSheetId="6" hidden="1">{"TAB1",#N/A,TRUE,"GENERAL";"TAB2",#N/A,TRUE,"GENERAL";"TAB3",#N/A,TRUE,"GENERAL";"TAB4",#N/A,TRUE,"GENERAL";"TAB5",#N/A,TRUE,"GENERAL"}</definedName>
    <definedName name="___y5" localSheetId="7"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localSheetId="4" hidden="1">{"via1",#N/A,TRUE,"general";"via2",#N/A,TRUE,"general";"via3",#N/A,TRUE,"general"}</definedName>
    <definedName name="___y6" localSheetId="2" hidden="1">{"via1",#N/A,TRUE,"general";"via2",#N/A,TRUE,"general";"via3",#N/A,TRUE,"general"}</definedName>
    <definedName name="___y6" localSheetId="3" hidden="1">{"via1",#N/A,TRUE,"general";"via2",#N/A,TRUE,"general";"via3",#N/A,TRUE,"general"}</definedName>
    <definedName name="___y6" localSheetId="5" hidden="1">{"via1",#N/A,TRUE,"general";"via2",#N/A,TRUE,"general";"via3",#N/A,TRUE,"general"}</definedName>
    <definedName name="___y6" localSheetId="6" hidden="1">{"via1",#N/A,TRUE,"general";"via2",#N/A,TRUE,"general";"via3",#N/A,TRUE,"general"}</definedName>
    <definedName name="___y6" localSheetId="7"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localSheetId="4" hidden="1">{"via1",#N/A,TRUE,"general";"via2",#N/A,TRUE,"general";"via3",#N/A,TRUE,"general"}</definedName>
    <definedName name="___y7" localSheetId="2" hidden="1">{"via1",#N/A,TRUE,"general";"via2",#N/A,TRUE,"general";"via3",#N/A,TRUE,"general"}</definedName>
    <definedName name="___y7" localSheetId="3" hidden="1">{"via1",#N/A,TRUE,"general";"via2",#N/A,TRUE,"general";"via3",#N/A,TRUE,"general"}</definedName>
    <definedName name="___y7" localSheetId="5" hidden="1">{"via1",#N/A,TRUE,"general";"via2",#N/A,TRUE,"general";"via3",#N/A,TRUE,"general"}</definedName>
    <definedName name="___y7" localSheetId="6" hidden="1">{"via1",#N/A,TRUE,"general";"via2",#N/A,TRUE,"general";"via3",#N/A,TRUE,"general"}</definedName>
    <definedName name="___y7" localSheetId="7"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4" hidden="1">{"via1",#N/A,TRUE,"general";"via2",#N/A,TRUE,"general";"via3",#N/A,TRUE,"general"}</definedName>
    <definedName name="___y8" localSheetId="2" hidden="1">{"via1",#N/A,TRUE,"general";"via2",#N/A,TRUE,"general";"via3",#N/A,TRUE,"general"}</definedName>
    <definedName name="___y8" localSheetId="3" hidden="1">{"via1",#N/A,TRUE,"general";"via2",#N/A,TRUE,"general";"via3",#N/A,TRUE,"general"}</definedName>
    <definedName name="___y8" localSheetId="5" hidden="1">{"via1",#N/A,TRUE,"general";"via2",#N/A,TRUE,"general";"via3",#N/A,TRUE,"general"}</definedName>
    <definedName name="___y8" localSheetId="6"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4" hidden="1">{"TAB1",#N/A,TRUE,"GENERAL";"TAB2",#N/A,TRUE,"GENERAL";"TAB3",#N/A,TRUE,"GENERAL";"TAB4",#N/A,TRUE,"GENERAL";"TAB5",#N/A,TRUE,"GENERAL"}</definedName>
    <definedName name="___y9" localSheetId="2" hidden="1">{"TAB1",#N/A,TRUE,"GENERAL";"TAB2",#N/A,TRUE,"GENERAL";"TAB3",#N/A,TRUE,"GENERAL";"TAB4",#N/A,TRUE,"GENERAL";"TAB5",#N/A,TRUE,"GENERAL"}</definedName>
    <definedName name="___y9" localSheetId="3" hidden="1">{"TAB1",#N/A,TRUE,"GENERAL";"TAB2",#N/A,TRUE,"GENERAL";"TAB3",#N/A,TRUE,"GENERAL";"TAB4",#N/A,TRUE,"GENERAL";"TAB5",#N/A,TRUE,"GENERAL"}</definedName>
    <definedName name="___y9" localSheetId="5" hidden="1">{"TAB1",#N/A,TRUE,"GENERAL";"TAB2",#N/A,TRUE,"GENERAL";"TAB3",#N/A,TRUE,"GENERAL";"TAB4",#N/A,TRUE,"GENERAL";"TAB5",#N/A,TRUE,"GENERAL"}</definedName>
    <definedName name="___y9" localSheetId="6" hidden="1">{"TAB1",#N/A,TRUE,"GENERAL";"TAB2",#N/A,TRUE,"GENERAL";"TAB3",#N/A,TRUE,"GENERAL";"TAB4",#N/A,TRUE,"GENERAL";"TAB5",#N/A,TRUE,"GENERAL"}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localSheetId="4" hidden="1">{"TAB1",#N/A,TRUE,"GENERAL";"TAB2",#N/A,TRUE,"GENERAL";"TAB3",#N/A,TRUE,"GENERAL";"TAB4",#N/A,TRUE,"GENERAL";"TAB5",#N/A,TRUE,"GENERAL"}</definedName>
    <definedName name="___z1" localSheetId="2" hidden="1">{"TAB1",#N/A,TRUE,"GENERAL";"TAB2",#N/A,TRUE,"GENERAL";"TAB3",#N/A,TRUE,"GENERAL";"TAB4",#N/A,TRUE,"GENERAL";"TAB5",#N/A,TRUE,"GENERAL"}</definedName>
    <definedName name="___z1" localSheetId="3" hidden="1">{"TAB1",#N/A,TRUE,"GENERAL";"TAB2",#N/A,TRUE,"GENERAL";"TAB3",#N/A,TRUE,"GENERAL";"TAB4",#N/A,TRUE,"GENERAL";"TAB5",#N/A,TRUE,"GENERAL"}</definedName>
    <definedName name="___z1" localSheetId="5" hidden="1">{"TAB1",#N/A,TRUE,"GENERAL";"TAB2",#N/A,TRUE,"GENERAL";"TAB3",#N/A,TRUE,"GENERAL";"TAB4",#N/A,TRUE,"GENERAL";"TAB5",#N/A,TRUE,"GENERAL"}</definedName>
    <definedName name="___z1" localSheetId="6" hidden="1">{"TAB1",#N/A,TRUE,"GENERAL";"TAB2",#N/A,TRUE,"GENERAL";"TAB3",#N/A,TRUE,"GENERAL";"TAB4",#N/A,TRUE,"GENERAL";"TAB5",#N/A,TRUE,"GENERAL"}</definedName>
    <definedName name="___z1" localSheetId="7"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localSheetId="4" hidden="1">{"via1",#N/A,TRUE,"general";"via2",#N/A,TRUE,"general";"via3",#N/A,TRUE,"general"}</definedName>
    <definedName name="___z2" localSheetId="2" hidden="1">{"via1",#N/A,TRUE,"general";"via2",#N/A,TRUE,"general";"via3",#N/A,TRUE,"general"}</definedName>
    <definedName name="___z2" localSheetId="3" hidden="1">{"via1",#N/A,TRUE,"general";"via2",#N/A,TRUE,"general";"via3",#N/A,TRUE,"general"}</definedName>
    <definedName name="___z2" localSheetId="5" hidden="1">{"via1",#N/A,TRUE,"general";"via2",#N/A,TRUE,"general";"via3",#N/A,TRUE,"general"}</definedName>
    <definedName name="___z2" localSheetId="6" hidden="1">{"via1",#N/A,TRUE,"general";"via2",#N/A,TRUE,"general";"via3",#N/A,TRUE,"general"}</definedName>
    <definedName name="___z2" localSheetId="7"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localSheetId="4" hidden="1">{"via1",#N/A,TRUE,"general";"via2",#N/A,TRUE,"general";"via3",#N/A,TRUE,"general"}</definedName>
    <definedName name="___z3" localSheetId="2" hidden="1">{"via1",#N/A,TRUE,"general";"via2",#N/A,TRUE,"general";"via3",#N/A,TRUE,"general"}</definedName>
    <definedName name="___z3" localSheetId="3" hidden="1">{"via1",#N/A,TRUE,"general";"via2",#N/A,TRUE,"general";"via3",#N/A,TRUE,"general"}</definedName>
    <definedName name="___z3" localSheetId="5" hidden="1">{"via1",#N/A,TRUE,"general";"via2",#N/A,TRUE,"general";"via3",#N/A,TRUE,"general"}</definedName>
    <definedName name="___z3" localSheetId="6"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localSheetId="4" hidden="1">{"TAB1",#N/A,TRUE,"GENERAL";"TAB2",#N/A,TRUE,"GENERAL";"TAB3",#N/A,TRUE,"GENERAL";"TAB4",#N/A,TRUE,"GENERAL";"TAB5",#N/A,TRUE,"GENERAL"}</definedName>
    <definedName name="___z4" localSheetId="2" hidden="1">{"TAB1",#N/A,TRUE,"GENERAL";"TAB2",#N/A,TRUE,"GENERAL";"TAB3",#N/A,TRUE,"GENERAL";"TAB4",#N/A,TRUE,"GENERAL";"TAB5",#N/A,TRUE,"GENERAL"}</definedName>
    <definedName name="___z4" localSheetId="3" hidden="1">{"TAB1",#N/A,TRUE,"GENERAL";"TAB2",#N/A,TRUE,"GENERAL";"TAB3",#N/A,TRUE,"GENERAL";"TAB4",#N/A,TRUE,"GENERAL";"TAB5",#N/A,TRUE,"GENERAL"}</definedName>
    <definedName name="___z4" localSheetId="5" hidden="1">{"TAB1",#N/A,TRUE,"GENERAL";"TAB2",#N/A,TRUE,"GENERAL";"TAB3",#N/A,TRUE,"GENERAL";"TAB4",#N/A,TRUE,"GENERAL";"TAB5",#N/A,TRUE,"GENERAL"}</definedName>
    <definedName name="___z4" localSheetId="6" hidden="1">{"TAB1",#N/A,TRUE,"GENERAL";"TAB2",#N/A,TRUE,"GENERAL";"TAB3",#N/A,TRUE,"GENERAL";"TAB4",#N/A,TRUE,"GENERAL";"TAB5",#N/A,TRUE,"GENERAL"}</definedName>
    <definedName name="___z4" localSheetId="7"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localSheetId="4" hidden="1">{"via1",#N/A,TRUE,"general";"via2",#N/A,TRUE,"general";"via3",#N/A,TRUE,"general"}</definedName>
    <definedName name="___z5" localSheetId="2" hidden="1">{"via1",#N/A,TRUE,"general";"via2",#N/A,TRUE,"general";"via3",#N/A,TRUE,"general"}</definedName>
    <definedName name="___z5" localSheetId="3" hidden="1">{"via1",#N/A,TRUE,"general";"via2",#N/A,TRUE,"general";"via3",#N/A,TRUE,"general"}</definedName>
    <definedName name="___z5" localSheetId="5" hidden="1">{"via1",#N/A,TRUE,"general";"via2",#N/A,TRUE,"general";"via3",#N/A,TRUE,"general"}</definedName>
    <definedName name="___z5" localSheetId="6" hidden="1">{"via1",#N/A,TRUE,"general";"via2",#N/A,TRUE,"general";"via3",#N/A,TRUE,"general"}</definedName>
    <definedName name="___z5" localSheetId="7"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localSheetId="4" hidden="1">{"TAB1",#N/A,TRUE,"GENERAL";"TAB2",#N/A,TRUE,"GENERAL";"TAB3",#N/A,TRUE,"GENERAL";"TAB4",#N/A,TRUE,"GENERAL";"TAB5",#N/A,TRUE,"GENERAL"}</definedName>
    <definedName name="___z6" localSheetId="2" hidden="1">{"TAB1",#N/A,TRUE,"GENERAL";"TAB2",#N/A,TRUE,"GENERAL";"TAB3",#N/A,TRUE,"GENERAL";"TAB4",#N/A,TRUE,"GENERAL";"TAB5",#N/A,TRUE,"GENERAL"}</definedName>
    <definedName name="___z6" localSheetId="3" hidden="1">{"TAB1",#N/A,TRUE,"GENERAL";"TAB2",#N/A,TRUE,"GENERAL";"TAB3",#N/A,TRUE,"GENERAL";"TAB4",#N/A,TRUE,"GENERAL";"TAB5",#N/A,TRUE,"GENERAL"}</definedName>
    <definedName name="___z6" localSheetId="5" hidden="1">{"TAB1",#N/A,TRUE,"GENERAL";"TAB2",#N/A,TRUE,"GENERAL";"TAB3",#N/A,TRUE,"GENERAL";"TAB4",#N/A,TRUE,"GENERAL";"TAB5",#N/A,TRUE,"GENERAL"}</definedName>
    <definedName name="___z6" localSheetId="6" hidden="1">{"TAB1",#N/A,TRUE,"GENERAL";"TAB2",#N/A,TRUE,"GENERAL";"TAB3",#N/A,TRUE,"GENERAL";"TAB4",#N/A,TRUE,"GENERAL";"TAB5",#N/A,TRUE,"GENERAL"}</definedName>
    <definedName name="___z6" localSheetId="7"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[8]EVA!$F$104:$I$104</definedName>
    <definedName name="__123" hidden="1">[12]G.G!#REF!</definedName>
    <definedName name="__1234" hidden="1">[12]G.G!#REF!</definedName>
    <definedName name="__123Graph_A" hidden="1">#REF!</definedName>
    <definedName name="__123Graph_Acaja" hidden="1">[8]EVA!$D$39:$AD$39</definedName>
    <definedName name="__123Graph_ACart_AnticAdic" hidden="1">[8]EVA!$F$95:$I$95</definedName>
    <definedName name="__123Graph_AENER12" hidden="1">[13]PLANTILLA!#REF!</definedName>
    <definedName name="__123Graph_AFACTURAC" hidden="1">[8]Program!$B$120:$Y$120</definedName>
    <definedName name="__123Graph_AGraph2" hidden="1">[12]G.G!#REF!</definedName>
    <definedName name="__123Graph_B" hidden="1">#REF!</definedName>
    <definedName name="__123Graph_Bcaja" hidden="1">[8]EVA!$D$56:$AD$56</definedName>
    <definedName name="__123Graph_BCart_AnticAdic" hidden="1">[8]EVA!$F$96:$I$96</definedName>
    <definedName name="__123Graph_C" hidden="1">[14]GOMPERZT!#REF!</definedName>
    <definedName name="__123Graph_Ccaja" hidden="1">[8]EVA!$D$58:$AD$58</definedName>
    <definedName name="__123Graph_CCart_AnticAdic" hidden="1">[8]EVA!$F$97:$I$97</definedName>
    <definedName name="__123Graph_Dcaja" hidden="1">[8]EVA!$D$61:$AD$61</definedName>
    <definedName name="__123Graph_DCart_AnticAdic" hidden="1">[8]EVA!$F$99:$I$99</definedName>
    <definedName name="__123Graph_ECart_AnticAdic" hidden="1">[8]EVA!$F$99:$I$99</definedName>
    <definedName name="__123Graph_F" hidden="1">[15]DIRECTOS!#REF!</definedName>
    <definedName name="__123Graph_LBL_ACart_AnticAdic" hidden="1">[8]EVA!$J$95:$K$95</definedName>
    <definedName name="__123Graph_LBL_Ccaja" hidden="1">[8]EVA!$D$58:$AD$58</definedName>
    <definedName name="__123Graph_LBL_DCart_AnticAdic" hidden="1">[8]EVA!$F$98:$I$98</definedName>
    <definedName name="__123Graph_X" hidden="1">[12]G.G!#REF!</definedName>
    <definedName name="__123Graph_Xcaja" hidden="1">[8]EVA!$D$6:$AD$6</definedName>
    <definedName name="__123Graph_XENER12" hidden="1">[13]PLANTILLA!#REF!</definedName>
    <definedName name="__1Excel_BuiltIn_Print_Area_1_1_1">#REF!</definedName>
    <definedName name="__1Sin_nombre">#REF!</definedName>
    <definedName name="__2__123Graph_BCart_Utilidad" hidden="1">[8]EVA!$F$105:$I$105</definedName>
    <definedName name="__2Excel_BuiltIn_Print_Titles_1_1_1_1">#REF!</definedName>
    <definedName name="__3__123Graph_CCart_Utilidad" hidden="1">[8]EVA!$F$106:$I$106</definedName>
    <definedName name="__4__123Graph_LBL_ACart_Utilidad" hidden="1">[8]EVA!$F$109:$I$109</definedName>
    <definedName name="__5__123Graph_LBL_BCart_Utilidad" hidden="1">[8]EVA!$F$110:$I$110</definedName>
    <definedName name="__6__123Graph_LBL_CCart_Utilidad" hidden="1">[8]EVA!$F$111:$I$111</definedName>
    <definedName name="__7__123Graph_XCart_Utilidad" hidden="1">[8]EVA!$F$103:$I$103</definedName>
    <definedName name="__a1">'[10]Relación De Equipos'!$B$2:$I$16</definedName>
    <definedName name="__a3" localSheetId="1" hidden="1">{"TAB1",#N/A,TRUE,"GENERAL";"TAB2",#N/A,TRUE,"GENERAL";"TAB3",#N/A,TRUE,"GENERAL";"TAB4",#N/A,TRUE,"GENERAL";"TAB5",#N/A,TRUE,"GENERAL"}</definedName>
    <definedName name="__a3" localSheetId="4" hidden="1">{"TAB1",#N/A,TRUE,"GENERAL";"TAB2",#N/A,TRUE,"GENERAL";"TAB3",#N/A,TRUE,"GENERAL";"TAB4",#N/A,TRUE,"GENERAL";"TAB5",#N/A,TRUE,"GENERAL"}</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4" hidden="1">{"via1",#N/A,TRUE,"general";"via2",#N/A,TRUE,"general";"via3",#N/A,TRUE,"general"}</definedName>
    <definedName name="__a4" localSheetId="2" hidden="1">{"via1",#N/A,TRUE,"general";"via2",#N/A,TRUE,"general";"via3",#N/A,TRUE,"general"}</definedName>
    <definedName name="__a4" localSheetId="3" hidden="1">{"via1",#N/A,TRUE,"general";"via2",#N/A,TRUE,"general";"via3",#N/A,TRUE,"general"}</definedName>
    <definedName name="__a4" localSheetId="5"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4" hidden="1">{"TAB1",#N/A,TRUE,"GENERAL";"TAB2",#N/A,TRUE,"GENERAL";"TAB3",#N/A,TRUE,"GENERAL";"TAB4",#N/A,TRUE,"GENERAL";"TAB5",#N/A,TRUE,"GENERAL"}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4"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hidden="1">{"TAB1",#N/A,TRUE,"GENERAL";"TAB2",#N/A,TRUE,"GENERAL";"TAB3",#N/A,TRUE,"GENERAL";"TAB4",#N/A,TRUE,"GENERAL";"TAB5",#N/A,TRUE,"GENERAL"}</definedName>
    <definedName name="__AAS1" localSheetId="1" hidden="1">{#N/A,#N/A,TRUE,"INGENIERIA";#N/A,#N/A,TRUE,"COMPRAS";#N/A,#N/A,TRUE,"DIRECCION";#N/A,#N/A,TRUE,"RESUMEN"}</definedName>
    <definedName name="__AAS1" localSheetId="4" hidden="1">{#N/A,#N/A,TRUE,"INGENIERIA";#N/A,#N/A,TRUE,"COMPRAS";#N/A,#N/A,TRUE,"DIRECCION";#N/A,#N/A,TRUE,"RESUMEN"}</definedName>
    <definedName name="__AAS1" localSheetId="2" hidden="1">{#N/A,#N/A,TRUE,"INGENIERIA";#N/A,#N/A,TRUE,"COMPRAS";#N/A,#N/A,TRUE,"DIRECCION";#N/A,#N/A,TRUE,"RESUMEN"}</definedName>
    <definedName name="__AAS1" localSheetId="3" hidden="1">{#N/A,#N/A,TRUE,"INGENIERIA";#N/A,#N/A,TRUE,"COMPRAS";#N/A,#N/A,TRUE,"DIRECCION";#N/A,#N/A,TRUE,"RESUMEN"}</definedName>
    <definedName name="__AAS1" localSheetId="5" hidden="1">{#N/A,#N/A,TRUE,"INGENIERIA";#N/A,#N/A,TRUE,"COMPRAS";#N/A,#N/A,TRUE,"DIRECCION";#N/A,#N/A,TRUE,"RESUMEN"}</definedName>
    <definedName name="__AAS1" localSheetId="6" hidden="1">{#N/A,#N/A,TRUE,"INGENIERIA";#N/A,#N/A,TRUE,"COMPRAS";#N/A,#N/A,TRUE,"DIRECCION";#N/A,#N/A,TRUE,"RESUMEN"}</definedName>
    <definedName name="__AAS1" localSheetId="7" hidden="1">{#N/A,#N/A,TRUE,"INGENIERIA";#N/A,#N/A,TRUE,"COMPRAS";#N/A,#N/A,TRUE,"DIRECCION";#N/A,#N/A,TRUE,"RESUMEN"}</definedName>
    <definedName name="__AAS1" localSheetId="8" hidden="1">{#N/A,#N/A,TRUE,"INGENIERIA";#N/A,#N/A,TRUE,"COMPRAS";#N/A,#N/A,TRUE,"DIRECCION";#N/A,#N/A,TRUE,"RESUMEN"}</definedName>
    <definedName name="__AAS1" localSheetId="9" hidden="1">{#N/A,#N/A,TRUE,"INGENIERIA";#N/A,#N/A,TRUE,"COMPRAS";#N/A,#N/A,TRUE,"DIRECCION";#N/A,#N/A,TRUE,"RESUMEN"}</definedName>
    <definedName name="__AAS1" hidden="1">{#N/A,#N/A,TRUE,"INGENIERIA";#N/A,#N/A,TRUE,"COMPRAS";#N/A,#N/A,TRUE,"DIRECCION";#N/A,#N/A,TRUE,"RESUMEN"}</definedName>
    <definedName name="__ABC1" localSheetId="1" hidden="1">{#N/A,#N/A,TRUE,"1842CWN0"}</definedName>
    <definedName name="__ABC1" localSheetId="4" hidden="1">{#N/A,#N/A,TRUE,"1842CWN0"}</definedName>
    <definedName name="__ABC1" localSheetId="2" hidden="1">{#N/A,#N/A,TRUE,"1842CWN0"}</definedName>
    <definedName name="__ABC1" localSheetId="3" hidden="1">{#N/A,#N/A,TRUE,"1842CWN0"}</definedName>
    <definedName name="__ABC1" localSheetId="5" hidden="1">{#N/A,#N/A,TRUE,"1842CWN0"}</definedName>
    <definedName name="__ABC1" localSheetId="6" hidden="1">{#N/A,#N/A,TRUE,"1842CWN0"}</definedName>
    <definedName name="__ABC1" localSheetId="7" hidden="1">{#N/A,#N/A,TRUE,"1842CWN0"}</definedName>
    <definedName name="__ABC1" localSheetId="8" hidden="1">{#N/A,#N/A,TRUE,"1842CWN0"}</definedName>
    <definedName name="__ABC1" localSheetId="9" hidden="1">{#N/A,#N/A,TRUE,"1842CWN0"}</definedName>
    <definedName name="__ABC1" hidden="1">{#N/A,#N/A,TRUE,"1842CWN0"}</definedName>
    <definedName name="__abc2" localSheetId="1" hidden="1">{#N/A,#N/A,TRUE,"1842CWN0"}</definedName>
    <definedName name="__abc2" localSheetId="4" hidden="1">{#N/A,#N/A,TRUE,"1842CWN0"}</definedName>
    <definedName name="__abc2" localSheetId="2" hidden="1">{#N/A,#N/A,TRUE,"1842CWN0"}</definedName>
    <definedName name="__abc2" localSheetId="3" hidden="1">{#N/A,#N/A,TRUE,"1842CWN0"}</definedName>
    <definedName name="__abc2" localSheetId="5" hidden="1">{#N/A,#N/A,TRUE,"1842CWN0"}</definedName>
    <definedName name="__abc2" localSheetId="6" hidden="1">{#N/A,#N/A,TRUE,"1842CWN0"}</definedName>
    <definedName name="__abc2" localSheetId="7" hidden="1">{#N/A,#N/A,TRUE,"1842CWN0"}</definedName>
    <definedName name="__abc2" localSheetId="8" hidden="1">{#N/A,#N/A,TRUE,"1842CWN0"}</definedName>
    <definedName name="__abc2" localSheetId="9"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[3]INSUMOS!#REF!</definedName>
    <definedName name="__b2" localSheetId="1" hidden="1">{"TAB1",#N/A,TRUE,"GENERAL";"TAB2",#N/A,TRUE,"GENERAL";"TAB3",#N/A,TRUE,"GENERAL";"TAB4",#N/A,TRUE,"GENERAL";"TAB5",#N/A,TRUE,"GENERAL"}</definedName>
    <definedName name="__b2" localSheetId="4" hidden="1">{"TAB1",#N/A,TRUE,"GENERAL";"TAB2",#N/A,TRUE,"GENERAL";"TAB3",#N/A,TRUE,"GENERAL";"TAB4",#N/A,TRUE,"GENERAL";"TAB5",#N/A,TRUE,"GENERAL"}</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4"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4"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4"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4"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4" hidden="1">{"via1",#N/A,TRUE,"general";"via2",#N/A,TRUE,"general";"via3",#N/A,TRUE,"general"}</definedName>
    <definedName name="__b7" localSheetId="2" hidden="1">{"via1",#N/A,TRUE,"general";"via2",#N/A,TRUE,"general";"via3",#N/A,TRUE,"general"}</definedName>
    <definedName name="__b7" localSheetId="3" hidden="1">{"via1",#N/A,TRUE,"general";"via2",#N/A,TRUE,"general";"via3",#N/A,TRUE,"general"}</definedName>
    <definedName name="__b7" localSheetId="5"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4"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4" hidden="1">{"TAB1",#N/A,TRUE,"GENERAL";"TAB2",#N/A,TRUE,"GENERAL";"TAB3",#N/A,TRUE,"GENERAL";"TAB4",#N/A,TRUE,"GENERAL";"TAB5",#N/A,TRUE,"GENERAL"}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hidden="1">{"TAB1",#N/A,TRUE,"GENERAL";"TAB2",#N/A,TRUE,"GENERAL";"TAB3",#N/A,TRUE,"GENERAL";"TAB4",#N/A,TRUE,"GENERAL";"TAB5",#N/A,TRUE,"GENERAL"}</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'[11]COSTOS UNITARIOS'!$B$12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'420.2 '!ERR</definedName>
    <definedName name="__F" localSheetId="4">'450.2'!ERR</definedName>
    <definedName name="__F" localSheetId="2">'460.1'!ERR</definedName>
    <definedName name="__F" localSheetId="3">'464.P'!ERR</definedName>
    <definedName name="__F" localSheetId="5">'630.4'!ERR</definedName>
    <definedName name="__F" localSheetId="6">'640.1'!ERR</definedName>
    <definedName name="__F" localSheetId="7">'700.1'!ERR</definedName>
    <definedName name="__F" localSheetId="8">'700.3'!ERR</definedName>
    <definedName name="__F" localSheetId="9">'710.1'!ERR</definedName>
    <definedName name="__F">[0]!ERR</definedName>
    <definedName name="__FS01" localSheetId="1">'420.2 '!ERR</definedName>
    <definedName name="__FS01" localSheetId="4">'450.2'!ERR</definedName>
    <definedName name="__FS01" localSheetId="2">'460.1'!ERR</definedName>
    <definedName name="__FS01" localSheetId="3">'464.P'!ERR</definedName>
    <definedName name="__FS01" localSheetId="5">'630.4'!ERR</definedName>
    <definedName name="__FS01" localSheetId="6">'640.1'!ERR</definedName>
    <definedName name="__FS01" localSheetId="7">'700.1'!ERR</definedName>
    <definedName name="__FS01" localSheetId="8">'700.3'!ERR</definedName>
    <definedName name="__FS01" localSheetId="9">'710.1'!ERR</definedName>
    <definedName name="__FS01">[0]!ERR</definedName>
    <definedName name="__g2" localSheetId="1" hidden="1">{"TAB1",#N/A,TRUE,"GENERAL";"TAB2",#N/A,TRUE,"GENERAL";"TAB3",#N/A,TRUE,"GENERAL";"TAB4",#N/A,TRUE,"GENERAL";"TAB5",#N/A,TRUE,"GENERAL"}</definedName>
    <definedName name="__g2" localSheetId="4" hidden="1">{"TAB1",#N/A,TRUE,"GENERAL";"TAB2",#N/A,TRUE,"GENERAL";"TAB3",#N/A,TRUE,"GENERAL";"TAB4",#N/A,TRUE,"GENERAL";"TAB5",#N/A,TRUE,"GENERAL"}</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4" hidden="1">{"via1",#N/A,TRUE,"general";"via2",#N/A,TRUE,"general";"via3",#N/A,TRUE,"general"}</definedName>
    <definedName name="__g3" localSheetId="2" hidden="1">{"via1",#N/A,TRUE,"general";"via2",#N/A,TRUE,"general";"via3",#N/A,TRUE,"general"}</definedName>
    <definedName name="__g3" localSheetId="3" hidden="1">{"via1",#N/A,TRUE,"general";"via2",#N/A,TRUE,"general";"via3",#N/A,TRUE,"general"}</definedName>
    <definedName name="__g3" localSheetId="5"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4"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4"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4"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4" hidden="1">{"TAB1",#N/A,TRUE,"GENERAL";"TAB2",#N/A,TRUE,"GENERAL";"TAB3",#N/A,TRUE,"GENERAL";"TAB4",#N/A,TRUE,"GENERAL";"TAB5",#N/A,TRUE,"GENERAL"}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4"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4" hidden="1">{"via1",#N/A,TRUE,"general";"via2",#N/A,TRUE,"general";"via3",#N/A,TRUE,"general"}</definedName>
    <definedName name="__gtr4" localSheetId="2" hidden="1">{"via1",#N/A,TRUE,"general";"via2",#N/A,TRUE,"general";"via3",#N/A,TRUE,"general"}</definedName>
    <definedName name="__gtr4" localSheetId="3" hidden="1">{"via1",#N/A,TRUE,"general";"via2",#N/A,TRUE,"general";"via3",#N/A,TRUE,"general"}</definedName>
    <definedName name="__gtr4" localSheetId="5"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4"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4"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4" hidden="1">{"TAB1",#N/A,TRUE,"GENERAL";"TAB2",#N/A,TRUE,"GENERAL";"TAB3",#N/A,TRUE,"GENERAL";"TAB4",#N/A,TRUE,"GENERAL";"TAB5",#N/A,TRUE,"GENERAL"}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4"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4" hidden="1">{"via1",#N/A,TRUE,"general";"via2",#N/A,TRUE,"general";"via3",#N/A,TRUE,"general"}</definedName>
    <definedName name="__h6" localSheetId="2" hidden="1">{"via1",#N/A,TRUE,"general";"via2",#N/A,TRUE,"general";"via3",#N/A,TRUE,"general"}</definedName>
    <definedName name="__h6" localSheetId="3" hidden="1">{"via1",#N/A,TRUE,"general";"via2",#N/A,TRUE,"general";"via3",#N/A,TRUE,"general"}</definedName>
    <definedName name="__h6" localSheetId="5"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4" hidden="1">{"TAB1",#N/A,TRUE,"GENERAL";"TAB2",#N/A,TRUE,"GENERAL";"TAB3",#N/A,TRUE,"GENERAL";"TAB4",#N/A,TRUE,"GENERAL";"TAB5",#N/A,TRUE,"GENERAL"}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4" hidden="1">{"via1",#N/A,TRUE,"general";"via2",#N/A,TRUE,"general";"via3",#N/A,TRUE,"general"}</definedName>
    <definedName name="__h8" localSheetId="2" hidden="1">{"via1",#N/A,TRUE,"general";"via2",#N/A,TRUE,"general";"via3",#N/A,TRUE,"general"}</definedName>
    <definedName name="__h8" localSheetId="3" hidden="1">{"via1",#N/A,TRUE,"general";"via2",#N/A,TRUE,"general";"via3",#N/A,TRUE,"general"}</definedName>
    <definedName name="__h8" localSheetId="5"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4"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4"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localSheetId="5"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4" hidden="1">{"TAB1",#N/A,TRUE,"GENERAL";"TAB2",#N/A,TRUE,"GENERAL";"TAB3",#N/A,TRUE,"GENERAL";"TAB4",#N/A,TRUE,"GENERAL";"TAB5",#N/A,TRUE,"GENERAL"}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4"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4" hidden="1">{"via1",#N/A,TRUE,"general";"via2",#N/A,TRUE,"general";"via3",#N/A,TRUE,"general"}</definedName>
    <definedName name="__i7" localSheetId="2" hidden="1">{"via1",#N/A,TRUE,"general";"via2",#N/A,TRUE,"general";"via3",#N/A,TRUE,"general"}</definedName>
    <definedName name="__i7" localSheetId="3" hidden="1">{"via1",#N/A,TRUE,"general";"via2",#N/A,TRUE,"general";"via3",#N/A,TRUE,"general"}</definedName>
    <definedName name="__i7" localSheetId="5"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4" hidden="1">{"TAB1",#N/A,TRUE,"GENERAL";"TAB2",#N/A,TRUE,"GENERAL";"TAB3",#N/A,TRUE,"GENERAL";"TAB4",#N/A,TRUE,"GENERAL";"TAB5",#N/A,TRUE,"GENERAL"}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4" hidden="1">{"via1",#N/A,TRUE,"general";"via2",#N/A,TRUE,"general";"via3",#N/A,TRUE,"general"}</definedName>
    <definedName name="__i8" localSheetId="2" hidden="1">{"via1",#N/A,TRUE,"general";"via2",#N/A,TRUE,"general";"via3",#N/A,TRUE,"general"}</definedName>
    <definedName name="__i8" localSheetId="3" hidden="1">{"via1",#N/A,TRUE,"general";"via2",#N/A,TRUE,"general";"via3",#N/A,TRUE,"general"}</definedName>
    <definedName name="__i8" localSheetId="5"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4" hidden="1">{"TAB1",#N/A,TRUE,"GENERAL";"TAB2",#N/A,TRUE,"GENERAL";"TAB3",#N/A,TRUE,"GENERAL";"TAB4",#N/A,TRUE,"GENERAL";"TAB5",#N/A,TRUE,"GENERAL"}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hidden="1">{"TAB1",#N/A,TRUE,"GENERAL";"TAB2",#N/A,TRUE,"GENERAL";"TAB3",#N/A,TRUE,"GENERAL";"TAB4",#N/A,TRUE,"GENERAL";"TAB5",#N/A,TRUE,"GENERAL"}</definedName>
    <definedName name="__ipc1">#REF!</definedName>
    <definedName name="__ipc2">#REF!</definedName>
    <definedName name="__ipc3">#REF!</definedName>
    <definedName name="__ipc4">#REF!</definedName>
    <definedName name="__k3" localSheetId="1" hidden="1">{"TAB1",#N/A,TRUE,"GENERAL";"TAB2",#N/A,TRUE,"GENERAL";"TAB3",#N/A,TRUE,"GENERAL";"TAB4",#N/A,TRUE,"GENERAL";"TAB5",#N/A,TRUE,"GENERAL"}</definedName>
    <definedName name="__k3" localSheetId="4" hidden="1">{"TAB1",#N/A,TRUE,"GENERAL";"TAB2",#N/A,TRUE,"GENERAL";"TAB3",#N/A,TRUE,"GENERAL";"TAB4",#N/A,TRUE,"GENERAL";"TAB5",#N/A,TRUE,"GENERAL"}</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4" hidden="1">{"via1",#N/A,TRUE,"general";"via2",#N/A,TRUE,"general";"via3",#N/A,TRUE,"general"}</definedName>
    <definedName name="__k4" localSheetId="2" hidden="1">{"via1",#N/A,TRUE,"general";"via2",#N/A,TRUE,"general";"via3",#N/A,TRUE,"general"}</definedName>
    <definedName name="__k4" localSheetId="3" hidden="1">{"via1",#N/A,TRUE,"general";"via2",#N/A,TRUE,"general";"via3",#N/A,TRUE,"general"}</definedName>
    <definedName name="__k4" localSheetId="5"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4"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4" hidden="1">{"TAB1",#N/A,TRUE,"GENERAL";"TAB2",#N/A,TRUE,"GENERAL";"TAB3",#N/A,TRUE,"GENERAL";"TAB4",#N/A,TRUE,"GENERAL";"TAB5",#N/A,TRUE,"GENERAL"}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4" hidden="1">{"via1",#N/A,TRUE,"general";"via2",#N/A,TRUE,"general";"via3",#N/A,TRUE,"general"}</definedName>
    <definedName name="__k7" localSheetId="2" hidden="1">{"via1",#N/A,TRUE,"general";"via2",#N/A,TRUE,"general";"via3",#N/A,TRUE,"general"}</definedName>
    <definedName name="__k7" localSheetId="3" hidden="1">{"via1",#N/A,TRUE,"general";"via2",#N/A,TRUE,"general";"via3",#N/A,TRUE,"general"}</definedName>
    <definedName name="__k7" localSheetId="5"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4"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4" hidden="1">{"TAB1",#N/A,TRUE,"GENERAL";"TAB2",#N/A,TRUE,"GENERAL";"TAB3",#N/A,TRUE,"GENERAL";"TAB4",#N/A,TRUE,"GENERAL";"TAB5",#N/A,TRUE,"GENERAL"}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4" hidden="1">{"via1",#N/A,TRUE,"general";"via2",#N/A,TRUE,"general";"via3",#N/A,TRUE,"general"}</definedName>
    <definedName name="__m3" localSheetId="2" hidden="1">{"via1",#N/A,TRUE,"general";"via2",#N/A,TRUE,"general";"via3",#N/A,TRUE,"general"}</definedName>
    <definedName name="__m3" localSheetId="3" hidden="1">{"via1",#N/A,TRUE,"general";"via2",#N/A,TRUE,"general";"via3",#N/A,TRUE,"general"}</definedName>
    <definedName name="__m3" localSheetId="5"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4" hidden="1">{"TAB1",#N/A,TRUE,"GENERAL";"TAB2",#N/A,TRUE,"GENERAL";"TAB3",#N/A,TRUE,"GENERAL";"TAB4",#N/A,TRUE,"GENERAL";"TAB5",#N/A,TRUE,"GENERAL"}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4" hidden="1">{"via1",#N/A,TRUE,"general";"via2",#N/A,TRUE,"general";"via3",#N/A,TRUE,"general"}</definedName>
    <definedName name="__m5" localSheetId="2" hidden="1">{"via1",#N/A,TRUE,"general";"via2",#N/A,TRUE,"general";"via3",#N/A,TRUE,"general"}</definedName>
    <definedName name="__m5" localSheetId="3" hidden="1">{"via1",#N/A,TRUE,"general";"via2",#N/A,TRUE,"general";"via3",#N/A,TRUE,"general"}</definedName>
    <definedName name="__m5" localSheetId="5"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4" hidden="1">{"TAB1",#N/A,TRUE,"GENERAL";"TAB2",#N/A,TRUE,"GENERAL";"TAB3",#N/A,TRUE,"GENERAL";"TAB4",#N/A,TRUE,"GENERAL";"TAB5",#N/A,TRUE,"GENERAL"}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4"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4" hidden="1">{"via1",#N/A,TRUE,"general";"via2",#N/A,TRUE,"general";"via3",#N/A,TRUE,"general"}</definedName>
    <definedName name="__m8" localSheetId="2" hidden="1">{"via1",#N/A,TRUE,"general";"via2",#N/A,TRUE,"general";"via3",#N/A,TRUE,"general"}</definedName>
    <definedName name="__m8" localSheetId="3" hidden="1">{"via1",#N/A,TRUE,"general";"via2",#N/A,TRUE,"general";"via3",#N/A,TRUE,"general"}</definedName>
    <definedName name="__m8" localSheetId="5"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4"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hidden="1">{"via1",#N/A,TRUE,"general";"via2",#N/A,TRUE,"general";"via3",#N/A,TRUE,"general"}</definedName>
    <definedName name="__MA2">#REF!</definedName>
    <definedName name="__MDC2">'[11]COSTOS UNITARIOS'!$B$15</definedName>
    <definedName name="__mes1">#REF!</definedName>
    <definedName name="__Mes2">#REF!</definedName>
    <definedName name="__Mes3">#REF!</definedName>
    <definedName name="__mun2">[16]PESOS!#REF!</definedName>
    <definedName name="__n3" localSheetId="1" hidden="1">{"TAB1",#N/A,TRUE,"GENERAL";"TAB2",#N/A,TRUE,"GENERAL";"TAB3",#N/A,TRUE,"GENERAL";"TAB4",#N/A,TRUE,"GENERAL";"TAB5",#N/A,TRUE,"GENERAL"}</definedName>
    <definedName name="__n3" localSheetId="4" hidden="1">{"TAB1",#N/A,TRUE,"GENERAL";"TAB2",#N/A,TRUE,"GENERAL";"TAB3",#N/A,TRUE,"GENERAL";"TAB4",#N/A,TRUE,"GENERAL";"TAB5",#N/A,TRUE,"GENERAL"}</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4" hidden="1">{"via1",#N/A,TRUE,"general";"via2",#N/A,TRUE,"general";"via3",#N/A,TRUE,"general"}</definedName>
    <definedName name="__n4" localSheetId="2" hidden="1">{"via1",#N/A,TRUE,"general";"via2",#N/A,TRUE,"general";"via3",#N/A,TRUE,"general"}</definedName>
    <definedName name="__n4" localSheetId="3" hidden="1">{"via1",#N/A,TRUE,"general";"via2",#N/A,TRUE,"general";"via3",#N/A,TRUE,"general"}</definedName>
    <definedName name="__n4" localSheetId="5"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4" hidden="1">{"TAB1",#N/A,TRUE,"GENERAL";"TAB2",#N/A,TRUE,"GENERAL";"TAB3",#N/A,TRUE,"GENERAL";"TAB4",#N/A,TRUE,"GENERAL";"TAB5",#N/A,TRUE,"GENERAL"}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localSheetId="4" hidden="1">{"via1",#N/A,TRUE,"general";"via2",#N/A,TRUE,"general";"via3",#N/A,TRUE,"general"}</definedName>
    <definedName name="__nyn7" localSheetId="2" hidden="1">{"via1",#N/A,TRUE,"general";"via2",#N/A,TRUE,"general";"via3",#N/A,TRUE,"general"}</definedName>
    <definedName name="__nyn7" localSheetId="3" hidden="1">{"via1",#N/A,TRUE,"general";"via2",#N/A,TRUE,"general";"via3",#N/A,TRUE,"general"}</definedName>
    <definedName name="__nyn7" localSheetId="5"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4"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4" hidden="1">{"TAB1",#N/A,TRUE,"GENERAL";"TAB2",#N/A,TRUE,"GENERAL";"TAB3",#N/A,TRUE,"GENERAL";"TAB4",#N/A,TRUE,"GENERAL";"TAB5",#N/A,TRUE,"GENERAL"}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4"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4"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4" hidden="1">{"via1",#N/A,TRUE,"general";"via2",#N/A,TRUE,"general";"via3",#N/A,TRUE,"general"}</definedName>
    <definedName name="__o8" localSheetId="2" hidden="1">{"via1",#N/A,TRUE,"general";"via2",#N/A,TRUE,"general";"via3",#N/A,TRUE,"general"}</definedName>
    <definedName name="__o8" localSheetId="3" hidden="1">{"via1",#N/A,TRUE,"general";"via2",#N/A,TRUE,"general";"via3",#N/A,TRUE,"general"}</definedName>
    <definedName name="__o8" localSheetId="5"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4" hidden="1">{"TAB1",#N/A,TRUE,"GENERAL";"TAB2",#N/A,TRUE,"GENERAL";"TAB3",#N/A,TRUE,"GENERAL";"TAB4",#N/A,TRUE,"GENERAL";"TAB5",#N/A,TRUE,"GENERAL"}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1" hidden="1">{"via1",#N/A,TRUE,"general";"via2",#N/A,TRUE,"general";"via3",#N/A,TRUE,"general"}</definedName>
    <definedName name="__p6" localSheetId="4" hidden="1">{"via1",#N/A,TRUE,"general";"via2",#N/A,TRUE,"general";"via3",#N/A,TRUE,"general"}</definedName>
    <definedName name="__p6" localSheetId="2" hidden="1">{"via1",#N/A,TRUE,"general";"via2",#N/A,TRUE,"general";"via3",#N/A,TRUE,"general"}</definedName>
    <definedName name="__p6" localSheetId="3" hidden="1">{"via1",#N/A,TRUE,"general";"via2",#N/A,TRUE,"general";"via3",#N/A,TRUE,"general"}</definedName>
    <definedName name="__p6" localSheetId="5"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4"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4" hidden="1">{"TAB1",#N/A,TRUE,"GENERAL";"TAB2",#N/A,TRUE,"GENERAL";"TAB3",#N/A,TRUE,"GENERAL";"TAB4",#N/A,TRUE,"GENERAL";"TAB5",#N/A,TRUE,"GENERAL"}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MT5671">[6]MEMORIAS!#REF!</definedName>
    <definedName name="__PMT5805">[6]MEMORIAS!#REF!</definedName>
    <definedName name="__PMT5806">[6]MEMORIAS!#REF!</definedName>
    <definedName name="__PMT5815">[6]MEMORIAS!#REF!</definedName>
    <definedName name="__PMT5820">[6]MEMORIAS!#REF!</definedName>
    <definedName name="__QTY1">#REF!</definedName>
    <definedName name="__r">#REF!</definedName>
    <definedName name="__r4r" localSheetId="1" hidden="1">{"via1",#N/A,TRUE,"general";"via2",#N/A,TRUE,"general";"via3",#N/A,TRUE,"general"}</definedName>
    <definedName name="__r4r" localSheetId="4" hidden="1">{"via1",#N/A,TRUE,"general";"via2",#N/A,TRUE,"general";"via3",#N/A,TRUE,"general"}</definedName>
    <definedName name="__r4r" localSheetId="2" hidden="1">{"via1",#N/A,TRUE,"general";"via2",#N/A,TRUE,"general";"via3",#N/A,TRUE,"general"}</definedName>
    <definedName name="__r4r" localSheetId="3" hidden="1">{"via1",#N/A,TRUE,"general";"via2",#N/A,TRUE,"general";"via3",#N/A,TRUE,"general"}</definedName>
    <definedName name="__r4r" localSheetId="5"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hidden="1">{"via1",#N/A,TRUE,"general";"via2",#N/A,TRUE,"general";"via3",#N/A,TRUE,"general"}</definedName>
    <definedName name="__ref4">#REF!</definedName>
    <definedName name="__RET1">'[4]7422CW00'!#REF!</definedName>
    <definedName name="__RET2">'[4]7422CW00'!#REF!</definedName>
    <definedName name="__RET3">'[4]7422CW00'!#REF!</definedName>
    <definedName name="__RET4">'[4]7422CW00'!#REF!</definedName>
    <definedName name="__RET5">'[4]7422CW00'!#REF!</definedName>
    <definedName name="__RET6">'[4]7422CW00'!#REF!</definedName>
    <definedName name="__rtu6" localSheetId="1" hidden="1">{"via1",#N/A,TRUE,"general";"via2",#N/A,TRUE,"general";"via3",#N/A,TRUE,"general"}</definedName>
    <definedName name="__rtu6" localSheetId="4" hidden="1">{"via1",#N/A,TRUE,"general";"via2",#N/A,TRUE,"general";"via3",#N/A,TRUE,"general"}</definedName>
    <definedName name="__rtu6" localSheetId="2" hidden="1">{"via1",#N/A,TRUE,"general";"via2",#N/A,TRUE,"general";"via3",#N/A,TRUE,"general"}</definedName>
    <definedName name="__rtu6" localSheetId="3" hidden="1">{"via1",#N/A,TRUE,"general";"via2",#N/A,TRUE,"general";"via3",#N/A,TRUE,"general"}</definedName>
    <definedName name="__rtu6" localSheetId="5"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4"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4" hidden="1">{"TAB1",#N/A,TRUE,"GENERAL";"TAB2",#N/A,TRUE,"GENERAL";"TAB3",#N/A,TRUE,"GENERAL";"TAB4",#N/A,TRUE,"GENERAL";"TAB5",#N/A,TRUE,"GENERAL"}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4"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4" hidden="1">{"via1",#N/A,TRUE,"general";"via2",#N/A,TRUE,"general";"via3",#N/A,TRUE,"general"}</definedName>
    <definedName name="__s4" localSheetId="2" hidden="1">{"via1",#N/A,TRUE,"general";"via2",#N/A,TRUE,"general";"via3",#N/A,TRUE,"general"}</definedName>
    <definedName name="__s4" localSheetId="3" hidden="1">{"via1",#N/A,TRUE,"general";"via2",#N/A,TRUE,"general";"via3",#N/A,TRUE,"general"}</definedName>
    <definedName name="__s4" localSheetId="5"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4"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4" hidden="1">{"TAB1",#N/A,TRUE,"GENERAL";"TAB2",#N/A,TRUE,"GENERAL";"TAB3",#N/A,TRUE,"GENERAL";"TAB4",#N/A,TRUE,"GENERAL";"TAB5",#N/A,TRUE,"GENERAL"}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4" hidden="1">{"via1",#N/A,TRUE,"general";"via2",#N/A,TRUE,"general";"via3",#N/A,TRUE,"general"}</definedName>
    <definedName name="__s7" localSheetId="2" hidden="1">{"via1",#N/A,TRUE,"general";"via2",#N/A,TRUE,"general";"via3",#N/A,TRUE,"general"}</definedName>
    <definedName name="__s7" localSheetId="3" hidden="1">{"via1",#N/A,TRUE,"general";"via2",#N/A,TRUE,"general";"via3",#N/A,TRUE,"general"}</definedName>
    <definedName name="__s7" localSheetId="5"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hidden="1">{"via1",#N/A,TRUE,"general";"via2",#N/A,TRUE,"general";"via3",#N/A,TRUE,"general"}</definedName>
    <definedName name="__SBC1">[5]INV!$A$12:$D$15</definedName>
    <definedName name="__SBC3">[5]INV!$F$12:$I$15</definedName>
    <definedName name="__SBC5">[5]INV!$K$12:$N$15</definedName>
    <definedName name="__t3" localSheetId="1" hidden="1">{"TAB1",#N/A,TRUE,"GENERAL";"TAB2",#N/A,TRUE,"GENERAL";"TAB3",#N/A,TRUE,"GENERAL";"TAB4",#N/A,TRUE,"GENERAL";"TAB5",#N/A,TRUE,"GENERAL"}</definedName>
    <definedName name="__t3" localSheetId="4" hidden="1">{"TAB1",#N/A,TRUE,"GENERAL";"TAB2",#N/A,TRUE,"GENERAL";"TAB3",#N/A,TRUE,"GENERAL";"TAB4",#N/A,TRUE,"GENERAL";"TAB5",#N/A,TRUE,"GENERAL"}</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4" hidden="1">{"via1",#N/A,TRUE,"general";"via2",#N/A,TRUE,"general";"via3",#N/A,TRUE,"general"}</definedName>
    <definedName name="__t4" localSheetId="2" hidden="1">{"via1",#N/A,TRUE,"general";"via2",#N/A,TRUE,"general";"via3",#N/A,TRUE,"general"}</definedName>
    <definedName name="__t4" localSheetId="3" hidden="1">{"via1",#N/A,TRUE,"general";"via2",#N/A,TRUE,"general";"via3",#N/A,TRUE,"general"}</definedName>
    <definedName name="__t4" localSheetId="5"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4" hidden="1">{"TAB1",#N/A,TRUE,"GENERAL";"TAB2",#N/A,TRUE,"GENERAL";"TAB3",#N/A,TRUE,"GENERAL";"TAB4",#N/A,TRUE,"GENERAL";"TAB5",#N/A,TRUE,"GENERAL"}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4" hidden="1">{"via1",#N/A,TRUE,"general";"via2",#N/A,TRUE,"general";"via3",#N/A,TRUE,"general"}</definedName>
    <definedName name="__t6" localSheetId="2" hidden="1">{"via1",#N/A,TRUE,"general";"via2",#N/A,TRUE,"general";"via3",#N/A,TRUE,"general"}</definedName>
    <definedName name="__t6" localSheetId="3" hidden="1">{"via1",#N/A,TRUE,"general";"via2",#N/A,TRUE,"general";"via3",#N/A,TRUE,"general"}</definedName>
    <definedName name="__t6" localSheetId="5"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4" hidden="1">{"TAB1",#N/A,TRUE,"GENERAL";"TAB2",#N/A,TRUE,"GENERAL";"TAB3",#N/A,TRUE,"GENERAL";"TAB4",#N/A,TRUE,"GENERAL";"TAB5",#N/A,TRUE,"GENERAL"}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4" hidden="1">{"via1",#N/A,TRUE,"general";"via2",#N/A,TRUE,"general";"via3",#N/A,TRUE,"general"}</definedName>
    <definedName name="__t7" localSheetId="2" hidden="1">{"via1",#N/A,TRUE,"general";"via2",#N/A,TRUE,"general";"via3",#N/A,TRUE,"general"}</definedName>
    <definedName name="__t7" localSheetId="3" hidden="1">{"via1",#N/A,TRUE,"general";"via2",#N/A,TRUE,"general";"via3",#N/A,TRUE,"general"}</definedName>
    <definedName name="__t7" localSheetId="5"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4" hidden="1">{"TAB1",#N/A,TRUE,"GENERAL";"TAB2",#N/A,TRUE,"GENERAL";"TAB3",#N/A,TRUE,"GENERAL";"TAB4",#N/A,TRUE,"GENERAL";"TAB5",#N/A,TRUE,"GENERAL"}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4"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4" hidden="1">{"via1",#N/A,TRUE,"general";"via2",#N/A,TRUE,"general";"via3",#N/A,TRUE,"general"}</definedName>
    <definedName name="__t88" localSheetId="2" hidden="1">{"via1",#N/A,TRUE,"general";"via2",#N/A,TRUE,"general";"via3",#N/A,TRUE,"general"}</definedName>
    <definedName name="__t88" localSheetId="3" hidden="1">{"via1",#N/A,TRUE,"general";"via2",#N/A,TRUE,"general";"via3",#N/A,TRUE,"general"}</definedName>
    <definedName name="__t88" localSheetId="5"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4" hidden="1">{"TAB1",#N/A,TRUE,"GENERAL";"TAB2",#N/A,TRUE,"GENERAL";"TAB3",#N/A,TRUE,"GENERAL";"TAB4",#N/A,TRUE,"GENERAL";"TAB5",#N/A,TRUE,"GENERAL"}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4" hidden="1">{"via1",#N/A,TRUE,"general";"via2",#N/A,TRUE,"general";"via3",#N/A,TRUE,"general"}</definedName>
    <definedName name="__t99" localSheetId="2" hidden="1">{"via1",#N/A,TRUE,"general";"via2",#N/A,TRUE,"general";"via3",#N/A,TRUE,"general"}</definedName>
    <definedName name="__t99" localSheetId="3" hidden="1">{"via1",#N/A,TRUE,"general";"via2",#N/A,TRUE,"general";"via3",#N/A,TRUE,"general"}</definedName>
    <definedName name="__t99" localSheetId="5"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1" hidden="1">{"TAB1",#N/A,TRUE,"GENERAL";"TAB2",#N/A,TRUE,"GENERAL";"TAB3",#N/A,TRUE,"GENERAL";"TAB4",#N/A,TRUE,"GENERAL";"TAB5",#N/A,TRUE,"GENERAL"}</definedName>
    <definedName name="__u4" localSheetId="4" hidden="1">{"TAB1",#N/A,TRUE,"GENERAL";"TAB2",#N/A,TRUE,"GENERAL";"TAB3",#N/A,TRUE,"GENERAL";"TAB4",#N/A,TRUE,"GENERAL";"TAB5",#N/A,TRUE,"GENERAL"}</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4"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4"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4" hidden="1">{"via1",#N/A,TRUE,"general";"via2",#N/A,TRUE,"general";"via3",#N/A,TRUE,"general"}</definedName>
    <definedName name="__u7" localSheetId="2" hidden="1">{"via1",#N/A,TRUE,"general";"via2",#N/A,TRUE,"general";"via3",#N/A,TRUE,"general"}</definedName>
    <definedName name="__u7" localSheetId="3" hidden="1">{"via1",#N/A,TRUE,"general";"via2",#N/A,TRUE,"general";"via3",#N/A,TRUE,"general"}</definedName>
    <definedName name="__u7" localSheetId="5"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4" hidden="1">{"TAB1",#N/A,TRUE,"GENERAL";"TAB2",#N/A,TRUE,"GENERAL";"TAB3",#N/A,TRUE,"GENERAL";"TAB4",#N/A,TRUE,"GENERAL";"TAB5",#N/A,TRUE,"GENERAL"}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4"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hidden="1">{"TAB1",#N/A,TRUE,"GENERAL";"TAB2",#N/A,TRUE,"GENERAL";"TAB3",#N/A,TRUE,"GENERAL";"TAB4",#N/A,TRUE,"GENERAL";"TAB5",#N/A,TRUE,"GENERAL"}</definedName>
    <definedName name="__UEN2" hidden="1">#REF!</definedName>
    <definedName name="__ur7" localSheetId="1" hidden="1">{"TAB1",#N/A,TRUE,"GENERAL";"TAB2",#N/A,TRUE,"GENERAL";"TAB3",#N/A,TRUE,"GENERAL";"TAB4",#N/A,TRUE,"GENERAL";"TAB5",#N/A,TRUE,"GENERAL"}</definedName>
    <definedName name="__ur7" localSheetId="4"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4" hidden="1">{"via1",#N/A,TRUE,"general";"via2",#N/A,TRUE,"general";"via3",#N/A,TRUE,"general"}</definedName>
    <definedName name="__v2" localSheetId="2" hidden="1">{"via1",#N/A,TRUE,"general";"via2",#N/A,TRUE,"general";"via3",#N/A,TRUE,"general"}</definedName>
    <definedName name="__v2" localSheetId="3" hidden="1">{"via1",#N/A,TRUE,"general";"via2",#N/A,TRUE,"general";"via3",#N/A,TRUE,"general"}</definedName>
    <definedName name="__v2" localSheetId="5"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4" hidden="1">{"TAB1",#N/A,TRUE,"GENERAL";"TAB2",#N/A,TRUE,"GENERAL";"TAB3",#N/A,TRUE,"GENERAL";"TAB4",#N/A,TRUE,"GENERAL";"TAB5",#N/A,TRUE,"GENERAL"}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4" hidden="1">{"TAB1",#N/A,TRUE,"GENERAL";"TAB2",#N/A,TRUE,"GENERAL";"TAB3",#N/A,TRUE,"GENERAL";"TAB4",#N/A,TRUE,"GENERAL";"TAB5",#N/A,TRUE,"GENERAL"}</definedName>
    <definedName name="__v4" localSheetId="2" hidden="1">{"TAB1",#N/A,TRUE,"GENERAL";"TAB2",#N/A,TRUE,"GENERAL";"TAB3",#N/A,TRUE,"GENERAL";"TAB4",#N/A,TRUE,"GENERAL";"TAB5",#N/A,TRUE,"GENERAL"}</definedName>
    <definedName name="__v4" localSheetId="3" hidden="1">{"TAB1",#N/A,TRUE,"GENERAL";"TAB2",#N/A,TRUE,"GENERAL";"TAB3",#N/A,TRUE,"GENERAL";"TAB4",#N/A,TRUE,"GENERAL";"TAB5",#N/A,TRUE,"GENERAL"}</definedName>
    <definedName name="__v4" localSheetId="5"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4" hidden="1">{"TAB1",#N/A,TRUE,"GENERAL";"TAB2",#N/A,TRUE,"GENERAL";"TAB3",#N/A,TRUE,"GENERAL";"TAB4",#N/A,TRUE,"GENERAL";"TAB5",#N/A,TRUE,"GENERAL"}</definedName>
    <definedName name="__v5" localSheetId="2" hidden="1">{"TAB1",#N/A,TRUE,"GENERAL";"TAB2",#N/A,TRUE,"GENERAL";"TAB3",#N/A,TRUE,"GENERAL";"TAB4",#N/A,TRUE,"GENERAL";"TAB5",#N/A,TRUE,"GENERAL"}</definedName>
    <definedName name="__v5" localSheetId="3" hidden="1">{"TAB1",#N/A,TRUE,"GENERAL";"TAB2",#N/A,TRUE,"GENERAL";"TAB3",#N/A,TRUE,"GENERAL";"TAB4",#N/A,TRUE,"GENERAL";"TAB5",#N/A,TRUE,"GENERAL"}</definedName>
    <definedName name="__v5" localSheetId="5"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4" hidden="1">{"TAB1",#N/A,TRUE,"GENERAL";"TAB2",#N/A,TRUE,"GENERAL";"TAB3",#N/A,TRUE,"GENERAL";"TAB4",#N/A,TRUE,"GENERAL";"TAB5",#N/A,TRUE,"GENERAL"}</definedName>
    <definedName name="__v6" localSheetId="2" hidden="1">{"TAB1",#N/A,TRUE,"GENERAL";"TAB2",#N/A,TRUE,"GENERAL";"TAB3",#N/A,TRUE,"GENERAL";"TAB4",#N/A,TRUE,"GENERAL";"TAB5",#N/A,TRUE,"GENERAL"}</definedName>
    <definedName name="__v6" localSheetId="3" hidden="1">{"TAB1",#N/A,TRUE,"GENERAL";"TAB2",#N/A,TRUE,"GENERAL";"TAB3",#N/A,TRUE,"GENERAL";"TAB4",#N/A,TRUE,"GENERAL";"TAB5",#N/A,TRUE,"GENERAL"}</definedName>
    <definedName name="__v6" localSheetId="5"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4" hidden="1">{"via1",#N/A,TRUE,"general";"via2",#N/A,TRUE,"general";"via3",#N/A,TRUE,"general"}</definedName>
    <definedName name="__v7" localSheetId="2" hidden="1">{"via1",#N/A,TRUE,"general";"via2",#N/A,TRUE,"general";"via3",#N/A,TRUE,"general"}</definedName>
    <definedName name="__v7" localSheetId="3" hidden="1">{"via1",#N/A,TRUE,"general";"via2",#N/A,TRUE,"general";"via3",#N/A,TRUE,"general"}</definedName>
    <definedName name="__v7" localSheetId="5"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4" hidden="1">{"TAB1",#N/A,TRUE,"GENERAL";"TAB2",#N/A,TRUE,"GENERAL";"TAB3",#N/A,TRUE,"GENERAL";"TAB4",#N/A,TRUE,"GENERAL";"TAB5",#N/A,TRUE,"GENERAL"}</definedName>
    <definedName name="__v8" localSheetId="2" hidden="1">{"TAB1",#N/A,TRUE,"GENERAL";"TAB2",#N/A,TRUE,"GENERAL";"TAB3",#N/A,TRUE,"GENERAL";"TAB4",#N/A,TRUE,"GENERAL";"TAB5",#N/A,TRUE,"GENERAL"}</definedName>
    <definedName name="__v8" localSheetId="3" hidden="1">{"TAB1",#N/A,TRUE,"GENERAL";"TAB2",#N/A,TRUE,"GENERAL";"TAB3",#N/A,TRUE,"GENERAL";"TAB4",#N/A,TRUE,"GENERAL";"TAB5",#N/A,TRUE,"GENERAL"}</definedName>
    <definedName name="__v8" localSheetId="5"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4"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4" hidden="1">{"via1",#N/A,TRUE,"general";"via2",#N/A,TRUE,"general";"via3",#N/A,TRUE,"general"}</definedName>
    <definedName name="__vfv4" localSheetId="2" hidden="1">{"via1",#N/A,TRUE,"general";"via2",#N/A,TRUE,"general";"via3",#N/A,TRUE,"general"}</definedName>
    <definedName name="__vfv4" localSheetId="3" hidden="1">{"via1",#N/A,TRUE,"general";"via2",#N/A,TRUE,"general";"via3",#N/A,TRUE,"general"}</definedName>
    <definedName name="__vfv4" localSheetId="5"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hidden="1">{"via1",#N/A,TRUE,"general";"via2",#N/A,TRUE,"general";"via3",#N/A,TRUE,"general"}</definedName>
    <definedName name="__Vol1">[9]Item!$A:$D</definedName>
    <definedName name="__x1" localSheetId="1" hidden="1">{"TAB1",#N/A,TRUE,"GENERAL";"TAB2",#N/A,TRUE,"GENERAL";"TAB3",#N/A,TRUE,"GENERAL";"TAB4",#N/A,TRUE,"GENERAL";"TAB5",#N/A,TRUE,"GENERAL"}</definedName>
    <definedName name="__x1" localSheetId="4" hidden="1">{"TAB1",#N/A,TRUE,"GENERAL";"TAB2",#N/A,TRUE,"GENERAL";"TAB3",#N/A,TRUE,"GENERAL";"TAB4",#N/A,TRUE,"GENERAL";"TAB5",#N/A,TRUE,"GENERAL"}</definedName>
    <definedName name="__x1" localSheetId="2" hidden="1">{"TAB1",#N/A,TRUE,"GENERAL";"TAB2",#N/A,TRUE,"GENERAL";"TAB3",#N/A,TRUE,"GENERAL";"TAB4",#N/A,TRUE,"GENERAL";"TAB5",#N/A,TRUE,"GENERAL"}</definedName>
    <definedName name="__x1" localSheetId="3" hidden="1">{"TAB1",#N/A,TRUE,"GENERAL";"TAB2",#N/A,TRUE,"GENERAL";"TAB3",#N/A,TRUE,"GENERAL";"TAB4",#N/A,TRUE,"GENERAL";"TAB5",#N/A,TRUE,"GENERAL"}</definedName>
    <definedName name="__x1" localSheetId="5"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4" hidden="1">{"via1",#N/A,TRUE,"general";"via2",#N/A,TRUE,"general";"via3",#N/A,TRUE,"general"}</definedName>
    <definedName name="__x2" localSheetId="2" hidden="1">{"via1",#N/A,TRUE,"general";"via2",#N/A,TRUE,"general";"via3",#N/A,TRUE,"general"}</definedName>
    <definedName name="__x2" localSheetId="3" hidden="1">{"via1",#N/A,TRUE,"general";"via2",#N/A,TRUE,"general";"via3",#N/A,TRUE,"general"}</definedName>
    <definedName name="__x2" localSheetId="5"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4" hidden="1">{"via1",#N/A,TRUE,"general";"via2",#N/A,TRUE,"general";"via3",#N/A,TRUE,"general"}</definedName>
    <definedName name="__x3" localSheetId="2" hidden="1">{"via1",#N/A,TRUE,"general";"via2",#N/A,TRUE,"general";"via3",#N/A,TRUE,"general"}</definedName>
    <definedName name="__x3" localSheetId="3" hidden="1">{"via1",#N/A,TRUE,"general";"via2",#N/A,TRUE,"general";"via3",#N/A,TRUE,"general"}</definedName>
    <definedName name="__x3" localSheetId="5"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4" hidden="1">{"via1",#N/A,TRUE,"general";"via2",#N/A,TRUE,"general";"via3",#N/A,TRUE,"general"}</definedName>
    <definedName name="__x4" localSheetId="2" hidden="1">{"via1",#N/A,TRUE,"general";"via2",#N/A,TRUE,"general";"via3",#N/A,TRUE,"general"}</definedName>
    <definedName name="__x4" localSheetId="3" hidden="1">{"via1",#N/A,TRUE,"general";"via2",#N/A,TRUE,"general";"via3",#N/A,TRUE,"general"}</definedName>
    <definedName name="__x4" localSheetId="5"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4" hidden="1">{"TAB1",#N/A,TRUE,"GENERAL";"TAB2",#N/A,TRUE,"GENERAL";"TAB3",#N/A,TRUE,"GENERAL";"TAB4",#N/A,TRUE,"GENERAL";"TAB5",#N/A,TRUE,"GENERAL"}</definedName>
    <definedName name="__x5" localSheetId="2" hidden="1">{"TAB1",#N/A,TRUE,"GENERAL";"TAB2",#N/A,TRUE,"GENERAL";"TAB3",#N/A,TRUE,"GENERAL";"TAB4",#N/A,TRUE,"GENERAL";"TAB5",#N/A,TRUE,"GENERAL"}</definedName>
    <definedName name="__x5" localSheetId="3" hidden="1">{"TAB1",#N/A,TRUE,"GENERAL";"TAB2",#N/A,TRUE,"GENERAL";"TAB3",#N/A,TRUE,"GENERAL";"TAB4",#N/A,TRUE,"GENERAL";"TAB5",#N/A,TRUE,"GENERAL"}</definedName>
    <definedName name="__x5" localSheetId="5"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4" hidden="1">{"TAB1",#N/A,TRUE,"GENERAL";"TAB2",#N/A,TRUE,"GENERAL";"TAB3",#N/A,TRUE,"GENERAL";"TAB4",#N/A,TRUE,"GENERAL";"TAB5",#N/A,TRUE,"GENERAL"}</definedName>
    <definedName name="__x6" localSheetId="2" hidden="1">{"TAB1",#N/A,TRUE,"GENERAL";"TAB2",#N/A,TRUE,"GENERAL";"TAB3",#N/A,TRUE,"GENERAL";"TAB4",#N/A,TRUE,"GENERAL";"TAB5",#N/A,TRUE,"GENERAL"}</definedName>
    <definedName name="__x6" localSheetId="3" hidden="1">{"TAB1",#N/A,TRUE,"GENERAL";"TAB2",#N/A,TRUE,"GENERAL";"TAB3",#N/A,TRUE,"GENERAL";"TAB4",#N/A,TRUE,"GENERAL";"TAB5",#N/A,TRUE,"GENERAL"}</definedName>
    <definedName name="__x6" localSheetId="5"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4" hidden="1">{"TAB1",#N/A,TRUE,"GENERAL";"TAB2",#N/A,TRUE,"GENERAL";"TAB3",#N/A,TRUE,"GENERAL";"TAB4",#N/A,TRUE,"GENERAL";"TAB5",#N/A,TRUE,"GENERAL"}</definedName>
    <definedName name="__x7" localSheetId="2" hidden="1">{"TAB1",#N/A,TRUE,"GENERAL";"TAB2",#N/A,TRUE,"GENERAL";"TAB3",#N/A,TRUE,"GENERAL";"TAB4",#N/A,TRUE,"GENERAL";"TAB5",#N/A,TRUE,"GENERAL"}</definedName>
    <definedName name="__x7" localSheetId="3" hidden="1">{"TAB1",#N/A,TRUE,"GENERAL";"TAB2",#N/A,TRUE,"GENERAL";"TAB3",#N/A,TRUE,"GENERAL";"TAB4",#N/A,TRUE,"GENERAL";"TAB5",#N/A,TRUE,"GENERAL"}</definedName>
    <definedName name="__x7" localSheetId="5"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4" hidden="1">{"via1",#N/A,TRUE,"general";"via2",#N/A,TRUE,"general";"via3",#N/A,TRUE,"general"}</definedName>
    <definedName name="__x8" localSheetId="2" hidden="1">{"via1",#N/A,TRUE,"general";"via2",#N/A,TRUE,"general";"via3",#N/A,TRUE,"general"}</definedName>
    <definedName name="__x8" localSheetId="3" hidden="1">{"via1",#N/A,TRUE,"general";"via2",#N/A,TRUE,"general";"via3",#N/A,TRUE,"general"}</definedName>
    <definedName name="__x8" localSheetId="5"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4" hidden="1">{"TAB1",#N/A,TRUE,"GENERAL";"TAB2",#N/A,TRUE,"GENERAL";"TAB3",#N/A,TRUE,"GENERAL";"TAB4",#N/A,TRUE,"GENERAL";"TAB5",#N/A,TRUE,"GENERAL"}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localSheetId="4" hidden="1">{"TAB1",#N/A,TRUE,"GENERAL";"TAB2",#N/A,TRUE,"GENERAL";"TAB3",#N/A,TRUE,"GENERAL";"TAB4",#N/A,TRUE,"GENERAL";"TAB5",#N/A,TRUE,"GENERAL"}</definedName>
    <definedName name="__y2" localSheetId="2" hidden="1">{"TAB1",#N/A,TRUE,"GENERAL";"TAB2",#N/A,TRUE,"GENERAL";"TAB3",#N/A,TRUE,"GENERAL";"TAB4",#N/A,TRUE,"GENERAL";"TAB5",#N/A,TRUE,"GENERAL"}</definedName>
    <definedName name="__y2" localSheetId="3" hidden="1">{"TAB1",#N/A,TRUE,"GENERAL";"TAB2",#N/A,TRUE,"GENERAL";"TAB3",#N/A,TRUE,"GENERAL";"TAB4",#N/A,TRUE,"GENERAL";"TAB5",#N/A,TRUE,"GENERAL"}</definedName>
    <definedName name="__y2" localSheetId="5"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4" hidden="1">{"via1",#N/A,TRUE,"general";"via2",#N/A,TRUE,"general";"via3",#N/A,TRUE,"general"}</definedName>
    <definedName name="__y3" localSheetId="2" hidden="1">{"via1",#N/A,TRUE,"general";"via2",#N/A,TRUE,"general";"via3",#N/A,TRUE,"general"}</definedName>
    <definedName name="__y3" localSheetId="3" hidden="1">{"via1",#N/A,TRUE,"general";"via2",#N/A,TRUE,"general";"via3",#N/A,TRUE,"general"}</definedName>
    <definedName name="__y3" localSheetId="5"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4" hidden="1">{"via1",#N/A,TRUE,"general";"via2",#N/A,TRUE,"general";"via3",#N/A,TRUE,"general"}</definedName>
    <definedName name="__y4" localSheetId="2" hidden="1">{"via1",#N/A,TRUE,"general";"via2",#N/A,TRUE,"general";"via3",#N/A,TRUE,"general"}</definedName>
    <definedName name="__y4" localSheetId="3" hidden="1">{"via1",#N/A,TRUE,"general";"via2",#N/A,TRUE,"general";"via3",#N/A,TRUE,"general"}</definedName>
    <definedName name="__y4" localSheetId="5"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4" hidden="1">{"TAB1",#N/A,TRUE,"GENERAL";"TAB2",#N/A,TRUE,"GENERAL";"TAB3",#N/A,TRUE,"GENERAL";"TAB4",#N/A,TRUE,"GENERAL";"TAB5",#N/A,TRUE,"GENERAL"}</definedName>
    <definedName name="__y5" localSheetId="2" hidden="1">{"TAB1",#N/A,TRUE,"GENERAL";"TAB2",#N/A,TRUE,"GENERAL";"TAB3",#N/A,TRUE,"GENERAL";"TAB4",#N/A,TRUE,"GENERAL";"TAB5",#N/A,TRUE,"GENERAL"}</definedName>
    <definedName name="__y5" localSheetId="3" hidden="1">{"TAB1",#N/A,TRUE,"GENERAL";"TAB2",#N/A,TRUE,"GENERAL";"TAB3",#N/A,TRUE,"GENERAL";"TAB4",#N/A,TRUE,"GENERAL";"TAB5",#N/A,TRUE,"GENERAL"}</definedName>
    <definedName name="__y5" localSheetId="5"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4" hidden="1">{"via1",#N/A,TRUE,"general";"via2",#N/A,TRUE,"general";"via3",#N/A,TRUE,"general"}</definedName>
    <definedName name="__y6" localSheetId="2" hidden="1">{"via1",#N/A,TRUE,"general";"via2",#N/A,TRUE,"general";"via3",#N/A,TRUE,"general"}</definedName>
    <definedName name="__y6" localSheetId="3" hidden="1">{"via1",#N/A,TRUE,"general";"via2",#N/A,TRUE,"general";"via3",#N/A,TRUE,"general"}</definedName>
    <definedName name="__y6" localSheetId="5"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4" hidden="1">{"via1",#N/A,TRUE,"general";"via2",#N/A,TRUE,"general";"via3",#N/A,TRUE,"general"}</definedName>
    <definedName name="__y7" localSheetId="2" hidden="1">{"via1",#N/A,TRUE,"general";"via2",#N/A,TRUE,"general";"via3",#N/A,TRUE,"general"}</definedName>
    <definedName name="__y7" localSheetId="3" hidden="1">{"via1",#N/A,TRUE,"general";"via2",#N/A,TRUE,"general";"via3",#N/A,TRUE,"general"}</definedName>
    <definedName name="__y7" localSheetId="5"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4"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4" hidden="1">{"TAB1",#N/A,TRUE,"GENERAL";"TAB2",#N/A,TRUE,"GENERAL";"TAB3",#N/A,TRUE,"GENERAL";"TAB4",#N/A,TRUE,"GENERAL";"TAB5",#N/A,TRUE,"GENERAL"}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4" hidden="1">{"TAB1",#N/A,TRUE,"GENERAL";"TAB2",#N/A,TRUE,"GENERAL";"TAB3",#N/A,TRUE,"GENERAL";"TAB4",#N/A,TRUE,"GENERAL";"TAB5",#N/A,TRUE,"GENERAL"}</definedName>
    <definedName name="__z1" localSheetId="2" hidden="1">{"TAB1",#N/A,TRUE,"GENERAL";"TAB2",#N/A,TRUE,"GENERAL";"TAB3",#N/A,TRUE,"GENERAL";"TAB4",#N/A,TRUE,"GENERAL";"TAB5",#N/A,TRUE,"GENERAL"}</definedName>
    <definedName name="__z1" localSheetId="3" hidden="1">{"TAB1",#N/A,TRUE,"GENERAL";"TAB2",#N/A,TRUE,"GENERAL";"TAB3",#N/A,TRUE,"GENERAL";"TAB4",#N/A,TRUE,"GENERAL";"TAB5",#N/A,TRUE,"GENERAL"}</definedName>
    <definedName name="__z1" localSheetId="5"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4" hidden="1">{"via1",#N/A,TRUE,"general";"via2",#N/A,TRUE,"general";"via3",#N/A,TRUE,"general"}</definedName>
    <definedName name="__z2" localSheetId="2" hidden="1">{"via1",#N/A,TRUE,"general";"via2",#N/A,TRUE,"general";"via3",#N/A,TRUE,"general"}</definedName>
    <definedName name="__z2" localSheetId="3" hidden="1">{"via1",#N/A,TRUE,"general";"via2",#N/A,TRUE,"general";"via3",#N/A,TRUE,"general"}</definedName>
    <definedName name="__z2" localSheetId="5"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4" hidden="1">{"via1",#N/A,TRUE,"general";"via2",#N/A,TRUE,"general";"via3",#N/A,TRUE,"general"}</definedName>
    <definedName name="__z3" localSheetId="2" hidden="1">{"via1",#N/A,TRUE,"general";"via2",#N/A,TRUE,"general";"via3",#N/A,TRUE,"general"}</definedName>
    <definedName name="__z3" localSheetId="3" hidden="1">{"via1",#N/A,TRUE,"general";"via2",#N/A,TRUE,"general";"via3",#N/A,TRUE,"general"}</definedName>
    <definedName name="__z3" localSheetId="5"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4" hidden="1">{"TAB1",#N/A,TRUE,"GENERAL";"TAB2",#N/A,TRUE,"GENERAL";"TAB3",#N/A,TRUE,"GENERAL";"TAB4",#N/A,TRUE,"GENERAL";"TAB5",#N/A,TRUE,"GENERAL"}</definedName>
    <definedName name="__z4" localSheetId="2" hidden="1">{"TAB1",#N/A,TRUE,"GENERAL";"TAB2",#N/A,TRUE,"GENERAL";"TAB3",#N/A,TRUE,"GENERAL";"TAB4",#N/A,TRUE,"GENERAL";"TAB5",#N/A,TRUE,"GENERAL"}</definedName>
    <definedName name="__z4" localSheetId="3" hidden="1">{"TAB1",#N/A,TRUE,"GENERAL";"TAB2",#N/A,TRUE,"GENERAL";"TAB3",#N/A,TRUE,"GENERAL";"TAB4",#N/A,TRUE,"GENERAL";"TAB5",#N/A,TRUE,"GENERAL"}</definedName>
    <definedName name="__z4" localSheetId="5"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4" hidden="1">{"via1",#N/A,TRUE,"general";"via2",#N/A,TRUE,"general";"via3",#N/A,TRUE,"general"}</definedName>
    <definedName name="__z5" localSheetId="2" hidden="1">{"via1",#N/A,TRUE,"general";"via2",#N/A,TRUE,"general";"via3",#N/A,TRUE,"general"}</definedName>
    <definedName name="__z5" localSheetId="3" hidden="1">{"via1",#N/A,TRUE,"general";"via2",#N/A,TRUE,"general";"via3",#N/A,TRUE,"general"}</definedName>
    <definedName name="__z5" localSheetId="5"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4" hidden="1">{"TAB1",#N/A,TRUE,"GENERAL";"TAB2",#N/A,TRUE,"GENERAL";"TAB3",#N/A,TRUE,"GENERAL";"TAB4",#N/A,TRUE,"GENERAL";"TAB5",#N/A,TRUE,"GENERAL"}</definedName>
    <definedName name="__z6" localSheetId="2" hidden="1">{"TAB1",#N/A,TRUE,"GENERAL";"TAB2",#N/A,TRUE,"GENERAL";"TAB3",#N/A,TRUE,"GENERAL";"TAB4",#N/A,TRUE,"GENERAL";"TAB5",#N/A,TRUE,"GENERAL"}</definedName>
    <definedName name="__z6" localSheetId="3" hidden="1">{"TAB1",#N/A,TRUE,"GENERAL";"TAB2",#N/A,TRUE,"GENERAL";"TAB3",#N/A,TRUE,"GENERAL";"TAB4",#N/A,TRUE,"GENERAL";"TAB5",#N/A,TRUE,"GENERAL"}</definedName>
    <definedName name="__z6" localSheetId="5"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hidden="1">[8]EVA!$F$104:$I$104</definedName>
    <definedName name="_1__123Graph_ADIAGRAMM_3" hidden="1">[17]Graphdata!$B$3:$E$3</definedName>
    <definedName name="_10__123Graph_DDIAGRAMM_3" hidden="1">[17]Graphdata!$B$8:$E$8</definedName>
    <definedName name="_102Excel_BuiltIn_Print_Titles_5_1">#REF!,#REF!</definedName>
    <definedName name="_11__123Graph_DDIAGRAMM_4" hidden="1">[17]Graphdata!$B$26:$B$26</definedName>
    <definedName name="_12__123Graph_DDIAGRAMM_6" hidden="1">[17]Graphdata!$B$63:$B$63</definedName>
    <definedName name="_123" hidden="1">[12]G.G!#REF!</definedName>
    <definedName name="_123Graph" hidden="1">[13]PLANTILLA!#REF!</definedName>
    <definedName name="_12g" hidden="1">[13]PLANTILLA!#REF!</definedName>
    <definedName name="_13__123Graph_EDIAGRAMM_3" hidden="1">[17]Graphdata!$B$9:$F$9</definedName>
    <definedName name="_14__123Graph_EDIAGRAMM_4" hidden="1">[17]Graphdata!$B$27:$B$27</definedName>
    <definedName name="_15__123Graph_FDIAGRAMM_3" hidden="1">[17]Graphdata!$B$11:$F$11</definedName>
    <definedName name="_16__123Graph_FDIAGRAMM_4" hidden="1">[17]Graphdata!$B$28:$B$28</definedName>
    <definedName name="_17__123Graph_XDIAGRAMM_3" hidden="1">[17]Graphdata!$B$2:$E$2</definedName>
    <definedName name="_19Excel_BuiltIn_Print_Area_1_1_1">#REF!</definedName>
    <definedName name="_1Excel_BuiltIn_Print_Area_1_1">#REF!</definedName>
    <definedName name="_1Excel_BuiltIn_Print_Area_1_1_1">#REF!</definedName>
    <definedName name="_1Sin_nombre">#REF!</definedName>
    <definedName name="_2">#N/A</definedName>
    <definedName name="_2__123Graph_ADIAGRAMM_4" hidden="1">[17]Graphdata!$B$21:$B$21</definedName>
    <definedName name="_2__123Graph_BCart_Utilidad" hidden="1">[8]EVA!$F$105:$I$105</definedName>
    <definedName name="_25Excel_BuiltIn_Print_Titles_1_1_1_1">#REF!</definedName>
    <definedName name="_2Excel_BuiltIn_Print_Titles_1_1_1_1">#REF!</definedName>
    <definedName name="_3__123Graph_ADIAGRAMM_6" hidden="1">[17]Graphdata!$B$60:$B$60</definedName>
    <definedName name="_3__123Graph_CCart_Utilidad" hidden="1">[8]EVA!$F$106:$I$106</definedName>
    <definedName name="_34Excel_BuiltIn_Print_Titles_3_1">#REF!,#REF!</definedName>
    <definedName name="_4__123Graph_BDIAGRAMM_3" hidden="1">[17]Graphdata!$B$6:$E$6</definedName>
    <definedName name="_4__123Graph_LBL_ACart_Utilidad" hidden="1">[8]EVA!$F$109:$I$109</definedName>
    <definedName name="_456" hidden="1">[12]G.G!#REF!</definedName>
    <definedName name="_5__123Graph_BDIAGRAMM_4" hidden="1">[17]Graphdata!$B$22:$B$22</definedName>
    <definedName name="_5__123Graph_LBL_BCart_Utilidad" hidden="1">[8]EVA!$F$110:$I$110</definedName>
    <definedName name="_6__123Graph_BDIAGRAMM_6" hidden="1">[17]Graphdata!$B$61:$B$61</definedName>
    <definedName name="_6__123Graph_LBL_CCart_Utilidad" hidden="1">[8]EVA!$F$111:$I$111</definedName>
    <definedName name="_68Excel_BuiltIn_Print_Titles_4_1">#REF!</definedName>
    <definedName name="_7__123Graph_CDIAGRAMM_3" hidden="1">[17]Graphdata!$B$7:$E$7</definedName>
    <definedName name="_7__123Graph_XCart_Utilidad" hidden="1">[8]EVA!$F$103:$I$103</definedName>
    <definedName name="_8__123Graph_CDIAGRAMM_4" hidden="1">[17]Graphdata!$B$24:$B$24</definedName>
    <definedName name="_9__123Graph_CDIAGRAMM_6" hidden="1">[17]Graphdata!$B$62:$B$62</definedName>
    <definedName name="_a1" localSheetId="1" hidden="1">{"TAB1",#N/A,TRUE,"GENERAL";"TAB2",#N/A,TRUE,"GENERAL";"TAB3",#N/A,TRUE,"GENERAL";"TAB4",#N/A,TRUE,"GENERAL";"TAB5",#N/A,TRUE,"GENERAL"}</definedName>
    <definedName name="_a1" localSheetId="4"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4"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4"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4"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4"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[3]INSUMOS!#REF!</definedName>
    <definedName name="_APU221">#REF!</definedName>
    <definedName name="_APU465" localSheetId="0">[18]!absc</definedName>
    <definedName name="_APU465">[18]!absc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4"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4"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4"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4"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4"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4"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4"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4"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d" hidden="1">[19]modelo!#REF!</definedName>
    <definedName name="_CRL1">'[11]COSTOS UNITARIOS'!$B$12</definedName>
    <definedName name="_df"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'420.2 '!ERR</definedName>
    <definedName name="_F" localSheetId="4">'450.2'!ERR</definedName>
    <definedName name="_F" localSheetId="2">'460.1'!ERR</definedName>
    <definedName name="_F" localSheetId="3">'464.P'!ERR</definedName>
    <definedName name="_F" localSheetId="5">'630.4'!ERR</definedName>
    <definedName name="_F" localSheetId="6">'640.1'!ERR</definedName>
    <definedName name="_F" localSheetId="7">'700.1'!ERR</definedName>
    <definedName name="_F" localSheetId="8">'700.3'!ERR</definedName>
    <definedName name="_F" localSheetId="9">'710.1'!ERR</definedName>
    <definedName name="_F">[0]!ERR</definedName>
    <definedName name="_Fill" localSheetId="1" hidden="1">#REF!</definedName>
    <definedName name="_Fill" localSheetId="4" hidden="1">#REF!</definedName>
    <definedName name="_Fill" localSheetId="2" hidden="1">#REF!</definedName>
    <definedName name="_Fill" localSheetId="3"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hidden="1">#REF!</definedName>
    <definedName name="_xlnm._FilterDatabase" localSheetId="0" hidden="1">'PRESUPUESTO OFICIAL  MTO 2902'!$I$1:$I$57</definedName>
    <definedName name="_xlnm._FilterDatabase" hidden="1">'[20]46W9'!#REF!</definedName>
    <definedName name="_fr" hidden="1">#REF!</definedName>
    <definedName name="_FS01" localSheetId="1">'420.2 '!ERR</definedName>
    <definedName name="_FS01" localSheetId="4">'450.2'!ERR</definedName>
    <definedName name="_FS01" localSheetId="2">'460.1'!ERR</definedName>
    <definedName name="_FS01" localSheetId="3">'464.P'!ERR</definedName>
    <definedName name="_FS01" localSheetId="5">'630.4'!ERR</definedName>
    <definedName name="_FS01" localSheetId="6">'640.1'!ERR</definedName>
    <definedName name="_FS01" localSheetId="7">'700.1'!ERR</definedName>
    <definedName name="_FS01" localSheetId="8">'700.3'!ERR</definedName>
    <definedName name="_FS01" localSheetId="9">'710.1'!ERR</definedName>
    <definedName name="_FS01">[0]!ERR</definedName>
    <definedName name="_g2" localSheetId="1" hidden="1">{"TAB1",#N/A,TRUE,"GENERAL";"TAB2",#N/A,TRUE,"GENERAL";"TAB3",#N/A,TRUE,"GENERAL";"TAB4",#N/A,TRUE,"GENERAL";"TAB5",#N/A,TRUE,"GENERAL"}</definedName>
    <definedName name="_g2" localSheetId="4"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4"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4"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4"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4"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4"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4"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4"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4"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4"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4"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4"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4"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g" hidden="1">#REF!</definedName>
    <definedName name="_hy" hidden="1">#REF!</definedName>
    <definedName name="_i4" localSheetId="1" hidden="1">{"via1",#N/A,TRUE,"general";"via2",#N/A,TRUE,"general";"via3",#N/A,TRUE,"general"}</definedName>
    <definedName name="_i4" localSheetId="4"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4"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4"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4"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4"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4"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4"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PC2002">#REF!</definedName>
    <definedName name="_jk" hidden="1">#REF!</definedName>
    <definedName name="_jor2">'[21]Cuadr.'!$H$16</definedName>
    <definedName name="_jor3">'[21]Cuadr.'!$H$26</definedName>
    <definedName name="_k3" localSheetId="1" hidden="1">{"TAB1",#N/A,TRUE,"GENERAL";"TAB2",#N/A,TRUE,"GENERAL";"TAB3",#N/A,TRUE,"GENERAL";"TAB4",#N/A,TRUE,"GENERAL";"TAB5",#N/A,TRUE,"GENERAL"}</definedName>
    <definedName name="_k3" localSheetId="4"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4"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4"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4"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4"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4"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localSheetId="4"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1" hidden="1">{"via1",#N/A,TRUE,"general";"via2",#N/A,TRUE,"general";"via3",#N/A,TRUE,"general"}</definedName>
    <definedName name="_m3" localSheetId="4"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4"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4"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4"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4"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4"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4"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2">#REF!</definedName>
    <definedName name="_MDC2">'[11]COSTOS UNITARIOS'!$B$15</definedName>
    <definedName name="_mes1">#REF!</definedName>
    <definedName name="_Mes2">#REF!</definedName>
    <definedName name="_Mes3">#REF!</definedName>
    <definedName name="_mun2">[16]PESOS!#REF!</definedName>
    <definedName name="_Mux2">[22]CALCULO!$E$19</definedName>
    <definedName name="_Mux3">[22]CALCULO!$H$19</definedName>
    <definedName name="_Muy1">[22]CALCULO!$B$20</definedName>
    <definedName name="_Muy2">[22]CALCULO!$E$20</definedName>
    <definedName name="_Muy3">[22]CALCULO!$H$20</definedName>
    <definedName name="_n3" localSheetId="1" hidden="1">{"TAB1",#N/A,TRUE,"GENERAL";"TAB2",#N/A,TRUE,"GENERAL";"TAB3",#N/A,TRUE,"GENERAL";"TAB4",#N/A,TRUE,"GENERAL";"TAB5",#N/A,TRUE,"GENERAL"}</definedName>
    <definedName name="_n3" localSheetId="4"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4"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4"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4"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4"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4"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4"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4"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4"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4"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localSheetId="4"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4"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4"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rse_Out" hidden="1">'[4]7422CW00'!#REF!</definedName>
    <definedName name="_PJ50">#REF!</definedName>
    <definedName name="_pj51">#REF!</definedName>
    <definedName name="_PMT5671">[6]MEMORIAS!#REF!</definedName>
    <definedName name="_PMT5805">[6]MEMORIAS!#REF!</definedName>
    <definedName name="_PMT5806">[6]MEMORIAS!#REF!</definedName>
    <definedName name="_PMT5815">[6]MEMORIAS!#REF!</definedName>
    <definedName name="_PMT5820">[6]MEMORIAS!#REF!</definedName>
    <definedName name="_PRE1">#REF!</definedName>
    <definedName name="_Pu2">[22]CALCULO!$E$18</definedName>
    <definedName name="_Pu3">[22]CALCULO!$H$18</definedName>
    <definedName name="_QTY1">#REF!</definedName>
    <definedName name="_r" localSheetId="1" hidden="1">{"TAB1",#N/A,TRUE,"GENERAL";"TAB2",#N/A,TRUE,"GENERAL";"TAB3",#N/A,TRUE,"GENERAL";"TAB4",#N/A,TRUE,"GENERAL";"TAB5",#N/A,TRUE,"GENERAL"}</definedName>
    <definedName name="_r" localSheetId="4"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4"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ef4">#REF!</definedName>
    <definedName name="_Regression_Int" hidden="1">1</definedName>
    <definedName name="_Regression_Out" hidden="1">#REF!</definedName>
    <definedName name="_Regression_X" hidden="1">#REF!</definedName>
    <definedName name="_Regression_Y"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1" hidden="1">{"via1",#N/A,TRUE,"general";"via2",#N/A,TRUE,"general";"via3",#N/A,TRUE,"general"}</definedName>
    <definedName name="_rtu6" localSheetId="4"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4"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4"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4"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4"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4"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4"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AL1">#REF!</definedName>
    <definedName name="_SBC1">[5]INV!$A$12:$D$15</definedName>
    <definedName name="_SBC3">[5]INV!$F$12:$I$15</definedName>
    <definedName name="_SBC5">[5]INV!$K$12:$N$15</definedName>
    <definedName name="_Sort" hidden="1">#REF!</definedName>
    <definedName name="_srn001">#REF!</definedName>
    <definedName name="_t3" localSheetId="1" hidden="1">{"TAB1",#N/A,TRUE,"GENERAL";"TAB2",#N/A,TRUE,"GENERAL";"TAB3",#N/A,TRUE,"GENERAL";"TAB4",#N/A,TRUE,"GENERAL";"TAB5",#N/A,TRUE,"GENERAL"}</definedName>
    <definedName name="_t3" localSheetId="4"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4"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4"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4"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4"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4"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4"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4"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4"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4"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4"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[23]PESOSTMT!#REF!</definedName>
    <definedName name="_Table1_Out" hidden="1">[23]PESOSTMT!#REF!</definedName>
    <definedName name="_Table2_In1" hidden="1">[24]modelo!$D$15</definedName>
    <definedName name="_Table2_In2" hidden="1">[24]modelo!$E$85</definedName>
    <definedName name="_Table2_Out" hidden="1">[19]modelo!#REF!</definedName>
    <definedName name="_TOT1">#REF!</definedName>
    <definedName name="_u4" localSheetId="1" hidden="1">{"TAB1",#N/A,TRUE,"GENERAL";"TAB2",#N/A,TRUE,"GENERAL";"TAB3",#N/A,TRUE,"GENERAL";"TAB4",#N/A,TRUE,"GENERAL";"TAB5",#N/A,TRUE,"GENERAL"}</definedName>
    <definedName name="_u4" localSheetId="4"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4"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4"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4"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4"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EN2" hidden="1">#REF!</definedName>
    <definedName name="_ur7" localSheetId="1" hidden="1">{"TAB1",#N/A,TRUE,"GENERAL";"TAB2",#N/A,TRUE,"GENERAL";"TAB3",#N/A,TRUE,"GENERAL";"TAB4",#N/A,TRUE,"GENERAL";"TAB5",#N/A,TRUE,"GENERAL"}</definedName>
    <definedName name="_ur7" localSheetId="4"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4"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4"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4"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4"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4"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4"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4"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f" hidden="1">[13]PLANTILLA!#REF!</definedName>
    <definedName name="_vfv4" localSheetId="1" hidden="1">{"via1",#N/A,TRUE,"general";"via2",#N/A,TRUE,"general";"via3",#N/A,TRUE,"general"}</definedName>
    <definedName name="_vfv4" localSheetId="4"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Vol1">[9]Item!$A:$D</definedName>
    <definedName name="_Vu2">[22]CALCULO!$E$23</definedName>
    <definedName name="_Vu3">[22]CALCULO!$H$23</definedName>
    <definedName name="_x1" localSheetId="1" hidden="1">{"TAB1",#N/A,TRUE,"GENERAL";"TAB2",#N/A,TRUE,"GENERAL";"TAB3",#N/A,TRUE,"GENERAL";"TAB4",#N/A,TRUE,"GENERAL";"TAB5",#N/A,TRUE,"GENERAL"}</definedName>
    <definedName name="_x1" localSheetId="4"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4"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4"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4"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4"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4"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4"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4"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4"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xd" hidden="1">[23]PESOSTMT!#REF!</definedName>
    <definedName name="_xs" hidden="1">#REF!</definedName>
    <definedName name="_y2" localSheetId="1" hidden="1">{"TAB1",#N/A,TRUE,"GENERAL";"TAB2",#N/A,TRUE,"GENERAL";"TAB3",#N/A,TRUE,"GENERAL";"TAB4",#N/A,TRUE,"GENERAL";"TAB5",#N/A,TRUE,"GENERAL"}</definedName>
    <definedName name="_y2" localSheetId="4"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4"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4"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4"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4"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4"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4"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4"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4"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4"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4"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4"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4"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4"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_za" hidden="1">[23]PESOSTMT!#REF!</definedName>
    <definedName name="a">'[25]DUB-823'!#REF!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_impresión_IM">#REF!</definedName>
    <definedName name="A_impresión_IM_2">#REF!</definedName>
    <definedName name="a2a" localSheetId="1" hidden="1">{"TAB1",#N/A,TRUE,"GENERAL";"TAB2",#N/A,TRUE,"GENERAL";"TAB3",#N/A,TRUE,"GENERAL";"TAB4",#N/A,TRUE,"GENERAL";"TAB5",#N/A,TRUE,"GENERAL"}</definedName>
    <definedName name="a2a" localSheetId="4"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 localSheetId="1">'420.2 '!ERR</definedName>
    <definedName name="aa" localSheetId="4">'450.2'!ERR</definedName>
    <definedName name="aa" localSheetId="2">'460.1'!ERR</definedName>
    <definedName name="aa" localSheetId="3">'464.P'!ERR</definedName>
    <definedName name="aa" localSheetId="5">'630.4'!ERR</definedName>
    <definedName name="aa" localSheetId="6">'640.1'!ERR</definedName>
    <definedName name="aa" localSheetId="7">'700.1'!ERR</definedName>
    <definedName name="aa" localSheetId="8">'700.3'!ERR</definedName>
    <definedName name="aa" localSheetId="9">'710.1'!ERR</definedName>
    <definedName name="aa">[0]!ERR</definedName>
    <definedName name="AA.CONV1" localSheetId="1">#REF!</definedName>
    <definedName name="AA.CONV1" localSheetId="4">#REF!</definedName>
    <definedName name="AA.CONV1" localSheetId="2">#REF!</definedName>
    <definedName name="AA.CONV1" localSheetId="3">#REF!</definedName>
    <definedName name="AA.CONV1" localSheetId="5">#REF!</definedName>
    <definedName name="AA.CONV1" localSheetId="6">#REF!</definedName>
    <definedName name="AA.CONV1" localSheetId="7">#REF!</definedName>
    <definedName name="AA.CONV1" localSheetId="8">#REF!</definedName>
    <definedName name="AA.CONV1" localSheetId="9">#REF!</definedName>
    <definedName name="AA.CONV1">#REF!</definedName>
    <definedName name="AAA" localSheetId="1">'420.2 '!ERR</definedName>
    <definedName name="AAA" localSheetId="4">'450.2'!ERR</definedName>
    <definedName name="AAA" localSheetId="2">'460.1'!ERR</definedName>
    <definedName name="AAA" localSheetId="3">'464.P'!ERR</definedName>
    <definedName name="AAA" localSheetId="5">'630.4'!ERR</definedName>
    <definedName name="AAA" localSheetId="6">'640.1'!ERR</definedName>
    <definedName name="AAA" localSheetId="7">'700.1'!ERR</definedName>
    <definedName name="AAA" localSheetId="8">'700.3'!ERR</definedName>
    <definedName name="AAA" localSheetId="9">'710.1'!ERR</definedName>
    <definedName name="AAA">[0]!ERR</definedName>
    <definedName name="AAA_DOCTOPS" hidden="1">"AAA_SET"</definedName>
    <definedName name="AAA_duser" hidden="1">"OFF"</definedName>
    <definedName name="aaaa"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aa">[26]otros!$C$5</definedName>
    <definedName name="AAAAAAAAAA">#REF!</definedName>
    <definedName name="AAAAAAAAAAAAAAAAAAAA">#REF!</definedName>
    <definedName name="aaaaas" localSheetId="1"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[5]AASHTO!$A$14:$F$17</definedName>
    <definedName name="AADOQUINVEH">#REF!</definedName>
    <definedName name="AANDENES">#REF!</definedName>
    <definedName name="aas" localSheetId="1" hidden="1">{"TAB1",#N/A,TRUE,"GENERAL";"TAB2",#N/A,TRUE,"GENERAL";"TAB3",#N/A,TRUE,"GENERAL";"TAB4",#N/A,TRUE,"GENERAL";"TAB5",#N/A,TRUE,"GENERAL"}</definedName>
    <definedName name="aas" localSheetId="4"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#REF!</definedName>
    <definedName name="ABCD" hidden="1">#REF!</definedName>
    <definedName name="ABCDE" hidden="1">#REF!</definedName>
    <definedName name="ABG">[5]AASHTO!$A$2:$F$5</definedName>
    <definedName name="ABR">#REF!</definedName>
    <definedName name="absc" localSheetId="0">[27]!absc</definedName>
    <definedName name="absc">[27]!absc</definedName>
    <definedName name="absc_" localSheetId="0">[28]!absc</definedName>
    <definedName name="absc_">[28]!absc</definedName>
    <definedName name="absc_1" localSheetId="0">[28]!absc</definedName>
    <definedName name="absc_1">[28]!absc</definedName>
    <definedName name="absc1" localSheetId="0">[29]!absc</definedName>
    <definedName name="absc1">[29]!absc</definedName>
    <definedName name="AC">#N/A</definedName>
    <definedName name="ACALZADA">#REF!</definedName>
    <definedName name="AccessDatabase" hidden="1">"C:\C-314\VOLUMENES\volfin4.mdb"</definedName>
    <definedName name="ACERO">#REF!</definedName>
    <definedName name="ACERO_DE_REFUERZO_60000">'[30]Acero de 60.000psi'!$I$53</definedName>
    <definedName name="acerosolo">2100</definedName>
    <definedName name="ACT">'[31]CUAD-DIURNA'!#REF!</definedName>
    <definedName name="Actividad">#REF!</definedName>
    <definedName name="Actividades">#REF!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dd"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fasdfsa">[32]Insumos!#REF!</definedName>
    <definedName name="adfasfadfa">[32]Insumos!#REF!</definedName>
    <definedName name="ADFGSDB" localSheetId="1" hidden="1">{"via1",#N/A,TRUE,"general";"via2",#N/A,TRUE,"general";"via3",#N/A,TRUE,"general"}</definedName>
    <definedName name="ADFGSDB" localSheetId="4"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I">#REF!</definedName>
    <definedName name="ADM">[26]otros!$C$2</definedName>
    <definedName name="Administración">#REF!</definedName>
    <definedName name="administrador">[33]Informacion!$B$15</definedName>
    <definedName name="ADMON">#REF!</definedName>
    <definedName name="adoc1" localSheetId="0">[29]!absc</definedName>
    <definedName name="adoc1">[29]!absc</definedName>
    <definedName name="ADOC125" localSheetId="0">[34]!absc</definedName>
    <definedName name="ADOC125">[34]!absc</definedName>
    <definedName name="adoq" localSheetId="0">[35]!absc</definedName>
    <definedName name="adoq">[35]!absc</definedName>
    <definedName name="adrian" localSheetId="1" hidden="1">{#N/A,#N/A,FALSE,"TOC";#N/A,#N/A,FALSE,"ASS";#N/A,#N/A,FALSE,"CF";#N/A,#N/A,FALSE,"FUEL&amp;MTC"}</definedName>
    <definedName name="adrian" localSheetId="4" hidden="1">{#N/A,#N/A,FALSE,"TOC";#N/A,#N/A,FALSE,"ASS";#N/A,#N/A,FALSE,"CF";#N/A,#N/A,FALSE,"FUEL&amp;MTC"}</definedName>
    <definedName name="adrian" localSheetId="2" hidden="1">{#N/A,#N/A,FALSE,"TOC";#N/A,#N/A,FALSE,"ASS";#N/A,#N/A,FALSE,"CF";#N/A,#N/A,FALSE,"FUEL&amp;MTC"}</definedName>
    <definedName name="adrian" localSheetId="3" hidden="1">{#N/A,#N/A,FALSE,"TOC";#N/A,#N/A,FALSE,"ASS";#N/A,#N/A,FALSE,"CF";#N/A,#N/A,FALSE,"FUEL&amp;MTC"}</definedName>
    <definedName name="adrian" localSheetId="5" hidden="1">{#N/A,#N/A,FALSE,"TOC";#N/A,#N/A,FALSE,"ASS";#N/A,#N/A,FALSE,"CF";#N/A,#N/A,FALSE,"FUEL&amp;MTC"}</definedName>
    <definedName name="adrian" localSheetId="6" hidden="1">{#N/A,#N/A,FALSE,"TOC";#N/A,#N/A,FALSE,"ASS";#N/A,#N/A,FALSE,"CF";#N/A,#N/A,FALSE,"FUEL&amp;MTC"}</definedName>
    <definedName name="adrian" localSheetId="7" hidden="1">{#N/A,#N/A,FALSE,"TOC";#N/A,#N/A,FALSE,"ASS";#N/A,#N/A,FALSE,"CF";#N/A,#N/A,FALSE,"FUEL&amp;MTC"}</definedName>
    <definedName name="adrian" localSheetId="8" hidden="1">{#N/A,#N/A,FALSE,"TOC";#N/A,#N/A,FALSE,"ASS";#N/A,#N/A,FALSE,"CF";#N/A,#N/A,FALSE,"FUEL&amp;MTC"}</definedName>
    <definedName name="adrian" localSheetId="9" hidden="1">{#N/A,#N/A,FALSE,"TOC";#N/A,#N/A,FALSE,"ASS";#N/A,#N/A,FALSE,"CF";#N/A,#N/A,FALSE,"FUEL&amp;MTC"}</definedName>
    <definedName name="adrian" hidden="1">{#N/A,#N/A,FALSE,"TOC";#N/A,#N/A,FALSE,"ASS";#N/A,#N/A,FALSE,"CF";#N/A,#N/A,FALSE,"FUEL&amp;MTC"}</definedName>
    <definedName name="ADSAD" localSheetId="1" hidden="1">{"TAB1",#N/A,TRUE,"GENERAL";"TAB2",#N/A,TRUE,"GENERAL";"TAB3",#N/A,TRUE,"GENERAL";"TAB4",#N/A,TRUE,"GENERAL";"TAB5",#N/A,TRUE,"GENERAL"}</definedName>
    <definedName name="ADSAD" localSheetId="4"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dsfadsfasdfafdasfdasfd">[3]INSUMOS!#REF!</definedName>
    <definedName name="adsfadsfasfasdfasfdasdfadsfdsafdsa">[32]Insumos!#REF!</definedName>
    <definedName name="adssad" hidden="1">#REF!</definedName>
    <definedName name="aefa" localSheetId="1" hidden="1">{"via1",#N/A,TRUE,"general";"via2",#N/A,TRUE,"general";"via3",#N/A,TRUE,"general"}</definedName>
    <definedName name="aefa" localSheetId="4"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fdaffaf">[32]Insumos!#REF!</definedName>
    <definedName name="afdsw" localSheetId="1" hidden="1">{"TAB1",#N/A,TRUE,"GENERAL";"TAB2",#N/A,TRUE,"GENERAL";"TAB3",#N/A,TRUE,"GENERAL";"TAB4",#N/A,TRUE,"GENERAL";"TAB5",#N/A,TRUE,"GENERAL"}</definedName>
    <definedName name="afdsw" localSheetId="4"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4"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GO">#REF!</definedName>
    <definedName name="AGUA">[36]INSUMOS!$D$4</definedName>
    <definedName name="AIU">#REF!</definedName>
    <definedName name="AIU_ADMON">[37]DATOS!$D$8</definedName>
    <definedName name="AIU_IMP">[37]DATOS!$D$9</definedName>
    <definedName name="AIU_UTIL">[37]DATOS!$D$10</definedName>
    <definedName name="AjustDelAIU">#REF!</definedName>
    <definedName name="Ajuste">[38]Datos!$B$11</definedName>
    <definedName name="ALAMB">[36]INSUMOS!$D$169</definedName>
    <definedName name="ALAMBRE">#REF!</definedName>
    <definedName name="alambrenegro">4500</definedName>
    <definedName name="alc" localSheetId="0">[39]!absc</definedName>
    <definedName name="alc">[39]!absc</definedName>
    <definedName name="Alcant">'[11]COSTOS UNITARIOS'!$B$13</definedName>
    <definedName name="AMBIENTAL">#REF!</definedName>
    <definedName name="ANCLAJE">'[40]MC SF GAVIONES'!#REF!</definedName>
    <definedName name="ANDENESV">#REF!</definedName>
    <definedName name="ANE">'[41]ANEXO 7'!#REF!</definedName>
    <definedName name="AntCach">#REF!</definedName>
    <definedName name="Antic">[42]BASES!$B$33</definedName>
    <definedName name="AnticAdic">#REF!</definedName>
    <definedName name="ANTICIPO">[43]BASES!$B$33</definedName>
    <definedName name="ANTISB">[36]INSUMOS!$D$181</definedName>
    <definedName name="AÑO">[26]PRESUPUESTO!$D$13</definedName>
    <definedName name="AÑOWUIE">'[44]Res-Accide-10'!$R$2:$R$7</definedName>
    <definedName name="Ao">[45]Indices!#REF!</definedName>
    <definedName name="APU" localSheetId="0">[46]!absc</definedName>
    <definedName name="APU">[46]!absc</definedName>
    <definedName name="APU_directos">#REF!</definedName>
    <definedName name="APU221.1">#REF!</definedName>
    <definedName name="APU221.2">#REF!</definedName>
    <definedName name="aq" localSheetId="1">'420.2 '!ERR</definedName>
    <definedName name="aq" localSheetId="4">'450.2'!ERR</definedName>
    <definedName name="aq" localSheetId="2">'460.1'!ERR</definedName>
    <definedName name="aq" localSheetId="3">'464.P'!ERR</definedName>
    <definedName name="aq" localSheetId="5">'630.4'!ERR</definedName>
    <definedName name="aq" localSheetId="6">'640.1'!ERR</definedName>
    <definedName name="aq" localSheetId="7">'700.1'!ERR</definedName>
    <definedName name="aq" localSheetId="8">'700.3'!ERR</definedName>
    <definedName name="aq" localSheetId="9">'710.1'!ERR</definedName>
    <definedName name="aq">[0]!ERR</definedName>
    <definedName name="aqaq" localSheetId="1" hidden="1">{"TAB1",#N/A,TRUE,"GENERAL";"TAB2",#N/A,TRUE,"GENERAL";"TAB3",#N/A,TRUE,"GENERAL";"TAB4",#N/A,TRUE,"GENERAL";"TAB5",#N/A,TRUE,"GENERAL"}</definedName>
    <definedName name="aqaq" localSheetId="4"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EA">#REF!</definedName>
    <definedName name="_xlnm.Extract">'[47]AC2-AG96'!#REF!</definedName>
    <definedName name="_xlnm.Print_Area" localSheetId="1">'420.2 '!$B$1:$N$119</definedName>
    <definedName name="_xlnm.Print_Area" localSheetId="4">'450.2'!$B$1:$N$124</definedName>
    <definedName name="_xlnm.Print_Area" localSheetId="2">'460.1'!$B$1:$N$118</definedName>
    <definedName name="_xlnm.Print_Area" localSheetId="3">'464.P'!$B$1:$N$119</definedName>
    <definedName name="_xlnm.Print_Area" localSheetId="5">'630.4'!$B$1:$N$120</definedName>
    <definedName name="_xlnm.Print_Area" localSheetId="6">'640.1'!$B$1:$N$121</definedName>
    <definedName name="_xlnm.Print_Area" localSheetId="7">'700.1'!$B$1:$N$120</definedName>
    <definedName name="_xlnm.Print_Area" localSheetId="8">'700.3'!$B$1:$N$120</definedName>
    <definedName name="_xlnm.Print_Area" localSheetId="9">'710.1'!$B$1:$N$120</definedName>
    <definedName name="_xlnm.Print_Area" localSheetId="0">'PRESUPUESTO OFICIAL  MTO 2902'!$B$1:$L$56</definedName>
    <definedName name="_xlnm.Print_Area">#REF!</definedName>
    <definedName name="ARENA">#REF!</definedName>
    <definedName name="armuve" localSheetId="1">'420.2 '!ERR</definedName>
    <definedName name="armuve" localSheetId="4">'450.2'!ERR</definedName>
    <definedName name="armuve" localSheetId="2">'460.1'!ERR</definedName>
    <definedName name="armuve" localSheetId="3">'464.P'!ERR</definedName>
    <definedName name="armuve" localSheetId="5">'630.4'!ERR</definedName>
    <definedName name="armuve" localSheetId="6">'640.1'!ERR</definedName>
    <definedName name="armuve" localSheetId="7">'700.1'!ERR</definedName>
    <definedName name="armuve" localSheetId="8">'700.3'!ERR</definedName>
    <definedName name="armuve" localSheetId="9">'710.1'!ERR</definedName>
    <definedName name="armuve">[0]!ERR</definedName>
    <definedName name="as" localSheetId="1">'420.2 '!ERR</definedName>
    <definedName name="as" localSheetId="4">'450.2'!ERR</definedName>
    <definedName name="as" localSheetId="2">'460.1'!ERR</definedName>
    <definedName name="as" localSheetId="3">'464.P'!ERR</definedName>
    <definedName name="as" localSheetId="5">'630.4'!ERR</definedName>
    <definedName name="as" localSheetId="6">'640.1'!ERR</definedName>
    <definedName name="as" localSheetId="7">'700.1'!ERR</definedName>
    <definedName name="as" localSheetId="8">'700.3'!ERR</definedName>
    <definedName name="as" localSheetId="9">'710.1'!ERR</definedName>
    <definedName name="as">[0]!ERR</definedName>
    <definedName name="AS2DocOpenMode" hidden="1">"AS2DocumentEdit"</definedName>
    <definedName name="ASB">[5]AASHTO!$A$8:$F$11</definedName>
    <definedName name="ASD" localSheetId="1" hidden="1">{"via1",#N/A,TRUE,"general";"via2",#N/A,TRUE,"general";"via3",#N/A,TRUE,"general"}</definedName>
    <definedName name="ASD" localSheetId="4"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4"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4"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4"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adsfadsfafda">[32]Insumos!#REF!</definedName>
    <definedName name="asdfasdf">[3]INSUMOS!#REF!</definedName>
    <definedName name="ASDFGHJKLÑ" localSheetId="1">'420.2 '!ERR</definedName>
    <definedName name="ASDFGHJKLÑ" localSheetId="4">'450.2'!ERR</definedName>
    <definedName name="ASDFGHJKLÑ" localSheetId="2">'460.1'!ERR</definedName>
    <definedName name="ASDFGHJKLÑ" localSheetId="3">'464.P'!ERR</definedName>
    <definedName name="ASDFGHJKLÑ" localSheetId="5">'630.4'!ERR</definedName>
    <definedName name="ASDFGHJKLÑ" localSheetId="6">'640.1'!ERR</definedName>
    <definedName name="ASDFGHJKLÑ" localSheetId="7">'700.1'!ERR</definedName>
    <definedName name="ASDFGHJKLÑ" localSheetId="8">'700.3'!ERR</definedName>
    <definedName name="ASDFGHJKLÑ" localSheetId="9">'710.1'!ERR</definedName>
    <definedName name="ASDFGHJKLÑ">[0]!ERR</definedName>
    <definedName name="ASFALTO">'[48]5.2'!$D$21</definedName>
    <definedName name="asfasd" localSheetId="1" hidden="1">{"via1",#N/A,TRUE,"general";"via2",#N/A,TRUE,"general";"via3",#N/A,TRUE,"general"}</definedName>
    <definedName name="asfasd" localSheetId="4"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4"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4"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4"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TenerEnCuenta">#REF!</definedName>
    <definedName name="AU">'[49]CIRCUITOS CODENSA'!#REF!</definedName>
    <definedName name="AUM">#REF!</definedName>
    <definedName name="ausucua" localSheetId="1" hidden="1">{#N/A,#N/A,FALSE,"TOC";#N/A,#N/A,FALSE,"ASS";#N/A,#N/A,FALSE,"CF";#N/A,#N/A,FALSE,"FUEL&amp;MTC"}</definedName>
    <definedName name="ausucua" localSheetId="4" hidden="1">{#N/A,#N/A,FALSE,"TOC";#N/A,#N/A,FALSE,"ASS";#N/A,#N/A,FALSE,"CF";#N/A,#N/A,FALSE,"FUEL&amp;MTC"}</definedName>
    <definedName name="ausucua" localSheetId="2" hidden="1">{#N/A,#N/A,FALSE,"TOC";#N/A,#N/A,FALSE,"ASS";#N/A,#N/A,FALSE,"CF";#N/A,#N/A,FALSE,"FUEL&amp;MTC"}</definedName>
    <definedName name="ausucua" localSheetId="3" hidden="1">{#N/A,#N/A,FALSE,"TOC";#N/A,#N/A,FALSE,"ASS";#N/A,#N/A,FALSE,"CF";#N/A,#N/A,FALSE,"FUEL&amp;MTC"}</definedName>
    <definedName name="ausucua" localSheetId="5" hidden="1">{#N/A,#N/A,FALSE,"TOC";#N/A,#N/A,FALSE,"ASS";#N/A,#N/A,FALSE,"CF";#N/A,#N/A,FALSE,"FUEL&amp;MTC"}</definedName>
    <definedName name="ausucua" localSheetId="6" hidden="1">{#N/A,#N/A,FALSE,"TOC";#N/A,#N/A,FALSE,"ASS";#N/A,#N/A,FALSE,"CF";#N/A,#N/A,FALSE,"FUEL&amp;MTC"}</definedName>
    <definedName name="ausucua" localSheetId="7" hidden="1">{#N/A,#N/A,FALSE,"TOC";#N/A,#N/A,FALSE,"ASS";#N/A,#N/A,FALSE,"CF";#N/A,#N/A,FALSE,"FUEL&amp;MTC"}</definedName>
    <definedName name="ausucua" localSheetId="8" hidden="1">{#N/A,#N/A,FALSE,"TOC";#N/A,#N/A,FALSE,"ASS";#N/A,#N/A,FALSE,"CF";#N/A,#N/A,FALSE,"FUEL&amp;MTC"}</definedName>
    <definedName name="ausucua" localSheetId="9" hidden="1">{#N/A,#N/A,FALSE,"TOC";#N/A,#N/A,FALSE,"ASS";#N/A,#N/A,FALSE,"CF";#N/A,#N/A,FALSE,"FUEL&amp;MTC"}</definedName>
    <definedName name="ausucua" hidden="1">{#N/A,#N/A,FALSE,"TOC";#N/A,#N/A,FALSE,"ASS";#N/A,#N/A,FALSE,"CF";#N/A,#N/A,FALSE,"FUEL&amp;MTC"}</definedName>
    <definedName name="auto1">#REF!</definedName>
    <definedName name="auto123">#REF!</definedName>
    <definedName name="auto2">#REF!</definedName>
    <definedName name="AUTOPISTA">'[49]CIRCUITOS CODENSA'!#REF!</definedName>
    <definedName name="AW">#REF!</definedName>
    <definedName name="ay">24330</definedName>
    <definedName name="AYU">#REF!</definedName>
    <definedName name="az"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az" localSheetId="1" hidden="1">{"TAB1",#N/A,TRUE,"GENERAL";"TAB2",#N/A,TRUE,"GENERAL";"TAB3",#N/A,TRUE,"GENERAL";"TAB4",#N/A,TRUE,"GENERAL";"TAB5",#N/A,TRUE,"GENERAL"}</definedName>
    <definedName name="azaz" localSheetId="4"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4"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hidden="1">{"via1",#N/A,TRUE,"general";"via2",#N/A,TRUE,"general";"via3",#N/A,TRUE,"general"}</definedName>
    <definedName name="B_impresión_IM">#REF!</definedName>
    <definedName name="BANCO">#REF!</definedName>
    <definedName name="BASE">#REF!</definedName>
    <definedName name="Base_datos_IM">[32]Insumos!#REF!</definedName>
    <definedName name="base_VaR">#REF!</definedName>
    <definedName name="BASE2">#REF!</definedName>
    <definedName name="BASEDATOS">#REF!</definedName>
    <definedName name="_xlnm.Database">#REF!</definedName>
    <definedName name="BASEGRAV">#REF!</definedName>
    <definedName name="BB" localSheetId="1">'420.2 '!ERR</definedName>
    <definedName name="BB" localSheetId="4">'450.2'!ERR</definedName>
    <definedName name="BB" localSheetId="2">'460.1'!ERR</definedName>
    <definedName name="BB" localSheetId="3">'464.P'!ERR</definedName>
    <definedName name="BB" localSheetId="5">'630.4'!ERR</definedName>
    <definedName name="BB" localSheetId="6">'640.1'!ERR</definedName>
    <definedName name="BB" localSheetId="7">'700.1'!ERR</definedName>
    <definedName name="BB" localSheetId="8">'700.3'!ERR</definedName>
    <definedName name="BB" localSheetId="9">'710.1'!ERR</definedName>
    <definedName name="BB">[0]!ERR</definedName>
    <definedName name="bbbbbb" localSheetId="1" hidden="1">{"via1",#N/A,TRUE,"general";"via2",#N/A,TRUE,"general";"via3",#N/A,TRUE,"general"}</definedName>
    <definedName name="bbbbbb" localSheetId="4"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4"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FB" localSheetId="1" hidden="1">{"via1",#N/A,TRUE,"general";"via2",#N/A,TRUE,"general";"via3",#N/A,TRUE,"general"}</definedName>
    <definedName name="BDFB" localSheetId="4"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4"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4"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'[11]COSTOS UNITARIOS'!$B$11</definedName>
    <definedName name="bgb" localSheetId="1" hidden="1">{"TAB1",#N/A,TRUE,"GENERAL";"TAB2",#N/A,TRUE,"GENERAL";"TAB3",#N/A,TRUE,"GENERAL";"TAB4",#N/A,TRUE,"GENERAL";"TAB5",#N/A,TRUE,"GENERAL"}</definedName>
    <definedName name="bgb" localSheetId="4"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4"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4"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4"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iblio">'[50]O &amp; M P. Parque Recreodeportiv '!#REF!</definedName>
    <definedName name="bimestre">'[51]ESTADO RED'!$E$8</definedName>
    <definedName name="BL">'[49]CIRCUITOS CODENSA'!#REF!</definedName>
    <definedName name="bn">#REF!</definedName>
    <definedName name="BO">'[49]CIRCUITOS CODENSA'!#REF!</definedName>
    <definedName name="BORDE1">#N/A</definedName>
    <definedName name="BORDER1">#REF!</definedName>
    <definedName name="BORDET">#REF!</definedName>
    <definedName name="BORSHE">'[4]7422CW00'!#REF!</definedName>
    <definedName name="BORSUM">'[4]7422CW00'!#REF!</definedName>
    <definedName name="br" localSheetId="1" hidden="1">{"TAB1",#N/A,TRUE,"GENERAL";"TAB2",#N/A,TRUE,"GENERAL";"TAB3",#N/A,TRUE,"GENERAL";"TAB4",#N/A,TRUE,"GENERAL";"TAB5",#N/A,TRUE,"GENERAL"}</definedName>
    <definedName name="br" localSheetId="4"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4"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4"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4"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4"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4"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4"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4"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_">#REF!</definedName>
    <definedName name="C_Apus" comment="Codigo Apus">'[52]1_Preliminares'!$A$26</definedName>
    <definedName name="Calidad">#REF!</definedName>
    <definedName name="Campamento">#REF!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111">[53]ITEMS!#REF!</definedName>
    <definedName name="CANT112">[53]ITEMS!#REF!</definedName>
    <definedName name="CANT113">[53]ITEMS!#REF!</definedName>
    <definedName name="CANT114">[53]ITEMS!#REF!</definedName>
    <definedName name="CANT115">[53]ITEMS!#REF!</definedName>
    <definedName name="CANT116">[53]ITEMS!#REF!</definedName>
    <definedName name="CANT117">[53]ITEMS!#REF!</definedName>
    <definedName name="CANT118">[53]ITEMS!#REF!</definedName>
    <definedName name="CANT119">[53]ITEMS!#REF!</definedName>
    <definedName name="CANT120">[53]ITEMS!#REF!</definedName>
    <definedName name="CANT121">[53]ITEMS!#REF!</definedName>
    <definedName name="CANT122">[53]ITEMS!#REF!</definedName>
    <definedName name="CANT123">[53]ITEMS!#REF!</definedName>
    <definedName name="CANT124">[53]ITEMS!#REF!</definedName>
    <definedName name="CANT125">[53]ITEMS!#REF!</definedName>
    <definedName name="CANT126">[53]ITEMS!#REF!</definedName>
    <definedName name="CANT127">[53]ITEMS!#REF!</definedName>
    <definedName name="CANT128">[53]ITEMS!#REF!</definedName>
    <definedName name="CANT129">[53]ITEMS!#REF!</definedName>
    <definedName name="CANT130">[53]ITEMS!#REF!</definedName>
    <definedName name="CANT131">[53]ITEMS!#REF!</definedName>
    <definedName name="CANT132">[53]ITEMS!#REF!</definedName>
    <definedName name="CANT133">[53]ITEMS!#REF!</definedName>
    <definedName name="CANT134">[53]ITEMS!#REF!</definedName>
    <definedName name="CANT135">[53]ITEMS!#REF!</definedName>
    <definedName name="CANT136">[53]ITEMS!#REF!</definedName>
    <definedName name="CANT137">[53]ITEMS!#REF!</definedName>
    <definedName name="CANT138">[53]ITEMS!#REF!</definedName>
    <definedName name="CANT139">[53]ITEMS!#REF!</definedName>
    <definedName name="CANT140">[53]ITEMS!#REF!</definedName>
    <definedName name="CANT141">[53]ITEMS!#REF!</definedName>
    <definedName name="CANT142">[53]ITEMS!#REF!</definedName>
    <definedName name="CANT143">[53]ITEMS!#REF!</definedName>
    <definedName name="CANT144">[53]ITEMS!#REF!</definedName>
    <definedName name="CANT145">[53]ITEMS!#REF!</definedName>
    <definedName name="CANT146">[53]ITEMS!#REF!</definedName>
    <definedName name="CANT147">[53]ITEMS!#REF!</definedName>
    <definedName name="CANT148">[53]ITEMS!#REF!</definedName>
    <definedName name="CANT149">[53]ITEMS!#REF!</definedName>
    <definedName name="CANT150">[53]ITEMS!#REF!</definedName>
    <definedName name="CANT151">[53]ITEMS!#REF!</definedName>
    <definedName name="CANT152">[53]ITEMS!#REF!</definedName>
    <definedName name="CANT153">[53]ITEMS!#REF!</definedName>
    <definedName name="CANT154">[53]ITEMS!#REF!</definedName>
    <definedName name="CANT155">[53]ITEMS!#REF!</definedName>
    <definedName name="CANT156">[53]ITEMS!#REF!</definedName>
    <definedName name="CANT157">[53]ITEMS!#REF!</definedName>
    <definedName name="CANT158">[53]ITEMS!#REF!</definedName>
    <definedName name="CANT159">[53]ITEMS!#REF!</definedName>
    <definedName name="CANT160">[53]ITEMS!#REF!</definedName>
    <definedName name="CANT161">[53]ITEMS!#REF!</definedName>
    <definedName name="CANT162">[53]ITEMS!#REF!</definedName>
    <definedName name="CANT163">[53]ITEMS!#REF!</definedName>
    <definedName name="CANT164">[53]ITEMS!#REF!</definedName>
    <definedName name="CANT165">[53]ITEMS!#REF!</definedName>
    <definedName name="CANT166">[53]ITEMS!#REF!</definedName>
    <definedName name="CANT167">[53]ITEMS!#REF!</definedName>
    <definedName name="CANT168">[53]ITEMS!#REF!</definedName>
    <definedName name="CANT169">[53]ITEMS!#REF!</definedName>
    <definedName name="CANT170">[53]ITEMS!#REF!</definedName>
    <definedName name="CANT171">[53]ITEMS!#REF!</definedName>
    <definedName name="CANT172">[53]ITEMS!#REF!</definedName>
    <definedName name="CANT173">[53]ITEMS!#REF!</definedName>
    <definedName name="CANT174">[53]ITEMS!#REF!</definedName>
    <definedName name="CANT175">[53]ITEMS!#REF!</definedName>
    <definedName name="CANT176">[53]ITEMS!#REF!</definedName>
    <definedName name="CANT177">[53]ITEMS!#REF!</definedName>
    <definedName name="CANT178">[53]ITEMS!#REF!</definedName>
    <definedName name="CANT179">[53]ITEMS!#REF!</definedName>
    <definedName name="CANT180">[53]ITEMS!#REF!</definedName>
    <definedName name="CANT181">[53]ITEMS!#REF!</definedName>
    <definedName name="CANT182">[53]ITEMS!#REF!</definedName>
    <definedName name="CANT183">[53]ITEMS!#REF!</definedName>
    <definedName name="CANT184">[53]ITEMS!#REF!</definedName>
    <definedName name="CANT185">[53]ITEMS!#REF!</definedName>
    <definedName name="CANT186">[53]ITEMS!#REF!</definedName>
    <definedName name="CANT187">[53]ITEMS!#REF!</definedName>
    <definedName name="CANT188">[53]ITEMS!#REF!</definedName>
    <definedName name="CANT189">[53]ITEMS!#REF!</definedName>
    <definedName name="CANT190">[53]ITEMS!#REF!</definedName>
    <definedName name="CANT191">[53]ITEMS!#REF!</definedName>
    <definedName name="CANT192">[53]ITEMS!#REF!</definedName>
    <definedName name="CANT193">[53]ITEMS!#REF!</definedName>
    <definedName name="CANT194">[53]ITEMS!#REF!</definedName>
    <definedName name="CANT195">[53]ITEMS!#REF!</definedName>
    <definedName name="CANT196">[53]ITEMS!#REF!</definedName>
    <definedName name="CANT197">[53]ITEMS!#REF!</definedName>
    <definedName name="CANT198">[53]ITEMS!#REF!</definedName>
    <definedName name="CANT199">[53]ITEMS!#REF!</definedName>
    <definedName name="CANT2.11">#REF!</definedName>
    <definedName name="CANT2.12">#REF!</definedName>
    <definedName name="CANT2.2">#REF!</definedName>
    <definedName name="CANT2.3">#REF!</definedName>
    <definedName name="CANT2.4">#REF!</definedName>
    <definedName name="CANT200">[53]ITEMS!#REF!</definedName>
    <definedName name="CANT201">[53]ITEMS!#REF!</definedName>
    <definedName name="CANT202">[53]ITEMS!#REF!</definedName>
    <definedName name="CANT203">[53]ITEMS!#REF!</definedName>
    <definedName name="CANT204">[53]ITEMS!#REF!</definedName>
    <definedName name="CANT205">[53]ITEMS!#REF!</definedName>
    <definedName name="CANT206">[53]ITEMS!#REF!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#REF!</definedName>
    <definedName name="Capitulo">[54]Capitulos!$B$1:$B$65536</definedName>
    <definedName name="CAPÍTULO">[55]Hoja1!$A$12:$B$21</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ÍTULOS">#REF!</definedName>
    <definedName name="CARGADOR">[56]EQUIPO!$D$10</definedName>
    <definedName name="Category">#REF!</definedName>
    <definedName name="CategoryArea">'[57]Civil work'!$16:$19,'[57]Civil work'!$29:$39,'[57]Civil work'!$49:$60,'[57]Civil work'!$70:$71,'[57]Civil work'!$81:$87</definedName>
    <definedName name="causa">#REF!</definedName>
    <definedName name="CBWorkbookPriority" hidden="1">-924823274</definedName>
    <definedName name="cc">[58]PERSONAL!$D$8</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'[59]5094-2003'!$G$13</definedName>
    <definedName name="CC5094_EE3270">'[59]5094-2003'!$G$17</definedName>
    <definedName name="CC5094_EE3890">'[59]5094-2003'!$G$28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1" hidden="1">{"TAB1",#N/A,TRUE,"GENERAL";"TAB2",#N/A,TRUE,"GENERAL";"TAB3",#N/A,TRUE,"GENERAL";"TAB4",#N/A,TRUE,"GENERAL";"TAB5",#N/A,TRUE,"GENERAL"}</definedName>
    <definedName name="ccccc" localSheetId="4"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'[60]A. P. U.'!#REF!</definedName>
    <definedName name="ccto210">#REF!</definedName>
    <definedName name="cd">[61]Hoja1!$C$81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localSheetId="4"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ctrl">[42]CDItem!$G$8</definedName>
    <definedName name="CDE">#REF!</definedName>
    <definedName name="CDIRECTO">#REF!</definedName>
    <definedName name="cds" localSheetId="1" hidden="1">{#N/A,#N/A,FALSE,"sumi ";#N/A,#N/A,FALSE,"RESUMEN"}</definedName>
    <definedName name="cds" localSheetId="4" hidden="1">{#N/A,#N/A,FALSE,"sumi ";#N/A,#N/A,FALSE,"RESUMEN"}</definedName>
    <definedName name="cds" localSheetId="2" hidden="1">{#N/A,#N/A,FALSE,"sumi ";#N/A,#N/A,FALSE,"RESUMEN"}</definedName>
    <definedName name="cds" localSheetId="3" hidden="1">{#N/A,#N/A,FALSE,"sumi ";#N/A,#N/A,FALSE,"RESUMEN"}</definedName>
    <definedName name="cds" localSheetId="5" hidden="1">{#N/A,#N/A,FALSE,"sumi ";#N/A,#N/A,FALSE,"RESUMEN"}</definedName>
    <definedName name="cds" localSheetId="6" hidden="1">{#N/A,#N/A,FALSE,"sumi ";#N/A,#N/A,FALSE,"RESUMEN"}</definedName>
    <definedName name="cds" localSheetId="7" hidden="1">{#N/A,#N/A,FALSE,"sumi ";#N/A,#N/A,FALSE,"RESUMEN"}</definedName>
    <definedName name="cds" localSheetId="8" hidden="1">{#N/A,#N/A,FALSE,"sumi ";#N/A,#N/A,FALSE,"RESUMEN"}</definedName>
    <definedName name="cds" localSheetId="9" hidden="1">{#N/A,#N/A,FALSE,"sumi ";#N/A,#N/A,FALSE,"RESUMEN"}</definedName>
    <definedName name="cds" hidden="1">{#N/A,#N/A,FALSE,"sumi ";#N/A,#N/A,FALSE,"RESUMEN"}</definedName>
    <definedName name="CDS_V_INDICES_CIRCUITO_CAUSA">#REF!</definedName>
    <definedName name="ceerf" localSheetId="1" hidden="1">{"TAB1",#N/A,TRUE,"GENERAL";"TAB2",#N/A,TRUE,"GENERAL";"TAB3",#N/A,TRUE,"GENERAL";"TAB4",#N/A,TRUE,"GENERAL";"TAB5",#N/A,TRUE,"GENERAL"}</definedName>
    <definedName name="ceerf" localSheetId="4"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M">[36]INSUMOS!$D$275</definedName>
    <definedName name="CEMENTO">[36]Insum!$A$3:$H$63</definedName>
    <definedName name="cesped">[62]Mater!#REF!</definedName>
    <definedName name="Change" hidden="1">#N/A</definedName>
    <definedName name="Change2" hidden="1">#N/A</definedName>
    <definedName name="Change3" hidden="1">#N/A</definedName>
    <definedName name="Change4" hidden="1">#N/A</definedName>
    <definedName name="ChangeRange" hidden="1">#N/A</definedName>
    <definedName name="ChangeRange2" hidden="1">#N/A</definedName>
    <definedName name="CHECK">IF(AND('[63]Ppto completo'!$D1='[63]Ppto completo'!$D1,'[63]Ppto completo'!$E1='[63]Ppto completo'!$E1,'[63]Ppto completo'!$F1='[63]Ppto completo'!$F1),"ok","ojo")</definedName>
    <definedName name="CHK_PU">'[4]7422CW00'!#REF!</definedName>
    <definedName name="Chnge" hidden="1">#N/A</definedName>
    <definedName name="ChngeRange" hidden="1">#N/A</definedName>
    <definedName name="CICLOPEO">#REF!</definedName>
    <definedName name="CINTA">#REF!</definedName>
    <definedName name="cintapvc">#REF!</definedName>
    <definedName name="CIP">#REF!</definedName>
    <definedName name="CIR" localSheetId="0">IF([64]!LG=9,IF(ISERROR([64]!PVT),"",[64]!PVT),"")</definedName>
    <definedName name="CIR">IF([64]!LG=9,IF(ISERROR([64]!PVT),"",[64]!PVT),"")</definedName>
    <definedName name="CIRCUITOS">[65]Circuitos!$C$2:$C$891</definedName>
    <definedName name="CIRCUNVALAR">#REF!</definedName>
    <definedName name="Ciudades">[66]Insumos!$B$1813:$B$1912</definedName>
    <definedName name="CL">'[49]CIRCUITOS CODENSA'!#REF!</definedName>
    <definedName name="clase">#REF!</definedName>
    <definedName name="CLASE_DE_MANTTO">#REF!</definedName>
    <definedName name="cmf">[67]Constantes!$C$27</definedName>
    <definedName name="cod">#REF!</definedName>
    <definedName name="Codigo" comment="Codigo Insumo">[52]Insumos!$A$4:$A$1772</definedName>
    <definedName name="Codigo_M.Obra" comment="Mano de obra ">[52]M.Obra!$A$35:$A$43</definedName>
    <definedName name="codigos">[68]Banderas!$A:$A</definedName>
    <definedName name="COL">#REF!</definedName>
    <definedName name="COL_A_APU">IF([63]apu!$B1="","",IF(LEN([63]apu!$B1)=9,[63]apu!$B1,[63]apu!$A1048576))</definedName>
    <definedName name="COL_A_AUX">IF([63]Auxiliares!$B1="","",IF([63]Auxiliares!$B1048576="",[63]Auxiliares!$B1,[63]Auxiliares!$A1048576))</definedName>
    <definedName name="COL_B">IF(LEFT('[63]Ppto completo'!$D1,5)='[63]Ppto completo'!$D1,"",(LEFT('[63]Ppto completo'!$D1,5)))</definedName>
    <definedName name="COL_C">LEFT('[63]Ppto completo'!$D1,2)</definedName>
    <definedName name="COL_G">IFERROR(VLOOKUP('[63]Ppto completo'!$D1,'[63]CO Teatro'!$A$1:$AB$65536,7,0),0)</definedName>
    <definedName name="COL_H">IF(LEN('[63]Ppto completo'!$D1)=9,ROUNDUP(SUM('[63]Ppto completo'!$G1:$G1),0),"")</definedName>
    <definedName name="COL_J">IF(LEN('[63]Ppto completo'!$D1)=9,'[63]Ppto completo'!$G1*'[63]Ppto completo'!$I1,"")</definedName>
    <definedName name="COL_J_APU">IF([63]apu!$B1="","",IF(VLOOKUP([63]apu!$B1,[63]Insumos!$D$1:$J$65536,7,FALSE)="",LEFT([63]apu!$B1,2),VLOOKUP([63]apu!$B1,[63]Insumos!$D$1:$J$65536,7,FALSE)))</definedName>
    <definedName name="COL_J_AUX">IF([63]Auxiliares!$B1="","",IF(VLOOKUP([63]Auxiliares!XEW1,[63]Insumos!XEY$1:A$65536,7,FALSE)="",LEFT([63]Auxiliares!$B1,2),VLOOKUP([63]Auxiliares!XEW1,[63]Insumos!XEY$1:A$65536,7,FALSE)))</definedName>
    <definedName name="COL_K_PPTO">IF(LEN('[63]Ppto completo'!XEX1)=5,SUMIF('[63]Ppto completo'!$B$1:$B$65536,'[63]Ppto completo'!$D1,'[63]Ppto completo'!$J$1:$J$65536),"")</definedName>
    <definedName name="COL_L">IF('[63]Ppto completo'!$K1="",SUMIF('[63]Ppto completo'!$C$1:$C$65536,'[63]Ppto completo'!$D1,'[63]Ppto completo'!$K$1:$K$65536),"")</definedName>
    <definedName name="COL_M">IF(LEN('[63]Ppto completo'!$D1)=2,'[63]Ppto completo'!$L1/SUMIF('[63]Ppto completo'!$C$1:$C$65536,"&gt;&lt;""",'[63]Ppto completo'!$L$1:$L$65536),"")</definedName>
    <definedName name="COL_M_APU">IF([63]apu!$B1="","",IF(VLOOKUP([63]apu!$B1,[63]Insumos!$D$1:$J$65536,7,FALSE)="",LEFT([63]apu!$B1,2),VLOOKUP([63]apu!$B1,[63]Insumos!$D$1:$J$65536,7,FALSE)))</definedName>
    <definedName name="columna">#REF!</definedName>
    <definedName name="com">[67]Constantes!$C$26</definedName>
    <definedName name="comb1">#REF!</definedName>
    <definedName name="comb2">#REF!</definedName>
    <definedName name="comb3">#REF!</definedName>
    <definedName name="comb4">#REF!</definedName>
    <definedName name="COMPMEDFAM">'[1]SALARIO LEGAL'!#REF!</definedName>
    <definedName name="COMPRE">#REF!</definedName>
    <definedName name="COMPRESOR">[56]EQUIPO!$D$5</definedName>
    <definedName name="CON_HTA">SUMIFS([63]Auxiliares!$G$1:$G$65536,[63]Auxiliares!$A$1:$A$65536,[63]Auxiliares!$A1,[63]Auxiliares!$J$1:$J$65536,"mo")</definedName>
    <definedName name="CON_HTA_APU">SUMIFS([63]apu!$G$1:$G$65536,[63]apu!$A$1:$A$65536,[63]apu!$A1048576,[63]apu!$M$1:$M$65536,"mo")</definedName>
    <definedName name="conc3000">502500</definedName>
    <definedName name="conc3500">820000</definedName>
    <definedName name="CONCRETO_2000">'[30]Concreto de 2000 psi'!$I$53</definedName>
    <definedName name="CONCRETO1">#REF!</definedName>
    <definedName name="CONCRETO2">#REF!</definedName>
    <definedName name="CONCRETO25">#REF!</definedName>
    <definedName name="Concreto2500v">#REF!</definedName>
    <definedName name="CONCRETO3">#REF!</definedName>
    <definedName name="concreto5">#REF!</definedName>
    <definedName name="Concreto5500v">#REF!</definedName>
    <definedName name="CONCRETO6">#REF!</definedName>
    <definedName name="CONCRETOC">#REF!</definedName>
    <definedName name="concretomuro">#REF!</definedName>
    <definedName name="CONDI1">#REF!</definedName>
    <definedName name="Consultor">[69]Datos!$B$3</definedName>
    <definedName name="consum" localSheetId="1" hidden="1">{"'Sheet2'!$A$3:$B$17"}</definedName>
    <definedName name="consum" localSheetId="4" hidden="1">{"'Sheet2'!$A$3:$B$17"}</definedName>
    <definedName name="consum" localSheetId="2" hidden="1">{"'Sheet2'!$A$3:$B$17"}</definedName>
    <definedName name="consum" localSheetId="3" hidden="1">{"'Sheet2'!$A$3:$B$17"}</definedName>
    <definedName name="consum" localSheetId="5" hidden="1">{"'Sheet2'!$A$3:$B$17"}</definedName>
    <definedName name="consum" localSheetId="6" hidden="1">{"'Sheet2'!$A$3:$B$17"}</definedName>
    <definedName name="consum" localSheetId="7" hidden="1">{"'Sheet2'!$A$3:$B$17"}</definedName>
    <definedName name="consum" localSheetId="8" hidden="1">{"'Sheet2'!$A$3:$B$17"}</definedName>
    <definedName name="consum" localSheetId="9" hidden="1">{"'Sheet2'!$A$3:$B$17"}</definedName>
    <definedName name="consum" hidden="1">{"'Sheet2'!$A$3:$B$17"}</definedName>
    <definedName name="Contrato">[69]Datos!$B$2</definedName>
    <definedName name="CONV1">#REF!</definedName>
    <definedName name="conv2">#REF!</definedName>
    <definedName name="conv3">#REF!</definedName>
    <definedName name="conv4">#REF!</definedName>
    <definedName name="CONVENCION">#REF!</definedName>
    <definedName name="CONVENCIONAL">#REF!</definedName>
    <definedName name="Coordinador">[69]Datos!$B$6</definedName>
    <definedName name="COPIA" localSheetId="1">'420.2 '!ERR</definedName>
    <definedName name="COPIA" localSheetId="4">'450.2'!ERR</definedName>
    <definedName name="COPIA" localSheetId="2">'460.1'!ERR</definedName>
    <definedName name="COPIA" localSheetId="3">'464.P'!ERR</definedName>
    <definedName name="COPIA" localSheetId="5">'630.4'!ERR</definedName>
    <definedName name="COPIA" localSheetId="6">'640.1'!ERR</definedName>
    <definedName name="COPIA" localSheetId="7">'700.1'!ERR</definedName>
    <definedName name="COPIA" localSheetId="8">'700.3'!ERR</definedName>
    <definedName name="COPIA" localSheetId="9">'710.1'!ERR</definedName>
    <definedName name="COPIA">[0]!ERR</definedName>
    <definedName name="copiao4" localSheetId="1">'420.2 '!ERR</definedName>
    <definedName name="copiao4" localSheetId="4">'450.2'!ERR</definedName>
    <definedName name="copiao4" localSheetId="2">'460.1'!ERR</definedName>
    <definedName name="copiao4" localSheetId="3">'464.P'!ERR</definedName>
    <definedName name="copiao4" localSheetId="5">'630.4'!ERR</definedName>
    <definedName name="copiao4" localSheetId="6">'640.1'!ERR</definedName>
    <definedName name="copiao4" localSheetId="7">'700.1'!ERR</definedName>
    <definedName name="copiao4" localSheetId="8">'700.3'!ERR</definedName>
    <definedName name="copiao4" localSheetId="9">'710.1'!ERR</definedName>
    <definedName name="copiao4">[0]!ERR</definedName>
    <definedName name="corri" localSheetId="1">'420.2 '!ERR</definedName>
    <definedName name="corri" localSheetId="4">'450.2'!ERR</definedName>
    <definedName name="corri" localSheetId="2">'460.1'!ERR</definedName>
    <definedName name="corri" localSheetId="3">'464.P'!ERR</definedName>
    <definedName name="corri" localSheetId="5">'630.4'!ERR</definedName>
    <definedName name="corri" localSheetId="6">'640.1'!ERR</definedName>
    <definedName name="corri" localSheetId="7">'700.1'!ERR</definedName>
    <definedName name="corri" localSheetId="8">'700.3'!ERR</definedName>
    <definedName name="corri" localSheetId="9">'710.1'!ERR</definedName>
    <definedName name="corri">[0]!ERR</definedName>
    <definedName name="CosteoConsultoria" localSheetId="1">#REF!</definedName>
    <definedName name="CosteoConsultoria" localSheetId="4">#REF!</definedName>
    <definedName name="CosteoConsultoria" localSheetId="2">#REF!</definedName>
    <definedName name="CosteoConsultoria" localSheetId="3">#REF!</definedName>
    <definedName name="CosteoConsultoria" localSheetId="5">#REF!</definedName>
    <definedName name="CosteoConsultoria" localSheetId="6">#REF!</definedName>
    <definedName name="CosteoConsultoria" localSheetId="7">#REF!</definedName>
    <definedName name="CosteoConsultoria" localSheetId="8">#REF!</definedName>
    <definedName name="CosteoConsultoria" localSheetId="9">#REF!</definedName>
    <definedName name="CosteoConsultoria">#REF!</definedName>
    <definedName name="COSTODIRECTO" localSheetId="1">#REF!</definedName>
    <definedName name="COSTODIRECTO" localSheetId="4">#REF!</definedName>
    <definedName name="COSTODIRECTO" localSheetId="2">#REF!</definedName>
    <definedName name="COSTODIRECTO" localSheetId="3">#REF!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#REF!</definedName>
    <definedName name="CostoDirectoObra">'[70]COSTEO TOTAL OBRA'!$D$7</definedName>
    <definedName name="Costopérdidas">[71]Modelo!#REF!</definedName>
    <definedName name="COSTOS">[72]TARIFAS!$A$1:$F$52</definedName>
    <definedName name="CotizacionARP">#REF!</definedName>
    <definedName name="CRIT">#REF!</definedName>
    <definedName name="Criteria_MI">[73]civ_roma!$C$803:$G$804</definedName>
    <definedName name="_xlnm.Criteria">[3]INSUMOS!#REF!</definedName>
    <definedName name="Criterios_IM">[3]INSUMOS!#REF!</definedName>
    <definedName name="Cronograma">[3]INSUMOS!#REF!</definedName>
    <definedName name="CT">'[49]CIRCUITOS CODENSA'!#REF!</definedName>
    <definedName name="CTA">#REF!</definedName>
    <definedName name="ctipo2">'[74]Cuadr.'!$B$19</definedName>
    <definedName name="ctipo3">'[75]Cuadr.'!$B$26</definedName>
    <definedName name="CTR">'[4]7422CW00'!#REF!</definedName>
    <definedName name="CTRPAG">'[4]7422CW00'!#REF!</definedName>
    <definedName name="CU">'[49]CIRCUITOS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[38]Cuadrillas!$C$13:$F$43</definedName>
    <definedName name="Cuadrillas">[76]Cuadrillas!$A$11:$I$77</definedName>
    <definedName name="CUAL" localSheetId="1">'420.2 '!ERR</definedName>
    <definedName name="CUAL" localSheetId="4">'450.2'!ERR</definedName>
    <definedName name="CUAL" localSheetId="2">'460.1'!ERR</definedName>
    <definedName name="CUAL" localSheetId="3">'464.P'!ERR</definedName>
    <definedName name="CUAL" localSheetId="5">'630.4'!ERR</definedName>
    <definedName name="CUAL" localSheetId="6">'640.1'!ERR</definedName>
    <definedName name="CUAL" localSheetId="7">'700.1'!ERR</definedName>
    <definedName name="CUAL" localSheetId="8">'700.3'!ERR</definedName>
    <definedName name="CUAL" localSheetId="9">'710.1'!ERR</definedName>
    <definedName name="CUAL">[0]!ERR</definedName>
    <definedName name="CUBS" localSheetId="1">#REF!</definedName>
    <definedName name="CUBS" localSheetId="4">#REF!</definedName>
    <definedName name="CUBS" localSheetId="2">#REF!</definedName>
    <definedName name="CUBS" localSheetId="3">#REF!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#REF!</definedName>
    <definedName name="CUNET" localSheetId="1" hidden="1">{"via1",#N/A,TRUE,"general";"via2",#N/A,TRUE,"general";"via3",#N/A,TRUE,"general"}</definedName>
    <definedName name="CUNET" localSheetId="4"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v">#REF!</definedName>
    <definedName name="cvfvd" localSheetId="1" hidden="1">{"via1",#N/A,TRUE,"general";"via2",#N/A,TRUE,"general";"via3",#N/A,TRUE,"general"}</definedName>
    <definedName name="cvfvd" localSheetId="4"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4"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4"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4"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hidden="1">{"TAB1",#N/A,TRUE,"GENERAL";"TAB2",#N/A,TRUE,"GENERAL";"TAB3",#N/A,TRUE,"GENERAL";"TAB4",#N/A,TRUE,"GENERAL";"TAB5",#N/A,TRUE,"GENERAL"}</definedName>
    <definedName name="DA">#REF!</definedName>
    <definedName name="daasa"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DADAD" localSheetId="1" hidden="1">{#N/A,#N/A,TRUE,"CODIGO DEPENDENCIA"}</definedName>
    <definedName name="DADADAD" localSheetId="4" hidden="1">{#N/A,#N/A,TRUE,"CODIGO DEPENDENCIA"}</definedName>
    <definedName name="DADADAD" localSheetId="2" hidden="1">{#N/A,#N/A,TRUE,"CODIGO DEPENDENCIA"}</definedName>
    <definedName name="DADADAD" localSheetId="3" hidden="1">{#N/A,#N/A,TRUE,"CODIGO DEPENDENCIA"}</definedName>
    <definedName name="DADADAD" localSheetId="5" hidden="1">{#N/A,#N/A,TRUE,"CODIGO DEPENDENCIA"}</definedName>
    <definedName name="DADADAD" localSheetId="6" hidden="1">{#N/A,#N/A,TRUE,"CODIGO DEPENDENCIA"}</definedName>
    <definedName name="DADADAD" localSheetId="7" hidden="1">{#N/A,#N/A,TRUE,"CODIGO DEPENDENCIA"}</definedName>
    <definedName name="DADADAD" localSheetId="8" hidden="1">{#N/A,#N/A,TRUE,"CODIGO DEPENDENCIA"}</definedName>
    <definedName name="DADADAD" localSheetId="9" hidden="1">{#N/A,#N/A,TRUE,"CODIGO DEPENDENCIA"}</definedName>
    <definedName name="DADADAD" hidden="1">{#N/A,#N/A,TRUE,"CODIGO DEPENDENCIA"}</definedName>
    <definedName name="dafda"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rio">'[25]GPI 526'!#REF!</definedName>
    <definedName name="DASD" localSheetId="1" hidden="1">{"TAB1",#N/A,TRUE,"GENERAL";"TAB2",#N/A,TRUE,"GENERAL";"TAB3",#N/A,TRUE,"GENERAL";"TAB4",#N/A,TRUE,"GENERAL";"TAB5",#N/A,TRUE,"GENERAL"}</definedName>
    <definedName name="DASD" localSheetId="4"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base_MI">[73]civ_roma!$C$9:$G$799</definedName>
    <definedName name="Datos">#REF!</definedName>
    <definedName name="dbfdfbi" localSheetId="1"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SDCTV" localSheetId="1" hidden="1">{"via1",#N/A,TRUE,"general";"via2",#N/A,TRUE,"general";"via3",#N/A,TRUE,"general"}</definedName>
    <definedName name="DCSDCTV" localSheetId="4"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4"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dd"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t" localSheetId="1" hidden="1">{"via1",#N/A,TRUE,"general";"via2",#N/A,TRUE,"general";"via3",#N/A,TRUE,"general"}</definedName>
    <definedName name="ddddt" localSheetId="4"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4"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e" hidden="1">0</definedName>
    <definedName name="Decision">#REF!</definedName>
    <definedName name="deded" localSheetId="1" hidden="1">{"TAB1",#N/A,TRUE,"GENERAL";"TAB2",#N/A,TRUE,"GENERAL";"TAB3",#N/A,TRUE,"GENERAL";"TAB4",#N/A,TRUE,"GENERAL";"TAB5",#N/A,TRUE,"GENERAL"}</definedName>
    <definedName name="deded" localSheetId="4"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4"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manto">#REF!</definedName>
    <definedName name="Demarcación">'[11]COSTOS UNITARIOS'!$B$14</definedName>
    <definedName name="DEMOLICIONANDEN">#REF!</definedName>
    <definedName name="demolicionladrillo">#REF!</definedName>
    <definedName name="DEMOLICIONMURO">#REF!</definedName>
    <definedName name="demolicionpav">#REF!</definedName>
    <definedName name="Departamento">#REF!</definedName>
    <definedName name="Department">#REF!</definedName>
    <definedName name="DERF" localSheetId="1" hidden="1">{#N/A,#N/A,FALSE,"310.1";#N/A,#N/A,FALSE,"321.1";#N/A,#N/A,FALSE,"320.3";#N/A,#N/A,FALSE,"330.1"}</definedName>
    <definedName name="DERF" localSheetId="4" hidden="1">{#N/A,#N/A,FALSE,"310.1";#N/A,#N/A,FALSE,"321.1";#N/A,#N/A,FALSE,"320.3";#N/A,#N/A,FALSE,"330.1"}</definedName>
    <definedName name="DERF" localSheetId="2" hidden="1">{#N/A,#N/A,FALSE,"310.1";#N/A,#N/A,FALSE,"321.1";#N/A,#N/A,FALSE,"320.3";#N/A,#N/A,FALSE,"330.1"}</definedName>
    <definedName name="DERF" localSheetId="3" hidden="1">{#N/A,#N/A,FALSE,"310.1";#N/A,#N/A,FALSE,"321.1";#N/A,#N/A,FALSE,"320.3";#N/A,#N/A,FALSE,"330.1"}</definedName>
    <definedName name="DERF" localSheetId="5" hidden="1">{#N/A,#N/A,FALSE,"310.1";#N/A,#N/A,FALSE,"321.1";#N/A,#N/A,FALSE,"320.3";#N/A,#N/A,FALSE,"330.1"}</definedName>
    <definedName name="DERF" localSheetId="6" hidden="1">{#N/A,#N/A,FALSE,"310.1";#N/A,#N/A,FALSE,"321.1";#N/A,#N/A,FALSE,"320.3";#N/A,#N/A,FALSE,"330.1"}</definedName>
    <definedName name="DERF" localSheetId="7" hidden="1">{#N/A,#N/A,FALSE,"310.1";#N/A,#N/A,FALSE,"321.1";#N/A,#N/A,FALSE,"320.3";#N/A,#N/A,FALSE,"330.1"}</definedName>
    <definedName name="DERF" localSheetId="8" hidden="1">{#N/A,#N/A,FALSE,"310.1";#N/A,#N/A,FALSE,"321.1";#N/A,#N/A,FALSE,"320.3";#N/A,#N/A,FALSE,"330.1"}</definedName>
    <definedName name="DERF" localSheetId="9" hidden="1">{#N/A,#N/A,FALSE,"310.1";#N/A,#N/A,FALSE,"321.1";#N/A,#N/A,FALSE,"320.3";#N/A,#N/A,FALSE,"330.1"}</definedName>
    <definedName name="DERF" hidden="1">{#N/A,#N/A,FALSE,"310.1";#N/A,#N/A,FALSE,"321.1";#N/A,#N/A,FALSE,"320.3";#N/A,#N/A,FALSE,"330.1"}</definedName>
    <definedName name="DESC_APU" localSheetId="1">IF([63]apu!XFC1="",IF([63]apu!XFD1="",IF([63]apu!XFC1048576="","",DIRECTO),""),'420.2 '!DESCRIPCION_APU)</definedName>
    <definedName name="DESC_APU" localSheetId="4">IF([63]apu!XFC1="",IF([63]apu!XFD1="",IF([63]apu!XFC1048576="","",DIRECTO),""),'450.2'!DESCRIPCION_APU)</definedName>
    <definedName name="DESC_APU" localSheetId="2">IF([63]apu!XFC1="",IF([63]apu!XFD1="",IF([63]apu!XFC1048576="","",DIRECTO),""),'460.1'!DESCRIPCION_APU)</definedName>
    <definedName name="DESC_APU" localSheetId="3">IF([63]apu!XFC1="",IF([63]apu!XFD1="",IF([63]apu!XFC1048576="","",DIRECTO),""),'464.P'!DESCRIPCION_APU)</definedName>
    <definedName name="DESC_APU" localSheetId="5">IF([63]apu!XFC1="",IF([63]apu!XFD1="",IF([63]apu!XFC1048576="","",DIRECTO),""),'630.4'!DESCRIPCION_APU)</definedName>
    <definedName name="DESC_APU" localSheetId="6">IF([63]apu!XFC1="",IF([63]apu!XFD1="",IF([63]apu!XFC1048576="","",DIRECTO),""),'640.1'!DESCRIPCION_APU)</definedName>
    <definedName name="DESC_APU" localSheetId="7">IF([63]apu!XFC1="",IF([63]apu!XFD1="",IF([63]apu!XFC1048576="","",DIRECTO),""),'700.1'!DESCRIPCION_APU)</definedName>
    <definedName name="DESC_APU" localSheetId="8">IF([63]apu!XFC1="",IF([63]apu!XFD1="",IF([63]apu!XFC1048576="","",DIRECTO),""),'700.3'!DESCRIPCION_APU)</definedName>
    <definedName name="DESC_APU" localSheetId="9">IF([63]apu!XFC1="",IF([63]apu!XFD1="",IF([63]apu!XFC1048576="","",DIRECTO),""),'710.1'!DESCRIPCION_APU)</definedName>
    <definedName name="DESC_APU">IF([63]apu!XFC1="",IF([63]apu!XFD1="",IF([63]apu!XFC1048576="","",DIRECTO),""),DESCRIPCION_APU)</definedName>
    <definedName name="DESC_AUX">IF([63]Auxiliares!$A1="",IF([63]Auxiliares!$A1048576="","","DIRECTO:  "&amp;TEXT(ROUNDUP(SUMIF([63]Auxiliares!$A$1:$A$65536,[63]Auxiliares!$A1048576,[63]Auxiliares!$G$1:$G$65536)/2,0),"#,##0")&amp;" / "&amp;VLOOKUP([63]Auxiliares!$A1048576,[63]Insumos!$D$1:$F$65536,3,FALSE)),IF([63]Auxiliares!$A1="","",VLOOKUP([63]Auxiliares!$B1,[63]Insumos!$D$1:$E$65536,2,FALSE)))</definedName>
    <definedName name="DESC1">[77]ITEMS!$B$2</definedName>
    <definedName name="DESC111">[53]ITEMS!#REF!</definedName>
    <definedName name="DESC112">[53]ITEMS!#REF!</definedName>
    <definedName name="DESC113">[53]ITEMS!#REF!</definedName>
    <definedName name="DESC114">[53]ITEMS!#REF!</definedName>
    <definedName name="DESC115">[53]ITEMS!#REF!</definedName>
    <definedName name="DESC116">[53]ITEMS!#REF!</definedName>
    <definedName name="DESC117">[53]ITEMS!#REF!</definedName>
    <definedName name="DESC118">[53]ITEMS!#REF!</definedName>
    <definedName name="DESC119">[53]ITEMS!#REF!</definedName>
    <definedName name="DESC120">[53]ITEMS!#REF!</definedName>
    <definedName name="DESC121">[53]ITEMS!#REF!</definedName>
    <definedName name="DESC122">[53]ITEMS!#REF!</definedName>
    <definedName name="DESC123">[53]ITEMS!#REF!</definedName>
    <definedName name="DESC124">[53]ITEMS!#REF!</definedName>
    <definedName name="DESC125">[53]ITEMS!#REF!</definedName>
    <definedName name="DESC126">[53]ITEMS!#REF!</definedName>
    <definedName name="DESC127">[53]ITEMS!#REF!</definedName>
    <definedName name="DESC128">[53]ITEMS!#REF!</definedName>
    <definedName name="DESC129">[53]ITEMS!#REF!</definedName>
    <definedName name="DESC130">[53]ITEMS!#REF!</definedName>
    <definedName name="DESC131">[53]ITEMS!#REF!</definedName>
    <definedName name="DESC132">[53]ITEMS!#REF!</definedName>
    <definedName name="DESC133">[53]ITEMS!#REF!</definedName>
    <definedName name="DESC134">[53]ITEMS!#REF!</definedName>
    <definedName name="DESC135">[53]ITEMS!#REF!</definedName>
    <definedName name="DESC136">[53]ITEMS!#REF!</definedName>
    <definedName name="DESC137">[53]ITEMS!#REF!</definedName>
    <definedName name="DESC138">[53]ITEMS!#REF!</definedName>
    <definedName name="DESC139">[53]ITEMS!#REF!</definedName>
    <definedName name="DESC140">[53]ITEMS!#REF!</definedName>
    <definedName name="DESC141">[53]ITEMS!#REF!</definedName>
    <definedName name="DESC142">[53]ITEMS!#REF!</definedName>
    <definedName name="DESC143">[53]ITEMS!#REF!</definedName>
    <definedName name="DESC144">[53]ITEMS!#REF!</definedName>
    <definedName name="DESC145">[53]ITEMS!#REF!</definedName>
    <definedName name="DESC146">[53]ITEMS!#REF!</definedName>
    <definedName name="DESC147">[53]ITEMS!#REF!</definedName>
    <definedName name="DESC148">[53]ITEMS!#REF!</definedName>
    <definedName name="DESC149">[53]ITEMS!#REF!</definedName>
    <definedName name="DESC150">[53]ITEMS!#REF!</definedName>
    <definedName name="DESC151">[53]ITEMS!#REF!</definedName>
    <definedName name="DESC152">[53]ITEMS!#REF!</definedName>
    <definedName name="DESC153">[53]ITEMS!#REF!</definedName>
    <definedName name="DESC154">[53]ITEMS!#REF!</definedName>
    <definedName name="DESC155">[53]ITEMS!#REF!</definedName>
    <definedName name="DESC156">[53]ITEMS!#REF!</definedName>
    <definedName name="DESC157">[53]ITEMS!#REF!</definedName>
    <definedName name="DESC158">[53]ITEMS!#REF!</definedName>
    <definedName name="DESC159">[53]ITEMS!#REF!</definedName>
    <definedName name="DESC160">[53]ITEMS!#REF!</definedName>
    <definedName name="DESC161">[53]ITEMS!#REF!</definedName>
    <definedName name="DESC162">[53]ITEMS!#REF!</definedName>
    <definedName name="DESC163">[53]ITEMS!#REF!</definedName>
    <definedName name="DESC164">[53]ITEMS!#REF!</definedName>
    <definedName name="DESC165">[53]ITEMS!#REF!</definedName>
    <definedName name="DESC166">[53]ITEMS!#REF!</definedName>
    <definedName name="DESC167">[53]ITEMS!#REF!</definedName>
    <definedName name="DESC168">[53]ITEMS!#REF!</definedName>
    <definedName name="DESC169">[53]ITEMS!#REF!</definedName>
    <definedName name="DESC170">[53]ITEMS!#REF!</definedName>
    <definedName name="DESC171">[53]ITEMS!#REF!</definedName>
    <definedName name="DESC172">[53]ITEMS!#REF!</definedName>
    <definedName name="DESC173">[53]ITEMS!#REF!</definedName>
    <definedName name="DESC174">[53]ITEMS!#REF!</definedName>
    <definedName name="DESC175">[53]ITEMS!#REF!</definedName>
    <definedName name="DESC176">[53]ITEMS!#REF!</definedName>
    <definedName name="DESC177">[53]ITEMS!#REF!</definedName>
    <definedName name="DESC178">[53]ITEMS!#REF!</definedName>
    <definedName name="DESC179">[53]ITEMS!#REF!</definedName>
    <definedName name="DESC180">[53]ITEMS!#REF!</definedName>
    <definedName name="DESC181">[53]ITEMS!#REF!</definedName>
    <definedName name="DESC182">[53]ITEMS!#REF!</definedName>
    <definedName name="DESC183">[53]ITEMS!#REF!</definedName>
    <definedName name="DESC184">[53]ITEMS!#REF!</definedName>
    <definedName name="DESC185">[53]ITEMS!#REF!</definedName>
    <definedName name="DESC186">[53]ITEMS!#REF!</definedName>
    <definedName name="DESC187">[53]ITEMS!#REF!</definedName>
    <definedName name="DESC188">[53]ITEMS!#REF!</definedName>
    <definedName name="DESC189">[53]ITEMS!#REF!</definedName>
    <definedName name="DESC190">[53]ITEMS!#REF!</definedName>
    <definedName name="DESC191">[53]ITEMS!#REF!</definedName>
    <definedName name="DESC192">[53]ITEMS!#REF!</definedName>
    <definedName name="DESC193">[53]ITEMS!#REF!</definedName>
    <definedName name="DESC194">[53]ITEMS!#REF!</definedName>
    <definedName name="DESC195">[53]ITEMS!#REF!</definedName>
    <definedName name="DESC196">[53]ITEMS!#REF!</definedName>
    <definedName name="DESC197">[53]ITEMS!#REF!</definedName>
    <definedName name="DESC198">[53]ITEMS!#REF!</definedName>
    <definedName name="DESC199">[53]ITEMS!#REF!</definedName>
    <definedName name="DESC200">[53]ITEMS!#REF!</definedName>
    <definedName name="DESC201">[53]ITEMS!#REF!</definedName>
    <definedName name="DESC202">[53]ITEMS!#REF!</definedName>
    <definedName name="DESC203">[53]ITEMS!#REF!</definedName>
    <definedName name="DESC204">[53]ITEMS!#REF!</definedName>
    <definedName name="DESC205">[53]ITEMS!#REF!</definedName>
    <definedName name="DESC206">[53]ITEMS!#REF!</definedName>
    <definedName name="DESC521">[78]ITEMS!$B$522</definedName>
    <definedName name="DESCAP">#REF!</definedName>
    <definedName name="descapote">#REF!</definedName>
    <definedName name="Descrip_cuadrillas">[76]Cuadrillas!$A$15:$A$77</definedName>
    <definedName name="Descrip_equipos">[76]Equ!$A$15:$A$102</definedName>
    <definedName name="Descrip_transporte">[76]Trans!$A$18:$A$65</definedName>
    <definedName name="Descripción">[76]Mat!$A$11:$A$1041</definedName>
    <definedName name="DESCRIPCION_APU" localSheetId="1">IF(ISERROR(SEARCH("-",[63]apu!$B1,3)),INSUMO,[0]!ITEM)</definedName>
    <definedName name="DESCRIPCION_APU" localSheetId="4">IF(ISERROR(SEARCH("-",[63]apu!$B1,3)),INSUMO,[0]!ITEM)</definedName>
    <definedName name="DESCRIPCION_APU" localSheetId="2">IF(ISERROR(SEARCH("-",[63]apu!$B1,3)),INSUMO,[0]!ITEM)</definedName>
    <definedName name="DESCRIPCION_APU" localSheetId="3">IF(ISERROR(SEARCH("-",[63]apu!$B1,3)),INSUMO,[0]!ITEM)</definedName>
    <definedName name="DESCRIPCION_APU" localSheetId="5">IF(ISERROR(SEARCH("-",[63]apu!$B1,3)),INSUMO,[0]!ITEM)</definedName>
    <definedName name="DESCRIPCION_APU" localSheetId="6">IF(ISERROR(SEARCH("-",[63]apu!$B1,3)),INSUMO,[0]!ITEM)</definedName>
    <definedName name="DESCRIPCION_APU" localSheetId="7">IF(ISERROR(SEARCH("-",[63]apu!$B1,3)),INSUMO,[0]!ITEM)</definedName>
    <definedName name="DESCRIPCION_APU" localSheetId="8">IF(ISERROR(SEARCH("-",[63]apu!$B1,3)),INSUMO,[0]!ITEM)</definedName>
    <definedName name="DESCRIPCION_APU" localSheetId="9">IF(ISERROR(SEARCH("-",[63]apu!$B1,3)),INSUMO,[0]!ITEM)</definedName>
    <definedName name="DESCRIPCION_APU">IF(ISERROR(SEARCH("-",[63]apu!$B1,3)),INSUMO,[0]!ITEM)</definedName>
    <definedName name="DESCRP1">[37]DATOS!$D$2</definedName>
    <definedName name="DESCRP2">[37]DATOS!$D$3</definedName>
    <definedName name="DESCUENTOS">'[79]1,01'!#REF!</definedName>
    <definedName name="DESCUENTOSS">'[80]1,01'!#REF!</definedName>
    <definedName name="DESCUNMI">#REF!</definedName>
    <definedName name="DEST_ART">#REF!</definedName>
    <definedName name="DESTCOD">'[4]7422CW00'!#REF!</definedName>
    <definedName name="DESTFG">'[4]7422CW00'!#REF!</definedName>
    <definedName name="DestinoConsultoria">#REF!</definedName>
    <definedName name="DestinoObra">#REF!</definedName>
    <definedName name="DESTQTY">'[4]7422CW00'!#REF!</definedName>
    <definedName name="DETAIL">#REF!</definedName>
    <definedName name="DEX">#REF!</definedName>
    <definedName name="dfa" localSheetId="1" hidden="1">{"TAB1",#N/A,TRUE,"GENERAL";"TAB2",#N/A,TRUE,"GENERAL";"TAB3",#N/A,TRUE,"GENERAL";"TAB4",#N/A,TRUE,"GENERAL";"TAB5",#N/A,TRUE,"GENERAL"}</definedName>
    <definedName name="dfa" localSheetId="4"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d" localSheetId="1" hidden="1">{"TAB1",#N/A,TRUE,"GENERAL";"TAB2",#N/A,TRUE,"GENERAL";"TAB3",#N/A,TRUE,"GENERAL";"TAB4",#N/A,TRUE,"GENERAL";"TAB5",#N/A,TRUE,"GENERAL"}</definedName>
    <definedName name="dfasd" localSheetId="4"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asfdasdfadsfasdfas">[32]Insumos!#REF!</definedName>
    <definedName name="DFBNJ" localSheetId="1" hidden="1">{"via1",#N/A,TRUE,"general";"via2",#N/A,TRUE,"general";"via3",#N/A,TRUE,"general"}</definedName>
    <definedName name="DFBNJ" localSheetId="4"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4"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4"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4"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4"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4"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4"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4"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4"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4"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4"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4"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4"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4"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4"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 hidden="1">#REF!</definedName>
    <definedName name="dgdgr" localSheetId="1" hidden="1">{"via1",#N/A,TRUE,"general";"via2",#N/A,TRUE,"general";"via3",#N/A,TRUE,"general"}</definedName>
    <definedName name="dgdgr" localSheetId="4"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4"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4"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4"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4"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4"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4"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4"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h" localSheetId="1" hidden="1">{"via1",#N/A,TRUE,"general";"via2",#N/A,TRUE,"general";"via3",#N/A,TRUE,"general"}</definedName>
    <definedName name="dhgh" localSheetId="4"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A">[26]PRESUPUESTO!$B$13</definedName>
    <definedName name="DIC">#REF!</definedName>
    <definedName name="DifConsultoriaFM">#REF!</definedName>
    <definedName name="DIRECTO">"DIRECTO:  "&amp;TEXT(ROUNDUP(SUMIF([63]apu!$A$1:$A$65536,[63]apu!$A1048576,[63]apu!$G$1:$G$65536)/2,0),"#,##0")&amp;" / "&amp;VLOOKUP([63]apu!$A1048576,'[63]Ppto completo'!$D$1:$F$65536,3,FALSE)</definedName>
    <definedName name="DIRECTO1">[81]APU!$U$132</definedName>
    <definedName name="DIRECTO10">[81]APU!$U$681</definedName>
    <definedName name="DIRECTO100">[81]APU!$U$6171</definedName>
    <definedName name="DIRECTO101">[81]APU!$U$6232</definedName>
    <definedName name="DIRECTO102">[81]APU!$U$6293</definedName>
    <definedName name="DIRECTO103">[81]APU!$U$6354</definedName>
    <definedName name="DIRECTO104">[81]APU!$U$6415</definedName>
    <definedName name="DIRECTO105">[81]APU!$U$6476</definedName>
    <definedName name="DIRECTO11">[81]APU!$U$742</definedName>
    <definedName name="DIRECTO111">[53]APU!#REF!</definedName>
    <definedName name="DIRECTO112">[53]APU!#REF!</definedName>
    <definedName name="DIRECTO113">[53]APU!#REF!</definedName>
    <definedName name="DIRECTO114">[53]APU!#REF!</definedName>
    <definedName name="DIRECTO115">[53]APU!#REF!</definedName>
    <definedName name="DIRECTO116">[53]APU!#REF!</definedName>
    <definedName name="DIRECTO117">[53]APU!#REF!</definedName>
    <definedName name="DIRECTO118">[53]APU!#REF!</definedName>
    <definedName name="DIRECTO119">[53]APU!#REF!</definedName>
    <definedName name="DIRECTO12">[81]APU!$U$803</definedName>
    <definedName name="DIRECTO120">[53]APU!#REF!</definedName>
    <definedName name="DIRECTO121">[53]APU!#REF!</definedName>
    <definedName name="DIRECTO122">[53]APU!#REF!</definedName>
    <definedName name="DIRECTO123">[53]APU!#REF!</definedName>
    <definedName name="DIRECTO124">[81]APU!$U$7635</definedName>
    <definedName name="DIRECTO125">[81]APU!$U$7696</definedName>
    <definedName name="DIRECTO126">[81]APU!$U$7757</definedName>
    <definedName name="DIRECTO127">[81]APU!$U$7818</definedName>
    <definedName name="DIRECTO128">[81]APU!$U$7879</definedName>
    <definedName name="DIRECTO129">[81]APU!$U$7940</definedName>
    <definedName name="DIRECTO13">[81]APU!$U$864</definedName>
    <definedName name="DIRECTO130">[81]APU!$U$8001</definedName>
    <definedName name="DIRECTO131">[81]APU!$U$8062</definedName>
    <definedName name="DIRECTO132">[81]APU!$U$8123</definedName>
    <definedName name="DIRECTO133">[81]APU!$U$8184</definedName>
    <definedName name="DIRECTO134">[81]APU!$U$8245</definedName>
    <definedName name="DIRECTO135">[53]APU!#REF!</definedName>
    <definedName name="DIRECTO136">[53]APU!#REF!</definedName>
    <definedName name="DIRECTO137">[53]APU!#REF!</definedName>
    <definedName name="DIRECTO138">[53]APU!#REF!</definedName>
    <definedName name="DIRECTO139">[53]APU!#REF!</definedName>
    <definedName name="DIRECTO14">[81]APU!$U$925</definedName>
    <definedName name="DIRECTO140">[53]APU!#REF!</definedName>
    <definedName name="DIRECTO141">[53]APU!#REF!</definedName>
    <definedName name="DIRECTO142">[53]APU!#REF!</definedName>
    <definedName name="DIRECTO143">[53]APU!#REF!</definedName>
    <definedName name="DIRECTO144">[53]APU!#REF!</definedName>
    <definedName name="DIRECTO145">[53]APU!#REF!</definedName>
    <definedName name="DIRECTO146">[53]APU!#REF!</definedName>
    <definedName name="DIRECTO147">[53]APU!#REF!</definedName>
    <definedName name="DIRECTO148">[53]APU!#REF!</definedName>
    <definedName name="DIRECTO149">[53]APU!#REF!</definedName>
    <definedName name="DIRECTO15">[81]APU!$U$986</definedName>
    <definedName name="DIRECTO150">[53]APU!#REF!</definedName>
    <definedName name="DIRECTO151">[53]APU!#REF!</definedName>
    <definedName name="DIRECTO152">[53]APU!#REF!</definedName>
    <definedName name="DIRECTO153">[53]APU!#REF!</definedName>
    <definedName name="DIRECTO154">[53]APU!#REF!</definedName>
    <definedName name="DIRECTO155">[53]APU!#REF!</definedName>
    <definedName name="DIRECTO156">[53]APU!#REF!</definedName>
    <definedName name="DIRECTO157">[53]APU!#REF!</definedName>
    <definedName name="DIRECTO158">[53]APU!#REF!</definedName>
    <definedName name="DIRECTO159">[53]APU!#REF!</definedName>
    <definedName name="DIRECTO16">[81]APU!$U$1047</definedName>
    <definedName name="DIRECTO160">[53]APU!#REF!</definedName>
    <definedName name="DIRECTO161">[53]APU!#REF!</definedName>
    <definedName name="DIRECTO162">[53]APU!#REF!</definedName>
    <definedName name="DIRECTO163">[53]APU!#REF!</definedName>
    <definedName name="DIRECTO164">[53]APU!#REF!</definedName>
    <definedName name="DIRECTO165">[53]APU!#REF!</definedName>
    <definedName name="DIRECTO166">[53]APU!#REF!</definedName>
    <definedName name="DIRECTO167">[53]APU!#REF!</definedName>
    <definedName name="DIRECTO168">[53]APU!#REF!</definedName>
    <definedName name="DIRECTO169">[53]APU!#REF!</definedName>
    <definedName name="DIRECTO17">[81]APU!$U$1108</definedName>
    <definedName name="DIRECTO170">[53]APU!#REF!</definedName>
    <definedName name="DIRECTO171">[53]APU!#REF!</definedName>
    <definedName name="DIRECTO172">[53]APU!#REF!</definedName>
    <definedName name="DIRECTO173">[53]APU!#REF!</definedName>
    <definedName name="DIRECTO174">[53]APU!#REF!</definedName>
    <definedName name="DIRECTO175">[53]APU!#REF!</definedName>
    <definedName name="DIRECTO176">[53]APU!#REF!</definedName>
    <definedName name="DIRECTO177">[53]APU!#REF!</definedName>
    <definedName name="DIRECTO178">[53]APU!#REF!</definedName>
    <definedName name="DIRECTO179">[53]APU!#REF!</definedName>
    <definedName name="DIRECTO18">[81]APU!$U$1169</definedName>
    <definedName name="DIRECTO180">[53]APU!#REF!</definedName>
    <definedName name="DIRECTO181">[53]APU!#REF!</definedName>
    <definedName name="DIRECTO182">[53]APU!#REF!</definedName>
    <definedName name="DIRECTO183">[53]APU!#REF!</definedName>
    <definedName name="DIRECTO184">[53]APU!#REF!</definedName>
    <definedName name="DIRECTO185">[53]APU!#REF!</definedName>
    <definedName name="DIRECTO186">[53]APU!#REF!</definedName>
    <definedName name="DIRECTO187">[53]APU!#REF!</definedName>
    <definedName name="DIRECTO188">[53]APU!#REF!</definedName>
    <definedName name="DIRECTO189">[53]APU!#REF!</definedName>
    <definedName name="DIRECTO190">[53]APU!#REF!</definedName>
    <definedName name="DIRECTO191">[53]APU!#REF!</definedName>
    <definedName name="DIRECTO192">[53]APU!#REF!</definedName>
    <definedName name="DIRECTO193">[53]APU!#REF!</definedName>
    <definedName name="DIRECTO194">[53]APU!#REF!</definedName>
    <definedName name="DIRECTO195">[53]APU!#REF!</definedName>
    <definedName name="DIRECTO196">[53]APU!#REF!</definedName>
    <definedName name="DIRECTO197">[53]APU!#REF!</definedName>
    <definedName name="DIRECTO198">[53]APU!#REF!</definedName>
    <definedName name="DIRECTO199">[53]APU!#REF!</definedName>
    <definedName name="DIRECTO2">[81]APU!$U$193</definedName>
    <definedName name="DIRECTO2.10">[81]APU!$U$14889</definedName>
    <definedName name="DIRECTO2.11">[81]APU!$U$14950</definedName>
    <definedName name="DIRECTO2.12">[81]APU!$U$15011</definedName>
    <definedName name="DIRECTO2.9">[81]APU!$U$11839</definedName>
    <definedName name="DIRECTO200">[53]APU!#REF!</definedName>
    <definedName name="DIRECTO201">[53]APU!#REF!</definedName>
    <definedName name="DIRECTO202">[53]APU!#REF!</definedName>
    <definedName name="DIRECTO203">[53]APU!#REF!</definedName>
    <definedName name="DIRECTO204">[53]APU!#REF!</definedName>
    <definedName name="DIRECTO205">[53]APU!#REF!</definedName>
    <definedName name="DIRECTO206">[53]APU!#REF!</definedName>
    <definedName name="DIRECTO21">[81]APU!$U$1352</definedName>
    <definedName name="DIRECTO22">[81]APU!$U$1413</definedName>
    <definedName name="DIRECTO23">[81]APU!$U$1474</definedName>
    <definedName name="DIRECTO24">[81]APU!$U$1535</definedName>
    <definedName name="DIRECTO25">[81]APU!$U$1596</definedName>
    <definedName name="DIRECTO26">[81]APU!$U$1657</definedName>
    <definedName name="DIRECTO27">[81]APU!$U$1718</definedName>
    <definedName name="DIRECTO28">[81]APU!$U$1779</definedName>
    <definedName name="DIRECTO29">[81]APU!$U$1840</definedName>
    <definedName name="DIRECTO3">[81]APU!$U$254</definedName>
    <definedName name="DIRECTO3.15">[81]APU!$U$8667</definedName>
    <definedName name="DIRECTO3.16">[81]APU!$U$8728</definedName>
    <definedName name="DIRECTO3.17">[81]APU!$U$8789</definedName>
    <definedName name="DIRECTO3.18">[81]APU!$U$8850</definedName>
    <definedName name="DIRECTO3.19">[81]APU!$U$8911</definedName>
    <definedName name="DIRECTO3.20">[81]APU!$U$8972</definedName>
    <definedName name="DIRECTO3.21">[81]APU!$U$11961</definedName>
    <definedName name="DIRECTO3.22">[81]APU!$U$14523</definedName>
    <definedName name="DIRECTO3.23">[81]APU!$U$15133</definedName>
    <definedName name="DIRECTO3.24">[81]APU!$U$16292</definedName>
    <definedName name="DIRECTO3.25">[81]APU!$U$16353</definedName>
    <definedName name="DIRECTO3.26">[81]APU!$U$16414</definedName>
    <definedName name="DIRECTO3.27">[81]APU!$U$16475</definedName>
    <definedName name="DIRECTO3.28">[81]APU!$U$16536</definedName>
    <definedName name="DIRECTO30">[81]APU!$U$1901</definedName>
    <definedName name="DIRECTO31">[81]APU!$U$1962</definedName>
    <definedName name="DIRECTO32">[81]APU!$U$2023</definedName>
    <definedName name="DIRECTO33">[81]APU!$U$2084</definedName>
    <definedName name="DIRECTO34">[81]APU!$U$2145</definedName>
    <definedName name="DIRECTO35">[81]APU!$U$2206</definedName>
    <definedName name="DIRECTO36">[81]APU!$U$2267</definedName>
    <definedName name="DIRECTO37">[81]APU!$U$2328</definedName>
    <definedName name="DIRECTO38">[81]APU!$U$2389</definedName>
    <definedName name="DIRECTO39">[81]APU!$U$2450</definedName>
    <definedName name="DIRECTO4">[81]APU!$U$315</definedName>
    <definedName name="DIRECTO4.20">[81]APU!$U$9216</definedName>
    <definedName name="DIRECTO4.21">[81]APU!$U$9277</definedName>
    <definedName name="DIRECTO4.22">[81]APU!$U$9338</definedName>
    <definedName name="DIRECTO4.23">[81]APU!$U$9399</definedName>
    <definedName name="DIRECTO4.24">[81]APU!$U$9460</definedName>
    <definedName name="DIRECTO4.25">[81]APU!$U$9521</definedName>
    <definedName name="DIRECTO4.26">[81]APU!$U$9582</definedName>
    <definedName name="DIRECTO4.27">[81]APU!$U$9643</definedName>
    <definedName name="DIRECTO4.28">[81]APU!$U$9704</definedName>
    <definedName name="DIRECTO4.29">[81]APU!$U$9765</definedName>
    <definedName name="DIRECTO4.30">[81]APU!$U$9826</definedName>
    <definedName name="DIRECTO4.31">[81]APU!$U$9887</definedName>
    <definedName name="DIRECTO4.32">[81]APU!$U$9948</definedName>
    <definedName name="DIRECTO4.33">[81]APU!$U$10009</definedName>
    <definedName name="DIRECTO4.34">[81]APU!$U$10070</definedName>
    <definedName name="DIRECTO4.35">[81]APU!$U$11595</definedName>
    <definedName name="DIRECTO4.36">[81]APU!$U$11656</definedName>
    <definedName name="DIRECTO4.37">[81]APU!$U$15987</definedName>
    <definedName name="DIRECTO4.38">[81]APU!$U$15194</definedName>
    <definedName name="DIRECTO4.39">[81]APU!$U$14279</definedName>
    <definedName name="DIRECTO4.40">[81]APU!$U$14340</definedName>
    <definedName name="DIRECTO4.41">[81]APU!$U$14401</definedName>
    <definedName name="DIRECTO4.42">[81]APU!$U$14462</definedName>
    <definedName name="DIRECTO4.43">[81]APU!$U$14584</definedName>
    <definedName name="DIRECTO4.44">[81]APU!$U$16048</definedName>
    <definedName name="DIRECTO4.45">[81]APU!$U$16109</definedName>
    <definedName name="DIRECTO4.46">[81]APU!$U$14706</definedName>
    <definedName name="DIRECTO4.47">[81]APU!$U$15926</definedName>
    <definedName name="DIRECTO4.48">[81]APU!$U$16170</definedName>
    <definedName name="DIRECTO4.49">[81]APU!$U$16231</definedName>
    <definedName name="DIRECTO4.50">[81]APU!$U$16902</definedName>
    <definedName name="DIRECTO4.51">[81]APU!$U$17634</definedName>
    <definedName name="DIRECTO4.52">[81]APU!$U$17695</definedName>
    <definedName name="DIRECTO40">[81]APU!$U$2511</definedName>
    <definedName name="DIRECTO41">[81]APU!$U$2572</definedName>
    <definedName name="DIRECTO42">[81]APU!$U$2633</definedName>
    <definedName name="DIRECTO43">[81]APU!$U$2694</definedName>
    <definedName name="DIRECTO44">[81]APU!$U$2755</definedName>
    <definedName name="DIRECTO45">[81]APU!$U$2816</definedName>
    <definedName name="DIRECTO46">[81]APU!$U$2877</definedName>
    <definedName name="DIRECTO47">[81]APU!$U$2938</definedName>
    <definedName name="DIRECTO48">[81]APU!$U$2999</definedName>
    <definedName name="DIRECTO49">[81]APU!$U$3060</definedName>
    <definedName name="DIRECTO5">[81]APU!$U$376</definedName>
    <definedName name="DIRECTO5.100">[81]APU!$U$12449</definedName>
    <definedName name="DIRECTO5.101">[81]APU!$U$12510</definedName>
    <definedName name="DIRECTO5.104">[81]APU!$U$12571</definedName>
    <definedName name="DIRECTO5.105">[81]APU!$U$12632</definedName>
    <definedName name="DIRECTO5.106">[81]APU!$U$12693</definedName>
    <definedName name="DIRECTO5.107">[81]APU!$U$12754</definedName>
    <definedName name="DIRECTO5.108">[81]APU!$U$12815</definedName>
    <definedName name="DIRECTO5.109">[81]APU!$U$12876</definedName>
    <definedName name="DIRECTO5.111">[81]APU!$U$12937</definedName>
    <definedName name="DIRECTO5.112">[81]APU!$U$12998</definedName>
    <definedName name="DIRECTO5.113">[81]APU!$U$14767</definedName>
    <definedName name="DIRECTO5.114">[81]APU!$U$14828</definedName>
    <definedName name="DIRECTO5.115">[81]APU!$U$15072</definedName>
    <definedName name="DIRECTO5.53">[81]APU!$U$10131</definedName>
    <definedName name="DIRECTO5.54">[81]APU!$U$10192</definedName>
    <definedName name="DIRECTO5.55">[81]APU!$U$10253</definedName>
    <definedName name="DIRECTO5.56">[81]APU!$U$10314</definedName>
    <definedName name="DIRECTO5.57">[81]APU!$U$10375</definedName>
    <definedName name="DIRECTO5.58">[81]APU!$U$10436</definedName>
    <definedName name="DIRECTO5.59">[81]APU!$U$10497</definedName>
    <definedName name="DIRECTO5.60">[81]APU!$U$10558</definedName>
    <definedName name="DIRECTO5.61">[81]APU!$U$10619</definedName>
    <definedName name="DIRECTO5.62">[81]APU!$U$10680</definedName>
    <definedName name="DIRECTO5.63">[81]APU!$U$10741</definedName>
    <definedName name="DIRECTO5.64">[81]APU!$U$10802</definedName>
    <definedName name="DIRECTO5.65">[81]APU!$U$10863</definedName>
    <definedName name="DIRECTO5.66">[81]APU!$U$10924</definedName>
    <definedName name="DIRECTO5.67">[81]APU!$U$10985</definedName>
    <definedName name="DIRECTO5.68">[81]APU!$U$11046</definedName>
    <definedName name="DIRECTO5.69">[81]APU!$U$11107</definedName>
    <definedName name="DIRECTO5.70">[81]APU!$U$11168</definedName>
    <definedName name="DIRECTO5.71">[81]APU!$U$11229</definedName>
    <definedName name="DIRECTO5.72">[81]APU!$U$12022</definedName>
    <definedName name="DIRECTO5.73">[81]APU!$U$12083</definedName>
    <definedName name="DIRECTO5.74">[81]APU!$U$12144</definedName>
    <definedName name="DIRECTO5.77">[81]APU!$U$12205</definedName>
    <definedName name="DIRECTO5.78">[81]APU!$U$12327</definedName>
    <definedName name="DIRECTO5.79">[81]APU!$U$12388</definedName>
    <definedName name="DIRECTO5.80">[81]APU!$U$12266</definedName>
    <definedName name="DIRECTO5.82">[81]APU!$U$14035</definedName>
    <definedName name="DIRECTO5.83">[81]APU!$U$14096</definedName>
    <definedName name="DIRECTO5.84">[81]APU!$U$13364</definedName>
    <definedName name="DIRECTO5.85">[81]APU!$U$13425</definedName>
    <definedName name="DIRECTO5.86">[81]APU!$U$13486</definedName>
    <definedName name="DIRECTO5.87">[81]APU!$U$13547</definedName>
    <definedName name="DIRECTO5.88">[81]APU!$U$13608</definedName>
    <definedName name="DIRECTO5.89">[81]APU!$U$13669</definedName>
    <definedName name="DIRECTO5.90">[81]APU!$U$13730</definedName>
    <definedName name="DIRECTO5.91">[81]APU!$U$13791</definedName>
    <definedName name="DIRECTO5.92">[81]APU!$U$13852</definedName>
    <definedName name="DIRECTO5.93">[81]APU!$U$13913</definedName>
    <definedName name="DIRECTO5.94">[81]APU!$U$13974</definedName>
    <definedName name="DIRECTO5.95">[81]APU!$U$13059</definedName>
    <definedName name="DIRECTO5.96">[81]APU!$U$13120</definedName>
    <definedName name="DIRECTO5.97">[81]APU!$U$13181</definedName>
    <definedName name="DIRECTO5.98">[81]APU!$U$13242</definedName>
    <definedName name="DIRECTO5.99">[81]APU!$U$13303</definedName>
    <definedName name="DIRECTO50">[81]APU!$U$3121</definedName>
    <definedName name="DIRECTO51">[81]APU!$U$3182</definedName>
    <definedName name="DIRECTO52">[81]APU!$U$3243</definedName>
    <definedName name="DIRECTO53">[81]APU!$U$3304</definedName>
    <definedName name="DIRECTO54">[81]APU!$U$3365</definedName>
    <definedName name="DIRECTO55">[81]APU!$U$3426</definedName>
    <definedName name="DIRECTO56">[81]APU!$U$3487</definedName>
    <definedName name="DIRECTO57">[81]APU!$U$3548</definedName>
    <definedName name="DIRECTO58">[81]APU!$U$3609</definedName>
    <definedName name="DIRECTO59">[81]APU!$U$3670</definedName>
    <definedName name="DIRECTO6">[81]APU!$U$437</definedName>
    <definedName name="DIRECTO60">[81]APU!$U$3731</definedName>
    <definedName name="DIRECTO61">[81]APU!$U$3792</definedName>
    <definedName name="DIRECTO62">[81]APU!$U$3853</definedName>
    <definedName name="DIRECTO63">[81]APU!$U$3914</definedName>
    <definedName name="DIRECTO64">[81]APU!$U$3975</definedName>
    <definedName name="DIRECTO65">[81]APU!$U$4036</definedName>
    <definedName name="DIRECTO66">[81]APU!$U$4097</definedName>
    <definedName name="DIRECTO67">[81]APU!$U$4158</definedName>
    <definedName name="DIRECTO68">[81]APU!$U$4219</definedName>
    <definedName name="DIRECTO69">[81]APU!$U$4280</definedName>
    <definedName name="DIRECTO7">[81]APU!$U$498</definedName>
    <definedName name="DIRECTO7.12">[81]APU!$U$8305</definedName>
    <definedName name="DIRECTO7.13">[81]APU!$U$8366</definedName>
    <definedName name="DIRECTO7.14">[81]APU!$U$8427</definedName>
    <definedName name="DIRECTO7.15">[81]APU!$U$8488</definedName>
    <definedName name="DIRECTO7.16">[81]APU!$U$8606</definedName>
    <definedName name="DIRECTO7.17">[81]APU!$U$11290</definedName>
    <definedName name="DIRECTO7.18">[81]APU!$U$11351</definedName>
    <definedName name="DIRECTO7.19">[81]APU!$U$11412</definedName>
    <definedName name="DIRECTO7.20">[81]APU!$U$11473</definedName>
    <definedName name="DIRECTO7.21">[81]APU!$U$11534</definedName>
    <definedName name="DIRECTO7.22">[81]APU!$U$11717</definedName>
    <definedName name="DIRECTO7.23">[81]APU!$U$11778</definedName>
    <definedName name="DIRECTO7.24">[81]APU!$U$14645</definedName>
    <definedName name="DIRECTO7.25">[81]APU!$U$15255</definedName>
    <definedName name="DIRECTO7.26">[81]APU!$U$15316</definedName>
    <definedName name="DIRECTO7.27">[81]APU!$U$15377</definedName>
    <definedName name="DIRECTO7.28">[81]APU!$U$15438</definedName>
    <definedName name="DIRECTO7.29">[81]APU!$U$15499</definedName>
    <definedName name="DIRECTO7.30">[81]APU!$U$15560</definedName>
    <definedName name="DIRECTO7.31">[81]APU!$U$15621</definedName>
    <definedName name="DIRECTO7.32">[81]APU!$U$15682</definedName>
    <definedName name="DIRECTO7.33">[81]APU!$U$15743</definedName>
    <definedName name="DIRECTO7.34">[81]APU!$U$15804</definedName>
    <definedName name="DIRECTO7.35">[81]APU!$U$15865</definedName>
    <definedName name="DIRECTO7.36">[81]APU!$U$17085</definedName>
    <definedName name="DIRECTO7.37">[81]APU!$U$17268</definedName>
    <definedName name="DIRECTO7.38">[81]APU!$U$17207</definedName>
    <definedName name="DIRECTO7.39">[81]APU!$U$17390</definedName>
    <definedName name="DIRECTO7.40">[81]APU!$U$17451</definedName>
    <definedName name="DIRECTO7.41">[81]APU!$U$17512</definedName>
    <definedName name="DIRECTO7.42">[81]APU!$U$17146</definedName>
    <definedName name="DIRECTO7.43">[81]APU!$U$17573</definedName>
    <definedName name="DIRECTO7.44">[81]APU!$U$17329</definedName>
    <definedName name="DIRECTO70">[81]APU!$U$4341</definedName>
    <definedName name="DIRECTO71">[81]APU!$U$4402</definedName>
    <definedName name="DIRECTO72">[81]APU!$U$4463</definedName>
    <definedName name="DIRECTO73">[81]APU!$U$4524</definedName>
    <definedName name="DIRECTO74">[81]APU!$U$4585</definedName>
    <definedName name="DIRECTO75">[81]APU!$U$4646</definedName>
    <definedName name="DIRECTO76">[81]APU!$U$4707</definedName>
    <definedName name="DIRECTO77">[81]APU!$U$4768</definedName>
    <definedName name="DIRECTO78">[81]APU!$U$4829</definedName>
    <definedName name="DIRECTO79">[81]APU!$U$4890</definedName>
    <definedName name="DIRECTO8">[81]APU!$U$559</definedName>
    <definedName name="DIRECTO80">[81]APU!$U$4951</definedName>
    <definedName name="DIRECTO81">[81]APU!$U$5012</definedName>
    <definedName name="DIRECTO82">[81]APU!$U$5073</definedName>
    <definedName name="DIRECTO83">[81]APU!$U$5134</definedName>
    <definedName name="DIRECTO84">[81]APU!$U$5195</definedName>
    <definedName name="DIRECTO85">[81]APU!$U$5256</definedName>
    <definedName name="DIRECTO86">[81]APU!$U$5317</definedName>
    <definedName name="DIRECTO87">[81]APU!$U$5378</definedName>
    <definedName name="DIRECTO88">[81]APU!$U$5439</definedName>
    <definedName name="DIRECTO89">[81]APU!$U$5500</definedName>
    <definedName name="DIRECTO9">[81]APU!$U$620</definedName>
    <definedName name="DIRECTO9.1">[81]APU!$U$16597</definedName>
    <definedName name="DIRECTO9.2">[81]APU!$U$16658</definedName>
    <definedName name="DIRECTO9.3">[81]APU!$U$16719</definedName>
    <definedName name="DIRECTO9.4">[81]APU!$U$16780</definedName>
    <definedName name="DIRECTO9.5">[81]APU!$U$16841</definedName>
    <definedName name="DIRECTO90">[81]APU!$U$5561</definedName>
    <definedName name="DIRECTO91">[81]APU!$U$5622</definedName>
    <definedName name="DIRECTO92">[81]APU!$U$5683</definedName>
    <definedName name="DIRECTO93">[81]APU!$U$5744</definedName>
    <definedName name="DIRECTO94">[81]APU!$U$5805</definedName>
    <definedName name="DIRECTO95">[81]APU!$U$5866</definedName>
    <definedName name="DIRECTO96">[81]APU!$U$5927</definedName>
    <definedName name="DIRECTO97">[81]APU!$U$5988</definedName>
    <definedName name="DIRECTO98">[81]APU!$U$6049</definedName>
    <definedName name="DIRECTO99">[81]APU!$U$6110</definedName>
    <definedName name="DISEÑOMARSHALL">#REF!</definedName>
    <definedName name="djdytj" localSheetId="1"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#REF!</definedName>
    <definedName name="DOL">#REF!</definedName>
    <definedName name="DOLLAR">#REF!</definedName>
    <definedName name="dos">#REF!</definedName>
    <definedName name="DOT">#REF!</definedName>
    <definedName name="DOTACIO">#REF!</definedName>
    <definedName name="DOTACION">#REF!</definedName>
    <definedName name="dry" localSheetId="1" hidden="1">{"via1",#N/A,TRUE,"general";"via2",#N/A,TRUE,"general";"via3",#N/A,TRUE,"general"}</definedName>
    <definedName name="dry" localSheetId="4"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4"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 hidden="1">{"via1",#N/A,TRUE,"general";"via2",#N/A,TRUE,"general";"via3",#N/A,TRUE,"general"}</definedName>
    <definedName name="DSD" localSheetId="4"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4"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4"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4"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4"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TBASICOS">#REF!</definedName>
    <definedName name="dtrhj" localSheetId="1" hidden="1">{"via1",#N/A,TRUE,"general";"via2",#N/A,TRUE,"general";"via3",#N/A,TRUE,"general"}</definedName>
    <definedName name="dtrhj" localSheetId="4"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uitama">#REF!</definedName>
    <definedName name="DURACION">#REF!</definedName>
    <definedName name="DuracionMeses">#REF!</definedName>
    <definedName name="DuracionSemanas">#REF!</definedName>
    <definedName name="dxfgg" localSheetId="1" hidden="1">{"via1",#N/A,TRUE,"general";"via2",#N/A,TRUE,"general";"via3",#N/A,TRUE,"general"}</definedName>
    <definedName name="dxfgg" localSheetId="4"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localSheetId="4"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3sdafsdaff">[82]SAL_BPX!#REF!</definedName>
    <definedName name="EDC">#REF!</definedName>
    <definedName name="edd" localSheetId="1" hidden="1">{#N/A,#N/A,FALSE,"TOC";#N/A,#N/A,FALSE,"ASS";#N/A,#N/A,FALSE,"CF";#N/A,#N/A,FALSE,"FUEL&amp;MTC"}</definedName>
    <definedName name="edd" localSheetId="4" hidden="1">{#N/A,#N/A,FALSE,"TOC";#N/A,#N/A,FALSE,"ASS";#N/A,#N/A,FALSE,"CF";#N/A,#N/A,FALSE,"FUEL&amp;MTC"}</definedName>
    <definedName name="edd" localSheetId="2" hidden="1">{#N/A,#N/A,FALSE,"TOC";#N/A,#N/A,FALSE,"ASS";#N/A,#N/A,FALSE,"CF";#N/A,#N/A,FALSE,"FUEL&amp;MTC"}</definedName>
    <definedName name="edd" localSheetId="3" hidden="1">{#N/A,#N/A,FALSE,"TOC";#N/A,#N/A,FALSE,"ASS";#N/A,#N/A,FALSE,"CF";#N/A,#N/A,FALSE,"FUEL&amp;MTC"}</definedName>
    <definedName name="edd" localSheetId="5" hidden="1">{#N/A,#N/A,FALSE,"TOC";#N/A,#N/A,FALSE,"ASS";#N/A,#N/A,FALSE,"CF";#N/A,#N/A,FALSE,"FUEL&amp;MTC"}</definedName>
    <definedName name="edd" localSheetId="6" hidden="1">{#N/A,#N/A,FALSE,"TOC";#N/A,#N/A,FALSE,"ASS";#N/A,#N/A,FALSE,"CF";#N/A,#N/A,FALSE,"FUEL&amp;MTC"}</definedName>
    <definedName name="edd" localSheetId="7" hidden="1">{#N/A,#N/A,FALSE,"TOC";#N/A,#N/A,FALSE,"ASS";#N/A,#N/A,FALSE,"CF";#N/A,#N/A,FALSE,"FUEL&amp;MTC"}</definedName>
    <definedName name="edd" localSheetId="8" hidden="1">{#N/A,#N/A,FALSE,"TOC";#N/A,#N/A,FALSE,"ASS";#N/A,#N/A,FALSE,"CF";#N/A,#N/A,FALSE,"FUEL&amp;MTC"}</definedName>
    <definedName name="edd" localSheetId="9" hidden="1">{#N/A,#N/A,FALSE,"TOC";#N/A,#N/A,FALSE,"ASS";#N/A,#N/A,FALSE,"CF";#N/A,#N/A,FALSE,"FUEL&amp;MTC"}</definedName>
    <definedName name="edd" hidden="1">{#N/A,#N/A,FALSE,"TOC";#N/A,#N/A,FALSE,"ASS";#N/A,#N/A,FALSE,"CF";#N/A,#N/A,FALSE,"FUEL&amp;MTC"}</definedName>
    <definedName name="EDEDWSWQA" localSheetId="1"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4"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do" localSheetId="1" hidden="1">{#N/A,#N/A,FALSE,"310.1";#N/A,#N/A,FALSE,"321.1";#N/A,#N/A,FALSE,"320.3";#N/A,#N/A,FALSE,"330.1"}</definedName>
    <definedName name="edo" localSheetId="4" hidden="1">{#N/A,#N/A,FALSE,"310.1";#N/A,#N/A,FALSE,"321.1";#N/A,#N/A,FALSE,"320.3";#N/A,#N/A,FALSE,"330.1"}</definedName>
    <definedName name="edo" localSheetId="2" hidden="1">{#N/A,#N/A,FALSE,"310.1";#N/A,#N/A,FALSE,"321.1";#N/A,#N/A,FALSE,"320.3";#N/A,#N/A,FALSE,"330.1"}</definedName>
    <definedName name="edo" localSheetId="3" hidden="1">{#N/A,#N/A,FALSE,"310.1";#N/A,#N/A,FALSE,"321.1";#N/A,#N/A,FALSE,"320.3";#N/A,#N/A,FALSE,"330.1"}</definedName>
    <definedName name="edo" localSheetId="5" hidden="1">{#N/A,#N/A,FALSE,"310.1";#N/A,#N/A,FALSE,"321.1";#N/A,#N/A,FALSE,"320.3";#N/A,#N/A,FALSE,"330.1"}</definedName>
    <definedName name="edo" localSheetId="6" hidden="1">{#N/A,#N/A,FALSE,"310.1";#N/A,#N/A,FALSE,"321.1";#N/A,#N/A,FALSE,"320.3";#N/A,#N/A,FALSE,"330.1"}</definedName>
    <definedName name="edo" localSheetId="7" hidden="1">{#N/A,#N/A,FALSE,"310.1";#N/A,#N/A,FALSE,"321.1";#N/A,#N/A,FALSE,"320.3";#N/A,#N/A,FALSE,"330.1"}</definedName>
    <definedName name="edo" localSheetId="8" hidden="1">{#N/A,#N/A,FALSE,"310.1";#N/A,#N/A,FALSE,"321.1";#N/A,#N/A,FALSE,"320.3";#N/A,#N/A,FALSE,"330.1"}</definedName>
    <definedName name="edo" localSheetId="9" hidden="1">{#N/A,#N/A,FALSE,"310.1";#N/A,#N/A,FALSE,"321.1";#N/A,#N/A,FALSE,"320.3";#N/A,#N/A,FALSE,"330.1"}</definedName>
    <definedName name="edo" hidden="1">{#N/A,#N/A,FALSE,"310.1";#N/A,#N/A,FALSE,"321.1";#N/A,#N/A,FALSE,"320.3";#N/A,#N/A,FALSE,"330.1"}</definedName>
    <definedName name="EE" localSheetId="1">'420.2 '!ERR</definedName>
    <definedName name="EE" localSheetId="4">'450.2'!ERR</definedName>
    <definedName name="EE" localSheetId="2">'460.1'!ERR</definedName>
    <definedName name="EE" localSheetId="3">'464.P'!ERR</definedName>
    <definedName name="EE" localSheetId="5">'630.4'!ERR</definedName>
    <definedName name="EE" localSheetId="6">'640.1'!ERR</definedName>
    <definedName name="EE" localSheetId="7">'700.1'!ERR</definedName>
    <definedName name="EE" localSheetId="8">'700.3'!ERR</definedName>
    <definedName name="EE" localSheetId="9">'710.1'!ERR</definedName>
    <definedName name="EE">[0]!ERR</definedName>
    <definedName name="eeedfr" localSheetId="1"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4"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[83]AIU!$A$1:$IU$4</definedName>
    <definedName name="efef" localSheetId="1" hidden="1">{"TAB1",#N/A,TRUE,"GENERAL";"TAB2",#N/A,TRUE,"GENERAL";"TAB3",#N/A,TRUE,"GENERAL";"TAB4",#N/A,TRUE,"GENERAL";"TAB5",#N/A,TRUE,"GENERAL"}</definedName>
    <definedName name="efef" localSheetId="4"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4"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4"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manto">#REF!</definedName>
    <definedName name="eme" localSheetId="1">'420.2 '!ERR</definedName>
    <definedName name="eme" localSheetId="4">'450.2'!ERR</definedName>
    <definedName name="eme" localSheetId="2">'460.1'!ERR</definedName>
    <definedName name="eme" localSheetId="3">'464.P'!ERR</definedName>
    <definedName name="eme" localSheetId="5">'630.4'!ERR</definedName>
    <definedName name="eme" localSheetId="6">'640.1'!ERR</definedName>
    <definedName name="eme" localSheetId="7">'700.1'!ERR</definedName>
    <definedName name="eme" localSheetId="8">'700.3'!ERR</definedName>
    <definedName name="eme" localSheetId="9">'710.1'!ERR</definedName>
    <definedName name="eme">[0]!ERR</definedName>
    <definedName name="EMPLEADO" localSheetId="1">#REF!</definedName>
    <definedName name="EMPLEADO" localSheetId="4">#REF!</definedName>
    <definedName name="EMPLEADO" localSheetId="2">#REF!</definedName>
    <definedName name="EMPLEADO" localSheetId="3">#REF!</definedName>
    <definedName name="EMPLEADO" localSheetId="5">#REF!</definedName>
    <definedName name="EMPLEADO" localSheetId="6">#REF!</definedName>
    <definedName name="EMPLEADO" localSheetId="7">#REF!</definedName>
    <definedName name="EMPLEADO" localSheetId="8">#REF!</definedName>
    <definedName name="EMPLEADO" localSheetId="9">#REF!</definedName>
    <definedName name="EMPLEADO">#REF!</definedName>
    <definedName name="ENE" localSheetId="1">#REF!</definedName>
    <definedName name="ENE" localSheetId="4">#REF!</definedName>
    <definedName name="ENE" localSheetId="2">#REF!</definedName>
    <definedName name="ENE" localSheetId="3">#REF!</definedName>
    <definedName name="ENE" localSheetId="5">#REF!</definedName>
    <definedName name="ENE" localSheetId="6">#REF!</definedName>
    <definedName name="ENE" localSheetId="7">#REF!</definedName>
    <definedName name="ENE" localSheetId="8">#REF!</definedName>
    <definedName name="ENE" localSheetId="9">#REF!</definedName>
    <definedName name="ENE">#REF!</definedName>
    <definedName name="Ensayos">#REF!</definedName>
    <definedName name="ENSAYOSLAB">'[84]Formato Presupuesto Consultoria'!$Z$1139:$AC$1267</definedName>
    <definedName name="ENTRADASP">#REF!</definedName>
    <definedName name="epe"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QUI">[85]EQUIPO!$B$2:$B$36</definedName>
    <definedName name="EQUIP111">[53]APU!#REF!</definedName>
    <definedName name="EQUIP112">[53]APU!#REF!</definedName>
    <definedName name="EQUIP113">[53]APU!#REF!</definedName>
    <definedName name="EQUIP114">[53]APU!#REF!</definedName>
    <definedName name="EQUIP115">[53]APU!#REF!</definedName>
    <definedName name="EQUIP116">[53]APU!#REF!</definedName>
    <definedName name="EQUIP117">[53]APU!#REF!</definedName>
    <definedName name="EQUIP118">[53]APU!#REF!</definedName>
    <definedName name="EQUIP119">[53]APU!#REF!</definedName>
    <definedName name="EQUIP120">[53]APU!#REF!</definedName>
    <definedName name="EQUIP121">[53]APU!#REF!</definedName>
    <definedName name="EQUIP122">[53]APU!#REF!</definedName>
    <definedName name="EQUIP123">[53]APU!#REF!</definedName>
    <definedName name="EQUIP124">[53]APU!#REF!</definedName>
    <definedName name="EQUIP125">[53]APU!#REF!</definedName>
    <definedName name="EQUIP126">[53]APU!#REF!</definedName>
    <definedName name="EQUIP127">[53]APU!#REF!</definedName>
    <definedName name="EQUIP128">[53]APU!#REF!</definedName>
    <definedName name="EQUIP129">[53]APU!#REF!</definedName>
    <definedName name="EQUIP130">[53]APU!#REF!</definedName>
    <definedName name="EQUIP131">[53]APU!#REF!</definedName>
    <definedName name="EQUIP132">[53]APU!#REF!</definedName>
    <definedName name="EQUIP133">[53]APU!#REF!</definedName>
    <definedName name="EQUIP134">[53]APU!#REF!</definedName>
    <definedName name="EQUIP135">[53]APU!#REF!</definedName>
    <definedName name="EQUIP136">[53]APU!#REF!</definedName>
    <definedName name="EQUIP137">[53]APU!#REF!</definedName>
    <definedName name="EQUIP138">[53]APU!#REF!</definedName>
    <definedName name="EQUIP139">[53]APU!#REF!</definedName>
    <definedName name="EQUIP140">[53]APU!#REF!</definedName>
    <definedName name="EQUIP141">[53]APU!#REF!</definedName>
    <definedName name="EQUIP142">[53]APU!#REF!</definedName>
    <definedName name="EQUIP143">[53]APU!#REF!</definedName>
    <definedName name="EQUIP144">[53]APU!#REF!</definedName>
    <definedName name="EQUIP145">[53]APU!#REF!</definedName>
    <definedName name="EQUIP146">[53]APU!#REF!</definedName>
    <definedName name="EQUIP147">[53]APU!#REF!</definedName>
    <definedName name="EQUIP148">[53]APU!#REF!</definedName>
    <definedName name="EQUIP149">[53]APU!#REF!</definedName>
    <definedName name="EQUIP150">[53]APU!#REF!</definedName>
    <definedName name="EQUIP151">[53]APU!#REF!</definedName>
    <definedName name="EQUIP152">[53]APU!#REF!</definedName>
    <definedName name="EQUIP153">[53]APU!#REF!</definedName>
    <definedName name="EQUIP154">[53]APU!#REF!</definedName>
    <definedName name="EQUIP155">[53]APU!#REF!</definedName>
    <definedName name="EQUIP156">[53]APU!#REF!</definedName>
    <definedName name="EQUIP157">[53]APU!#REF!</definedName>
    <definedName name="EQUIP158">[53]APU!#REF!</definedName>
    <definedName name="EQUIP159">[53]APU!#REF!</definedName>
    <definedName name="EQUIP160">[53]APU!#REF!</definedName>
    <definedName name="EQUIP161">[53]APU!#REF!</definedName>
    <definedName name="EQUIP162">[53]APU!#REF!</definedName>
    <definedName name="EQUIP163">[53]APU!#REF!</definedName>
    <definedName name="EQUIP164">[53]APU!#REF!</definedName>
    <definedName name="EQUIP165">[53]APU!#REF!</definedName>
    <definedName name="EQUIP166">[53]APU!#REF!</definedName>
    <definedName name="EQUIP167">[53]APU!#REF!</definedName>
    <definedName name="EQUIP168">[53]APU!#REF!</definedName>
    <definedName name="EQUIP169">[53]APU!#REF!</definedName>
    <definedName name="EQUIP170">[53]APU!#REF!</definedName>
    <definedName name="EQUIP171">[53]APU!#REF!</definedName>
    <definedName name="EQUIP172">[53]APU!#REF!</definedName>
    <definedName name="EQUIP173">[53]APU!#REF!</definedName>
    <definedName name="EQUIP174">[53]APU!#REF!</definedName>
    <definedName name="EQUIP175">[53]APU!#REF!</definedName>
    <definedName name="EQUIP176">[53]APU!#REF!</definedName>
    <definedName name="EQUIP177">[53]APU!#REF!</definedName>
    <definedName name="EQUIP178">[53]APU!#REF!</definedName>
    <definedName name="EQUIP179">[53]APU!#REF!</definedName>
    <definedName name="EQUIP180">[53]APU!#REF!</definedName>
    <definedName name="EQUIP181">[53]APU!#REF!</definedName>
    <definedName name="EQUIP182">[53]APU!#REF!</definedName>
    <definedName name="EQUIP183">[53]APU!#REF!</definedName>
    <definedName name="EQUIP184">[53]APU!#REF!</definedName>
    <definedName name="EQUIP185">[53]APU!#REF!</definedName>
    <definedName name="EQUIP186">[53]APU!#REF!</definedName>
    <definedName name="EQUIP187">[53]APU!#REF!</definedName>
    <definedName name="EQUIP188">[53]APU!#REF!</definedName>
    <definedName name="EQUIP189">[53]APU!#REF!</definedName>
    <definedName name="EQUIP190">[53]APU!#REF!</definedName>
    <definedName name="EQUIP191">[53]APU!#REF!</definedName>
    <definedName name="EQUIP192">[53]APU!#REF!</definedName>
    <definedName name="EQUIP193">[53]APU!#REF!</definedName>
    <definedName name="EQUIP194">[53]APU!#REF!</definedName>
    <definedName name="EQUIP195">[53]APU!#REF!</definedName>
    <definedName name="EQUIP196">[53]APU!#REF!</definedName>
    <definedName name="EQUIP197">[53]APU!#REF!</definedName>
    <definedName name="EQUIP198">[53]APU!#REF!</definedName>
    <definedName name="EQUIP199">[53]APU!#REF!</definedName>
    <definedName name="EQUIP200">[53]APU!#REF!</definedName>
    <definedName name="EQUIP201">[53]APU!#REF!</definedName>
    <definedName name="EQUIP202">[53]APU!#REF!</definedName>
    <definedName name="EQUIP203">[53]APU!#REF!</definedName>
    <definedName name="EQUIP204">[53]APU!#REF!</definedName>
    <definedName name="EQUIP205">[53]APU!#REF!</definedName>
    <definedName name="EQUIP206">[53]APU!#REF!</definedName>
    <definedName name="equipo">[86]Equipo!$A$7:$A$65536</definedName>
    <definedName name="EQUIPO_1">[85]EQUIPO!$B$2:$D$36</definedName>
    <definedName name="EQUIPOS">[30]Equipo!$A$16:$G$79</definedName>
    <definedName name="equiposyherramientas">#REF!</definedName>
    <definedName name="eqw" localSheetId="1" hidden="1">{"via1",#N/A,TRUE,"general";"via2",#N/A,TRUE,"general";"via3",#N/A,TRUE,"general"}</definedName>
    <definedName name="eqw" localSheetId="4"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E_ART">#REF!</definedName>
    <definedName name="EREE">#REF!</definedName>
    <definedName name="erg" localSheetId="1" hidden="1">{"TAB1",#N/A,TRUE,"GENERAL";"TAB2",#N/A,TRUE,"GENERAL";"TAB3",#N/A,TRUE,"GENERAL";"TAB4",#N/A,TRUE,"GENERAL";"TAB5",#N/A,TRUE,"GENERAL"}</definedName>
    <definedName name="erg" localSheetId="4"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4"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4"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4"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4"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4"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4"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4"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4"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R" localSheetId="1">{"TAB1",#N/A,TRUE,"GENERAL";"TAB2",#N/A,TRUE,"GENERAL";"TAB3",#N/A,TRUE,"GENERAL";"TAB4",#N/A,TRUE,"GENERAL";"TAB5",#N/A,TRUE,"GENERAL"}</definedName>
    <definedName name="ERR" localSheetId="4">{"TAB1",#N/A,TRUE,"GENERAL";"TAB2",#N/A,TRUE,"GENERAL";"TAB3",#N/A,TRUE,"GENERAL";"TAB4",#N/A,TRUE,"GENERAL";"TAB5",#N/A,TRUE,"GENERAL"}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[87]TARIF2002!#REF!</definedName>
    <definedName name="ERROR5">[87]TARIF2002!#REF!</definedName>
    <definedName name="ERRORE">#REF!</definedName>
    <definedName name="ert" localSheetId="1" hidden="1">{"via1",#N/A,TRUE,"general";"via2",#N/A,TRUE,"general";"via3",#N/A,TRUE,"general"}</definedName>
    <definedName name="ert" localSheetId="4"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4"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4"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4"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4"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4"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4"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4"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4"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4"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4"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4"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4"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4"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4"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4"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4"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4"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f" localSheetId="1" hidden="1">{#N/A,#N/A,FALSE,"TOC";#N/A,#N/A,FALSE,"ASS";#N/A,#N/A,FALSE,"CF";#N/A,#N/A,FALSE,"FUEL&amp;MTC"}</definedName>
    <definedName name="erytf" localSheetId="4" hidden="1">{#N/A,#N/A,FALSE,"TOC";#N/A,#N/A,FALSE,"ASS";#N/A,#N/A,FALSE,"CF";#N/A,#N/A,FALSE,"FUEL&amp;MTC"}</definedName>
    <definedName name="erytf" localSheetId="2" hidden="1">{#N/A,#N/A,FALSE,"TOC";#N/A,#N/A,FALSE,"ASS";#N/A,#N/A,FALSE,"CF";#N/A,#N/A,FALSE,"FUEL&amp;MTC"}</definedName>
    <definedName name="erytf" localSheetId="3" hidden="1">{#N/A,#N/A,FALSE,"TOC";#N/A,#N/A,FALSE,"ASS";#N/A,#N/A,FALSE,"CF";#N/A,#N/A,FALSE,"FUEL&amp;MTC"}</definedName>
    <definedName name="erytf" localSheetId="5" hidden="1">{#N/A,#N/A,FALSE,"TOC";#N/A,#N/A,FALSE,"ASS";#N/A,#N/A,FALSE,"CF";#N/A,#N/A,FALSE,"FUEL&amp;MTC"}</definedName>
    <definedName name="erytf" localSheetId="6" hidden="1">{#N/A,#N/A,FALSE,"TOC";#N/A,#N/A,FALSE,"ASS";#N/A,#N/A,FALSE,"CF";#N/A,#N/A,FALSE,"FUEL&amp;MTC"}</definedName>
    <definedName name="erytf" localSheetId="7" hidden="1">{#N/A,#N/A,FALSE,"TOC";#N/A,#N/A,FALSE,"ASS";#N/A,#N/A,FALSE,"CF";#N/A,#N/A,FALSE,"FUEL&amp;MTC"}</definedName>
    <definedName name="erytf" localSheetId="8" hidden="1">{#N/A,#N/A,FALSE,"TOC";#N/A,#N/A,FALSE,"ASS";#N/A,#N/A,FALSE,"CF";#N/A,#N/A,FALSE,"FUEL&amp;MTC"}</definedName>
    <definedName name="erytf" localSheetId="9" hidden="1">{#N/A,#N/A,FALSE,"TOC";#N/A,#N/A,FALSE,"ASS";#N/A,#N/A,FALSE,"CF";#N/A,#N/A,FALSE,"FUEL&amp;MTC"}</definedName>
    <definedName name="erytf" hidden="1">{#N/A,#N/A,FALSE,"TOC";#N/A,#N/A,FALSE,"ASS";#N/A,#N/A,FALSE,"CF";#N/A,#N/A,FALSE,"FUEL&amp;MTC"}</definedName>
    <definedName name="eryty" localSheetId="1" hidden="1">{"via1",#N/A,TRUE,"general";"via2",#N/A,TRUE,"general";"via3",#N/A,TRUE,"general"}</definedName>
    <definedName name="eryty" localSheetId="4"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4"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1">'420.2 '!ERR</definedName>
    <definedName name="ES" localSheetId="4">'450.2'!ERR</definedName>
    <definedName name="ES" localSheetId="2">'460.1'!ERR</definedName>
    <definedName name="ES" localSheetId="3">'464.P'!ERR</definedName>
    <definedName name="ES" localSheetId="5">'630.4'!ERR</definedName>
    <definedName name="ES" localSheetId="6">'640.1'!ERR</definedName>
    <definedName name="ES" localSheetId="7">'700.1'!ERR</definedName>
    <definedName name="ES" localSheetId="8">'700.3'!ERR</definedName>
    <definedName name="ES" localSheetId="9">'710.1'!ERR</definedName>
    <definedName name="ES">[0]!ERR</definedName>
    <definedName name="ESC" localSheetId="0">IF([64]!LG=9,[64]!FES,"")</definedName>
    <definedName name="ESC">IF([64]!LG=9,[64]!FES,"")</definedName>
    <definedName name="escalafonconvencional">#REF!</definedName>
    <definedName name="ESP">#REF!</definedName>
    <definedName name="ESPECIFICACION">#REF!</definedName>
    <definedName name="Especificación">#REF!</definedName>
    <definedName name="espejo">[32]Insumos!#REF!</definedName>
    <definedName name="EST10A">#REF!</definedName>
    <definedName name="EST10V1">#REF!</definedName>
    <definedName name="EST11A">#REF!</definedName>
    <definedName name="ESTACA">#REF!</definedName>
    <definedName name="ESTRAE">'[4]7422CW00'!#REF!</definedName>
    <definedName name="Estructura">'[11]COSTOS UNITARIOS'!$B$16</definedName>
    <definedName name="etertgg" localSheetId="1" hidden="1">{"via1",#N/A,TRUE,"general";"via2",#N/A,TRUE,"general";"via3",#N/A,TRUE,"general"}</definedName>
    <definedName name="etertgg" localSheetId="4"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4"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4"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4"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ty" localSheetId="1" hidden="1">{"via1",#N/A,TRUE,"general";"via2",#N/A,TRUE,"general";"via3",#N/A,TRUE,"general"}</definedName>
    <definedName name="etyty" localSheetId="4"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4"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4"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4"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4"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4"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4"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4"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4"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A1">#REF!</definedName>
    <definedName name="EXCAVA2">#REF!</definedName>
    <definedName name="excavaconglomerado">#REF!</definedName>
    <definedName name="EXCAVAMANOV">#REF!</definedName>
    <definedName name="EXCAVAMAQUINAV">#REF!</definedName>
    <definedName name="EXCAVATIERRA">#REF!</definedName>
    <definedName name="excavman">#REF!</definedName>
    <definedName name="excavmanz">#REF!</definedName>
    <definedName name="exCEL">#REF!</definedName>
    <definedName name="Excel_BuiltIn__FilterDatabase_2">'[88]Presup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[25]SKJ452!#REF!</definedName>
    <definedName name="Excel_BuiltIn_Print_Titles_11">[25]ITA878!#REF!</definedName>
    <definedName name="Excel_BuiltIn_Print_Titles_12">'[25]AEA-944'!#REF!</definedName>
    <definedName name="Excel_BuiltIn_Print_Titles_13">'[25]DUB-823'!#REF!</definedName>
    <definedName name="Excel_BuiltIn_Print_Titles_14">'[25]GPI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[25]XXJ617!#REF!</definedName>
    <definedName name="Excel_BuiltIn_Print_Titles_2">#REF!</definedName>
    <definedName name="Excel_BuiltIn_Print_Titles_20">#REF!</definedName>
    <definedName name="Excel_BuiltIn_Print_Titles_21">[25]SNG_855!#REF!</definedName>
    <definedName name="Excel_BuiltIn_Print_Titles_23">#REF!</definedName>
    <definedName name="Excel_BuiltIn_Print_Titles_3">#REF!</definedName>
    <definedName name="Excel_BuiltIn_Print_Titles_4">'[89]COSTOS CAMPAMENTO'!#REF!</definedName>
    <definedName name="Excel_BuiltIn_Print_Titles_5">'[25]VEA 374'!#REF!</definedName>
    <definedName name="Excel_BuiltIn_Print_Titles_5_XX">'[25]VEA 374'!#REF!</definedName>
    <definedName name="Excel_BuiltIn_Print_Titles_6">#REF!</definedName>
    <definedName name="Excel_BuiltIn_Print_Titles_7">[25]HFB024!#REF!</definedName>
    <definedName name="Excel_BuiltIn_Print_Titles_8">#REF!</definedName>
    <definedName name="Excel_BuiltIn_Print_Titles_9">[25]PAJ825!#REF!</definedName>
    <definedName name="EXCROC">'[90]Análisis de precios'!$H$52</definedName>
    <definedName name="EXPL">#REF!</definedName>
    <definedName name="FAC" hidden="1">#REF!</definedName>
    <definedName name="FAC_PRU">#REF!</definedName>
    <definedName name="factor">#REF!</definedName>
    <definedName name="FACTOR_01">#REF!</definedName>
    <definedName name="FactorCostoPotencia">[71]Modelo!#REF!</definedName>
    <definedName name="FactorMultFinal">#REF!</definedName>
    <definedName name="FactorMultiplicaCalculado">#REF!</definedName>
    <definedName name="FD" localSheetId="1">'420.2 '!ERR</definedName>
    <definedName name="FD" localSheetId="4">'450.2'!ERR</definedName>
    <definedName name="FD" localSheetId="2">'460.1'!ERR</definedName>
    <definedName name="FD" localSheetId="3">'464.P'!ERR</definedName>
    <definedName name="FD" localSheetId="5">'630.4'!ERR</definedName>
    <definedName name="FD" localSheetId="6">'640.1'!ERR</definedName>
    <definedName name="FD" localSheetId="7">'700.1'!ERR</definedName>
    <definedName name="FD" localSheetId="8">'700.3'!ERR</definedName>
    <definedName name="FD" localSheetId="9">'710.1'!ERR</definedName>
    <definedName name="FD">[0]!ERR</definedName>
    <definedName name="fda" localSheetId="1" hidden="1">{"TAB1",#N/A,TRUE,"GENERAL";"TAB2",#N/A,TRUE,"GENERAL";"TAB3",#N/A,TRUE,"GENERAL";"TAB4",#N/A,TRUE,"GENERAL";"TAB5",#N/A,TRUE,"GENERAL"}</definedName>
    <definedName name="fda" localSheetId="4"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aa"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dsfa" localSheetId="1" hidden="1">{"PRES REHAB ARM-PER POR ITEMS  KM A KM",#N/A,TRUE,"Rehabilitacion Arm-Per"}</definedName>
    <definedName name="fdadsfa" localSheetId="4" hidden="1">{"PRES REHAB ARM-PER POR ITEMS  KM A KM",#N/A,TRUE,"Rehabilitacion Arm-Per"}</definedName>
    <definedName name="fdadsfa" localSheetId="2" hidden="1">{"PRES REHAB ARM-PER POR ITEMS  KM A KM",#N/A,TRUE,"Rehabilitacion Arm-Per"}</definedName>
    <definedName name="fdadsfa" localSheetId="3" hidden="1">{"PRES REHAB ARM-PER POR ITEMS  KM A KM",#N/A,TRUE,"Rehabilitacion Arm-Per"}</definedName>
    <definedName name="fdadsfa" localSheetId="5" hidden="1">{"PRES REHAB ARM-PER POR ITEMS  KM A KM",#N/A,TRUE,"Rehabilitacion Arm-Per"}</definedName>
    <definedName name="fdadsfa" localSheetId="6" hidden="1">{"PRES REHAB ARM-PER POR ITEMS  KM A KM",#N/A,TRUE,"Rehabilitacion Arm-Per"}</definedName>
    <definedName name="fdadsfa" localSheetId="7" hidden="1">{"PRES REHAB ARM-PER POR ITEMS  KM A KM",#N/A,TRUE,"Rehabilitacion Arm-Per"}</definedName>
    <definedName name="fdadsfa" localSheetId="8" hidden="1">{"PRES REHAB ARM-PER POR ITEMS  KM A KM",#N/A,TRUE,"Rehabilitacion Arm-Per"}</definedName>
    <definedName name="fdadsfa" localSheetId="9" hidden="1">{"PRES REHAB ARM-PER POR ITEMS  KM A KM",#N/A,TRUE,"Rehabilitacion Arm-Per"}</definedName>
    <definedName name="fdadsfa" hidden="1">{"PRES REHAB ARM-PER POR ITEMS  KM A KM",#N/A,TRUE,"Rehabilitacion Arm-Per"}</definedName>
    <definedName name="fdasfd"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sf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bjp" localSheetId="1" hidden="1">{"TAB1",#N/A,TRUE,"GENERAL";"TAB2",#N/A,TRUE,"GENERAL";"TAB3",#N/A,TRUE,"GENERAL";"TAB4",#N/A,TRUE,"GENERAL";"TAB5",#N/A,TRUE,"GENERAL"}</definedName>
    <definedName name="fdbjp" localSheetId="4"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dda"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d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f" localSheetId="1" hidden="1">{"TAB1",#N/A,TRUE,"GENERAL";"TAB2",#N/A,TRUE,"GENERAL";"TAB3",#N/A,TRUE,"GENERAL";"TAB4",#N/A,TRUE,"GENERAL";"TAB5",#N/A,TRUE,"GENERAL"}</definedName>
    <definedName name="fdf" localSheetId="4"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4"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4"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4"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a" localSheetId="1" hidden="1">{#N/A,#N/A,FALSE,"TOC";#N/A,#N/A,FALSE,"ASS";#N/A,#N/A,FALSE,"CF";#N/A,#N/A,FALSE,"FUEL&amp;MTC"}</definedName>
    <definedName name="fdsa" localSheetId="4" hidden="1">{#N/A,#N/A,FALSE,"TOC";#N/A,#N/A,FALSE,"ASS";#N/A,#N/A,FALSE,"CF";#N/A,#N/A,FALSE,"FUEL&amp;MTC"}</definedName>
    <definedName name="fdsa" localSheetId="2" hidden="1">{#N/A,#N/A,FALSE,"TOC";#N/A,#N/A,FALSE,"ASS";#N/A,#N/A,FALSE,"CF";#N/A,#N/A,FALSE,"FUEL&amp;MTC"}</definedName>
    <definedName name="fdsa" localSheetId="3" hidden="1">{#N/A,#N/A,FALSE,"TOC";#N/A,#N/A,FALSE,"ASS";#N/A,#N/A,FALSE,"CF";#N/A,#N/A,FALSE,"FUEL&amp;MTC"}</definedName>
    <definedName name="fdsa" localSheetId="5" hidden="1">{#N/A,#N/A,FALSE,"TOC";#N/A,#N/A,FALSE,"ASS";#N/A,#N/A,FALSE,"CF";#N/A,#N/A,FALSE,"FUEL&amp;MTC"}</definedName>
    <definedName name="fdsa" localSheetId="6" hidden="1">{#N/A,#N/A,FALSE,"TOC";#N/A,#N/A,FALSE,"ASS";#N/A,#N/A,FALSE,"CF";#N/A,#N/A,FALSE,"FUEL&amp;MTC"}</definedName>
    <definedName name="fdsa" localSheetId="7" hidden="1">{#N/A,#N/A,FALSE,"TOC";#N/A,#N/A,FALSE,"ASS";#N/A,#N/A,FALSE,"CF";#N/A,#N/A,FALSE,"FUEL&amp;MTC"}</definedName>
    <definedName name="fdsa" localSheetId="8" hidden="1">{#N/A,#N/A,FALSE,"TOC";#N/A,#N/A,FALSE,"ASS";#N/A,#N/A,FALSE,"CF";#N/A,#N/A,FALSE,"FUEL&amp;MTC"}</definedName>
    <definedName name="fdsa" localSheetId="9" hidden="1">{#N/A,#N/A,FALSE,"TOC";#N/A,#N/A,FALSE,"ASS";#N/A,#N/A,FALSE,"CF";#N/A,#N/A,FALSE,"FUEL&amp;MTC"}</definedName>
    <definedName name="fdsa" hidden="1">{#N/A,#N/A,FALSE,"TOC";#N/A,#N/A,FALSE,"ASS";#N/A,#N/A,FALSE,"CF";#N/A,#N/A,FALSE,"FUEL&amp;MTC"}</definedName>
    <definedName name="fdsf" localSheetId="1" hidden="1">{"TAB1",#N/A,TRUE,"GENERAL";"TAB2",#N/A,TRUE,"GENERAL";"TAB3",#N/A,TRUE,"GENERAL";"TAB4",#N/A,TRUE,"GENERAL";"TAB5",#N/A,TRUE,"GENERAL"}</definedName>
    <definedName name="fdsf" localSheetId="4"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4"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4"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4"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CH">[37]DATOS!$D$6</definedName>
    <definedName name="Fecha">[69]Datos!$B$7</definedName>
    <definedName name="FECHA.R1">#REF!</definedName>
    <definedName name="FECHA.R2">#REF!</definedName>
    <definedName name="FECHA.R3">[91]REAJUSTES!$D$3</definedName>
    <definedName name="FECHA.R4">[91]REAJUSTES!$E$3</definedName>
    <definedName name="FECHA.SMML">#REF!</definedName>
    <definedName name="fer">'[44]Res-Accide-10'!#REF!</definedName>
    <definedName name="ferfer" localSheetId="1" hidden="1">{"via1",#N/A,TRUE,"general";"via2",#N/A,TRUE,"general";"via3",#N/A,TRUE,"general"}</definedName>
    <definedName name="ferfer" localSheetId="4"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EST">#REF!</definedName>
    <definedName name="Festivos">'[92]días habiles 2015'!$D$2:$D$21</definedName>
    <definedName name="ff" localSheetId="1">'420.2 '!ERR</definedName>
    <definedName name="ff" localSheetId="4">'450.2'!ERR</definedName>
    <definedName name="ff" localSheetId="2">'460.1'!ERR</definedName>
    <definedName name="ff" localSheetId="3">'464.P'!ERR</definedName>
    <definedName name="ff" localSheetId="5">'630.4'!ERR</definedName>
    <definedName name="ff" localSheetId="6">'640.1'!ERR</definedName>
    <definedName name="ff" localSheetId="7">'700.1'!ERR</definedName>
    <definedName name="ff" localSheetId="8">'700.3'!ERR</definedName>
    <definedName name="ff" localSheetId="9">'710.1'!ERR</definedName>
    <definedName name="ff">[0]!ERR</definedName>
    <definedName name="fff" localSheetId="1" hidden="1">{"via1",#N/A,TRUE,"general";"via2",#N/A,TRUE,"general";"via3",#N/A,TRUE,"general"}</definedName>
    <definedName name="fff" localSheetId="4"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4"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4"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4"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4"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 localSheetId="1">'420.2 '!ERR</definedName>
    <definedName name="fg" localSheetId="4">'450.2'!ERR</definedName>
    <definedName name="fg" localSheetId="2">'460.1'!ERR</definedName>
    <definedName name="fg" localSheetId="3">'464.P'!ERR</definedName>
    <definedName name="fg" localSheetId="5">'630.4'!ERR</definedName>
    <definedName name="fg" localSheetId="6">'640.1'!ERR</definedName>
    <definedName name="fg" localSheetId="7">'700.1'!ERR</definedName>
    <definedName name="fg" localSheetId="8">'700.3'!ERR</definedName>
    <definedName name="fg" localSheetId="9">'710.1'!ERR</definedName>
    <definedName name="fg">[0]!ERR</definedName>
    <definedName name="fgdfg" localSheetId="1" hidden="1">{"TAB1",#N/A,TRUE,"GENERAL";"TAB2",#N/A,TRUE,"GENERAL";"TAB3",#N/A,TRUE,"GENERAL";"TAB4",#N/A,TRUE,"GENERAL";"TAB5",#N/A,TRUE,"GENERAL"}</definedName>
    <definedName name="fgdfg" localSheetId="4"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4"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4"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4"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'[4]7422CW00'!#REF!</definedName>
    <definedName name="FGHFBC" localSheetId="1" hidden="1">{"via1",#N/A,TRUE,"general";"via2",#N/A,TRUE,"general";"via3",#N/A,TRUE,"general"}</definedName>
    <definedName name="FGHFBC" localSheetId="4"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4"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4"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4"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4"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4"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4"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4"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4"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1" hidden="1">{#N/A,#N/A,TRUE,"1842CWN0"}</definedName>
    <definedName name="fhg" localSheetId="4" hidden="1">{#N/A,#N/A,TRUE,"1842CWN0"}</definedName>
    <definedName name="fhg" localSheetId="2" hidden="1">{#N/A,#N/A,TRUE,"1842CWN0"}</definedName>
    <definedName name="fhg" localSheetId="3" hidden="1">{#N/A,#N/A,TRUE,"1842CWN0"}</definedName>
    <definedName name="fhg" localSheetId="5" hidden="1">{#N/A,#N/A,TRUE,"1842CWN0"}</definedName>
    <definedName name="fhg" localSheetId="6" hidden="1">{#N/A,#N/A,TRUE,"1842CWN0"}</definedName>
    <definedName name="fhg" localSheetId="7" hidden="1">{#N/A,#N/A,TRUE,"1842CWN0"}</definedName>
    <definedName name="fhg" localSheetId="8" hidden="1">{#N/A,#N/A,TRUE,"1842CWN0"}</definedName>
    <definedName name="fhg" localSheetId="9" hidden="1">{#N/A,#N/A,TRUE,"1842CWN0"}</definedName>
    <definedName name="fhg" hidden="1">{#N/A,#N/A,TRUE,"1842CWN0"}</definedName>
    <definedName name="fhgh" localSheetId="1" hidden="1">{"via1",#N/A,TRUE,"general";"via2",#N/A,TRUE,"general";"via3",#N/A,TRUE,"general"}</definedName>
    <definedName name="fhgh" localSheetId="4"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4"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LA">#REF!</definedName>
    <definedName name="filtrov">#REF!</definedName>
    <definedName name="Fin_de_semana">'[92]días habiles 2015'!$M$1:$M$2</definedName>
    <definedName name="FINANCIACION" localSheetId="1">'420.2 '!ERR</definedName>
    <definedName name="FINANCIACION" localSheetId="4">'450.2'!ERR</definedName>
    <definedName name="FINANCIACION" localSheetId="2">'460.1'!ERR</definedName>
    <definedName name="FINANCIACION" localSheetId="3">'464.P'!ERR</definedName>
    <definedName name="FINANCIACION" localSheetId="5">'630.4'!ERR</definedName>
    <definedName name="FINANCIACION" localSheetId="6">'640.1'!ERR</definedName>
    <definedName name="FINANCIACION" localSheetId="7">'700.1'!ERR</definedName>
    <definedName name="FINANCIACION" localSheetId="8">'700.3'!ERR</definedName>
    <definedName name="FINANCIACION" localSheetId="9">'710.1'!ERR</definedName>
    <definedName name="FINANCIACION">[0]!ERR</definedName>
    <definedName name="fm" localSheetId="1">#REF!</definedName>
    <definedName name="fm" localSheetId="4">#REF!</definedName>
    <definedName name="fm" localSheetId="2">#REF!</definedName>
    <definedName name="fm" localSheetId="3">#REF!</definedName>
    <definedName name="fm" localSheetId="5">#REF!</definedName>
    <definedName name="fm" localSheetId="6">#REF!</definedName>
    <definedName name="fm" localSheetId="7">#REF!</definedName>
    <definedName name="fm" localSheetId="8">#REF!</definedName>
    <definedName name="fm" localSheetId="9">#REF!</definedName>
    <definedName name="fm">#REF!</definedName>
    <definedName name="fnic">[67]Constantes!$C$13</definedName>
    <definedName name="FO">'[49]CIRCUITOS CODENSA'!#REF!</definedName>
    <definedName name="FORDESCR">'[4]7422CW00'!#REF!</definedName>
    <definedName name="form">[93]BASE!$C$4:$H$261</definedName>
    <definedName name="FORMA">#REF!</definedName>
    <definedName name="Format">#REF!</definedName>
    <definedName name="FORMOLT">'[4]7422CW00'!#REF!</definedName>
    <definedName name="formu">[93]BASE!$C$4:$H$261</definedName>
    <definedName name="FORMULARIO" hidden="1">#REF!</definedName>
    <definedName name="FORSHE">'[4]7422CW00'!#REF!</definedName>
    <definedName name="FORUNMIS">'[4]7422CW00'!#REF!</definedName>
    <definedName name="frbgsd" localSheetId="1"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4"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4"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4"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u" localSheetId="1">'420.2 '!ERR</definedName>
    <definedName name="fu" localSheetId="4">'450.2'!ERR</definedName>
    <definedName name="fu" localSheetId="2">'460.1'!ERR</definedName>
    <definedName name="fu" localSheetId="3">'464.P'!ERR</definedName>
    <definedName name="fu" localSheetId="5">'630.4'!ERR</definedName>
    <definedName name="fu" localSheetId="6">'640.1'!ERR</definedName>
    <definedName name="fu" localSheetId="7">'700.1'!ERR</definedName>
    <definedName name="fu" localSheetId="8">'700.3'!ERR</definedName>
    <definedName name="fu" localSheetId="9">'710.1'!ERR</definedName>
    <definedName name="fu">[0]!ERR</definedName>
    <definedName name="Fub">[94]Cálculo!$B$36</definedName>
    <definedName name="Fup">[94]Cálculo!$B$38</definedName>
    <definedName name="fwff" localSheetId="1" hidden="1">{"via1",#N/A,TRUE,"general";"via2",#N/A,TRUE,"general";"via3",#N/A,TRUE,"general"}</definedName>
    <definedName name="fwff" localSheetId="4"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4"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Fyp">[94]Cálculo!$B$37</definedName>
    <definedName name="g">#REF!</definedName>
    <definedName name="GAJ">#REF!</definedName>
    <definedName name="GALON">#REF!</definedName>
    <definedName name="GastosViajes">#REF!</definedName>
    <definedName name="gbbfghghj" localSheetId="1"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dg"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t" localSheetId="1" hidden="1">{"TAB1",#N/A,TRUE,"GENERAL";"TAB2",#N/A,TRUE,"GENERAL";"TAB3",#N/A,TRUE,"GENERAL";"TAB4",#N/A,TRUE,"GENERAL";"TAB5",#N/A,TRUE,"GENERAL"}</definedName>
    <definedName name="gdt" localSheetId="4"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4"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L">#REF!</definedName>
    <definedName name="GEO">#REF!</definedName>
    <definedName name="Geotex">#REF!</definedName>
    <definedName name="GERENCIA">#REF!</definedName>
    <definedName name="gerg" localSheetId="1" hidden="1">{"TAB1",#N/A,TRUE,"GENERAL";"TAB2",#N/A,TRUE,"GENERAL";"TAB3",#N/A,TRUE,"GENERAL";"TAB4",#N/A,TRUE,"GENERAL";"TAB5",#N/A,TRUE,"GENERAL"}</definedName>
    <definedName name="gerg" localSheetId="4"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4"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4"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d" localSheetId="1" hidden="1">{"TAB1",#N/A,TRUE,"GENERAL";"TAB2",#N/A,TRUE,"GENERAL";"TAB3",#N/A,TRUE,"GENERAL";"TAB4",#N/A,TRUE,"GENERAL";"TAB5",#N/A,TRUE,"GENERAL"}</definedName>
    <definedName name="gfd" localSheetId="4"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4"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4"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gs"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gs"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hf" localSheetId="1" hidden="1">{"via1",#N/A,TRUE,"general";"via2",#N/A,TRUE,"general";"via3",#N/A,TRUE,"general"}</definedName>
    <definedName name="gfhf" localSheetId="4"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4"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4"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4"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4"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4"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 localSheetId="1">'420.2 '!ERR</definedName>
    <definedName name="GGG" localSheetId="4">'450.2'!ERR</definedName>
    <definedName name="GGG" localSheetId="2">'460.1'!ERR</definedName>
    <definedName name="GGG" localSheetId="3">'464.P'!ERR</definedName>
    <definedName name="GGG" localSheetId="5">'630.4'!ERR</definedName>
    <definedName name="GGG" localSheetId="6">'640.1'!ERR</definedName>
    <definedName name="GGG" localSheetId="7">'700.1'!ERR</definedName>
    <definedName name="GGG" localSheetId="8">'700.3'!ERR</definedName>
    <definedName name="GGG" localSheetId="9">'710.1'!ERR</definedName>
    <definedName name="GGG">[0]!ERR</definedName>
    <definedName name="gggb" localSheetId="1" hidden="1">{"TAB1",#N/A,TRUE,"GENERAL";"TAB2",#N/A,TRUE,"GENERAL";"TAB3",#N/A,TRUE,"GENERAL";"TAB4",#N/A,TRUE,"GENERAL";"TAB5",#N/A,TRUE,"GENERAL"}</definedName>
    <definedName name="gggb" localSheetId="4"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4"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4"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ggggggggggggggggg" hidden="1">[95]INSUMOS!#REF!</definedName>
    <definedName name="gggggt" localSheetId="1" hidden="1">{"via1",#N/A,TRUE,"general";"via2",#N/A,TRUE,"general";"via3",#N/A,TRUE,"general"}</definedName>
    <definedName name="gggggt" localSheetId="4"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4"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4"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4"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4"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ghuy" localSheetId="1" hidden="1">{"via1",#N/A,TRUE,"general";"via2",#N/A,TRUE,"general";"via3",#N/A,TRUE,"general"}</definedName>
    <definedName name="ghdghuy" localSheetId="4"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4"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'[4]7422CW00'!#REF!</definedName>
    <definedName name="ghfg" localSheetId="1" hidden="1">{"via1",#N/A,TRUE,"general";"via2",#N/A,TRUE,"general";"via3",#N/A,TRUE,"general"}</definedName>
    <definedName name="ghfg" localSheetId="4"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4"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lobal">#REF!</definedName>
    <definedName name="GR10F">'[1]SALARIO LEGAL'!#REF!</definedName>
    <definedName name="GR10I">'[1]SALARIO LEGAL'!#REF!</definedName>
    <definedName name="GR11F">'[1]SALARIO LEGAL'!#REF!</definedName>
    <definedName name="GR11I">'[1]SALARIO LEGAL'!#REF!</definedName>
    <definedName name="GR12F">'[1]SALARIO LEGAL'!#REF!</definedName>
    <definedName name="GR12I">'[1]SALARIO LEGAL'!#REF!</definedName>
    <definedName name="GR1F">'[1]SALARIO LEGAL'!#REF!</definedName>
    <definedName name="GR1I">'[1]SALARIO LEGAL'!#REF!</definedName>
    <definedName name="GR2F">'[1]SALARIO LEGAL'!#REF!</definedName>
    <definedName name="GR2I">'[1]SALARIO LEGAL'!#REF!</definedName>
    <definedName name="GR3F">'[1]SALARIO LEGAL'!#REF!</definedName>
    <definedName name="GR3I">'[1]SALARIO LEGAL'!#REF!</definedName>
    <definedName name="GR4F">'[1]SALARIO LEGAL'!#REF!</definedName>
    <definedName name="GR4I">'[1]SALARIO LEGAL'!#REF!</definedName>
    <definedName name="GR5F">'[1]SALARIO LEGAL'!#REF!</definedName>
    <definedName name="GR5I">'[1]SALARIO LEGAL'!#REF!</definedName>
    <definedName name="GR6F">'[1]SALARIO LEGAL'!#REF!</definedName>
    <definedName name="GR6I">'[1]SALARIO LEGAL'!#REF!</definedName>
    <definedName name="GR7F">'[1]SALARIO LEGAL'!#REF!</definedName>
    <definedName name="GR7I">'[1]SALARIO LEGAL'!#REF!</definedName>
    <definedName name="GR8F">'[1]SALARIO LEGAL'!#REF!</definedName>
    <definedName name="GR8I">'[1]SALARIO LEGAL'!#REF!</definedName>
    <definedName name="GR9F">#REF!</definedName>
    <definedName name="GR9I">'[1]SALARIO LEGAL'!#REF!</definedName>
    <definedName name="_xlnm.Recorder">#REF!</definedName>
    <definedName name="GRAF1ANO" localSheetId="1" hidden="1">{"via1",#N/A,TRUE,"general";"via2",#N/A,TRUE,"general";"via3",#N/A,TRUE,"general"}</definedName>
    <definedName name="GRAF1ANO" localSheetId="4"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ILLA">#REF!</definedName>
    <definedName name="gregds" localSheetId="1"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4"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[67]Constantes!$F$6</definedName>
    <definedName name="grupo4">[67]Constantes!$F$7</definedName>
    <definedName name="grupo5">[67]Constantes!$F$10</definedName>
    <definedName name="grupo6">[67]Constantes!$F$11</definedName>
    <definedName name="grupo7">[67]Constantes!$F$12</definedName>
    <definedName name="grupo8">[67]Constantes!$F$13</definedName>
    <definedName name="grupo9">[67]Constantes!$F$14</definedName>
    <definedName name="GSDG" localSheetId="1" hidden="1">{"TAB1",#N/A,TRUE,"GENERAL";"TAB2",#N/A,TRUE,"GENERAL";"TAB3",#N/A,TRUE,"GENERAL";"TAB4",#N/A,TRUE,"GENERAL";"TAB5",#N/A,TRUE,"GENERAL"}</definedName>
    <definedName name="GSDG" localSheetId="4"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4"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[96]BASE!$C$4:$H$255</definedName>
    <definedName name="gtgt" localSheetId="1" hidden="1">{"via1",#N/A,TRUE,"general";"via2",#N/A,TRUE,"general";"via3",#N/A,TRUE,"general"}</definedName>
    <definedName name="gtgt" localSheetId="4"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4"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4"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4"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RE">#REF!</definedName>
    <definedName name="h">#REF!</definedName>
    <definedName name="h9h" localSheetId="1" hidden="1">{"via1",#N/A,TRUE,"general";"via2",#N/A,TRUE,"general";"via3",#N/A,TRUE,"general"}</definedName>
    <definedName name="h9h" localSheetId="4"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#REF!</definedName>
    <definedName name="hdfh" localSheetId="1" hidden="1">{"via1",#N/A,TRUE,"general";"via2",#N/A,TRUE,"general";"via3",#N/A,TRUE,"general"}</definedName>
    <definedName name="hdfh" localSheetId="4"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4"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4"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4"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D">#REF!</definedName>
    <definedName name="HEDF">#REF!</definedName>
    <definedName name="HEN">#REF!</definedName>
    <definedName name="HEND">#REF!</definedName>
    <definedName name="HENF">#REF!</definedName>
    <definedName name="HERRERO">#REF!</definedName>
    <definedName name="hfgh" localSheetId="1" hidden="1">{"via1",#N/A,TRUE,"general";"via2",#N/A,TRUE,"general";"via3",#N/A,TRUE,"general"}</definedName>
    <definedName name="hfgh" localSheetId="4"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4"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4"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4"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4"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4"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4"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4"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4"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4"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4"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 localSheetId="1">'420.2 '!ERR</definedName>
    <definedName name="hh" localSheetId="4">'450.2'!ERR</definedName>
    <definedName name="hh" localSheetId="2">'460.1'!ERR</definedName>
    <definedName name="hh" localSheetId="3">'464.P'!ERR</definedName>
    <definedName name="hh" localSheetId="5">'630.4'!ERR</definedName>
    <definedName name="hh" localSheetId="6">'640.1'!ERR</definedName>
    <definedName name="hh" localSheetId="7">'700.1'!ERR</definedName>
    <definedName name="hh" localSheetId="8">'700.3'!ERR</definedName>
    <definedName name="hh" localSheetId="9">'710.1'!ERR</definedName>
    <definedName name="hh">[0]!ERR</definedName>
    <definedName name="hhh" localSheetId="1" hidden="1">{"TAB1",#N/A,TRUE,"GENERAL";"TAB2",#N/A,TRUE,"GENERAL";"TAB3",#N/A,TRUE,"GENERAL";"TAB4",#N/A,TRUE,"GENERAL";"TAB5",#N/A,TRUE,"GENERAL"}</definedName>
    <definedName name="hhh" localSheetId="4"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4"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4"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4"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IDE1">[97]steel!$F$7:$J$7</definedName>
    <definedName name="hierro60v">#REF!</definedName>
    <definedName name="hjfg" localSheetId="1" hidden="1">{"via1",#N/A,TRUE,"general";"via2",#N/A,TRUE,"general";"via3",#N/A,TRUE,"general"}</definedName>
    <definedName name="hjfg" localSheetId="4"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fghjj">[82]SAL_BPX!#REF!</definedName>
    <definedName name="hjg" localSheetId="1" hidden="1">{#N/A,#N/A,FALSE,"TOC";#N/A,#N/A,FALSE,"ASS";#N/A,#N/A,FALSE,"CF";#N/A,#N/A,FALSE,"FUEL&amp;MTC"}</definedName>
    <definedName name="hjg" localSheetId="4" hidden="1">{#N/A,#N/A,FALSE,"TOC";#N/A,#N/A,FALSE,"ASS";#N/A,#N/A,FALSE,"CF";#N/A,#N/A,FALSE,"FUEL&amp;MTC"}</definedName>
    <definedName name="hjg" localSheetId="2" hidden="1">{#N/A,#N/A,FALSE,"TOC";#N/A,#N/A,FALSE,"ASS";#N/A,#N/A,FALSE,"CF";#N/A,#N/A,FALSE,"FUEL&amp;MTC"}</definedName>
    <definedName name="hjg" localSheetId="3" hidden="1">{#N/A,#N/A,FALSE,"TOC";#N/A,#N/A,FALSE,"ASS";#N/A,#N/A,FALSE,"CF";#N/A,#N/A,FALSE,"FUEL&amp;MTC"}</definedName>
    <definedName name="hjg" localSheetId="5" hidden="1">{#N/A,#N/A,FALSE,"TOC";#N/A,#N/A,FALSE,"ASS";#N/A,#N/A,FALSE,"CF";#N/A,#N/A,FALSE,"FUEL&amp;MTC"}</definedName>
    <definedName name="hjg" localSheetId="6" hidden="1">{#N/A,#N/A,FALSE,"TOC";#N/A,#N/A,FALSE,"ASS";#N/A,#N/A,FALSE,"CF";#N/A,#N/A,FALSE,"FUEL&amp;MTC"}</definedName>
    <definedName name="hjg" localSheetId="7" hidden="1">{#N/A,#N/A,FALSE,"TOC";#N/A,#N/A,FALSE,"ASS";#N/A,#N/A,FALSE,"CF";#N/A,#N/A,FALSE,"FUEL&amp;MTC"}</definedName>
    <definedName name="hjg" localSheetId="8" hidden="1">{#N/A,#N/A,FALSE,"TOC";#N/A,#N/A,FALSE,"ASS";#N/A,#N/A,FALSE,"CF";#N/A,#N/A,FALSE,"FUEL&amp;MTC"}</definedName>
    <definedName name="hjg" localSheetId="9" hidden="1">{#N/A,#N/A,FALSE,"TOC";#N/A,#N/A,FALSE,"ASS";#N/A,#N/A,FALSE,"CF";#N/A,#N/A,FALSE,"FUEL&amp;MTC"}</definedName>
    <definedName name="hjg" hidden="1">{#N/A,#N/A,FALSE,"TOC";#N/A,#N/A,FALSE,"ASS";#N/A,#N/A,FALSE,"CF";#N/A,#N/A,FALSE,"FUEL&amp;MTC"}</definedName>
    <definedName name="hjgh" localSheetId="1" hidden="1">{"TAB1",#N/A,TRUE,"GENERAL";"TAB2",#N/A,TRUE,"GENERAL";"TAB3",#N/A,TRUE,"GENERAL";"TAB4",#N/A,TRUE,"GENERAL";"TAB5",#N/A,TRUE,"GENERAL"}</definedName>
    <definedName name="hjgh" localSheetId="4"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4"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4"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4"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K" localSheetId="1">'420.2 '!ERR</definedName>
    <definedName name="HK" localSheetId="4">'450.2'!ERR</definedName>
    <definedName name="HK" localSheetId="2">'460.1'!ERR</definedName>
    <definedName name="HK" localSheetId="3">'464.P'!ERR</definedName>
    <definedName name="HK" localSheetId="5">'630.4'!ERR</definedName>
    <definedName name="HK" localSheetId="6">'640.1'!ERR</definedName>
    <definedName name="HK" localSheetId="7">'700.1'!ERR</definedName>
    <definedName name="HK" localSheetId="8">'700.3'!ERR</definedName>
    <definedName name="HK" localSheetId="9">'710.1'!ERR</definedName>
    <definedName name="HK">[0]!ERR</definedName>
    <definedName name="HMEN" localSheetId="1">#REF!</definedName>
    <definedName name="HMEN" localSheetId="4">#REF!</definedName>
    <definedName name="HMEN" localSheetId="2">#REF!</definedName>
    <definedName name="HMEN" localSheetId="3">#REF!</definedName>
    <definedName name="HMEN" localSheetId="5">#REF!</definedName>
    <definedName name="HMEN" localSheetId="6">#REF!</definedName>
    <definedName name="HMEN" localSheetId="7">#REF!</definedName>
    <definedName name="HMEN" localSheetId="8">#REF!</definedName>
    <definedName name="HMEN" localSheetId="9">#REF!</definedName>
    <definedName name="HMEN">#REF!</definedName>
    <definedName name="hn" localSheetId="1" hidden="1">{"TAB1",#N/A,TRUE,"GENERAL";"TAB2",#N/A,TRUE,"GENERAL";"TAB3",#N/A,TRUE,"GENERAL";"TAB4",#N/A,TRUE,"GENERAL";"TAB5",#N/A,TRUE,"GENERAL"}</definedName>
    <definedName name="hn" localSheetId="4"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D">#REF!</definedName>
    <definedName name="HODF">#REF!</definedName>
    <definedName name="HOJA1">#REF!</definedName>
    <definedName name="HON">#REF!</definedName>
    <definedName name="HONF">#REF!</definedName>
    <definedName name="HonoraProfesionales">#REF!</definedName>
    <definedName name="HonoraTecnicos">#REF!</definedName>
    <definedName name="horat">'[98]Itemes Renovación'!#REF!</definedName>
    <definedName name="hreer" localSheetId="1" hidden="1">{"TAB1",#N/A,TRUE,"GENERAL";"TAB2",#N/A,TRUE,"GENERAL";"TAB3",#N/A,TRUE,"GENERAL";"TAB4",#N/A,TRUE,"GENERAL";"TAB5",#N/A,TRUE,"GENERAL"}</definedName>
    <definedName name="hreer" localSheetId="4"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4"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n">[67]Datos!$D$7</definedName>
    <definedName name="hrthtrh" localSheetId="1"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4"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#REF!</definedName>
    <definedName name="HTF">#REF!</definedName>
    <definedName name="hthdrf" localSheetId="1"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{"'AVAL. GASOD.'!$A$1998:$G$2028"}</definedName>
    <definedName name="HTML_Control" localSheetId="4" hidden="1">{"'AVAL. GASOD.'!$A$1998:$G$2028"}</definedName>
    <definedName name="HTML_Control" localSheetId="2" hidden="1">{"'AVAL. GASOD.'!$A$1998:$G$2028"}</definedName>
    <definedName name="HTML_Control" localSheetId="3" hidden="1">{"'AVAL. GASOD.'!$A$1998:$G$2028"}</definedName>
    <definedName name="HTML_Control" localSheetId="5" hidden="1">{"'AVAL. GASOD.'!$A$1998:$G$2028"}</definedName>
    <definedName name="HTML_Control" localSheetId="6" hidden="1">{"'AVAL. GASOD.'!$A$1998:$G$2028"}</definedName>
    <definedName name="HTML_Control" localSheetId="7" hidden="1">{"'AVAL. GASOD.'!$A$1998:$G$2028"}</definedName>
    <definedName name="HTML_Control" localSheetId="8" hidden="1">{"'AVAL. GASOD.'!$A$1998:$G$2028"}</definedName>
    <definedName name="HTML_Control" localSheetId="9" hidden="1">{"'AVAL. GASOD.'!$A$1998:$G$2028"}</definedName>
    <definedName name="HTML_Control" hidden="1">{"'AVAL. GASOD.'!$A$1998:$G$2028"}</definedName>
    <definedName name="HTML_Description" hidden="1">""</definedName>
    <definedName name="HTML_Email" hidden="1">"lalvarez@surtigas.com.co"</definedName>
    <definedName name="HTML_Header" hidden="1">""</definedName>
    <definedName name="HTML_LastUpdate" hidden="1">"16/02/00"</definedName>
    <definedName name="HTML_LineAfter" hidden="1">TRUE</definedName>
    <definedName name="HTML_LineBefore" hidden="1">TRUE</definedName>
    <definedName name="HTML_Name" hidden="1">"Libardo Rafael Alvarez Ferrer"</definedName>
    <definedName name="HTML_OBDlg2" hidden="1">TRUE</definedName>
    <definedName name="HTML_OBDlg4" hidden="1">TRUE</definedName>
    <definedName name="HTML_OS" hidden="1">0</definedName>
    <definedName name="HTML_PathFile" hidden="1">"D:\Avaluo 47.htm"</definedName>
    <definedName name="HTML_PathFileMac" hidden="1">"Macintosh HD:HomePageStuff:New_Home_Page:datafile:histret.html"</definedName>
    <definedName name="HTML_Title" hidden="1">"Aval 1.999"</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4"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4"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4"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localSheetId="4"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AU">[99]INSUMOS!#REF!</definedName>
    <definedName name="ic">[67]Constantes!$C$17</definedName>
    <definedName name="icbf">[67]Constantes!$C$15</definedName>
    <definedName name="ICSS">#REF!</definedName>
    <definedName name="ID" localSheetId="1">'420.2 '!ERR</definedName>
    <definedName name="ID" localSheetId="4">'450.2'!ERR</definedName>
    <definedName name="ID" localSheetId="2">'460.1'!ERR</definedName>
    <definedName name="ID" localSheetId="3">'464.P'!ERR</definedName>
    <definedName name="ID" localSheetId="5">'630.4'!ERR</definedName>
    <definedName name="ID" localSheetId="6">'640.1'!ERR</definedName>
    <definedName name="ID" localSheetId="7">'700.1'!ERR</definedName>
    <definedName name="ID" localSheetId="8">'700.3'!ERR</definedName>
    <definedName name="ID" localSheetId="9">'710.1'!ERR</definedName>
    <definedName name="ID">[0]!ERR</definedName>
    <definedName name="IF" localSheetId="1">'[60]A. P. U.'!#REF!</definedName>
    <definedName name="IF" localSheetId="4">'[60]A. P. U.'!#REF!</definedName>
    <definedName name="IF" localSheetId="2">'[60]A. P. U.'!#REF!</definedName>
    <definedName name="IF" localSheetId="3">'[60]A. P. U.'!#REF!</definedName>
    <definedName name="IF" localSheetId="5">'[60]A. P. U.'!#REF!</definedName>
    <definedName name="IF" localSheetId="6">'[60]A. P. U.'!#REF!</definedName>
    <definedName name="IF" localSheetId="7">'[60]A. P. U.'!#REF!</definedName>
    <definedName name="IF" localSheetId="8">'[60]A. P. U.'!#REF!</definedName>
    <definedName name="IF" localSheetId="9">'[60]A. P. U.'!#REF!</definedName>
    <definedName name="IF">'[60]A. P. U.'!#REF!</definedName>
    <definedName name="ii" localSheetId="1" hidden="1">{"TAB1",#N/A,TRUE,"GENERAL";"TAB2",#N/A,TRUE,"GENERAL";"TAB3",#N/A,TRUE,"GENERAL";"TAB4",#N/A,TRUE,"GENERAL";"TAB5",#N/A,TRUE,"GENERAL"}</definedName>
    <definedName name="ii" localSheetId="4"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4"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4"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4"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[26]otros!$C$3</definedName>
    <definedName name="Impacto">#REF!</definedName>
    <definedName name="ImpPolizasConsultoria">#REF!</definedName>
    <definedName name="ImpPolizasObra">#REF!</definedName>
    <definedName name="IMPR">#REF!</definedName>
    <definedName name="IMPRESSION">#REF!</definedName>
    <definedName name="Imprevistos">#REF!</definedName>
    <definedName name="Imprimir_área_IM_1">#REF!</definedName>
    <definedName name="IN">#REF!</definedName>
    <definedName name="INDICE">#REF!</definedName>
    <definedName name="ÍNDICE">[55]Hoja1!$A$35:$D$129</definedName>
    <definedName name="inf">#REF!</definedName>
    <definedName name="Ingresos06" localSheetId="1" hidden="1">{"'Sheet2'!$A$3:$B$17"}</definedName>
    <definedName name="Ingresos06" localSheetId="4" hidden="1">{"'Sheet2'!$A$3:$B$17"}</definedName>
    <definedName name="Ingresos06" localSheetId="2" hidden="1">{"'Sheet2'!$A$3:$B$17"}</definedName>
    <definedName name="Ingresos06" localSheetId="3" hidden="1">{"'Sheet2'!$A$3:$B$17"}</definedName>
    <definedName name="Ingresos06" localSheetId="5" hidden="1">{"'Sheet2'!$A$3:$B$17"}</definedName>
    <definedName name="Ingresos06" localSheetId="6" hidden="1">{"'Sheet2'!$A$3:$B$17"}</definedName>
    <definedName name="Ingresos06" localSheetId="7" hidden="1">{"'Sheet2'!$A$3:$B$17"}</definedName>
    <definedName name="Ingresos06" localSheetId="8" hidden="1">{"'Sheet2'!$A$3:$B$17"}</definedName>
    <definedName name="Ingresos06" localSheetId="9" hidden="1">{"'Sheet2'!$A$3:$B$17"}</definedName>
    <definedName name="Ingresos06" hidden="1">{"'Sheet2'!$A$3:$B$17"}</definedName>
    <definedName name="INICIA">'[1]SALARIO LEGAL'!#REF!</definedName>
    <definedName name="Inicio">[42]BASES!$E$26</definedName>
    <definedName name="inn">#REF!</definedName>
    <definedName name="INPU">#REF!</definedName>
    <definedName name="INPUT">'[4]7422CW00'!#REF!</definedName>
    <definedName name="Instalacion">#REF!</definedName>
    <definedName name="instalpasamuro">#REF!</definedName>
    <definedName name="INSUMO">VLOOKUP([63]apu!$B1,[63]Insumos!$D$1:$E$65536,2,FALSE)</definedName>
    <definedName name="Insumos">#REF!</definedName>
    <definedName name="Insumos_auxiliares">[100]Insumos!#REF!</definedName>
    <definedName name="Insumos_basicos">#REF!</definedName>
    <definedName name="Interventor">[69]Datos!$B$5</definedName>
    <definedName name="INV_11">'[101]PR 1'!$A$2:$N$655</definedName>
    <definedName name="Io">#REF!</definedName>
    <definedName name="IOUHH" localSheetId="1">'420.2 '!ERR</definedName>
    <definedName name="IOUHH" localSheetId="4">'450.2'!ERR</definedName>
    <definedName name="IOUHH" localSheetId="2">'460.1'!ERR</definedName>
    <definedName name="IOUHH" localSheetId="3">'464.P'!ERR</definedName>
    <definedName name="IOUHH" localSheetId="5">'630.4'!ERR</definedName>
    <definedName name="IOUHH" localSheetId="6">'640.1'!ERR</definedName>
    <definedName name="IOUHH" localSheetId="7">'700.1'!ERR</definedName>
    <definedName name="IOUHH" localSheetId="8">'700.3'!ERR</definedName>
    <definedName name="IOUHH" localSheetId="9">'710.1'!ERR</definedName>
    <definedName name="IOUHH">[0]!ERR</definedName>
    <definedName name="ipc_2009" localSheetId="1">#REF!</definedName>
    <definedName name="ipc_2009" localSheetId="4">#REF!</definedName>
    <definedName name="ipc_2009" localSheetId="2">#REF!</definedName>
    <definedName name="ipc_2009" localSheetId="3">#REF!</definedName>
    <definedName name="ipc_2009" localSheetId="5">#REF!</definedName>
    <definedName name="ipc_2009" localSheetId="6">#REF!</definedName>
    <definedName name="ipc_2009" localSheetId="7">#REF!</definedName>
    <definedName name="ipc_2009" localSheetId="8">#REF!</definedName>
    <definedName name="ipc_2009" localSheetId="9">#REF!</definedName>
    <definedName name="ipc_2009">#REF!</definedName>
    <definedName name="ipc_2010" localSheetId="1">#REF!</definedName>
    <definedName name="ipc_2010" localSheetId="4">#REF!</definedName>
    <definedName name="ipc_2010" localSheetId="2">#REF!</definedName>
    <definedName name="ipc_2010" localSheetId="3">#REF!</definedName>
    <definedName name="ipc_2010" localSheetId="5">#REF!</definedName>
    <definedName name="ipc_2010" localSheetId="6">#REF!</definedName>
    <definedName name="ipc_2010" localSheetId="7">#REF!</definedName>
    <definedName name="ipc_2010" localSheetId="8">#REF!</definedName>
    <definedName name="ipc_2010" localSheetId="9">#REF!</definedName>
    <definedName name="ipc_2010">#REF!</definedName>
    <definedName name="IQ_ADDIN" hidden="1">"AUTO"</definedName>
    <definedName name="IQ_CH" hidden="1">110000</definedName>
    <definedName name="IQ_CQ" hidden="1">5000</definedName>
    <definedName name="IQ_CY" hidden="1">10000</definedName>
    <definedName name="IQ_DAILY" hidden="1">500000</definedName>
    <definedName name="IQ_DNTM" hidden="1">700000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MTD" hidden="1">800000</definedName>
    <definedName name="IQ_NAMES_REVISION_DATE_" hidden="1">40358.7165856482</definedName>
    <definedName name="IQ_NTM" hidden="1">6000</definedName>
    <definedName name="IQ_OPENED55" hidden="1">1</definedName>
    <definedName name="IQ_QTD" hidden="1">750000</definedName>
    <definedName name="IQ_TODAY" hidden="1">0</definedName>
    <definedName name="IQ_WEEK" hidden="1">50000</definedName>
    <definedName name="IQ_YTD" hidden="1">3000</definedName>
    <definedName name="IQ_YTDMONTH" hidden="1">130000</definedName>
    <definedName name="issafp">[67]Constantes!$C$19</definedName>
    <definedName name="isscs">[67]Constantes!$C$21</definedName>
    <definedName name="isseps">[67]Constantes!$C$20</definedName>
    <definedName name="ITEM">[96]BASE!$C$4:$H$255</definedName>
    <definedName name="ITEM1">#REF!</definedName>
    <definedName name="ITEM111">[53]ITEMS!#REF!</definedName>
    <definedName name="ITEM112">[53]ITEMS!#REF!</definedName>
    <definedName name="ITEM113">[53]ITEMS!#REF!</definedName>
    <definedName name="ITEM114">[53]ITEMS!#REF!</definedName>
    <definedName name="ITEM115">[53]ITEMS!#REF!</definedName>
    <definedName name="ITEM116">[53]ITEMS!#REF!</definedName>
    <definedName name="ITEM117">[53]ITEMS!#REF!</definedName>
    <definedName name="ITEM118">[53]ITEMS!#REF!</definedName>
    <definedName name="ITEM119">[53]ITEMS!#REF!</definedName>
    <definedName name="ITEM120">[53]ITEMS!#REF!</definedName>
    <definedName name="ITEM121">[53]ITEMS!#REF!</definedName>
    <definedName name="ITEM122">[53]ITEMS!#REF!</definedName>
    <definedName name="ITEM123">[53]ITEMS!#REF!</definedName>
    <definedName name="ITEM124">[53]ITEMS!#REF!</definedName>
    <definedName name="ITEM125">[53]ITEMS!#REF!</definedName>
    <definedName name="ITEM126">[53]ITEMS!#REF!</definedName>
    <definedName name="ITEM127">[53]ITEMS!#REF!</definedName>
    <definedName name="ITEM128">[53]ITEMS!#REF!</definedName>
    <definedName name="ITEM129">[53]ITEMS!#REF!</definedName>
    <definedName name="ITEM130">[53]ITEMS!#REF!</definedName>
    <definedName name="ITEM131">[53]ITEMS!#REF!</definedName>
    <definedName name="ITEM132">[53]ITEMS!#REF!</definedName>
    <definedName name="ITEM133">[53]ITEMS!#REF!</definedName>
    <definedName name="ITEM134">[53]ITEMS!#REF!</definedName>
    <definedName name="ITEM135">[53]ITEMS!#REF!</definedName>
    <definedName name="ITEM136">[53]ITEMS!#REF!</definedName>
    <definedName name="ITEM137">[53]ITEMS!#REF!</definedName>
    <definedName name="ITEM138">[53]ITEMS!#REF!</definedName>
    <definedName name="ITEM139">[53]ITEMS!#REF!</definedName>
    <definedName name="ITEM140">[53]ITEMS!#REF!</definedName>
    <definedName name="ITEM141">[53]ITEMS!#REF!</definedName>
    <definedName name="ITEM142">[53]ITEMS!#REF!</definedName>
    <definedName name="ITEM143">[53]ITEMS!#REF!</definedName>
    <definedName name="ITEM144">[53]ITEMS!#REF!</definedName>
    <definedName name="ITEM145">[53]ITEMS!#REF!</definedName>
    <definedName name="ITEM146">[53]ITEMS!#REF!</definedName>
    <definedName name="ITEM147">[53]ITEMS!#REF!</definedName>
    <definedName name="ITEM148">[53]ITEMS!#REF!</definedName>
    <definedName name="ITEM149">[53]ITEMS!#REF!</definedName>
    <definedName name="ITEM15">#REF!</definedName>
    <definedName name="ITEM150">[53]ITEMS!#REF!</definedName>
    <definedName name="ITEM151">[53]ITEMS!#REF!</definedName>
    <definedName name="ITEM152">[53]ITEMS!#REF!</definedName>
    <definedName name="ITEM153">[53]ITEMS!#REF!</definedName>
    <definedName name="ITEM154">[53]ITEMS!#REF!</definedName>
    <definedName name="ITEM155">[53]ITEMS!#REF!</definedName>
    <definedName name="ITEM156">[53]ITEMS!#REF!</definedName>
    <definedName name="ITEM157">[53]ITEMS!#REF!</definedName>
    <definedName name="ITEM158">[53]ITEMS!#REF!</definedName>
    <definedName name="ITEM159">[53]ITEMS!#REF!</definedName>
    <definedName name="ITEM160">[53]ITEMS!#REF!</definedName>
    <definedName name="ITEM161">[53]ITEMS!#REF!</definedName>
    <definedName name="ITEM162">[53]ITEMS!#REF!</definedName>
    <definedName name="ITEM163">[53]ITEMS!#REF!</definedName>
    <definedName name="ITEM164">[53]ITEMS!#REF!</definedName>
    <definedName name="ITEM165">[53]ITEMS!#REF!</definedName>
    <definedName name="ITEM166">[53]ITEMS!#REF!</definedName>
    <definedName name="ITEM167">[53]ITEMS!#REF!</definedName>
    <definedName name="ITEM168">[53]ITEMS!#REF!</definedName>
    <definedName name="ITEM169">[53]ITEMS!#REF!</definedName>
    <definedName name="ITEM170">[53]ITEMS!#REF!</definedName>
    <definedName name="ITEM171">[53]ITEMS!#REF!</definedName>
    <definedName name="ITEM172">[53]ITEMS!#REF!</definedName>
    <definedName name="ITEM173">[53]ITEMS!#REF!</definedName>
    <definedName name="ITEM174">[53]ITEMS!#REF!</definedName>
    <definedName name="ITEM175">[53]ITEMS!#REF!</definedName>
    <definedName name="ITEM176">[53]ITEMS!#REF!</definedName>
    <definedName name="ITEM177">[53]ITEMS!#REF!</definedName>
    <definedName name="ITEM178">[53]ITEMS!#REF!</definedName>
    <definedName name="ITEM179">[53]ITEMS!#REF!</definedName>
    <definedName name="ITEM180">[53]ITEMS!#REF!</definedName>
    <definedName name="ITEM181">[53]ITEMS!#REF!</definedName>
    <definedName name="ITEM182">[53]ITEMS!#REF!</definedName>
    <definedName name="ITEM183">[53]ITEMS!#REF!</definedName>
    <definedName name="ITEM184">[53]ITEMS!#REF!</definedName>
    <definedName name="ITEM185">[53]ITEMS!#REF!</definedName>
    <definedName name="ITEM186">[53]ITEMS!#REF!</definedName>
    <definedName name="ITEM187">[53]ITEMS!#REF!</definedName>
    <definedName name="ITEM188">[53]ITEMS!#REF!</definedName>
    <definedName name="ITEM189">[53]ITEMS!#REF!</definedName>
    <definedName name="ITEM190">[53]ITEMS!#REF!</definedName>
    <definedName name="ITEM191">[53]ITEMS!#REF!</definedName>
    <definedName name="ITEM192">[53]ITEMS!#REF!</definedName>
    <definedName name="ITEM193">[53]ITEMS!#REF!</definedName>
    <definedName name="ITEM194">[53]ITEMS!#REF!</definedName>
    <definedName name="ITEM195">[53]ITEMS!#REF!</definedName>
    <definedName name="ITEM196">[53]ITEMS!#REF!</definedName>
    <definedName name="ITEM197">[53]ITEMS!#REF!</definedName>
    <definedName name="ITEM198">[53]ITEMS!#REF!</definedName>
    <definedName name="ITEM199">[53]ITEMS!#REF!</definedName>
    <definedName name="ITEM2">#REF!</definedName>
    <definedName name="ITEM2.10">[81]APU!$E$14843</definedName>
    <definedName name="ITEM2.11">[81]APU!$E$14904</definedName>
    <definedName name="ITEM2.12">[81]APU!$E$14965</definedName>
    <definedName name="ITEM200">[53]ITEMS!#REF!</definedName>
    <definedName name="ITEM201">[53]ITEMS!#REF!</definedName>
    <definedName name="ITEM202">[53]ITEMS!#REF!</definedName>
    <definedName name="ITEM203">[53]ITEMS!#REF!</definedName>
    <definedName name="ITEM204">[53]ITEMS!#REF!</definedName>
    <definedName name="ITEM205">[53]ITEMS!#REF!</definedName>
    <definedName name="ITEM206">[53]ITEMS!#REF!</definedName>
    <definedName name="item210.3">#REF!</definedName>
    <definedName name="item230.1">#REF!</definedName>
    <definedName name="ITEM3">#REF!</definedName>
    <definedName name="ITEM3.15">[81]APU!$E$8621</definedName>
    <definedName name="ITEM3.16">[81]APU!$E$8682</definedName>
    <definedName name="ITEM3.17">[81]APU!$E$8743</definedName>
    <definedName name="ITEM3.18">[81]APU!$E$8804</definedName>
    <definedName name="ITEM3.19">[81]APU!$E$8865</definedName>
    <definedName name="ITEM3.20">[81]APU!$E$8926</definedName>
    <definedName name="ITEM3.21">[81]APU!$E$11915</definedName>
    <definedName name="ITEM3.22">[81]APU!$E$14477</definedName>
    <definedName name="ITEM3.23">[81]APU!$E$15087</definedName>
    <definedName name="item310">#REF!</definedName>
    <definedName name="item320.2">#REF!</definedName>
    <definedName name="item330.1">#REF!</definedName>
    <definedName name="ITEM4.20">[81]APU!$E$9170</definedName>
    <definedName name="ITEM4.21">[81]APU!$E$9231</definedName>
    <definedName name="ITEM4.22">[81]APU!$E$9292</definedName>
    <definedName name="ITEM4.23">[81]APU!$E$9353</definedName>
    <definedName name="ITEM4.24">[81]APU!$E$9414</definedName>
    <definedName name="ITEM4.25">[81]APU!$E$9475</definedName>
    <definedName name="ITEM4.26">[81]APU!$E$9536</definedName>
    <definedName name="ITEM4.27">[81]APU!$E$9597</definedName>
    <definedName name="ITEM4.28">[81]APU!$E$9658</definedName>
    <definedName name="ITEM4.29">[81]APU!$E$9719</definedName>
    <definedName name="ITEM4.30">[81]APU!$E$9780</definedName>
    <definedName name="ITEM4.31">[81]APU!$E$9841</definedName>
    <definedName name="ITEM4.32">[81]APU!$E$9902</definedName>
    <definedName name="ITEM4.33">[81]APU!$E$9963</definedName>
    <definedName name="ITEM4.34">[81]APU!$E$10024</definedName>
    <definedName name="ITEM4.35">[81]APU!$E$11549</definedName>
    <definedName name="ITEM4.36">[81]APU!$E$11610</definedName>
    <definedName name="ITEM4.37">[81]APU!$E$15941</definedName>
    <definedName name="ITEM4.38">[81]APU!$E$15148</definedName>
    <definedName name="ITEM4.39">[81]APU!$E$14233</definedName>
    <definedName name="ITEM4.40">[81]APU!$E$14294</definedName>
    <definedName name="ITEM4.41">[81]APU!$E$14355</definedName>
    <definedName name="ITEM4.42">[81]APU!$E$14416</definedName>
    <definedName name="ITEM4.43">[81]APU!$E$14538</definedName>
    <definedName name="ITEM4.44">[81]APU!$E$16002</definedName>
    <definedName name="ITEM4.45">[81]APU!$E$16063</definedName>
    <definedName name="ITEM4.46">[81]APU!$E$14660</definedName>
    <definedName name="item420">#REF!</definedName>
    <definedName name="item450.2P">#REF!</definedName>
    <definedName name="ITEM5.100">[81]APU!$E$12403</definedName>
    <definedName name="ITEM5.101">[81]APU!$E$12464</definedName>
    <definedName name="ITEM5.104">[81]APU!$E$12525</definedName>
    <definedName name="ITEM5.105">[81]APU!$E$12586</definedName>
    <definedName name="ITEM5.106">[81]APU!$E$12647</definedName>
    <definedName name="ITEM5.107">[81]APU!$E$12708</definedName>
    <definedName name="ITEM5.108">[81]APU!$E$12769</definedName>
    <definedName name="ITEM5.109">[81]APU!$E$12830</definedName>
    <definedName name="ITEM5.111">[81]APU!$E$12891</definedName>
    <definedName name="ITEM5.112">[81]APU!$E$12952</definedName>
    <definedName name="ITEM5.113">[81]APU!$E$14721</definedName>
    <definedName name="ITEM5.114">[81]APU!$E$14782</definedName>
    <definedName name="ITEM5.115">[81]APU!$E$15026</definedName>
    <definedName name="ITEM5.53">[81]APU!$E$10085</definedName>
    <definedName name="ITEM5.54">[81]APU!$E$10146</definedName>
    <definedName name="ITEM5.55">[81]APU!$E$10207</definedName>
    <definedName name="ITEM5.56">[81]APU!$E$10268</definedName>
    <definedName name="ITEM5.57">[81]APU!$E$10329</definedName>
    <definedName name="ITEM5.58">[81]APU!$E$10390</definedName>
    <definedName name="ITEM5.59">[81]APU!$E$10451</definedName>
    <definedName name="ITEM5.60">[81]APU!$E$10512</definedName>
    <definedName name="ITEM5.61">[81]APU!$E$10573</definedName>
    <definedName name="ITEM5.62">[81]APU!$E$10634</definedName>
    <definedName name="ITEM5.63">[81]APU!$E$10695</definedName>
    <definedName name="ITEM5.64">[81]APU!$E$10756</definedName>
    <definedName name="ITEM5.65">[81]APU!$E$10817</definedName>
    <definedName name="ITEM5.66">[81]APU!$E$10878</definedName>
    <definedName name="ITEM5.67">[81]APU!$E$10939</definedName>
    <definedName name="ITEM5.68">[81]APU!$E$11000</definedName>
    <definedName name="ITEM5.69">[81]APU!$E$11061</definedName>
    <definedName name="ITEM5.70">[81]APU!$E$11122</definedName>
    <definedName name="ITEM5.71">[81]APU!$E$11183</definedName>
    <definedName name="ITEM5.72">[81]APU!$E$11976</definedName>
    <definedName name="ITEM5.73">[81]APU!$E$12037</definedName>
    <definedName name="ITEM5.74">[81]APU!$E$12098</definedName>
    <definedName name="ITEM5.77">[81]APU!$E$12159</definedName>
    <definedName name="ITEM5.78">[81]APU!$E$12281</definedName>
    <definedName name="ITEM5.79">[81]APU!$E$12342</definedName>
    <definedName name="ITEM5.80">[81]APU!$E$12220</definedName>
    <definedName name="ITEM5.82">[81]APU!$E$13989</definedName>
    <definedName name="ITEM5.83">[81]APU!$E$14050</definedName>
    <definedName name="ITEM5.84">[81]APU!$E$13318</definedName>
    <definedName name="ITEM5.85">[81]APU!$E$13379</definedName>
    <definedName name="ITEM5.86">[81]APU!$E$13440</definedName>
    <definedName name="ITEM5.87">[81]APU!$E$13501</definedName>
    <definedName name="ITEM5.88">[81]APU!$E$13562</definedName>
    <definedName name="ITEM5.89">[81]APU!$E$13623</definedName>
    <definedName name="ITEM5.90">[81]APU!$E$13684</definedName>
    <definedName name="ITEM5.91">[81]APU!$E$13745</definedName>
    <definedName name="ITEM5.92">[81]APU!$E$13806</definedName>
    <definedName name="ITEM5.93">[81]APU!$E$13867</definedName>
    <definedName name="ITEM5.94">[81]APU!$E$13928</definedName>
    <definedName name="ITEM5.95">[81]APU!$E$13013</definedName>
    <definedName name="ITEM5.96">[81]APU!$E$13074</definedName>
    <definedName name="ITEM5.97">[81]APU!$E$13135</definedName>
    <definedName name="ITEM5.98">[81]APU!$E$13196</definedName>
    <definedName name="ITEM5.99">[81]APU!$E$13257</definedName>
    <definedName name="ITEM521">[78]ITEMS!$A$522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[81]APU!$E$7589</definedName>
    <definedName name="ITEM7.10">[81]APU!$E$8138</definedName>
    <definedName name="ITEM7.11">[81]APU!$E$8199</definedName>
    <definedName name="ITEM7.12">[81]APU!$E$8259</definedName>
    <definedName name="ITEM7.13">[81]APU!$E$8320</definedName>
    <definedName name="ITEM7.14">[81]APU!$E$8381</definedName>
    <definedName name="ITEM7.15">[81]APU!$E$8442</definedName>
    <definedName name="ITEM7.16">[81]APU!$E$8560</definedName>
    <definedName name="ITEM7.17">[81]APU!$E$11244</definedName>
    <definedName name="ITEM7.18">[81]APU!$E$11305</definedName>
    <definedName name="ITEM7.19">[81]APU!$E$11366</definedName>
    <definedName name="ITEM7.2">[81]APU!$E$7650</definedName>
    <definedName name="ITEM7.20">[81]APU!$E$11427</definedName>
    <definedName name="ITEM7.21">[81]APU!$E$11488</definedName>
    <definedName name="ITEM7.22">[81]APU!$E$11671</definedName>
    <definedName name="ITEM7.23">[81]APU!$E$11732</definedName>
    <definedName name="ITEM7.24">[81]APU!$E$14599</definedName>
    <definedName name="ITEM7.25">[81]APU!$E$15209</definedName>
    <definedName name="ITEM7.26">[81]APU!$E$15270</definedName>
    <definedName name="ITEM7.27">[81]APU!$E$15331</definedName>
    <definedName name="ITEM7.28">[81]APU!$E$15392</definedName>
    <definedName name="ITEM7.29">[81]APU!$E$15453</definedName>
    <definedName name="ITEM7.3">[81]APU!$E$7711</definedName>
    <definedName name="ITEM7.30">[81]APU!$E$15514</definedName>
    <definedName name="ITEM7.31">[81]APU!$E$15575</definedName>
    <definedName name="ITEM7.32">[81]APU!$E$15636</definedName>
    <definedName name="ITEM7.33">[81]APU!$E$15697</definedName>
    <definedName name="ITEM7.34">[81]APU!$E$15758</definedName>
    <definedName name="ITEM7.35">[81]APU!$E$15819</definedName>
    <definedName name="ITEM7.4">[81]APU!$E$7772</definedName>
    <definedName name="ITEM7.5">[81]APU!$E$7833</definedName>
    <definedName name="ITEM7.6">[81]APU!$E$7894</definedName>
    <definedName name="ITEM7.7">[81]APU!$E$7955</definedName>
    <definedName name="ITEM7.8">[81]APU!$E$8016</definedName>
    <definedName name="ITEM7.9">[81]APU!$E$8077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UI" localSheetId="1" hidden="1">{"TAB1",#N/A,TRUE,"GENERAL";"TAB2",#N/A,TRUE,"GENERAL";"TAB3",#N/A,TRUE,"GENERAL";"TAB4",#N/A,TRUE,"GENERAL";"TAB5",#N/A,TRUE,"GENERAL"}</definedName>
    <definedName name="IUI" localSheetId="4"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4"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4"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4"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4"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#REF!</definedName>
    <definedName name="IVA_UTIL">[37]DATOS!$D$11</definedName>
    <definedName name="IVAConsultoria">#REF!</definedName>
    <definedName name="IVASobreUtilidad">#REF!</definedName>
    <definedName name="iyuiuyi" localSheetId="1" hidden="1">{"via1",#N/A,TRUE,"general";"via2",#N/A,TRUE,"general";"via3",#N/A,TRUE,"general"}</definedName>
    <definedName name="iyuiuyi" localSheetId="4"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IZQ_AUX">LEFT([63]Auxiliares!$B1,2)</definedName>
    <definedName name="j" localSheetId="1" hidden="1">{"TAB1",#N/A,TRUE,"GENERAL";"TAB2",#N/A,TRUE,"GENERAL";"TAB3",#N/A,TRUE,"GENERAL";"TAB4",#N/A,TRUE,"GENERAL";"TAB5",#N/A,TRUE,"GENERAL"}</definedName>
    <definedName name="j" localSheetId="4"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hidden="1">{"TAB1",#N/A,TRUE,"GENERAL";"TAB2",#N/A,TRUE,"GENERAL";"TAB3",#N/A,TRUE,"GENERAL";"TAB4",#N/A,TRUE,"GENERAL";"TAB5",#N/A,TRUE,"GENERAL"}</definedName>
    <definedName name="JAJKZ">#REF!</definedName>
    <definedName name="jd" localSheetId="1" hidden="1">{"via1",#N/A,TRUE,"general";"via2",#N/A,TRUE,"general";"via3",#N/A,TRUE,"general"}</definedName>
    <definedName name="jd" localSheetId="4"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4"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v">'[102]Desmonte y Limpieza'!$J$4</definedName>
    <definedName name="jeytj" localSheetId="1" hidden="1">{"TAB1",#N/A,TRUE,"GENERAL";"TAB2",#N/A,TRUE,"GENERAL";"TAB3",#N/A,TRUE,"GENERAL";"TAB4",#N/A,TRUE,"GENERAL";"TAB5",#N/A,TRUE,"GENERAL"}</definedName>
    <definedName name="jeytj" localSheetId="4"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1"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4"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2"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3"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5"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6"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7"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8"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localSheetId="9"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fj" localSheetId="1" hidden="1">{"via1",#N/A,TRUE,"general";"via2",#N/A,TRUE,"general";"via3",#N/A,TRUE,"general"}</definedName>
    <definedName name="jgfj" localSheetId="4"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4"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4"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4"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4"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4"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1">'420.2 '!ERR</definedName>
    <definedName name="jj" localSheetId="4">'450.2'!ERR</definedName>
    <definedName name="jj" localSheetId="2">'460.1'!ERR</definedName>
    <definedName name="jj" localSheetId="3">'464.P'!ERR</definedName>
    <definedName name="jj" localSheetId="5">'630.4'!ERR</definedName>
    <definedName name="jj" localSheetId="6">'640.1'!ERR</definedName>
    <definedName name="jj" localSheetId="7">'700.1'!ERR</definedName>
    <definedName name="jj" localSheetId="8">'700.3'!ERR</definedName>
    <definedName name="jj" localSheetId="9">'710.1'!ERR</definedName>
    <definedName name="jj">[0]!ERR</definedName>
    <definedName name="jjfq" localSheetId="1" hidden="1">{"via1",#N/A,TRUE,"general";"via2",#N/A,TRUE,"general";"via3",#N/A,TRUE,"general"}</definedName>
    <definedName name="jjfq" localSheetId="4"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4"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4"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4"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4"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1">'420.2 '!ERR</definedName>
    <definedName name="JOHNNY" localSheetId="4">'450.2'!ERR</definedName>
    <definedName name="JOHNNY" localSheetId="2">'460.1'!ERR</definedName>
    <definedName name="JOHNNY" localSheetId="3">'464.P'!ERR</definedName>
    <definedName name="JOHNNY" localSheetId="5">'630.4'!ERR</definedName>
    <definedName name="JOHNNY" localSheetId="6">'640.1'!ERR</definedName>
    <definedName name="JOHNNY" localSheetId="7">'700.1'!ERR</definedName>
    <definedName name="JOHNNY" localSheetId="8">'700.3'!ERR</definedName>
    <definedName name="JOHNNY" localSheetId="9">'710.1'!ERR</definedName>
    <definedName name="JOHNNY">[0]!ERR</definedName>
    <definedName name="Jornal">[38]Jornal!$A$12:$I$31</definedName>
    <definedName name="JRYJ" localSheetId="1" hidden="1">{"via1",#N/A,TRUE,"general";"via2",#N/A,TRUE,"general";"via3",#N/A,TRUE,"general"}</definedName>
    <definedName name="JRYJ" localSheetId="4"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4"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4"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 localSheetId="1" hidden="1">{#N/A,#N/A,FALSE,"TOC";#N/A,#N/A,FALSE,"ASS";#N/A,#N/A,FALSE,"CF";#N/A,#N/A,FALSE,"FUEL&amp;MTC"}</definedName>
    <definedName name="ju" localSheetId="4" hidden="1">{#N/A,#N/A,FALSE,"TOC";#N/A,#N/A,FALSE,"ASS";#N/A,#N/A,FALSE,"CF";#N/A,#N/A,FALSE,"FUEL&amp;MTC"}</definedName>
    <definedName name="ju" localSheetId="2" hidden="1">{#N/A,#N/A,FALSE,"TOC";#N/A,#N/A,FALSE,"ASS";#N/A,#N/A,FALSE,"CF";#N/A,#N/A,FALSE,"FUEL&amp;MTC"}</definedName>
    <definedName name="ju" localSheetId="3" hidden="1">{#N/A,#N/A,FALSE,"TOC";#N/A,#N/A,FALSE,"ASS";#N/A,#N/A,FALSE,"CF";#N/A,#N/A,FALSE,"FUEL&amp;MTC"}</definedName>
    <definedName name="ju" localSheetId="5" hidden="1">{#N/A,#N/A,FALSE,"TOC";#N/A,#N/A,FALSE,"ASS";#N/A,#N/A,FALSE,"CF";#N/A,#N/A,FALSE,"FUEL&amp;MTC"}</definedName>
    <definedName name="ju" localSheetId="6" hidden="1">{#N/A,#N/A,FALSE,"TOC";#N/A,#N/A,FALSE,"ASS";#N/A,#N/A,FALSE,"CF";#N/A,#N/A,FALSE,"FUEL&amp;MTC"}</definedName>
    <definedName name="ju" localSheetId="7" hidden="1">{#N/A,#N/A,FALSE,"TOC";#N/A,#N/A,FALSE,"ASS";#N/A,#N/A,FALSE,"CF";#N/A,#N/A,FALSE,"FUEL&amp;MTC"}</definedName>
    <definedName name="ju" localSheetId="8" hidden="1">{#N/A,#N/A,FALSE,"TOC";#N/A,#N/A,FALSE,"ASS";#N/A,#N/A,FALSE,"CF";#N/A,#N/A,FALSE,"FUEL&amp;MTC"}</definedName>
    <definedName name="ju" localSheetId="9" hidden="1">{#N/A,#N/A,FALSE,"TOC";#N/A,#N/A,FALSE,"ASS";#N/A,#N/A,FALSE,"CF";#N/A,#N/A,FALSE,"FUEL&amp;MTC"}</definedName>
    <definedName name="ju" hidden="1">{#N/A,#N/A,FALSE,"TOC";#N/A,#N/A,FALSE,"ASS";#N/A,#N/A,FALSE,"CF";#N/A,#N/A,FALSE,"FUEL&amp;MTC"}</definedName>
    <definedName name="juj" localSheetId="1" hidden="1">{"via1",#N/A,TRUE,"general";"via2",#N/A,TRUE,"general";"via3",#N/A,TRUE,"general"}</definedName>
    <definedName name="juj" localSheetId="4"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4"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4"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1"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1" hidden="1">{"via1",#N/A,TRUE,"general";"via2",#N/A,TRUE,"general";"via3",#N/A,TRUE,"general"}</definedName>
    <definedName name="jyjt7" localSheetId="4"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4"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4"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4"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4"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localSheetId="4"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4"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4"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4"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4"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4"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4"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 localSheetId="1">'420.2 '!ERR</definedName>
    <definedName name="kl" localSheetId="4">'450.2'!ERR</definedName>
    <definedName name="kl" localSheetId="2">'460.1'!ERR</definedName>
    <definedName name="kl" localSheetId="3">'464.P'!ERR</definedName>
    <definedName name="kl" localSheetId="5">'630.4'!ERR</definedName>
    <definedName name="kl" localSheetId="6">'640.1'!ERR</definedName>
    <definedName name="kl" localSheetId="7">'700.1'!ERR</definedName>
    <definedName name="kl" localSheetId="8">'700.3'!ERR</definedName>
    <definedName name="kl" localSheetId="9">'710.1'!ERR</definedName>
    <definedName name="kl">[0]!ERR</definedName>
    <definedName name="klklk" localSheetId="1">#REF!</definedName>
    <definedName name="klklk" localSheetId="4">#REF!</definedName>
    <definedName name="klklk" localSheetId="2">#REF!</definedName>
    <definedName name="klklk" localSheetId="3">#REF!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#REF!</definedName>
    <definedName name="KO" localSheetId="1" hidden="1">#REF!</definedName>
    <definedName name="KO" localSheetId="4" hidden="1">#REF!</definedName>
    <definedName name="KO" localSheetId="2" hidden="1">#REF!</definedName>
    <definedName name="KO" localSheetId="3" hidden="1">#REF!</definedName>
    <definedName name="KO" localSheetId="5" hidden="1">#REF!</definedName>
    <definedName name="KO" localSheetId="6" hidden="1">#REF!</definedName>
    <definedName name="KO" localSheetId="7" hidden="1">#REF!</definedName>
    <definedName name="KO" localSheetId="8" hidden="1">#REF!</definedName>
    <definedName name="KO" localSheetId="9" hidden="1">#REF!</definedName>
    <definedName name="KO" hidden="1">#REF!</definedName>
    <definedName name="krtrk" localSheetId="1" hidden="1">{"via1",#N/A,TRUE,"general";"via2",#N/A,TRUE,"general";"via3",#N/A,TRUE,"general"}</definedName>
    <definedName name="krtrk" localSheetId="4"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4"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 comment="Codigo Insumo">[103]Insumos!$A$4:$A$1761</definedName>
    <definedName name="Lavamanos">[32]Insumos!#REF!</definedName>
    <definedName name="LEGALDIRECCION">#REF!</definedName>
    <definedName name="Leo">'[98]Itemes Renovación'!#REF!</definedName>
    <definedName name="LICITACION">#REF!</definedName>
    <definedName name="limcount" hidden="1">1</definedName>
    <definedName name="LINEA">[104]CONT_ADI!#REF!</definedName>
    <definedName name="liosdasf" hidden="1">#REF!</definedName>
    <definedName name="LISBASE1">'[105]Lista Base'!$A$4:$C$2691</definedName>
    <definedName name="LISBASE2">'[106]Lista Base'!$A$4:$D$1999</definedName>
    <definedName name="List_cuadrillas">[76]Salarios!$D$8:$P$8</definedName>
    <definedName name="Listado">#REF!</definedName>
    <definedName name="LISTADOEQUIPOS">[30]Equipo!$A$16:$A$80</definedName>
    <definedName name="LISTADOMATERIALES">[30]Material!$A$11:$A$1009</definedName>
    <definedName name="LISTADOMO">[30]M.Obra!$A$21:$A$50</definedName>
    <definedName name="LISTADOTRANSPORTES">[30]Transp.!$A$16:$A$50</definedName>
    <definedName name="ListOffset" hidden="1">1</definedName>
    <definedName name="liuoo" localSheetId="1" hidden="1">{"TAB1",#N/A,TRUE,"GENERAL";"TAB2",#N/A,TRUE,"GENERAL";"TAB3",#N/A,TRUE,"GENERAL";"TAB4",#N/A,TRUE,"GENERAL";"TAB5",#N/A,TRUE,"GENERAL"}</definedName>
    <definedName name="liuoo" localSheetId="4"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4"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kjlkjlkjljljmlkkjmlkkl" hidden="1">[107]OCTUBRE!#REF!</definedName>
    <definedName name="ll">[76]PRESUPUESTO!#REF!</definedName>
    <definedName name="LLANTAS">#REF!</definedName>
    <definedName name="llenov">#REF!</definedName>
    <definedName name="LLLL">#REF!</definedName>
    <definedName name="lllllh" localSheetId="1" hidden="1">{"via1",#N/A,TRUE,"general";"via2",#N/A,TRUE,"general";"via3",#N/A,TRUE,"general"}</definedName>
    <definedName name="lllllh" localSheetId="4"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4"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O" localSheetId="1">#REF!,#REF!,#REF!,#REF!,#REF!,#REF!,#REF!</definedName>
    <definedName name="LO" localSheetId="4">#REF!,#REF!,#REF!,#REF!,#REF!,#REF!,#REF!</definedName>
    <definedName name="LO" localSheetId="2">#REF!,#REF!,#REF!,#REF!,#REF!,#REF!,#REF!</definedName>
    <definedName name="LO" localSheetId="3">#REF!,#REF!,#REF!,#REF!,#REF!,#REF!,#REF!</definedName>
    <definedName name="LO" localSheetId="5">#REF!,#REF!,#REF!,#REF!,#REF!,#REF!,#REF!</definedName>
    <definedName name="LO" localSheetId="6">#REF!,#REF!,#REF!,#REF!,#REF!,#REF!,#REF!</definedName>
    <definedName name="LO" localSheetId="7">#REF!,#REF!,#REF!,#REF!,#REF!,#REF!,#REF!</definedName>
    <definedName name="LO" localSheetId="8">#REF!,#REF!,#REF!,#REF!,#REF!,#REF!,#REF!</definedName>
    <definedName name="LO" localSheetId="9">#REF!,#REF!,#REF!,#REF!,#REF!,#REF!,#REF!</definedName>
    <definedName name="LO">#REF!,#REF!,#REF!,#REF!,#REF!,#REF!,#REF!</definedName>
    <definedName name="LOCA" localSheetId="0">[29]!absc</definedName>
    <definedName name="LOCA">[29]!absc</definedName>
    <definedName name="LOCA1" localSheetId="0">[46]!absc</definedName>
    <definedName name="LOCA1">[46]!absc</definedName>
    <definedName name="local">#REF!</definedName>
    <definedName name="LOCALIZACION_Y_REPLANTEO">#REF!</definedName>
    <definedName name="LOCALIZACIONV">#REF!</definedName>
    <definedName name="localizamuro">#REF!</definedName>
    <definedName name="LOGO" localSheetId="1">'420.2 '!ERR</definedName>
    <definedName name="LOGO" localSheetId="4">'450.2'!ERR</definedName>
    <definedName name="LOGO" localSheetId="2">'460.1'!ERR</definedName>
    <definedName name="LOGO" localSheetId="3">'464.P'!ERR</definedName>
    <definedName name="LOGO" localSheetId="5">'630.4'!ERR</definedName>
    <definedName name="LOGO" localSheetId="6">'640.1'!ERR</definedName>
    <definedName name="LOGO" localSheetId="7">'700.1'!ERR</definedName>
    <definedName name="LOGO" localSheetId="8">'700.3'!ERR</definedName>
    <definedName name="LOGO" localSheetId="9">'710.1'!ERR</definedName>
    <definedName name="LOGO">[0]!ERR</definedName>
    <definedName name="lolol" localSheetId="1" hidden="1">{"TAB1",#N/A,TRUE,"GENERAL";"TAB2",#N/A,TRUE,"GENERAL";"TAB3",#N/A,TRUE,"GENERAL";"TAB4",#N/A,TRUE,"GENERAL";"TAB5",#N/A,TRUE,"GENERAL"}</definedName>
    <definedName name="lolol" localSheetId="4"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P">'[49]CIRCUITOS CODENSA'!#REF!</definedName>
    <definedName name="lplpl" localSheetId="1" hidden="1">{"via1",#N/A,TRUE,"general";"via2",#N/A,TRUE,"general";"via3",#N/A,TRUE,"general"}</definedName>
    <definedName name="lplpl" localSheetId="4"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4" hidden="1">{"TAB1",#N/A,TRUE,"GENERAL";"TAB2",#N/A,TRUE,"GENERAL";"TAB3",#N/A,TRUE,"GENERAL";"TAB4",#N/A,TRUE,"GENERAL";"TAB5",#N/A,TRUE,"GENERAL"}</definedName>
    <definedName name="lucy" localSheetId="2" hidden="1">{"TAB1",#N/A,TRUE,"GENERAL";"TAB2",#N/A,TRUE,"GENERAL";"TAB3",#N/A,TRUE,"GENERAL";"TAB4",#N/A,TRUE,"GENERAL";"TAB5",#N/A,TRUE,"GENERAL"}</definedName>
    <definedName name="lucy" localSheetId="3" hidden="1">{"TAB1",#N/A,TRUE,"GENERAL";"TAB2",#N/A,TRUE,"GENERAL";"TAB3",#N/A,TRUE,"GENERAL";"TAB4",#N/A,TRUE,"GENERAL";"TAB5",#N/A,TRUE,"GENERAL"}</definedName>
    <definedName name="lucy" localSheetId="5" hidden="1">{"TAB1",#N/A,TRUE,"GENERAL";"TAB2",#N/A,TRUE,"GENERAL";"TAB3",#N/A,TRUE,"GENERAL";"TAB4",#N/A,TRUE,"GENERAL";"TAB5",#N/A,TRUE,"GENERAL"}</definedName>
    <definedName name="lucy" localSheetId="6" hidden="1">{"TAB1",#N/A,TRUE,"GENERAL";"TAB2",#N/A,TRUE,"GENERAL";"TAB3",#N/A,TRUE,"GENERAL";"TAB4",#N/A,TRUE,"GENERAL";"TAB5",#N/A,TRUE,"GENERAL"}</definedName>
    <definedName name="lucy" localSheetId="7" hidden="1">{"TAB1",#N/A,TRUE,"GENERAL";"TAB2",#N/A,TRUE,"GENERAL";"TAB3",#N/A,TRUE,"GENERAL";"TAB4",#N/A,TRUE,"GENERAL";"TAB5",#N/A,TRUE,"GENERAL"}</definedName>
    <definedName name="lucy" localSheetId="8" hidden="1">{"TAB1",#N/A,TRUE,"GENERAL";"TAB2",#N/A,TRUE,"GENERAL";"TAB3",#N/A,TRUE,"GENERAL";"TAB4",#N/A,TRUE,"GENERAL";"TAB5",#N/A,TRUE,"GENERAL"}</definedName>
    <definedName name="lucy" localSheetId="9" hidden="1">{"TAB1",#N/A,TRUE,"GENERAL";"TAB2",#N/A,TRUE,"GENERAL";"TAB3",#N/A,TRUE,"GENERAL";"TAB4",#N/A,TRUE,"GENERAL";"TAB5",#N/A,TRUE,"GENERAL"}</definedName>
    <definedName name="lucy" hidden="1">{"TAB1",#N/A,TRUE,"GENERAL";"TAB2",#N/A,TRUE,"GENERAL";"TAB3",#N/A,TRUE,"GENERAL";"TAB4",#N/A,TRUE,"GENERAL";"TAB5",#N/A,TRUE,"GENERAL"}</definedName>
    <definedName name="lun">'[44]Res-Accide-10'!#REF!</definedName>
    <definedName name="m">#REF!</definedName>
    <definedName name="M.O" comment="Mano de obra">[52]M.Obra!$B$35:$B$42</definedName>
    <definedName name="MA">'[44]Res-Accide-10'!#REF!</definedName>
    <definedName name="mac">#REF!</definedName>
    <definedName name="MACRDEL">'[4]7422CW00'!#REF!</definedName>
    <definedName name="mafdsf" localSheetId="1" hidden="1">{"via1",#N/A,TRUE,"general";"via2",#N/A,TRUE,"general";"via3",#N/A,TRUE,"general"}</definedName>
    <definedName name="mafdsf" localSheetId="4"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LLA">#REF!</definedName>
    <definedName name="MANO111">[53]APU!#REF!</definedName>
    <definedName name="MANO112">[53]APU!#REF!</definedName>
    <definedName name="MANO113">[53]APU!#REF!</definedName>
    <definedName name="MANO114">[53]APU!#REF!</definedName>
    <definedName name="MANO115">[53]APU!#REF!</definedName>
    <definedName name="MANO116">[53]APU!#REF!</definedName>
    <definedName name="MANO117">[53]APU!#REF!</definedName>
    <definedName name="MANO118">[53]APU!#REF!</definedName>
    <definedName name="MANO119">[53]APU!#REF!</definedName>
    <definedName name="MANO120">[53]APU!#REF!</definedName>
    <definedName name="MANO121">[53]APU!#REF!</definedName>
    <definedName name="MANO122">[53]APU!#REF!</definedName>
    <definedName name="MANO123">[53]APU!#REF!</definedName>
    <definedName name="MANO124">[53]APU!#REF!</definedName>
    <definedName name="MANO125">[53]APU!#REF!</definedName>
    <definedName name="MANO126">[53]APU!#REF!</definedName>
    <definedName name="MANO127">[53]APU!#REF!</definedName>
    <definedName name="MANO128">[53]APU!#REF!</definedName>
    <definedName name="MANO129">[53]APU!#REF!</definedName>
    <definedName name="MANO130">[53]APU!#REF!</definedName>
    <definedName name="MANO131">[53]APU!#REF!</definedName>
    <definedName name="MANO132">[53]APU!#REF!</definedName>
    <definedName name="MANO133">[53]APU!#REF!</definedName>
    <definedName name="MANO134">[53]APU!#REF!</definedName>
    <definedName name="MANO135">[53]APU!#REF!</definedName>
    <definedName name="MANO136">[53]APU!#REF!</definedName>
    <definedName name="MANO137">[53]APU!#REF!</definedName>
    <definedName name="MANO138">[53]APU!#REF!</definedName>
    <definedName name="MANO139">[53]APU!#REF!</definedName>
    <definedName name="MANO140">[53]APU!#REF!</definedName>
    <definedName name="MANO141">[53]APU!#REF!</definedName>
    <definedName name="MANO142">[53]APU!#REF!</definedName>
    <definedName name="MANO143">[53]APU!#REF!</definedName>
    <definedName name="MANO144">[53]APU!#REF!</definedName>
    <definedName name="MANO145">[53]APU!#REF!</definedName>
    <definedName name="MANO146">[53]APU!#REF!</definedName>
    <definedName name="MANO147">[53]APU!#REF!</definedName>
    <definedName name="MANO148">[53]APU!#REF!</definedName>
    <definedName name="MANO149">[53]APU!#REF!</definedName>
    <definedName name="MANO150">[53]APU!#REF!</definedName>
    <definedName name="MANO151">[53]APU!#REF!</definedName>
    <definedName name="MANO152">[53]APU!#REF!</definedName>
    <definedName name="MANO153">[53]APU!#REF!</definedName>
    <definedName name="MANO154">[53]APU!#REF!</definedName>
    <definedName name="MANO155">[53]APU!#REF!</definedName>
    <definedName name="MANO156">[53]APU!#REF!</definedName>
    <definedName name="MANO157">[53]APU!#REF!</definedName>
    <definedName name="MANO158">[53]APU!#REF!</definedName>
    <definedName name="MANO159">[53]APU!#REF!</definedName>
    <definedName name="MANO160">[53]APU!#REF!</definedName>
    <definedName name="MANO161">[53]APU!#REF!</definedName>
    <definedName name="MANO162">[53]APU!#REF!</definedName>
    <definedName name="MANO163">[53]APU!#REF!</definedName>
    <definedName name="MANO164">[53]APU!#REF!</definedName>
    <definedName name="MANO165">[53]APU!#REF!</definedName>
    <definedName name="MANO166">[53]APU!#REF!</definedName>
    <definedName name="MANO167">[53]APU!#REF!</definedName>
    <definedName name="MANO168">[53]APU!#REF!</definedName>
    <definedName name="MANO169">[53]APU!#REF!</definedName>
    <definedName name="MANO170">[53]APU!#REF!</definedName>
    <definedName name="MANO171">[53]APU!#REF!</definedName>
    <definedName name="MANO172">[53]APU!#REF!</definedName>
    <definedName name="MANO173">[53]APU!#REF!</definedName>
    <definedName name="MANO174">[53]APU!#REF!</definedName>
    <definedName name="MANO175">[53]APU!#REF!</definedName>
    <definedName name="MANO176">[53]APU!#REF!</definedName>
    <definedName name="MANO177">[53]APU!#REF!</definedName>
    <definedName name="MANO178">[53]APU!#REF!</definedName>
    <definedName name="MANO179">[53]APU!#REF!</definedName>
    <definedName name="MANO180">[53]APU!#REF!</definedName>
    <definedName name="MANO181">[53]APU!#REF!</definedName>
    <definedName name="MANO182">[53]APU!#REF!</definedName>
    <definedName name="MANO183">[53]APU!#REF!</definedName>
    <definedName name="MANO184">[53]APU!#REF!</definedName>
    <definedName name="MANO185">[53]APU!#REF!</definedName>
    <definedName name="MANO186">[53]APU!#REF!</definedName>
    <definedName name="MANO187">[53]APU!#REF!</definedName>
    <definedName name="MANO188">[53]APU!#REF!</definedName>
    <definedName name="MANO189">[53]APU!#REF!</definedName>
    <definedName name="MANO190">[53]APU!#REF!</definedName>
    <definedName name="MANO191">[53]APU!#REF!</definedName>
    <definedName name="MANO192">[53]APU!#REF!</definedName>
    <definedName name="MANO193">[53]APU!#REF!</definedName>
    <definedName name="MANO194">[53]APU!#REF!</definedName>
    <definedName name="MANO195">[53]APU!#REF!</definedName>
    <definedName name="MANO196">[53]APU!#REF!</definedName>
    <definedName name="MANO197">[53]APU!#REF!</definedName>
    <definedName name="MANO198">[53]APU!#REF!</definedName>
    <definedName name="MANO199">[53]APU!#REF!</definedName>
    <definedName name="MANO200">[53]APU!#REF!</definedName>
    <definedName name="MANO201">[53]APU!#REF!</definedName>
    <definedName name="MANO202">[53]APU!#REF!</definedName>
    <definedName name="MANO203">[53]APU!#REF!</definedName>
    <definedName name="MANO204">[53]APU!#REF!</definedName>
    <definedName name="MANO205">[53]APU!#REF!</definedName>
    <definedName name="MANO206">[53]APU!#REF!</definedName>
    <definedName name="MANODEOBRA">[30]M.Obra!$A$21:$I$50</definedName>
    <definedName name="ManoObra">[108]Insum!$A$104:$E$116</definedName>
    <definedName name="mantenimiento">'[109]COSTOS OFICINA'!#REF!</definedName>
    <definedName name="mao" localSheetId="1" hidden="1">{"TAB1",#N/A,TRUE,"GENERAL";"TAB2",#N/A,TRUE,"GENERAL";"TAB3",#N/A,TRUE,"GENERAL";"TAB4",#N/A,TRUE,"GENERAL";"TAB5",#N/A,TRUE,"GENERAL"}</definedName>
    <definedName name="mao" localSheetId="4"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4"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UINAR">[36]Insum!$A$68:$H$98</definedName>
    <definedName name="Maquinaria">'[54]Maqui Equip'!$B$1:$B$65536</definedName>
    <definedName name="MAQUINARIAPESADA">#REF!</definedName>
    <definedName name="mar">'[44]Res-Accide-10'!#REF!</definedName>
    <definedName name="marina">#REF!</definedName>
    <definedName name="mario" localSheetId="1" hidden="1">{#N/A,#N/A,FALSE,"Aging Summary";#N/A,#N/A,FALSE,"Ratio Analysis";#N/A,#N/A,FALSE,"Test 120 Day Accts";#N/A,#N/A,FALSE,"Tickmarks"}</definedName>
    <definedName name="mario" localSheetId="4" hidden="1">{#N/A,#N/A,FALSE,"Aging Summary";#N/A,#N/A,FALSE,"Ratio Analysis";#N/A,#N/A,FALSE,"Test 120 Day Accts";#N/A,#N/A,FALSE,"Tickmarks"}</definedName>
    <definedName name="mario" localSheetId="2" hidden="1">{#N/A,#N/A,FALSE,"Aging Summary";#N/A,#N/A,FALSE,"Ratio Analysis";#N/A,#N/A,FALSE,"Test 120 Day Accts";#N/A,#N/A,FALSE,"Tickmarks"}</definedName>
    <definedName name="mario" localSheetId="3" hidden="1">{#N/A,#N/A,FALSE,"Aging Summary";#N/A,#N/A,FALSE,"Ratio Analysis";#N/A,#N/A,FALSE,"Test 120 Day Accts";#N/A,#N/A,FALSE,"Tickmarks"}</definedName>
    <definedName name="mario" localSheetId="5" hidden="1">{#N/A,#N/A,FALSE,"Aging Summary";#N/A,#N/A,FALSE,"Ratio Analysis";#N/A,#N/A,FALSE,"Test 120 Day Accts";#N/A,#N/A,FALSE,"Tickmarks"}</definedName>
    <definedName name="mario" localSheetId="6" hidden="1">{#N/A,#N/A,FALSE,"Aging Summary";#N/A,#N/A,FALSE,"Ratio Analysis";#N/A,#N/A,FALSE,"Test 120 Day Accts";#N/A,#N/A,FALSE,"Tickmarks"}</definedName>
    <definedName name="mario" localSheetId="7" hidden="1">{#N/A,#N/A,FALSE,"Aging Summary";#N/A,#N/A,FALSE,"Ratio Analysis";#N/A,#N/A,FALSE,"Test 120 Day Accts";#N/A,#N/A,FALSE,"Tickmarks"}</definedName>
    <definedName name="mario" localSheetId="8" hidden="1">{#N/A,#N/A,FALSE,"Aging Summary";#N/A,#N/A,FALSE,"Ratio Analysis";#N/A,#N/A,FALSE,"Test 120 Day Accts";#N/A,#N/A,FALSE,"Tickmarks"}</definedName>
    <definedName name="mario" localSheetId="9" hidden="1">{#N/A,#N/A,FALSE,"Aging Summary";#N/A,#N/A,FALSE,"Ratio Analysis";#N/A,#N/A,FALSE,"Test 120 Day Accts";#N/A,#N/A,FALSE,"Tickmarks"}</definedName>
    <definedName name="mario" hidden="1">{#N/A,#N/A,FALSE,"Aging Summary";#N/A,#N/A,FALSE,"Ratio Analysis";#N/A,#N/A,FALSE,"Test 120 Day Accts";#N/A,#N/A,FALSE,"Tickmarks"}</definedName>
    <definedName name="Maritimo">[82]SAL_BPX!#REF!</definedName>
    <definedName name="masor" localSheetId="1" hidden="1">{"via1",#N/A,TRUE,"general";"via2",#N/A,TRUE,"general";"via3",#N/A,TRUE,"general"}</definedName>
    <definedName name="masor" localSheetId="4"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#REF!</definedName>
    <definedName name="MATE111">[53]APU!#REF!</definedName>
    <definedName name="MATE112">[53]APU!#REF!</definedName>
    <definedName name="MATE113">[53]APU!#REF!</definedName>
    <definedName name="MATE114">[53]APU!#REF!</definedName>
    <definedName name="MATE115">[53]APU!#REF!</definedName>
    <definedName name="MATE116">[53]APU!#REF!</definedName>
    <definedName name="MATE117">[53]APU!#REF!</definedName>
    <definedName name="MATE118">[53]APU!#REF!</definedName>
    <definedName name="MATE119">[53]APU!#REF!</definedName>
    <definedName name="MATE120">[53]APU!#REF!</definedName>
    <definedName name="MATE121">[53]APU!#REF!</definedName>
    <definedName name="MATE122">[53]APU!#REF!</definedName>
    <definedName name="MATE123">[53]APU!#REF!</definedName>
    <definedName name="MATE124">[53]APU!#REF!</definedName>
    <definedName name="MATE125">[53]APU!#REF!</definedName>
    <definedName name="MATE126">[53]APU!#REF!</definedName>
    <definedName name="MATE127">[53]APU!#REF!</definedName>
    <definedName name="MATE128">[53]APU!#REF!</definedName>
    <definedName name="MATE129">[53]APU!#REF!</definedName>
    <definedName name="MATE130">[53]APU!#REF!</definedName>
    <definedName name="MATE131">[53]APU!#REF!</definedName>
    <definedName name="MATE132">[53]APU!#REF!</definedName>
    <definedName name="MATE133">[53]APU!#REF!</definedName>
    <definedName name="MATE134">[53]APU!#REF!</definedName>
    <definedName name="MATE135">[53]APU!#REF!</definedName>
    <definedName name="MATE136">[53]APU!#REF!</definedName>
    <definedName name="MATE137">[53]APU!#REF!</definedName>
    <definedName name="MATE138">[53]APU!#REF!</definedName>
    <definedName name="MATE139">[53]APU!#REF!</definedName>
    <definedName name="MATE140">[53]APU!#REF!</definedName>
    <definedName name="MATE141">[53]APU!#REF!</definedName>
    <definedName name="MATE142">[53]APU!#REF!</definedName>
    <definedName name="MATE143">[53]APU!#REF!</definedName>
    <definedName name="MATE144">[53]APU!#REF!</definedName>
    <definedName name="MATE145">[53]APU!#REF!</definedName>
    <definedName name="MATE146">[53]APU!#REF!</definedName>
    <definedName name="MATE147">[53]APU!#REF!</definedName>
    <definedName name="MATE148">[53]APU!#REF!</definedName>
    <definedName name="MATE149">[53]APU!#REF!</definedName>
    <definedName name="MATE150">[53]APU!#REF!</definedName>
    <definedName name="MATE151">[53]APU!#REF!</definedName>
    <definedName name="MATE152">[53]APU!#REF!</definedName>
    <definedName name="MATE153">[53]APU!#REF!</definedName>
    <definedName name="MATE154">[53]APU!#REF!</definedName>
    <definedName name="MATE155">[53]APU!#REF!</definedName>
    <definedName name="MATE156">[53]APU!#REF!</definedName>
    <definedName name="MATE157">[53]APU!#REF!</definedName>
    <definedName name="MATE158">[53]APU!#REF!</definedName>
    <definedName name="MATE159">[53]APU!#REF!</definedName>
    <definedName name="MATE160">[53]APU!#REF!</definedName>
    <definedName name="MATE161">[53]APU!#REF!</definedName>
    <definedName name="MATE162">[53]APU!#REF!</definedName>
    <definedName name="MATE163">[53]APU!#REF!</definedName>
    <definedName name="MATE164">[53]APU!#REF!</definedName>
    <definedName name="MATE165">[53]APU!#REF!</definedName>
    <definedName name="MATE166">[53]APU!#REF!</definedName>
    <definedName name="MATE167">[53]APU!#REF!</definedName>
    <definedName name="MATE168">[53]APU!#REF!</definedName>
    <definedName name="MATE169">[53]APU!#REF!</definedName>
    <definedName name="MATE170">[53]APU!#REF!</definedName>
    <definedName name="MATE171">[53]APU!#REF!</definedName>
    <definedName name="MATE172">[53]APU!#REF!</definedName>
    <definedName name="MATE173">[53]APU!#REF!</definedName>
    <definedName name="MATE174">[53]APU!#REF!</definedName>
    <definedName name="MATE175">[53]APU!#REF!</definedName>
    <definedName name="MATE176">[53]APU!#REF!</definedName>
    <definedName name="MATE177">[53]APU!#REF!</definedName>
    <definedName name="MATE178">[53]APU!#REF!</definedName>
    <definedName name="MATE179">[53]APU!#REF!</definedName>
    <definedName name="MATE180">[53]APU!#REF!</definedName>
    <definedName name="MATE181">[53]APU!#REF!</definedName>
    <definedName name="MATE182">[53]APU!#REF!</definedName>
    <definedName name="MATE183">[53]APU!#REF!</definedName>
    <definedName name="MATE184">[53]APU!#REF!</definedName>
    <definedName name="MATE185">[53]APU!#REF!</definedName>
    <definedName name="MATE186">[53]APU!#REF!</definedName>
    <definedName name="MATE187">[53]APU!#REF!</definedName>
    <definedName name="MATE188">[53]APU!#REF!</definedName>
    <definedName name="MATE189">[53]APU!#REF!</definedName>
    <definedName name="MATE190">[53]APU!#REF!</definedName>
    <definedName name="MATE191">[53]APU!#REF!</definedName>
    <definedName name="MATE192">[53]APU!#REF!</definedName>
    <definedName name="MATE193">[53]APU!#REF!</definedName>
    <definedName name="MATE194">[53]APU!#REF!</definedName>
    <definedName name="MATE195">[53]APU!#REF!</definedName>
    <definedName name="MATE196">[53]APU!#REF!</definedName>
    <definedName name="MATE197">[53]APU!#REF!</definedName>
    <definedName name="MATE198">[53]APU!#REF!</definedName>
    <definedName name="MATE199">[53]APU!#REF!</definedName>
    <definedName name="MATE200">[53]APU!#REF!</definedName>
    <definedName name="MATE201">[53]APU!#REF!</definedName>
    <definedName name="MATE202">[53]APU!#REF!</definedName>
    <definedName name="MATE203">[53]APU!#REF!</definedName>
    <definedName name="MATE204">[53]APU!#REF!</definedName>
    <definedName name="MATE205">[53]APU!#REF!</definedName>
    <definedName name="MATE206">[53]APU!#REF!</definedName>
    <definedName name="MATER">[85]MATERIAL!$B$3:$B$580</definedName>
    <definedName name="materiales">[86]materiales!$A$7:$A$1317</definedName>
    <definedName name="MATRIZRICS">'[110]RICS NUEVA HOJA DIARIA'!$A$1:$AB$42</definedName>
    <definedName name="MAY">#REF!</definedName>
    <definedName name="MDC">#REF!</definedName>
    <definedName name="mdd" localSheetId="1" hidden="1">{"via1",#N/A,TRUE,"general";"via2",#N/A,TRUE,"general";"via3",#N/A,TRUE,"general"}</definedName>
    <definedName name="mdd" localSheetId="4"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#REF!</definedName>
    <definedName name="MEDFAM">#REF!</definedName>
    <definedName name="meg" localSheetId="1" hidden="1">{"TAB1",#N/A,TRUE,"GENERAL";"TAB2",#N/A,TRUE,"GENERAL";"TAB3",#N/A,TRUE,"GENERAL";"TAB4",#N/A,TRUE,"GENERAL";"TAB5",#N/A,TRUE,"GENERAL"}</definedName>
    <definedName name="meg" localSheetId="4"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NU">'[1]SALARIO LEGAL'!#REF!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[26]PRESUPUESTO!$C$13</definedName>
    <definedName name="MESES">#REF!</definedName>
    <definedName name="MesIn">#REF!</definedName>
    <definedName name="MEZCLADORA">#REF!</definedName>
    <definedName name="mfgjrdt" localSheetId="1"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4"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I" localSheetId="1">#REF!,#REF!,#REF!,#REF!,#REF!,#REF!,#REF!</definedName>
    <definedName name="MI" localSheetId="4">#REF!,#REF!,#REF!,#REF!,#REF!,#REF!,#REF!</definedName>
    <definedName name="MI" localSheetId="2">#REF!,#REF!,#REF!,#REF!,#REF!,#REF!,#REF!</definedName>
    <definedName name="MI" localSheetId="3">#REF!,#REF!,#REF!,#REF!,#REF!,#REF!,#REF!</definedName>
    <definedName name="MI" localSheetId="5">#REF!,#REF!,#REF!,#REF!,#REF!,#REF!,#REF!</definedName>
    <definedName name="MI" localSheetId="6">#REF!,#REF!,#REF!,#REF!,#REF!,#REF!,#REF!</definedName>
    <definedName name="MI" localSheetId="7">#REF!,#REF!,#REF!,#REF!,#REF!,#REF!,#REF!</definedName>
    <definedName name="MI" localSheetId="8">#REF!,#REF!,#REF!,#REF!,#REF!,#REF!,#REF!</definedName>
    <definedName name="MI" localSheetId="9">#REF!,#REF!,#REF!,#REF!,#REF!,#REF!,#REF!</definedName>
    <definedName name="MI">#REF!,#REF!,#REF!,#REF!,#REF!,#REF!,#REF!</definedName>
    <definedName name="Minimo">#REF!</definedName>
    <definedName name="Mínimo">#REF!</definedName>
    <definedName name="mjmj" localSheetId="1" hidden="1">{"via1",#N/A,TRUE,"general";"via2",#N/A,TRUE,"general";"via3",#N/A,TRUE,"general"}</definedName>
    <definedName name="mjmj" localSheetId="4"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4"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4"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JU">#REF!</definedName>
    <definedName name="ML" localSheetId="1">#REF!,#REF!,#REF!,#REF!,#REF!,#REF!,#REF!</definedName>
    <definedName name="ML" localSheetId="4">#REF!,#REF!,#REF!,#REF!,#REF!,#REF!,#REF!</definedName>
    <definedName name="ML" localSheetId="2">#REF!,#REF!,#REF!,#REF!,#REF!,#REF!,#REF!</definedName>
    <definedName name="ML" localSheetId="3">#REF!,#REF!,#REF!,#REF!,#REF!,#REF!,#REF!</definedName>
    <definedName name="ML" localSheetId="5">#REF!,#REF!,#REF!,#REF!,#REF!,#REF!,#REF!</definedName>
    <definedName name="ML" localSheetId="6">#REF!,#REF!,#REF!,#REF!,#REF!,#REF!,#REF!</definedName>
    <definedName name="ML" localSheetId="7">#REF!,#REF!,#REF!,#REF!,#REF!,#REF!,#REF!</definedName>
    <definedName name="ML" localSheetId="8">#REF!,#REF!,#REF!,#REF!,#REF!,#REF!,#REF!</definedName>
    <definedName name="ML" localSheetId="9">#REF!,#REF!,#REF!,#REF!,#REF!,#REF!,#REF!</definedName>
    <definedName name="ML">#REF!,#REF!,#REF!,#REF!,#REF!,#REF!,#REF!</definedName>
    <definedName name="mmjmjh" localSheetId="1"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4"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4"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4"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4"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'[49]CIRCUITOS CODENSA'!#REF!</definedName>
    <definedName name="MONTAJE">#REF!</definedName>
    <definedName name="mort4">600000</definedName>
    <definedName name="MOTO">#REF!</definedName>
    <definedName name="motosierra">[62]Mater!#REF!</definedName>
    <definedName name="MRLART">[111]STRSUMM0!#REF!</definedName>
    <definedName name="MRSUPDET">#REF!</definedName>
    <definedName name="MU">'[49]CIRCUITOS CODENSA'!#REF!</definedName>
    <definedName name="muro">#REF!</definedName>
    <definedName name="MZ">'[49]CIRCUITOS CODENSA'!#REF!</definedName>
    <definedName name="n" localSheetId="1" hidden="1">{"via1",#N/A,TRUE,"general";"via2",#N/A,TRUE,"general";"via3",#N/A,TRUE,"general"}</definedName>
    <definedName name="n" localSheetId="4"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hidden="1">{"via1",#N/A,TRUE,"general";"via2",#N/A,TRUE,"general";"via3",#N/A,TRUE,"general"}</definedName>
    <definedName name="nancy">[112]Tabla!$A$3:$C$38</definedName>
    <definedName name="nbvnv" localSheetId="1" hidden="1">{"via1",#N/A,TRUE,"general";"via2",#N/A,TRUE,"general";"via3",#N/A,TRUE,"general"}</definedName>
    <definedName name="nbvnv" localSheetId="4"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4"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4"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4"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4"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4"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4"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4"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4"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nguno">#REF!</definedName>
    <definedName name="nmmmm" localSheetId="1" hidden="1">{"via1",#N/A,TRUE,"general";"via2",#N/A,TRUE,"general";"via3",#N/A,TRUE,"general"}</definedName>
    <definedName name="nmmmm" localSheetId="4"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4"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4"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4"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4"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4"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4"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 localSheetId="1">'420.2 '!ERR</definedName>
    <definedName name="NO" localSheetId="4">'450.2'!ERR</definedName>
    <definedName name="NO" localSheetId="2">'460.1'!ERR</definedName>
    <definedName name="NO" localSheetId="3">'464.P'!ERR</definedName>
    <definedName name="NO" localSheetId="5">'630.4'!ERR</definedName>
    <definedName name="NO" localSheetId="6">'640.1'!ERR</definedName>
    <definedName name="NO" localSheetId="7">'700.1'!ERR</definedName>
    <definedName name="NO" localSheetId="8">'700.3'!ERR</definedName>
    <definedName name="NO" localSheetId="9">'710.1'!ERR</definedName>
    <definedName name="NO">[0]!ERR</definedName>
    <definedName name="NoFacturable" localSheetId="1">#REF!</definedName>
    <definedName name="NoFacturable" localSheetId="4">#REF!</definedName>
    <definedName name="NoFacturable" localSheetId="2">#REF!</definedName>
    <definedName name="NoFacturable" localSheetId="3">#REF!</definedName>
    <definedName name="NoFacturable" localSheetId="5">#REF!</definedName>
    <definedName name="NoFacturable" localSheetId="6">#REF!</definedName>
    <definedName name="NoFacturable" localSheetId="7">#REF!</definedName>
    <definedName name="NoFacturable" localSheetId="8">#REF!</definedName>
    <definedName name="NoFacturable" localSheetId="9">#REF!</definedName>
    <definedName name="NoFacturable">#REF!</definedName>
    <definedName name="NOMBRE" localSheetId="1">#REF!</definedName>
    <definedName name="NOMBRE" localSheetId="4">#REF!</definedName>
    <definedName name="NOMBRE" localSheetId="2">#REF!</definedName>
    <definedName name="NOMBRE" localSheetId="3">#REF!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#REF!</definedName>
    <definedName name="Norte">#REF!</definedName>
    <definedName name="NOV">#REF!</definedName>
    <definedName name="NPAGE">[111]STRSUMM0!#REF!</definedName>
    <definedName name="NUEVO">#REF!</definedName>
    <definedName name="NUNI">#REF!</definedName>
    <definedName name="nxn" localSheetId="1" hidden="1">{"via1",#N/A,TRUE,"general";"via2",#N/A,TRUE,"general";"via3",#N/A,TRUE,"general"}</definedName>
    <definedName name="nxn" localSheetId="4"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4"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O">#REF!</definedName>
    <definedName name="º1">#REF!</definedName>
    <definedName name="o9o9" localSheetId="1" hidden="1">{"via1",#N/A,TRUE,"general";"via2",#N/A,TRUE,"general";"via3",#N/A,TRUE,"general"}</definedName>
    <definedName name="o9o9" localSheetId="4"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[26]PRESUPUESTO!$C$10</definedName>
    <definedName name="Obra">#REF!</definedName>
    <definedName name="OCT">#REF!</definedName>
    <definedName name="of">36450</definedName>
    <definedName name="OFI">#REF!</definedName>
    <definedName name="Oficina">#REF!</definedName>
    <definedName name="oiret" localSheetId="1" hidden="1">{"TAB1",#N/A,TRUE,"GENERAL";"TAB2",#N/A,TRUE,"GENERAL";"TAB3",#N/A,TRUE,"GENERAL";"TAB4",#N/A,TRUE,"GENERAL";"TAB5",#N/A,TRUE,"GENERAL"}</definedName>
    <definedName name="oiret" localSheetId="4"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4"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jo" hidden="1">[113]OCTUBRE!#REF!</definedName>
    <definedName name="OÑ">#REF!</definedName>
    <definedName name="ooo" localSheetId="1" hidden="1">{"via1",#N/A,TRUE,"general";"via2",#N/A,TRUE,"general";"via3",#N/A,TRUE,"general"}</definedName>
    <definedName name="ooo" localSheetId="4"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4"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ERARIO">'[84]Formato Presupuesto Consultoria'!$Z$1058:$AA$1111</definedName>
    <definedName name="ORD">#REF!</definedName>
    <definedName name="orden" hidden="1">255</definedName>
    <definedName name="OrigenConsultoria">#REF!</definedName>
    <definedName name="OrigenObra">#REF!</definedName>
    <definedName name="ORO">#REF!</definedName>
    <definedName name="otros">[86]otros!$A$6:$A$1235</definedName>
    <definedName name="OUT">#REF!</definedName>
    <definedName name="P">#REF!</definedName>
    <definedName name="P_1">#N/A</definedName>
    <definedName name="P_2">'[31]CUAD-DIURNA'!#REF!</definedName>
    <definedName name="p0p0" localSheetId="1" hidden="1">{"via1",#N/A,TRUE,"general";"via2",#N/A,TRUE,"general";"via3",#N/A,TRUE,"general"}</definedName>
    <definedName name="p0p0" localSheetId="4"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[76]PRESUPUESTO!#REF!</definedName>
    <definedName name="Page">#REF!</definedName>
    <definedName name="paki" localSheetId="1" hidden="1">{#N/A,#N/A,FALSE,"EX-ISEWA -all";#N/A,#N/A,FALSE,"EX - SEWA";#N/A,#N/A,FALSE,"EX - ISEWAD";#N/A,#N/A,FALSE,"EX - THAI";#N/A,#N/A,FALSE,"EX - INDIA";#N/A,#N/A,FALSE,"EX - MAL";#N/A,#N/A,FALSE,"EX - SWA";#N/A,#N/A,FALSE,"EX - INDO";#N/A,#N/A,FALSE,"EX - DIV";#N/A,#N/A,FALSE,"EX - CONS THAI";#N/A,#N/A,FALSE,"EX-GTS";#N/A,#N/A,FALSE,"EX-CCNR"}</definedName>
    <definedName name="paki" localSheetId="4" hidden="1">{#N/A,#N/A,FALSE,"EX-ISEWA -all";#N/A,#N/A,FALSE,"EX - SEWA";#N/A,#N/A,FALSE,"EX - ISEWAD";#N/A,#N/A,FALSE,"EX - THAI";#N/A,#N/A,FALSE,"EX - INDIA";#N/A,#N/A,FALSE,"EX - MAL";#N/A,#N/A,FALSE,"EX - SWA";#N/A,#N/A,FALSE,"EX - INDO";#N/A,#N/A,FALSE,"EX - DIV";#N/A,#N/A,FALSE,"EX - CONS THAI";#N/A,#N/A,FALSE,"EX-GTS";#N/A,#N/A,FALSE,"EX-CCNR"}</definedName>
    <definedName name="paki" localSheetId="2" hidden="1">{#N/A,#N/A,FALSE,"EX-ISEWA -all";#N/A,#N/A,FALSE,"EX - SEWA";#N/A,#N/A,FALSE,"EX - ISEWAD";#N/A,#N/A,FALSE,"EX - THAI";#N/A,#N/A,FALSE,"EX - INDIA";#N/A,#N/A,FALSE,"EX - MAL";#N/A,#N/A,FALSE,"EX - SWA";#N/A,#N/A,FALSE,"EX - INDO";#N/A,#N/A,FALSE,"EX - DIV";#N/A,#N/A,FALSE,"EX - CONS THAI";#N/A,#N/A,FALSE,"EX-GTS";#N/A,#N/A,FALSE,"EX-CCNR"}</definedName>
    <definedName name="paki" localSheetId="3" hidden="1">{#N/A,#N/A,FALSE,"EX-ISEWA -all";#N/A,#N/A,FALSE,"EX - SEWA";#N/A,#N/A,FALSE,"EX - ISEWAD";#N/A,#N/A,FALSE,"EX - THAI";#N/A,#N/A,FALSE,"EX - INDIA";#N/A,#N/A,FALSE,"EX - MAL";#N/A,#N/A,FALSE,"EX - SWA";#N/A,#N/A,FALSE,"EX - INDO";#N/A,#N/A,FALSE,"EX - DIV";#N/A,#N/A,FALSE,"EX - CONS THAI";#N/A,#N/A,FALSE,"EX-GTS";#N/A,#N/A,FALSE,"EX-CCNR"}</definedName>
    <definedName name="paki" localSheetId="5" hidden="1">{#N/A,#N/A,FALSE,"EX-ISEWA -all";#N/A,#N/A,FALSE,"EX - SEWA";#N/A,#N/A,FALSE,"EX - ISEWAD";#N/A,#N/A,FALSE,"EX - THAI";#N/A,#N/A,FALSE,"EX - INDIA";#N/A,#N/A,FALSE,"EX - MAL";#N/A,#N/A,FALSE,"EX - SWA";#N/A,#N/A,FALSE,"EX - INDO";#N/A,#N/A,FALSE,"EX - DIV";#N/A,#N/A,FALSE,"EX - CONS THAI";#N/A,#N/A,FALSE,"EX-GTS";#N/A,#N/A,FALSE,"EX-CCNR"}</definedName>
    <definedName name="paki" localSheetId="6" hidden="1">{#N/A,#N/A,FALSE,"EX-ISEWA -all";#N/A,#N/A,FALSE,"EX - SEWA";#N/A,#N/A,FALSE,"EX - ISEWAD";#N/A,#N/A,FALSE,"EX - THAI";#N/A,#N/A,FALSE,"EX - INDIA";#N/A,#N/A,FALSE,"EX - MAL";#N/A,#N/A,FALSE,"EX - SWA";#N/A,#N/A,FALSE,"EX - INDO";#N/A,#N/A,FALSE,"EX - DIV";#N/A,#N/A,FALSE,"EX - CONS THAI";#N/A,#N/A,FALSE,"EX-GTS";#N/A,#N/A,FALSE,"EX-CCNR"}</definedName>
    <definedName name="paki" localSheetId="7" hidden="1">{#N/A,#N/A,FALSE,"EX-ISEWA -all";#N/A,#N/A,FALSE,"EX - SEWA";#N/A,#N/A,FALSE,"EX - ISEWAD";#N/A,#N/A,FALSE,"EX - THAI";#N/A,#N/A,FALSE,"EX - INDIA";#N/A,#N/A,FALSE,"EX - MAL";#N/A,#N/A,FALSE,"EX - SWA";#N/A,#N/A,FALSE,"EX - INDO";#N/A,#N/A,FALSE,"EX - DIV";#N/A,#N/A,FALSE,"EX - CONS THAI";#N/A,#N/A,FALSE,"EX-GTS";#N/A,#N/A,FALSE,"EX-CCNR"}</definedName>
    <definedName name="paki" localSheetId="8" hidden="1">{#N/A,#N/A,FALSE,"EX-ISEWA -all";#N/A,#N/A,FALSE,"EX - SEWA";#N/A,#N/A,FALSE,"EX - ISEWAD";#N/A,#N/A,FALSE,"EX - THAI";#N/A,#N/A,FALSE,"EX - INDIA";#N/A,#N/A,FALSE,"EX - MAL";#N/A,#N/A,FALSE,"EX - SWA";#N/A,#N/A,FALSE,"EX - INDO";#N/A,#N/A,FALSE,"EX - DIV";#N/A,#N/A,FALSE,"EX - CONS THAI";#N/A,#N/A,FALSE,"EX-GTS";#N/A,#N/A,FALSE,"EX-CCNR"}</definedName>
    <definedName name="paki" localSheetId="9" hidden="1">{#N/A,#N/A,FALSE,"EX-ISEWA -all";#N/A,#N/A,FALSE,"EX - SEWA";#N/A,#N/A,FALSE,"EX - ISEWAD";#N/A,#N/A,FALSE,"EX - THAI";#N/A,#N/A,FALSE,"EX - INDIA";#N/A,#N/A,FALSE,"EX - MAL";#N/A,#N/A,FALSE,"EX - SWA";#N/A,#N/A,FALSE,"EX - INDO";#N/A,#N/A,FALSE,"EX - DIV";#N/A,#N/A,FALSE,"EX - CONS THAI";#N/A,#N/A,FALSE,"EX-GTS";#N/A,#N/A,FALSE,"EX-CCNR"}</definedName>
    <definedName name="paki" hidden="1">{#N/A,#N/A,FALSE,"EX-ISEWA -all";#N/A,#N/A,FALSE,"EX - SEWA";#N/A,#N/A,FALSE,"EX - ISEWAD";#N/A,#N/A,FALSE,"EX - THAI";#N/A,#N/A,FALSE,"EX - INDIA";#N/A,#N/A,FALSE,"EX - MAL";#N/A,#N/A,FALSE,"EX - SWA";#N/A,#N/A,FALSE,"EX - INDO";#N/A,#N/A,FALSE,"EX - DIV";#N/A,#N/A,FALSE,"EX - CONS THAI";#N/A,#N/A,FALSE,"EX-GTS";#N/A,#N/A,FALSE,"EX-CCNR"}</definedName>
    <definedName name="pasamanos">#REF!</definedName>
    <definedName name="PASAMU">#REF!</definedName>
    <definedName name="pavimento">#REF!</definedName>
    <definedName name="PB">[76]PRESUPUESTO!#REF!</definedName>
    <definedName name="PC">[76]PRESUPUESTO!#REF!</definedName>
    <definedName name="PE">[76]PRESUPUESTO!#REF!</definedName>
    <definedName name="pendiente" hidden="1">[113]OCTUBRE!#REF!</definedName>
    <definedName name="PEPE" localSheetId="1">'420.2 '!ERR</definedName>
    <definedName name="PEPE" localSheetId="4">'450.2'!ERR</definedName>
    <definedName name="PEPE" localSheetId="2">'460.1'!ERR</definedName>
    <definedName name="PEPE" localSheetId="3">'464.P'!ERR</definedName>
    <definedName name="PEPE" localSheetId="5">'630.4'!ERR</definedName>
    <definedName name="PEPE" localSheetId="6">'640.1'!ERR</definedName>
    <definedName name="PEPE" localSheetId="7">'700.1'!ERR</definedName>
    <definedName name="PEPE" localSheetId="8">'700.3'!ERR</definedName>
    <definedName name="PEPE" localSheetId="9">'710.1'!ERR</definedName>
    <definedName name="PEPE">[0]!ERR</definedName>
    <definedName name="Periodo1" localSheetId="1">#REF!</definedName>
    <definedName name="Periodo1" localSheetId="4">#REF!</definedName>
    <definedName name="Periodo1" localSheetId="2">#REF!</definedName>
    <definedName name="Periodo1" localSheetId="3">#REF!</definedName>
    <definedName name="Periodo1" localSheetId="5">#REF!</definedName>
    <definedName name="Periodo1" localSheetId="6">#REF!</definedName>
    <definedName name="Periodo1" localSheetId="7">#REF!</definedName>
    <definedName name="Periodo1" localSheetId="8">#REF!</definedName>
    <definedName name="Periodo1" localSheetId="9">#REF!</definedName>
    <definedName name="Periodo1">#REF!</definedName>
    <definedName name="PERIODO2" localSheetId="1">#REF!</definedName>
    <definedName name="PERIODO2" localSheetId="4">#REF!</definedName>
    <definedName name="PERIODO2" localSheetId="2">#REF!</definedName>
    <definedName name="PERIODO2" localSheetId="3">#REF!</definedName>
    <definedName name="PERIODO2" localSheetId="5">#REF!</definedName>
    <definedName name="PERIODO2" localSheetId="6">#REF!</definedName>
    <definedName name="PERIODO2" localSheetId="7">#REF!</definedName>
    <definedName name="PERIODO2" localSheetId="8">#REF!</definedName>
    <definedName name="PERIODO2" localSheetId="9">#REF!</definedName>
    <definedName name="PERIODO2">#REF!</definedName>
    <definedName name="Periodo3">#REF!</definedName>
    <definedName name="Período3">'[114]Reajustes Estimados'!#REF!</definedName>
    <definedName name="Periodo4">'[114]Reajustes Estimados'!#REF!</definedName>
    <definedName name="Periodo5">'[114]Reajustes Estimados'!#REF!</definedName>
    <definedName name="Periodo6">'[114]Reajustes Estimados'!#REF!</definedName>
    <definedName name="Periodod2">#REF!</definedName>
    <definedName name="PERIODOS.SMML">#REF!</definedName>
    <definedName name="PERIODS.SMML">#REF!</definedName>
    <definedName name="PERSONALLEGAL">#REF!</definedName>
    <definedName name="PersonalProfesional">#REF!</definedName>
    <definedName name="PersonalTecnico">#REF!</definedName>
    <definedName name="PESO14.2">#REF!</definedName>
    <definedName name="PESO14.3">#REF!</definedName>
    <definedName name="PESO14.4">#REF!</definedName>
    <definedName name="phed">[67]Constantes!$C$4</definedName>
    <definedName name="phen">[67]Constantes!$C$5</definedName>
    <definedName name="pint">'[4]7422CW00'!#REF!</definedName>
    <definedName name="pintura">'[4]7422CW00'!#REF!</definedName>
    <definedName name="pintyura">[111]STRSUMM0!#REF!</definedName>
    <definedName name="PKHK" localSheetId="1" hidden="1">{"TAB1",#N/A,TRUE,"GENERAL";"TAB2",#N/A,TRUE,"GENERAL";"TAB3",#N/A,TRUE,"GENERAL";"TAB4",#N/A,TRUE,"GENERAL";"TAB5",#N/A,TRUE,"GENERAL"}</definedName>
    <definedName name="PKHK" localSheetId="4"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4"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L">[76]PRESUPUESTO!#REF!</definedName>
    <definedName name="placaaerea">#REF!</definedName>
    <definedName name="PLAD" localSheetId="1" hidden="1">{"TAB1",#N/A,TRUE,"GENERAL";"TAB2",#N/A,TRUE,"GENERAL";"TAB3",#N/A,TRUE,"GENERAL";"TAB4",#N/A,TRUE,"GENERAL";"TAB5",#N/A,TRUE,"GENERAL"}</definedName>
    <definedName name="PLAD" localSheetId="4"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zAIU">#REF!</definedName>
    <definedName name="Plazo">[42]BASES!$E$27</definedName>
    <definedName name="PlazoAIU">#REF!</definedName>
    <definedName name="PlazoEnMeses">#REF!</definedName>
    <definedName name="Plegable">#REF!</definedName>
    <definedName name="PLPLUNN" localSheetId="1"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#REF!</definedName>
    <definedName name="PMT">#REF!</definedName>
    <definedName name="POCETAS">#REF!</definedName>
    <definedName name="POIUP" localSheetId="1" hidden="1">{"via1",#N/A,TRUE,"general";"via2",#N/A,TRUE,"general";"via3",#N/A,TRUE,"general"}</definedName>
    <definedName name="POIUP" localSheetId="4"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4"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4"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[43]BASES!$E$26</definedName>
    <definedName name="PORTOTAL">#REF!</definedName>
    <definedName name="pouig" localSheetId="1" hidden="1">{"via1",#N/A,TRUE,"general";"via2",#N/A,TRUE,"general";"via3",#N/A,TRUE,"general"}</definedName>
    <definedName name="pouig" localSheetId="4"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O" hidden="1">"M:\Datos\PRESUPUESTO Vs GASTOS\DB EJECUCION  PvsG-0SM.mdb"</definedName>
    <definedName name="ppppp9" localSheetId="1" hidden="1">{"via1",#N/A,TRUE,"general";"via2",#N/A,TRUE,"general";"via3",#N/A,TRUE,"general"}</definedName>
    <definedName name="ppppp9" localSheetId="4"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4"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E">#REF!</definedName>
    <definedName name="PRECIO">[115]PRECIOS!$A$5:$M$143</definedName>
    <definedName name="PRECIO111">[53]APU!#REF!</definedName>
    <definedName name="PRECIO112">[53]APU!#REF!</definedName>
    <definedName name="PRECIO113">[53]APU!#REF!</definedName>
    <definedName name="PRECIO114">[53]APU!#REF!</definedName>
    <definedName name="PRECIO115">[53]APU!#REF!</definedName>
    <definedName name="PRECIO116">[53]APU!#REF!</definedName>
    <definedName name="PRECIO117">[53]APU!#REF!</definedName>
    <definedName name="PRECIO118">[53]APU!#REF!</definedName>
    <definedName name="PRECIO119">[53]APU!#REF!</definedName>
    <definedName name="PRECIO120">[53]APU!#REF!</definedName>
    <definedName name="PRECIO121">[53]APU!#REF!</definedName>
    <definedName name="PRECIO122">[53]APU!#REF!</definedName>
    <definedName name="PRECIO123">[53]APU!#REF!</definedName>
    <definedName name="PRECIO124">[53]APU!#REF!</definedName>
    <definedName name="PRECIO125">[53]APU!#REF!</definedName>
    <definedName name="PRECIO126">[53]APU!#REF!</definedName>
    <definedName name="PRECIO127">[53]APU!#REF!</definedName>
    <definedName name="PRECIO128">[53]APU!#REF!</definedName>
    <definedName name="PRECIO129">[53]APU!#REF!</definedName>
    <definedName name="PRECIO130">[53]APU!#REF!</definedName>
    <definedName name="PRECIO131">[53]APU!#REF!</definedName>
    <definedName name="PRECIO132">[53]APU!#REF!</definedName>
    <definedName name="PRECIO133">[53]APU!#REF!</definedName>
    <definedName name="PRECIO134">[53]APU!#REF!</definedName>
    <definedName name="PRECIO135">[53]APU!#REF!</definedName>
    <definedName name="PRECIO136">[53]APU!#REF!</definedName>
    <definedName name="PRECIO137">[53]APU!#REF!</definedName>
    <definedName name="PRECIO138">[53]APU!#REF!</definedName>
    <definedName name="PRECIO139">[53]APU!#REF!</definedName>
    <definedName name="PRECIO140">[53]APU!#REF!</definedName>
    <definedName name="PRECIO141">[53]APU!#REF!</definedName>
    <definedName name="PRECIO142">[53]APU!#REF!</definedName>
    <definedName name="PRECIO143">[53]APU!#REF!</definedName>
    <definedName name="PRECIO144">[53]APU!#REF!</definedName>
    <definedName name="PRECIO145">[53]APU!#REF!</definedName>
    <definedName name="PRECIO146">[53]APU!#REF!</definedName>
    <definedName name="PRECIO147">[53]APU!#REF!</definedName>
    <definedName name="PRECIO148">[53]APU!#REF!</definedName>
    <definedName name="PRECIO149">[53]APU!#REF!</definedName>
    <definedName name="PRECIO150">[53]APU!#REF!</definedName>
    <definedName name="PRECIO151">[53]APU!#REF!</definedName>
    <definedName name="PRECIO152">[53]APU!#REF!</definedName>
    <definedName name="PRECIO153">[53]APU!#REF!</definedName>
    <definedName name="PRECIO154">[53]APU!#REF!</definedName>
    <definedName name="PRECIO155">[53]APU!#REF!</definedName>
    <definedName name="PRECIO156">[53]APU!#REF!</definedName>
    <definedName name="PRECIO157">[53]APU!#REF!</definedName>
    <definedName name="PRECIO158">[53]APU!#REF!</definedName>
    <definedName name="PRECIO159">[53]APU!#REF!</definedName>
    <definedName name="PRECIO160">[53]APU!#REF!</definedName>
    <definedName name="PRECIO161">[53]APU!#REF!</definedName>
    <definedName name="PRECIO162">[53]APU!#REF!</definedName>
    <definedName name="PRECIO163">[53]APU!#REF!</definedName>
    <definedName name="PRECIO164">[53]APU!#REF!</definedName>
    <definedName name="PRECIO165">[53]APU!#REF!</definedName>
    <definedName name="PRECIO166">[53]APU!#REF!</definedName>
    <definedName name="PRECIO167">[53]APU!#REF!</definedName>
    <definedName name="PRECIO168">[53]APU!#REF!</definedName>
    <definedName name="PRECIO169">[53]APU!#REF!</definedName>
    <definedName name="PRECIO170">[53]APU!#REF!</definedName>
    <definedName name="PRECIO171">[53]APU!#REF!</definedName>
    <definedName name="PRECIO172">[53]APU!#REF!</definedName>
    <definedName name="PRECIO173">[53]APU!#REF!</definedName>
    <definedName name="PRECIO174">[53]APU!#REF!</definedName>
    <definedName name="PRECIO175">[53]APU!#REF!</definedName>
    <definedName name="PRECIO176">[53]APU!#REF!</definedName>
    <definedName name="PRECIO177">[53]APU!#REF!</definedName>
    <definedName name="PRECIO178">[53]APU!#REF!</definedName>
    <definedName name="PRECIO179">[53]APU!#REF!</definedName>
    <definedName name="PRECIO180">[53]APU!#REF!</definedName>
    <definedName name="PRECIO181">[53]APU!#REF!</definedName>
    <definedName name="PRECIO182">[53]APU!#REF!</definedName>
    <definedName name="PRECIO183">[53]APU!#REF!</definedName>
    <definedName name="PRECIO184">[53]APU!#REF!</definedName>
    <definedName name="PRECIO185">[53]APU!#REF!</definedName>
    <definedName name="PRECIO186">[53]APU!#REF!</definedName>
    <definedName name="PRECIO187">[53]APU!#REF!</definedName>
    <definedName name="PRECIO188">[53]APU!#REF!</definedName>
    <definedName name="PRECIO189">[53]APU!#REF!</definedName>
    <definedName name="PRECIO190">[53]APU!#REF!</definedName>
    <definedName name="PRECIO191">[53]APU!#REF!</definedName>
    <definedName name="PRECIO192">[53]APU!#REF!</definedName>
    <definedName name="PRECIO193">[53]APU!#REF!</definedName>
    <definedName name="PRECIO194">[53]APU!#REF!</definedName>
    <definedName name="PRECIO195">[53]APU!#REF!</definedName>
    <definedName name="PRECIO196">[53]APU!#REF!</definedName>
    <definedName name="PRECIO197">[53]APU!#REF!</definedName>
    <definedName name="PRECIO198">[53]APU!#REF!</definedName>
    <definedName name="PRECIO199">[53]APU!#REF!</definedName>
    <definedName name="PRECIO200">[53]APU!#REF!</definedName>
    <definedName name="PRECIO201">[53]APU!#REF!</definedName>
    <definedName name="PRECIO202">[53]APU!#REF!</definedName>
    <definedName name="PRECIO203">[53]APU!#REF!</definedName>
    <definedName name="PRECIO204">[53]APU!#REF!</definedName>
    <definedName name="PRECIO205">[53]APU!#REF!</definedName>
    <definedName name="PRECIO206">[53]APU!#REF!</definedName>
    <definedName name="PreciosMP">'[116]PRECIOS ACTUALIZADOS FERRASA'!$A$2:$D$1316</definedName>
    <definedName name="PRELIMINAR">#REF!</definedName>
    <definedName name="PREST">#REF!</definedName>
    <definedName name="PrestacionesSeguridadOtros">#REF!</definedName>
    <definedName name="PRESUPUESTADO">#REF!</definedName>
    <definedName name="PRESUPUESTO3">#REF!</definedName>
    <definedName name="PRIMER" localSheetId="1" hidden="1">{"via1",#N/A,TRUE,"general";"via2",#N/A,TRUE,"general";"via3",#N/A,TRUE,"general"}</definedName>
    <definedName name="PRIMER" localSheetId="4"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INT1">'[4]7422CW00'!#REF!</definedName>
    <definedName name="PRINT2">'[4]7422CW00'!#REF!</definedName>
    <definedName name="prn">[67]Constantes!$C$3</definedName>
    <definedName name="prnf">[67]Constantes!$C$6</definedName>
    <definedName name="Profesional">#REF!</definedName>
    <definedName name="PrOfic">[42]BASES!$B$31</definedName>
    <definedName name="PROGDES">#REF!</definedName>
    <definedName name="programainv" localSheetId="1">'420.2 '!ERR</definedName>
    <definedName name="programainv" localSheetId="4">'450.2'!ERR</definedName>
    <definedName name="programainv" localSheetId="2">'460.1'!ERR</definedName>
    <definedName name="programainv" localSheetId="3">'464.P'!ERR</definedName>
    <definedName name="programainv" localSheetId="5">'630.4'!ERR</definedName>
    <definedName name="programainv" localSheetId="6">'640.1'!ERR</definedName>
    <definedName name="programainv" localSheetId="7">'700.1'!ERR</definedName>
    <definedName name="programainv" localSheetId="8">'700.3'!ERR</definedName>
    <definedName name="programainv" localSheetId="9">'710.1'!ERR</definedName>
    <definedName name="programainv">[0]!ERR</definedName>
    <definedName name="PROP">[37]DATOS!$D$7</definedName>
    <definedName name="PROPONE">#REF!</definedName>
    <definedName name="Proponente">#REF!</definedName>
    <definedName name="prs" localSheetId="1" hidden="1">{#N/A,#N/A,FALSE,"310.1";#N/A,#N/A,FALSE,"321.1";#N/A,#N/A,FALSE,"320.3";#N/A,#N/A,FALSE,"330.1"}</definedName>
    <definedName name="prs" localSheetId="4" hidden="1">{#N/A,#N/A,FALSE,"310.1";#N/A,#N/A,FALSE,"321.1";#N/A,#N/A,FALSE,"320.3";#N/A,#N/A,FALSE,"330.1"}</definedName>
    <definedName name="prs" localSheetId="2" hidden="1">{#N/A,#N/A,FALSE,"310.1";#N/A,#N/A,FALSE,"321.1";#N/A,#N/A,FALSE,"320.3";#N/A,#N/A,FALSE,"330.1"}</definedName>
    <definedName name="prs" localSheetId="3" hidden="1">{#N/A,#N/A,FALSE,"310.1";#N/A,#N/A,FALSE,"321.1";#N/A,#N/A,FALSE,"320.3";#N/A,#N/A,FALSE,"330.1"}</definedName>
    <definedName name="prs" localSheetId="5" hidden="1">{#N/A,#N/A,FALSE,"310.1";#N/A,#N/A,FALSE,"321.1";#N/A,#N/A,FALSE,"320.3";#N/A,#N/A,FALSE,"330.1"}</definedName>
    <definedName name="prs" localSheetId="6" hidden="1">{#N/A,#N/A,FALSE,"310.1";#N/A,#N/A,FALSE,"321.1";#N/A,#N/A,FALSE,"320.3";#N/A,#N/A,FALSE,"330.1"}</definedName>
    <definedName name="prs" localSheetId="7" hidden="1">{#N/A,#N/A,FALSE,"310.1";#N/A,#N/A,FALSE,"321.1";#N/A,#N/A,FALSE,"320.3";#N/A,#N/A,FALSE,"330.1"}</definedName>
    <definedName name="prs" localSheetId="8" hidden="1">{#N/A,#N/A,FALSE,"310.1";#N/A,#N/A,FALSE,"321.1";#N/A,#N/A,FALSE,"320.3";#N/A,#N/A,FALSE,"330.1"}</definedName>
    <definedName name="prs" localSheetId="9" hidden="1">{#N/A,#N/A,FALSE,"310.1";#N/A,#N/A,FALSE,"321.1";#N/A,#N/A,FALSE,"320.3";#N/A,#N/A,FALSE,"330.1"}</definedName>
    <definedName name="prs" hidden="1">{#N/A,#N/A,FALSE,"310.1";#N/A,#N/A,FALSE,"321.1";#N/A,#N/A,FALSE,"320.3";#N/A,#N/A,FALSE,"330.1"}</definedName>
    <definedName name="PRUEBA" localSheetId="0">[39]!absc</definedName>
    <definedName name="PRUEBA">[39]!absc</definedName>
    <definedName name="prueba1" localSheetId="0">[39]!absc</definedName>
    <definedName name="prueba1">[39]!absc</definedName>
    <definedName name="PRUEBA2">#REF!</definedName>
    <definedName name="PRUEBAS">#REF!</definedName>
    <definedName name="ptope" localSheetId="1" hidden="1">{"TAB1",#N/A,TRUE,"GENERAL";"TAB2",#N/A,TRUE,"GENERAL";"TAB3",#N/A,TRUE,"GENERAL";"TAB4",#N/A,TRUE,"GENERAL";"TAB5",#N/A,TRUE,"GENERAL"}</definedName>
    <definedName name="ptope" localSheetId="4"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4"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UENTE">[55]Hoja1!$A$2:$A$10</definedName>
    <definedName name="PUENTES">[55]Hoja1!$A$1:$C$10</definedName>
    <definedName name="PUNT">[36]INSUMOS!$D$688</definedName>
    <definedName name="Q">#REF!</definedName>
    <definedName name="q1q1q" localSheetId="1" hidden="1">{"via1",#N/A,TRUE,"general";"via2",#N/A,TRUE,"general";"via3",#N/A,TRUE,"general"}</definedName>
    <definedName name="q1q1q" localSheetId="4"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4"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4"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4"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#REF!</definedName>
    <definedName name="qdefqfqwreqwerqw">[32]Insumos!#REF!</definedName>
    <definedName name="QE">[87]TARIF2002!#REF!</definedName>
    <definedName name="QE_TE">[87]TARIF2002!#REF!</definedName>
    <definedName name="qedcd" localSheetId="1" hidden="1">{"via1",#N/A,TRUE,"general";"via2",#N/A,TRUE,"general";"via3",#N/A,TRUE,"general"}</definedName>
    <definedName name="qedcd" localSheetId="4"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qq" hidden="1">[12]G.G!#REF!</definedName>
    <definedName name="qewj" localSheetId="1" hidden="1">{"via1",#N/A,TRUE,"general";"via2",#N/A,TRUE,"general";"via3",#N/A,TRUE,"general"}</definedName>
    <definedName name="qewj" localSheetId="4"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I">[87]TARIF2002!#REF!</definedName>
    <definedName name="QI_TI">[87]TARIF2002!#REF!</definedName>
    <definedName name="QN">[87]TARIF2002!#REF!</definedName>
    <definedName name="QN_QI">[87]TARIF2002!#REF!</definedName>
    <definedName name="QNS">[87]TARIF2002!#REF!</definedName>
    <definedName name="qqq">#REF!</definedName>
    <definedName name="qqqqqw" localSheetId="1" hidden="1">{"via1",#N/A,TRUE,"general";"via2",#N/A,TRUE,"general";"via3",#N/A,TRUE,"general"}</definedName>
    <definedName name="qqqqqw" localSheetId="4"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S">#REF!</definedName>
    <definedName name="QTIES">#REF!</definedName>
    <definedName name="QTY">#REF!</definedName>
    <definedName name="qw" localSheetId="1" hidden="1">{"via1",#N/A,TRUE,"general";"via2",#N/A,TRUE,"general";"via3",#N/A,TRUE,"general"}</definedName>
    <definedName name="qw" localSheetId="4"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4"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4"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RTY" localSheetId="1">'420.2 '!ERR</definedName>
    <definedName name="QWERTY" localSheetId="4">'450.2'!ERR</definedName>
    <definedName name="QWERTY" localSheetId="2">'460.1'!ERR</definedName>
    <definedName name="QWERTY" localSheetId="3">'464.P'!ERR</definedName>
    <definedName name="QWERTY" localSheetId="5">'630.4'!ERR</definedName>
    <definedName name="QWERTY" localSheetId="6">'640.1'!ERR</definedName>
    <definedName name="QWERTY" localSheetId="7">'700.1'!ERR</definedName>
    <definedName name="QWERTY" localSheetId="8">'700.3'!ERR</definedName>
    <definedName name="QWERTY" localSheetId="9">'710.1'!ERR</definedName>
    <definedName name="QWERTY">[0]!ERR</definedName>
    <definedName name="qwqq" localSheetId="1" hidden="1">#REF!</definedName>
    <definedName name="qwqq" localSheetId="4" hidden="1">#REF!</definedName>
    <definedName name="qwqq" localSheetId="2" hidden="1">#REF!</definedName>
    <definedName name="qwqq" localSheetId="3" hidden="1">#REF!</definedName>
    <definedName name="qwqq" localSheetId="5" hidden="1">#REF!</definedName>
    <definedName name="qwqq" localSheetId="6" hidden="1">#REF!</definedName>
    <definedName name="qwqq" localSheetId="7" hidden="1">#REF!</definedName>
    <definedName name="qwqq" localSheetId="8" hidden="1">#REF!</definedName>
    <definedName name="qwqq" localSheetId="9" hidden="1">#REF!</definedName>
    <definedName name="qwqq" hidden="1">#REF!</definedName>
    <definedName name="qwqwq" localSheetId="1" hidden="1">#REF!</definedName>
    <definedName name="qwqwq" localSheetId="4" hidden="1">#REF!</definedName>
    <definedName name="qwqwq" localSheetId="2" hidden="1">#REF!</definedName>
    <definedName name="qwqwq" localSheetId="3" hidden="1">#REF!</definedName>
    <definedName name="qwqwq" localSheetId="5" hidden="1">#REF!</definedName>
    <definedName name="qwqwq" localSheetId="6" hidden="1">#REF!</definedName>
    <definedName name="qwqwq" localSheetId="7" hidden="1">#REF!</definedName>
    <definedName name="qwqwq" localSheetId="8" hidden="1">#REF!</definedName>
    <definedName name="qwqwq" localSheetId="9" hidden="1">#REF!</definedName>
    <definedName name="qwqwq" hidden="1">#REF!</definedName>
    <definedName name="qwqwqwj" localSheetId="1"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AJON">#REF!</definedName>
    <definedName name="RangeChange" hidden="1">#N/A</definedName>
    <definedName name="Reajuste1">#REF!</definedName>
    <definedName name="Reajuste2">#REF!</definedName>
    <definedName name="Reajuste3">#REF!</definedName>
    <definedName name="Reajuste4">#REF!</definedName>
    <definedName name="RECEBO">#REF!</definedName>
    <definedName name="RECURSOS">'[117]REC-COD,'!$A$1:$D$962</definedName>
    <definedName name="REG">#REF!</definedName>
    <definedName name="rege" localSheetId="1" hidden="1">{"TAB1",#N/A,TRUE,"GENERAL";"TAB2",#N/A,TRUE,"GENERAL";"TAB3",#N/A,TRUE,"GENERAL";"TAB4",#N/A,TRUE,"GENERAL";"TAB5",#N/A,TRUE,"GENERAL"}</definedName>
    <definedName name="rege" localSheetId="4"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1"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 localSheetId="1">'420.2 '!ERR</definedName>
    <definedName name="REICIO" localSheetId="4">'450.2'!ERR</definedName>
    <definedName name="REICIO" localSheetId="2">'460.1'!ERR</definedName>
    <definedName name="REICIO" localSheetId="3">'464.P'!ERR</definedName>
    <definedName name="REICIO" localSheetId="5">'630.4'!ERR</definedName>
    <definedName name="REICIO" localSheetId="6">'640.1'!ERR</definedName>
    <definedName name="REICIO" localSheetId="7">'700.1'!ERR</definedName>
    <definedName name="REICIO" localSheetId="8">'700.3'!ERR</definedName>
    <definedName name="REICIO" localSheetId="9">'710.1'!ERR</definedName>
    <definedName name="REICIO">[0]!ERR</definedName>
    <definedName name="reinicio" localSheetId="1">'420.2 '!ERR</definedName>
    <definedName name="reinicio" localSheetId="4">'450.2'!ERR</definedName>
    <definedName name="reinicio" localSheetId="2">'460.1'!ERR</definedName>
    <definedName name="reinicio" localSheetId="3">'464.P'!ERR</definedName>
    <definedName name="reinicio" localSheetId="5">'630.4'!ERR</definedName>
    <definedName name="reinicio" localSheetId="6">'640.1'!ERR</definedName>
    <definedName name="reinicio" localSheetId="7">'700.1'!ERR</definedName>
    <definedName name="reinicio" localSheetId="8">'700.3'!ERR</definedName>
    <definedName name="reinicio" localSheetId="9">'710.1'!ERR</definedName>
    <definedName name="reinicio">[0]!ERR</definedName>
    <definedName name="REJHE" localSheetId="1" hidden="1">{"via1",#N/A,TRUE,"general";"via2",#N/A,TRUE,"general";"via3",#N/A,TRUE,"general"}</definedName>
    <definedName name="REJHE" localSheetId="4"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l">#REF!</definedName>
    <definedName name="RELL1">#REF!</definedName>
    <definedName name="RELL2">#REF!</definedName>
    <definedName name="rellenomatsel">#REF!</definedName>
    <definedName name="rellenosuelocemento">#REF!</definedName>
    <definedName name="REND111">[53]APU!#REF!</definedName>
    <definedName name="REND112">[53]APU!#REF!</definedName>
    <definedName name="REND113">[53]APU!#REF!</definedName>
    <definedName name="REND114">[53]APU!#REF!</definedName>
    <definedName name="REND115">[53]APU!#REF!</definedName>
    <definedName name="REND116">[53]APU!#REF!</definedName>
    <definedName name="REND117">[53]APU!#REF!</definedName>
    <definedName name="REND118">[53]APU!#REF!</definedName>
    <definedName name="REND119">[53]APU!#REF!</definedName>
    <definedName name="REND120">[53]APU!#REF!</definedName>
    <definedName name="REND121">[53]APU!#REF!</definedName>
    <definedName name="REND122">[53]APU!#REF!</definedName>
    <definedName name="REND123">[53]APU!#REF!</definedName>
    <definedName name="REND124">[53]APU!#REF!</definedName>
    <definedName name="REND125">[53]APU!#REF!</definedName>
    <definedName name="REND126">[53]APU!#REF!</definedName>
    <definedName name="REND127">[53]APU!#REF!</definedName>
    <definedName name="REND128">[53]APU!#REF!</definedName>
    <definedName name="REND129">[53]APU!#REF!</definedName>
    <definedName name="REND130">[53]APU!#REF!</definedName>
    <definedName name="REND131">[53]APU!#REF!</definedName>
    <definedName name="REND132">[53]APU!#REF!</definedName>
    <definedName name="REND133">[53]APU!#REF!</definedName>
    <definedName name="REND134">[53]APU!#REF!</definedName>
    <definedName name="REND135">[53]APU!#REF!</definedName>
    <definedName name="REND136">[53]APU!#REF!</definedName>
    <definedName name="REND137">[53]APU!#REF!</definedName>
    <definedName name="REND138">[53]APU!#REF!</definedName>
    <definedName name="REND139">[53]APU!#REF!</definedName>
    <definedName name="REND140">[53]APU!#REF!</definedName>
    <definedName name="REND141">[53]APU!#REF!</definedName>
    <definedName name="REND142">[53]APU!#REF!</definedName>
    <definedName name="REND143">[53]APU!#REF!</definedName>
    <definedName name="REND144">[53]APU!#REF!</definedName>
    <definedName name="REND145">[53]APU!#REF!</definedName>
    <definedName name="REND146">[53]APU!#REF!</definedName>
    <definedName name="REND147">[53]APU!#REF!</definedName>
    <definedName name="REND148">[53]APU!#REF!</definedName>
    <definedName name="REND149">[53]APU!#REF!</definedName>
    <definedName name="REND150">[53]APU!#REF!</definedName>
    <definedName name="REND151">[53]APU!#REF!</definedName>
    <definedName name="REND152">[53]APU!#REF!</definedName>
    <definedName name="REND153">[53]APU!#REF!</definedName>
    <definedName name="REND154">[53]APU!#REF!</definedName>
    <definedName name="REND155">[53]APU!#REF!</definedName>
    <definedName name="REND156">[53]APU!#REF!</definedName>
    <definedName name="REND157">[53]APU!#REF!</definedName>
    <definedName name="REND158">[53]APU!#REF!</definedName>
    <definedName name="REND159">[53]APU!#REF!</definedName>
    <definedName name="REND160">[53]APU!#REF!</definedName>
    <definedName name="REND161">[53]APU!#REF!</definedName>
    <definedName name="REND162">[53]APU!#REF!</definedName>
    <definedName name="REND163">[53]APU!#REF!</definedName>
    <definedName name="REND164">[53]APU!#REF!</definedName>
    <definedName name="REND165">[53]APU!#REF!</definedName>
    <definedName name="REND166">[53]APU!#REF!</definedName>
    <definedName name="REND167">[53]APU!#REF!</definedName>
    <definedName name="REND168">[53]APU!#REF!</definedName>
    <definedName name="REND169">[53]APU!#REF!</definedName>
    <definedName name="REND170">[53]APU!#REF!</definedName>
    <definedName name="REND171">[53]APU!#REF!</definedName>
    <definedName name="REND172">[53]APU!#REF!</definedName>
    <definedName name="REND173">[53]APU!#REF!</definedName>
    <definedName name="REND174">[53]APU!#REF!</definedName>
    <definedName name="REND175">[53]APU!#REF!</definedName>
    <definedName name="REND176">[53]APU!#REF!</definedName>
    <definedName name="REND177">[53]APU!#REF!</definedName>
    <definedName name="REND178">[53]APU!#REF!</definedName>
    <definedName name="REND179">[53]APU!#REF!</definedName>
    <definedName name="REND180">[53]APU!#REF!</definedName>
    <definedName name="REND181">[53]APU!#REF!</definedName>
    <definedName name="REND182">[53]APU!#REF!</definedName>
    <definedName name="REND183">[53]APU!#REF!</definedName>
    <definedName name="REND184">[53]APU!#REF!</definedName>
    <definedName name="REND185">[53]APU!#REF!</definedName>
    <definedName name="REND186">[53]APU!#REF!</definedName>
    <definedName name="REND187">[53]APU!#REF!</definedName>
    <definedName name="REND188">[53]APU!#REF!</definedName>
    <definedName name="REND189">[53]APU!#REF!</definedName>
    <definedName name="REND190">[53]APU!#REF!</definedName>
    <definedName name="REND191">[53]APU!#REF!</definedName>
    <definedName name="REND192">[53]APU!#REF!</definedName>
    <definedName name="REND193">[53]APU!#REF!</definedName>
    <definedName name="REND194">[53]APU!#REF!</definedName>
    <definedName name="REND195">[53]APU!#REF!</definedName>
    <definedName name="REND196">[53]APU!#REF!</definedName>
    <definedName name="REND197">[53]APU!#REF!</definedName>
    <definedName name="REND198">[53]APU!#REF!</definedName>
    <definedName name="REND199">[53]APU!#REF!</definedName>
    <definedName name="REND200">[53]APU!#REF!</definedName>
    <definedName name="REND201">[53]APU!#REF!</definedName>
    <definedName name="REND202">[53]APU!#REF!</definedName>
    <definedName name="REND203">[53]APU!#REF!</definedName>
    <definedName name="REND204">[53]APU!#REF!</definedName>
    <definedName name="REND205">[53]APU!#REF!</definedName>
    <definedName name="REND206">[53]APU!#REF!</definedName>
    <definedName name="Renoai">#REF!</definedName>
    <definedName name="REPLAN">#REF!</definedName>
    <definedName name="Requerimiento">#REF!</definedName>
    <definedName name="Requerimientos">#REF!</definedName>
    <definedName name="rer" localSheetId="1" hidden="1">{"via1",#N/A,TRUE,"general";"via2",#N/A,TRUE,"general";"via3",#N/A,TRUE,"general"}</definedName>
    <definedName name="rer" localSheetId="4"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4"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idente">'[51]GENERALIDADES '!$E$9</definedName>
    <definedName name="Resistenciaconductor">[71]Modelo!#REF!</definedName>
    <definedName name="resul">#REF!</definedName>
    <definedName name="Retenc">[42]BASES!$E$31</definedName>
    <definedName name="RETIROV">#REF!</definedName>
    <definedName name="RETRO">#REF!</definedName>
    <definedName name="retro1">[118]INSUMOS!$A$36</definedName>
    <definedName name="RETTRE" localSheetId="1" hidden="1">{"via1",#N/A,TRUE,"general";"via2",#N/A,TRUE,"general";"via3",#N/A,TRUE,"general"}</definedName>
    <definedName name="RETTRE" localSheetId="4"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4"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VISIÓN">[55]Hoja1!$C$13:$C$18</definedName>
    <definedName name="rewfreg" localSheetId="1" hidden="1">{"via1",#N/A,TRUE,"general";"via2",#N/A,TRUE,"general";"via3",#N/A,TRUE,"general"}</definedName>
    <definedName name="rewfreg" localSheetId="4"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4"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4"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4"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4"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4"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4"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4"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4"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4"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4"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localSheetId="1" hidden="1">{"TAB1",#N/A,TRUE,"GENERAL";"TAB2",#N/A,TRUE,"GENERAL";"TAB3",#N/A,TRUE,"GENERAL";"TAB4",#N/A,TRUE,"GENERAL";"TAB5",#N/A,TRUE,"GENERAL"}</definedName>
    <definedName name="rj" localSheetId="4"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4"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4"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4"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4"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4"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nf">[67]Datos!$D$12</definedName>
    <definedName name="rr" localSheetId="1">'420.2 '!ERR</definedName>
    <definedName name="rr" localSheetId="4">'450.2'!ERR</definedName>
    <definedName name="rr" localSheetId="2">'460.1'!ERR</definedName>
    <definedName name="rr" localSheetId="3">'464.P'!ERR</definedName>
    <definedName name="rr" localSheetId="5">'630.4'!ERR</definedName>
    <definedName name="rr" localSheetId="6">'640.1'!ERR</definedName>
    <definedName name="rr" localSheetId="7">'700.1'!ERR</definedName>
    <definedName name="rr" localSheetId="8">'700.3'!ERR</definedName>
    <definedName name="rr" localSheetId="9">'710.1'!ERR</definedName>
    <definedName name="rr">[0]!ERR</definedName>
    <definedName name="rrr" localSheetId="1" hidden="1">{"via1",#N/A,TRUE,"general";"via2",#N/A,TRUE,"general";"via3",#N/A,TRUE,"general"}</definedName>
    <definedName name="rrr" localSheetId="4"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localSheetId="4"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4"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4"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4"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4"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4"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4"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4"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4"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4"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4"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4"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4"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4"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4"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4"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4"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4"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4"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4"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4"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4"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4"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4"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4"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4"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4"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4"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4"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1">'420.2 '!ERR</definedName>
    <definedName name="s" localSheetId="4">'450.2'!ERR</definedName>
    <definedName name="s" localSheetId="2">'460.1'!ERR</definedName>
    <definedName name="s" localSheetId="3">'464.P'!ERR</definedName>
    <definedName name="s" localSheetId="5">'630.4'!ERR</definedName>
    <definedName name="s" localSheetId="6">'640.1'!ERR</definedName>
    <definedName name="s" localSheetId="7">'700.1'!ERR</definedName>
    <definedName name="s" localSheetId="8">'700.3'!ERR</definedName>
    <definedName name="s" localSheetId="9">'710.1'!ERR</definedName>
    <definedName name="s">[0]!ERR</definedName>
    <definedName name="SA" localSheetId="1">[76]PRESUPUESTO!#REF!</definedName>
    <definedName name="SA" localSheetId="4">[76]PRESUPUESTO!#REF!</definedName>
    <definedName name="SA" localSheetId="2">[76]PRESUPUESTO!#REF!</definedName>
    <definedName name="SA" localSheetId="3">[76]PRESUPUESTO!#REF!</definedName>
    <definedName name="SA" localSheetId="5">[76]PRESUPUESTO!#REF!</definedName>
    <definedName name="SA" localSheetId="6">[76]PRESUPUESTO!#REF!</definedName>
    <definedName name="SA" localSheetId="7">[76]PRESUPUESTO!#REF!</definedName>
    <definedName name="SA" localSheetId="8">[76]PRESUPUESTO!#REF!</definedName>
    <definedName name="SA" localSheetId="9">[76]PRESUPUESTO!#REF!</definedName>
    <definedName name="SA">[76]PRESUPUESTO!#REF!</definedName>
    <definedName name="saa" localSheetId="1" hidden="1">{"via1",#N/A,TRUE,"general";"via2",#N/A,TRUE,"general";"via3",#N/A,TRUE,"general"}</definedName>
    <definedName name="saa" localSheetId="4"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4"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4"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4"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4"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4"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MINIMO">'[1]SALARIO LEGAL'!#REF!</definedName>
    <definedName name="salarios" localSheetId="1">'420.2 '!ERR</definedName>
    <definedName name="salarios" localSheetId="4">'450.2'!ERR</definedName>
    <definedName name="salarios" localSheetId="2">'460.1'!ERR</definedName>
    <definedName name="salarios" localSheetId="3">'464.P'!ERR</definedName>
    <definedName name="salarios" localSheetId="5">'630.4'!ERR</definedName>
    <definedName name="salarios" localSheetId="6">'640.1'!ERR</definedName>
    <definedName name="salarios" localSheetId="7">'700.1'!ERR</definedName>
    <definedName name="salarios" localSheetId="8">'700.3'!ERR</definedName>
    <definedName name="salarios" localSheetId="9">'710.1'!ERR</definedName>
    <definedName name="salarios">[0]!ERR</definedName>
    <definedName name="SalMinimo">[42]BASES!$E$41</definedName>
    <definedName name="SARDINELV">#REF!</definedName>
    <definedName name="SB">[76]PRESUPUESTO!#REF!</definedName>
    <definedName name="Sbf">[22]CALCULO!$E$61</definedName>
    <definedName name="sbgfbgdr" localSheetId="1" hidden="1">{"via1",#N/A,TRUE,"general";"via2",#N/A,TRUE,"general";"via3",#N/A,TRUE,"general"}</definedName>
    <definedName name="sbgfbgdr" localSheetId="4"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C">[76]PRESUPUESTO!#REF!</definedName>
    <definedName name="sd" localSheetId="1" hidden="1">{"TAB1",#N/A,TRUE,"GENERAL";"TAB2",#N/A,TRUE,"GENERAL";"TAB3",#N/A,TRUE,"GENERAL";"TAB4",#N/A,TRUE,"GENERAL";"TAB5",#N/A,TRUE,"GENERAL"}</definedName>
    <definedName name="sd" localSheetId="4"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4"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4"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4"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a" hidden="1">#REF!</definedName>
    <definedName name="SDFCE" localSheetId="1" hidden="1">{"TAB1",#N/A,TRUE,"GENERAL";"TAB2",#N/A,TRUE,"GENERAL";"TAB3",#N/A,TRUE,"GENERAL";"TAB4",#N/A,TRUE,"GENERAL";"TAB5",#N/A,TRUE,"GENERAL"}</definedName>
    <definedName name="SDFCE" localSheetId="4"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4"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4"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4"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4"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4"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4"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4"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4"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4"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4"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4"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4"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4"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4"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4"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4"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4"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E">[76]PRESUPUESTO!#REF!</definedName>
    <definedName name="SECTOR">#REF!</definedName>
    <definedName name="SEG">#REF!</definedName>
    <definedName name="SEGISS">#REF!</definedName>
    <definedName name="sena">[67]Constantes!$C$14</definedName>
    <definedName name="SEP">#REF!</definedName>
    <definedName name="Seriales_C" hidden="1">".D407612F7271849F4A2FFB94"</definedName>
    <definedName name="SERO" localSheetId="1">'420.2 '!ERR</definedName>
    <definedName name="SERO" localSheetId="4">'450.2'!ERR</definedName>
    <definedName name="SERO" localSheetId="2">'460.1'!ERR</definedName>
    <definedName name="SERO" localSheetId="3">'464.P'!ERR</definedName>
    <definedName name="SERO" localSheetId="5">'630.4'!ERR</definedName>
    <definedName name="SERO" localSheetId="6">'640.1'!ERR</definedName>
    <definedName name="SERO" localSheetId="7">'700.1'!ERR</definedName>
    <definedName name="SERO" localSheetId="8">'700.3'!ERR</definedName>
    <definedName name="SERO" localSheetId="9">'710.1'!ERR</definedName>
    <definedName name="SERO">[0]!ERR</definedName>
    <definedName name="setrj" localSheetId="1" hidden="1">{"via1",#N/A,TRUE,"general";"via2",#N/A,TRUE,"general";"via3",#N/A,TRUE,"general"}</definedName>
    <definedName name="setrj" localSheetId="4"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4"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EVER">#REF!</definedName>
    <definedName name="SF">'[49]CIRCUITOS CODENSA'!#REF!</definedName>
    <definedName name="sfasf" localSheetId="1" hidden="1">{"TAB1",#N/A,TRUE,"GENERAL";"TAB2",#N/A,TRUE,"GENERAL";"TAB3",#N/A,TRUE,"GENERAL";"TAB4",#N/A,TRUE,"GENERAL";"TAB5",#N/A,TRUE,"GENERAL"}</definedName>
    <definedName name="sfasf" localSheetId="4"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4"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4"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#REF!</definedName>
    <definedName name="SHEET">'[4]7422CW00'!#REF!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'420.2 '!ERR</definedName>
    <definedName name="SI" localSheetId="4">'450.2'!ERR</definedName>
    <definedName name="SI" localSheetId="2">'460.1'!ERR</definedName>
    <definedName name="SI" localSheetId="3">'464.P'!ERR</definedName>
    <definedName name="SI" localSheetId="5">'630.4'!ERR</definedName>
    <definedName name="SI" localSheetId="6">'640.1'!ERR</definedName>
    <definedName name="SI" localSheetId="7">'700.1'!ERR</definedName>
    <definedName name="SI" localSheetId="8">'700.3'!ERR</definedName>
    <definedName name="SI" localSheetId="9">'710.1'!ERR</definedName>
    <definedName name="SI">[0]!ERR</definedName>
    <definedName name="SING" localSheetId="1" hidden="1">{#N/A,#N/A,FALSE,"K-ISEWA-all";#N/A,#N/A,FALSE,"K-SEWA";#N/A,#N/A,FALSE,"K-ISEWA";#N/A,#N/A,FALSE,"K-THAI";#N/A,#N/A,FALSE,"K-INDIA";#N/A,#N/A,FALSE,"K-MAL";#N/A,#N/A,FALSE,"K-SWA";#N/A,#N/A,FALSE,"K-INDO";#N/A,#N/A,FALSE,"K-DIV";#N/A,#N/A,FALSE,"K-CONS.THAI";#N/A,#N/A,FALSE,"K-GTS";#N/A,#N/A,FALSE,"K-CCNR"}</definedName>
    <definedName name="SING" localSheetId="4" hidden="1">{#N/A,#N/A,FALSE,"K-ISEWA-all";#N/A,#N/A,FALSE,"K-SEWA";#N/A,#N/A,FALSE,"K-ISEWA";#N/A,#N/A,FALSE,"K-THAI";#N/A,#N/A,FALSE,"K-INDIA";#N/A,#N/A,FALSE,"K-MAL";#N/A,#N/A,FALSE,"K-SWA";#N/A,#N/A,FALSE,"K-INDO";#N/A,#N/A,FALSE,"K-DIV";#N/A,#N/A,FALSE,"K-CONS.THAI";#N/A,#N/A,FALSE,"K-GTS";#N/A,#N/A,FALSE,"K-CCNR"}</definedName>
    <definedName name="SING" localSheetId="2" hidden="1">{#N/A,#N/A,FALSE,"K-ISEWA-all";#N/A,#N/A,FALSE,"K-SEWA";#N/A,#N/A,FALSE,"K-ISEWA";#N/A,#N/A,FALSE,"K-THAI";#N/A,#N/A,FALSE,"K-INDIA";#N/A,#N/A,FALSE,"K-MAL";#N/A,#N/A,FALSE,"K-SWA";#N/A,#N/A,FALSE,"K-INDO";#N/A,#N/A,FALSE,"K-DIV";#N/A,#N/A,FALSE,"K-CONS.THAI";#N/A,#N/A,FALSE,"K-GTS";#N/A,#N/A,FALSE,"K-CCNR"}</definedName>
    <definedName name="SING" localSheetId="3" hidden="1">{#N/A,#N/A,FALSE,"K-ISEWA-all";#N/A,#N/A,FALSE,"K-SEWA";#N/A,#N/A,FALSE,"K-ISEWA";#N/A,#N/A,FALSE,"K-THAI";#N/A,#N/A,FALSE,"K-INDIA";#N/A,#N/A,FALSE,"K-MAL";#N/A,#N/A,FALSE,"K-SWA";#N/A,#N/A,FALSE,"K-INDO";#N/A,#N/A,FALSE,"K-DIV";#N/A,#N/A,FALSE,"K-CONS.THAI";#N/A,#N/A,FALSE,"K-GTS";#N/A,#N/A,FALSE,"K-CCNR"}</definedName>
    <definedName name="SING" localSheetId="5" hidden="1">{#N/A,#N/A,FALSE,"K-ISEWA-all";#N/A,#N/A,FALSE,"K-SEWA";#N/A,#N/A,FALSE,"K-ISEWA";#N/A,#N/A,FALSE,"K-THAI";#N/A,#N/A,FALSE,"K-INDIA";#N/A,#N/A,FALSE,"K-MAL";#N/A,#N/A,FALSE,"K-SWA";#N/A,#N/A,FALSE,"K-INDO";#N/A,#N/A,FALSE,"K-DIV";#N/A,#N/A,FALSE,"K-CONS.THAI";#N/A,#N/A,FALSE,"K-GTS";#N/A,#N/A,FALSE,"K-CCNR"}</definedName>
    <definedName name="SING" localSheetId="6" hidden="1">{#N/A,#N/A,FALSE,"K-ISEWA-all";#N/A,#N/A,FALSE,"K-SEWA";#N/A,#N/A,FALSE,"K-ISEWA";#N/A,#N/A,FALSE,"K-THAI";#N/A,#N/A,FALSE,"K-INDIA";#N/A,#N/A,FALSE,"K-MAL";#N/A,#N/A,FALSE,"K-SWA";#N/A,#N/A,FALSE,"K-INDO";#N/A,#N/A,FALSE,"K-DIV";#N/A,#N/A,FALSE,"K-CONS.THAI";#N/A,#N/A,FALSE,"K-GTS";#N/A,#N/A,FALSE,"K-CCNR"}</definedName>
    <definedName name="SING" localSheetId="7" hidden="1">{#N/A,#N/A,FALSE,"K-ISEWA-all";#N/A,#N/A,FALSE,"K-SEWA";#N/A,#N/A,FALSE,"K-ISEWA";#N/A,#N/A,FALSE,"K-THAI";#N/A,#N/A,FALSE,"K-INDIA";#N/A,#N/A,FALSE,"K-MAL";#N/A,#N/A,FALSE,"K-SWA";#N/A,#N/A,FALSE,"K-INDO";#N/A,#N/A,FALSE,"K-DIV";#N/A,#N/A,FALSE,"K-CONS.THAI";#N/A,#N/A,FALSE,"K-GTS";#N/A,#N/A,FALSE,"K-CCNR"}</definedName>
    <definedName name="SING" localSheetId="8" hidden="1">{#N/A,#N/A,FALSE,"K-ISEWA-all";#N/A,#N/A,FALSE,"K-SEWA";#N/A,#N/A,FALSE,"K-ISEWA";#N/A,#N/A,FALSE,"K-THAI";#N/A,#N/A,FALSE,"K-INDIA";#N/A,#N/A,FALSE,"K-MAL";#N/A,#N/A,FALSE,"K-SWA";#N/A,#N/A,FALSE,"K-INDO";#N/A,#N/A,FALSE,"K-DIV";#N/A,#N/A,FALSE,"K-CONS.THAI";#N/A,#N/A,FALSE,"K-GTS";#N/A,#N/A,FALSE,"K-CCNR"}</definedName>
    <definedName name="SING" localSheetId="9" hidden="1">{#N/A,#N/A,FALSE,"K-ISEWA-all";#N/A,#N/A,FALSE,"K-SEWA";#N/A,#N/A,FALSE,"K-ISEWA";#N/A,#N/A,FALSE,"K-THAI";#N/A,#N/A,FALSE,"K-INDIA";#N/A,#N/A,FALSE,"K-MAL";#N/A,#N/A,FALSE,"K-SWA";#N/A,#N/A,FALSE,"K-INDO";#N/A,#N/A,FALSE,"K-DIV";#N/A,#N/A,FALSE,"K-CONS.THAI";#N/A,#N/A,FALSE,"K-GTS";#N/A,#N/A,FALSE,"K-CCNR"}</definedName>
    <definedName name="SING" hidden="1">{#N/A,#N/A,FALSE,"K-ISEWA-all";#N/A,#N/A,FALSE,"K-SEWA";#N/A,#N/A,FALSE,"K-ISEWA";#N/A,#N/A,FALSE,"K-THAI";#N/A,#N/A,FALSE,"K-INDIA";#N/A,#N/A,FALSE,"K-MAL";#N/A,#N/A,FALSE,"K-SWA";#N/A,#N/A,FALSE,"K-INDO";#N/A,#N/A,FALSE,"K-DIV";#N/A,#N/A,FALSE,"K-CONS.THAI";#N/A,#N/A,FALSE,"K-GTS";#N/A,#N/A,FALSE,"K-CCNR"}</definedName>
    <definedName name="SINGOLO">'[4]7422CW00'!#REF!</definedName>
    <definedName name="SINMEDFAM">#REF!</definedName>
    <definedName name="SISISIS" localSheetId="1">'420.2 '!ERR</definedName>
    <definedName name="SISISIS" localSheetId="4">'450.2'!ERR</definedName>
    <definedName name="SISISIS" localSheetId="2">'460.1'!ERR</definedName>
    <definedName name="SISISIS" localSheetId="3">'464.P'!ERR</definedName>
    <definedName name="SISISIS" localSheetId="5">'630.4'!ERR</definedName>
    <definedName name="SISISIS" localSheetId="6">'640.1'!ERR</definedName>
    <definedName name="SISISIS" localSheetId="7">'700.1'!ERR</definedName>
    <definedName name="SISISIS" localSheetId="8">'700.3'!ERR</definedName>
    <definedName name="SISISIS" localSheetId="9">'710.1'!ERR</definedName>
    <definedName name="SISISIS">[0]!ERR</definedName>
    <definedName name="siso" localSheetId="1" hidden="1">[119]OCTUBRE!#REF!</definedName>
    <definedName name="siso" localSheetId="4" hidden="1">[119]OCTUBRE!#REF!</definedName>
    <definedName name="siso" localSheetId="2" hidden="1">[119]OCTUBRE!#REF!</definedName>
    <definedName name="siso" localSheetId="3" hidden="1">[119]OCTUBRE!#REF!</definedName>
    <definedName name="siso" localSheetId="5" hidden="1">[119]OCTUBRE!#REF!</definedName>
    <definedName name="siso" localSheetId="6" hidden="1">[119]OCTUBRE!#REF!</definedName>
    <definedName name="siso" localSheetId="7" hidden="1">[119]OCTUBRE!#REF!</definedName>
    <definedName name="siso" localSheetId="8" hidden="1">[119]OCTUBRE!#REF!</definedName>
    <definedName name="siso" localSheetId="9" hidden="1">[119]OCTUBRE!#REF!</definedName>
    <definedName name="siso" hidden="1">[119]OCTUBRE!#REF!</definedName>
    <definedName name="siso2" localSheetId="1" hidden="1">[119]OCTUBRE!#REF!</definedName>
    <definedName name="siso2" localSheetId="4" hidden="1">[119]OCTUBRE!#REF!</definedName>
    <definedName name="siso2" localSheetId="2" hidden="1">[119]OCTUBRE!#REF!</definedName>
    <definedName name="siso2" localSheetId="3" hidden="1">[119]OCTUBRE!#REF!</definedName>
    <definedName name="siso2" localSheetId="5" hidden="1">[119]OCTUBRE!#REF!</definedName>
    <definedName name="siso2" localSheetId="6" hidden="1">[119]OCTUBRE!#REF!</definedName>
    <definedName name="siso2" localSheetId="7" hidden="1">[119]OCTUBRE!#REF!</definedName>
    <definedName name="siso2" localSheetId="8" hidden="1">[119]OCTUBRE!#REF!</definedName>
    <definedName name="siso2" localSheetId="9" hidden="1">[119]OCTUBRE!#REF!</definedName>
    <definedName name="siso2" hidden="1">[119]OCTUBRE!#REF!</definedName>
    <definedName name="SJ" localSheetId="1">'[49]CIRCUITOS CODENSA'!#REF!</definedName>
    <definedName name="SJ" localSheetId="4">'[49]CIRCUITOS CODENSA'!#REF!</definedName>
    <definedName name="SJ" localSheetId="2">'[49]CIRCUITOS CODENSA'!#REF!</definedName>
    <definedName name="SJ" localSheetId="3">'[49]CIRCUITOS CODENSA'!#REF!</definedName>
    <definedName name="SJ" localSheetId="5">'[49]CIRCUITOS CODENSA'!#REF!</definedName>
    <definedName name="SJ" localSheetId="6">'[49]CIRCUITOS CODENSA'!#REF!</definedName>
    <definedName name="SJ" localSheetId="7">'[49]CIRCUITOS CODENSA'!#REF!</definedName>
    <definedName name="SJ" localSheetId="8">'[49]CIRCUITOS CODENSA'!#REF!</definedName>
    <definedName name="SJ" localSheetId="9">'[49]CIRCUITOS CODENSA'!#REF!</definedName>
    <definedName name="SJ">'[49]CIRCUITOS CODENSA'!#REF!</definedName>
    <definedName name="SL">[76]PRESUPUESTO!#REF!</definedName>
    <definedName name="SM">'[49]CIRCUITOS CODENSA'!#REF!</definedName>
    <definedName name="SOCIAL">#REF!</definedName>
    <definedName name="SOL">#REF!</definedName>
    <definedName name="solado">#REF!</definedName>
    <definedName name="soladov">#REF!</definedName>
    <definedName name="solver_adj" localSheetId="0" hidden="1">'PRESUPUESTO OFICIAL  MTO 2902'!$K$37</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MTO 2902'!#REF!</definedName>
    <definedName name="solver_lin" localSheetId="0" hidden="1">2</definedName>
    <definedName name="solver_lin" hidden="1">0</definedName>
    <definedName name="solver_neg" localSheetId="0" hidden="1">2</definedName>
    <definedName name="solver_num" localSheetId="0" hidden="1">1</definedName>
    <definedName name="solver_num" hidden="1">0</definedName>
    <definedName name="solver_nwt" localSheetId="0" hidden="1">1</definedName>
    <definedName name="solver_opt" localSheetId="0" hidden="1">'PRESUPUESTO OFICIAL  MTO 2902'!#REF!</definedName>
    <definedName name="solver_pre" localSheetId="0" hidden="1">0.000001</definedName>
    <definedName name="solver_rel1" localSheetId="0" hidden="1">2</definedName>
    <definedName name="solver_rhs1" localSheetId="0" hidden="1">'PRESUPUESTO OFICIAL  MTO 2902'!#REF!</definedName>
    <definedName name="solver_scl" localSheetId="0" hidden="1">2</definedName>
    <definedName name="solver_sho" localSheetId="0" hidden="1">2</definedName>
    <definedName name="solver_tim" localSheetId="0" hidden="1">100</definedName>
    <definedName name="solver_tmp" hidden="1">#NAME?</definedName>
    <definedName name="solver_tol" localSheetId="0" hidden="1">0.05</definedName>
    <definedName name="solver_typ" localSheetId="0" hidden="1">3</definedName>
    <definedName name="solver_typ" hidden="1">3</definedName>
    <definedName name="solver_val" localSheetId="0" hidden="1">63899000000</definedName>
    <definedName name="solver_val" hidden="1">47.37</definedName>
    <definedName name="srwrwr" localSheetId="1"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a">[67]Constantes!$C$25</definedName>
    <definedName name="ssh">[67]Constantes!$C$24</definedName>
    <definedName name="sss">#REF!</definedName>
    <definedName name="SSSS" localSheetId="1">'420.2 '!ERR</definedName>
    <definedName name="SSSS" localSheetId="4">'450.2'!ERR</definedName>
    <definedName name="SSSS" localSheetId="2">'460.1'!ERR</definedName>
    <definedName name="SSSS" localSheetId="3">'464.P'!ERR</definedName>
    <definedName name="SSSS" localSheetId="5">'630.4'!ERR</definedName>
    <definedName name="SSSS" localSheetId="6">'640.1'!ERR</definedName>
    <definedName name="SSSS" localSheetId="7">'700.1'!ERR</definedName>
    <definedName name="SSSS" localSheetId="8">'700.3'!ERR</definedName>
    <definedName name="SSSS" localSheetId="9">'710.1'!ERR</definedName>
    <definedName name="SSSS">[0]!ERR</definedName>
    <definedName name="sssss7" localSheetId="1" hidden="1">{"via1",#N/A,TRUE,"general";"via2",#N/A,TRUE,"general";"via3",#N/A,TRUE,"general"}</definedName>
    <definedName name="sssss7" localSheetId="4"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4"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NU">'[4]7422CW00'!#REF!</definedName>
    <definedName name="Structure">#REF!</definedName>
    <definedName name="STSUMM">'[4]7422CW00'!#REF!</definedName>
    <definedName name="stt" localSheetId="1" hidden="1">{"via1",#N/A,TRUE,"general";"via2",#N/A,TRUE,"general";"via3",#N/A,TRUE,"general"}</definedName>
    <definedName name="stt" localSheetId="4"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'[49]CIRCUITOS CODENSA'!#REF!</definedName>
    <definedName name="SUBA">'[120]SUB APU'!$A:$D</definedName>
    <definedName name="SUBALIMENTACION">#REF!</definedName>
    <definedName name="SUBBASE">#REF!</definedName>
    <definedName name="SUBESTACIONES">'[121]OBRAS SES'!#REF!</definedName>
    <definedName name="SUBPRODUCTOS">#REF!</definedName>
    <definedName name="SUBSALIMENT">'[1]SALARIO LEGAL'!#REF!</definedName>
    <definedName name="SUBSIHABITACION">'[1]SALARIO LEGAL'!#REF!</definedName>
    <definedName name="SUBSITRANSP">#REF!</definedName>
    <definedName name="SUBTOTALMAT">'[76]2,2,6,1 Pilotes 0,30'!$I$19</definedName>
    <definedName name="SUBTRANS">#REF!</definedName>
    <definedName name="suma">[61]Hoja1!$F$60</definedName>
    <definedName name="Summary">#REF!</definedName>
    <definedName name="SUP_ART">#REF!</definedName>
    <definedName name="Supervisión">'[11]CA-2909'!$G$32</definedName>
    <definedName name="sw" localSheetId="1">'420.2 '!ERR</definedName>
    <definedName name="sw" localSheetId="4">'450.2'!ERR</definedName>
    <definedName name="sw" localSheetId="2">'460.1'!ERR</definedName>
    <definedName name="sw" localSheetId="3">'464.P'!ERR</definedName>
    <definedName name="sw" localSheetId="5">'630.4'!ERR</definedName>
    <definedName name="sw" localSheetId="6">'640.1'!ERR</definedName>
    <definedName name="sw" localSheetId="7">'700.1'!ERR</definedName>
    <definedName name="sw" localSheetId="8">'700.3'!ERR</definedName>
    <definedName name="sw" localSheetId="9">'710.1'!ERR</definedName>
    <definedName name="sw">[0]!ERR</definedName>
    <definedName name="swsw" localSheetId="1" hidden="1">{"via1",#N/A,TRUE,"general";"via2",#N/A,TRUE,"general";"via3",#N/A,TRUE,"general"}</definedName>
    <definedName name="swsw" localSheetId="4"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4"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0">[18]!absc</definedName>
    <definedName name="t">[18]!absc</definedName>
    <definedName name="t5t5" localSheetId="1" hidden="1">{"TAB1",#N/A,TRUE,"GENERAL";"TAB2",#N/A,TRUE,"GENERAL";"TAB3",#N/A,TRUE,"GENERAL";"TAB4",#N/A,TRUE,"GENERAL";"TAB5",#N/A,TRUE,"GENERAL"}</definedName>
    <definedName name="t5t5" localSheetId="4"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[76]PRESUPUESTO!#REF!</definedName>
    <definedName name="TABLA">#REF!</definedName>
    <definedName name="tabla2">#REF!</definedName>
    <definedName name="TABLEKP">'[4]7422CW00'!#REF!</definedName>
    <definedName name="TABLEPRI">#REF!</definedName>
    <definedName name="TANQUE">#REF!</definedName>
    <definedName name="TANQUES">#REF!</definedName>
    <definedName name="TARIFA_DE_ALQUILER">'[84]Formato Presupuesto Consultoria'!$AA$1134:$AA$1135</definedName>
    <definedName name="TARIFAS">[72]TARIFAS!$A$1:$F$52</definedName>
    <definedName name="tasa">#REF!</definedName>
    <definedName name="TB">[76]PRESUPUESTO!#REF!</definedName>
    <definedName name="TBANCOS">[122]BANCOS!$A$4:$C$50</definedName>
    <definedName name="TC">[76]PRESUPUESTO!#REF!</definedName>
    <definedName name="TCARGOS">[122]CARGOS!$A$4:$C$260</definedName>
    <definedName name="tdy" localSheetId="1" hidden="1">{"TAB1",#N/A,TRUE,"GENERAL";"TAB2",#N/A,TRUE,"GENERAL";"TAB3",#N/A,TRUE,"GENERAL";"TAB4",#N/A,TRUE,"GENERAL";"TAB5",#N/A,TRUE,"GENERAL"}</definedName>
    <definedName name="tdy" localSheetId="4"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[76]PRESUPUESTO!#REF!</definedName>
    <definedName name="Tecnico">#REF!</definedName>
    <definedName name="TECNOLOGO">'[84]Formato Presupuesto Consultoria'!$Z$1043:$AA$1054</definedName>
    <definedName name="TEPS">[122]EPS!$A$4:$B$50</definedName>
    <definedName name="TER" localSheetId="1">'420.2 '!ERR</definedName>
    <definedName name="TER" localSheetId="4">'450.2'!ERR</definedName>
    <definedName name="TER" localSheetId="2">'460.1'!ERR</definedName>
    <definedName name="TER" localSheetId="3">'464.P'!ERR</definedName>
    <definedName name="TER" localSheetId="5">'630.4'!ERR</definedName>
    <definedName name="TER" localSheetId="6">'640.1'!ERR</definedName>
    <definedName name="TER" localSheetId="7">'700.1'!ERR</definedName>
    <definedName name="TER" localSheetId="8">'700.3'!ERR</definedName>
    <definedName name="TER" localSheetId="9">'710.1'!ERR</definedName>
    <definedName name="TER">[0]!ERR</definedName>
    <definedName name="TERM" localSheetId="1">'420.2 '!ERR</definedName>
    <definedName name="TERM" localSheetId="4">'450.2'!ERR</definedName>
    <definedName name="TERM" localSheetId="2">'460.1'!ERR</definedName>
    <definedName name="TERM" localSheetId="3">'464.P'!ERR</definedName>
    <definedName name="TERM" localSheetId="5">'630.4'!ERR</definedName>
    <definedName name="TERM" localSheetId="6">'640.1'!ERR</definedName>
    <definedName name="TERM" localSheetId="7">'700.1'!ERR</definedName>
    <definedName name="TERM" localSheetId="8">'700.3'!ERR</definedName>
    <definedName name="TERM" localSheetId="9">'710.1'!ERR</definedName>
    <definedName name="TERM">[0]!ERR</definedName>
    <definedName name="TERMINADORA" localSheetId="1">#REF!</definedName>
    <definedName name="TERMINADORA" localSheetId="4">#REF!</definedName>
    <definedName name="TERMINADORA" localSheetId="2">#REF!</definedName>
    <definedName name="TERMINADORA" localSheetId="3">#REF!</definedName>
    <definedName name="TERMINADORA" localSheetId="5">#REF!</definedName>
    <definedName name="TERMINADORA" localSheetId="6">#REF!</definedName>
    <definedName name="TERMINADORA" localSheetId="7">#REF!</definedName>
    <definedName name="TERMINADORA" localSheetId="8">#REF!</definedName>
    <definedName name="TERMINADORA" localSheetId="9">#REF!</definedName>
    <definedName name="TERMINADORA">#REF!</definedName>
    <definedName name="TÉRMINOS" localSheetId="1">'420.2 '!ERR</definedName>
    <definedName name="TÉRMINOS" localSheetId="4">'450.2'!ERR</definedName>
    <definedName name="TÉRMINOS" localSheetId="2">'460.1'!ERR</definedName>
    <definedName name="TÉRMINOS" localSheetId="3">'464.P'!ERR</definedName>
    <definedName name="TÉRMINOS" localSheetId="5">'630.4'!ERR</definedName>
    <definedName name="TÉRMINOS" localSheetId="6">'640.1'!ERR</definedName>
    <definedName name="TÉRMINOS" localSheetId="7">'700.1'!ERR</definedName>
    <definedName name="TÉRMINOS" localSheetId="8">'700.3'!ERR</definedName>
    <definedName name="TÉRMINOS" localSheetId="9">'710.1'!ERR</definedName>
    <definedName name="TÉRMINOS">[0]!ERR</definedName>
    <definedName name="TERR">[26]PRESUPUESTO!$I$7</definedName>
    <definedName name="tes" hidden="1">[123]MEX95IB!#REF!</definedName>
    <definedName name="tewst" localSheetId="1" hidden="1">{"TAB1",#N/A,TRUE,"GENERAL";"TAB2",#N/A,TRUE,"GENERAL";"TAB3",#N/A,TRUE,"GENERAL";"TAB4",#N/A,TRUE,"GENERAL";"TAB5",#N/A,TRUE,"GENERAL"}</definedName>
    <definedName name="tewst" localSheetId="4"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4"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4"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4"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[87]TARIF2002!#REF!</definedName>
    <definedName name="TIEMPO">[43]BASES!$E$27</definedName>
    <definedName name="TIPO_DE_MANTTO">#REF!</definedName>
    <definedName name="tipo1">'[124]Cuadr.'!$L$7</definedName>
    <definedName name="tipo2">'[74]Cuadr.'!$L$19</definedName>
    <definedName name="tipo3">'[75]Cuadr.'!$L$26</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U">#REF!</definedName>
    <definedName name="TITULO">#REF!</definedName>
    <definedName name="_xlnm.Print_Titles">#N/A</definedName>
    <definedName name="Títulos_a_imprimir_IM">#REF!</definedName>
    <definedName name="TL">[76]PRESUPUESTO!#REF!</definedName>
    <definedName name="tld">[67]Datos!$D$14</definedName>
    <definedName name="To">#REF!</definedName>
    <definedName name="TODO">#REF!</definedName>
    <definedName name="TOPGENER">#REF!</definedName>
    <definedName name="TOPO">#REF!</definedName>
    <definedName name="tortas" localSheetId="1"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4"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#REF!</definedName>
    <definedName name="TOTA">#REF!</definedName>
    <definedName name="TOTAL">#REF!</definedName>
    <definedName name="TOTAL__US">#REF!</definedName>
    <definedName name="Total_Kilometro_típico_aereo_11.4_kV">'[125]c2.5y2.6'!#REF!</definedName>
    <definedName name="Total_Kilometro_típico_aereo_34.5_kV">'[125]c2.5y2.6'!#REF!</definedName>
    <definedName name="Total_Kilometro_típico_aereo_rural_11.4kV">'[125]c2.5y2.6'!#REF!</definedName>
    <definedName name="Total_Kilometro_típico_aereo_rural_34.5kV">'[125]c2.5y2.6'!#REF!</definedName>
    <definedName name="Total_Kilometro_típico_subterraneo_11.4_kV">'[125]c2.5y2.6'!#REF!</definedName>
    <definedName name="Total_Kilometro_típico_subterraneo_34.5_kV">'[125]c2.5y2.6'!#REF!</definedName>
    <definedName name="TotalCalidad">#REF!</definedName>
    <definedName name="TotalCam">#REF!</definedName>
    <definedName name="TotalContratoConIva">'[70]COSTEO TOTAL OBRA'!$D$37</definedName>
    <definedName name="TotalContratoSinIVA">'[70]COSTEO TOTAL OBRA'!$D$33</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PENSIONES">[122]PENSIONES!$A$4:$B$50</definedName>
    <definedName name="tr" localSheetId="1" hidden="1">{"TAB1",#N/A,TRUE,"GENERAL";"TAB2",#N/A,TRUE,"GENERAL";"TAB3",#N/A,TRUE,"GENERAL";"TAB4",#N/A,TRUE,"GENERAL";"TAB5",#N/A,TRUE,"GENERAL"}</definedName>
    <definedName name="tr" localSheetId="4"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B">[36]INSUMOS!$D$932</definedName>
    <definedName name="trabajo" hidden="1">[126]OCTUBRE!#REF!</definedName>
    <definedName name="Tramite">#REF!</definedName>
    <definedName name="Transporte">[76]Trans!$A$12:$I$65</definedName>
    <definedName name="Transportes">[108]Insum!$A$121:$E$125</definedName>
    <definedName name="TRAT">[127]desmonte!$E$48</definedName>
    <definedName name="trest" localSheetId="1" hidden="1">{"TAB1",#N/A,TRUE,"GENERAL";"TAB2",#N/A,TRUE,"GENERAL";"TAB3",#N/A,TRUE,"GENERAL";"TAB4",#N/A,TRUE,"GENERAL";"TAB5",#N/A,TRUE,"GENERAL"}</definedName>
    <definedName name="trest" localSheetId="4"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4"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4"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4"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4"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#REF!</definedName>
    <definedName name="TRR" hidden="1">[128]MEX95IB!#REF!</definedName>
    <definedName name="tru" localSheetId="1" hidden="1">{"via1",#N/A,TRUE,"general";"via2",#N/A,TRUE,"general";"via3",#N/A,TRUE,"general"}</definedName>
    <definedName name="tru" localSheetId="4"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4"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4"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4"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4"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4"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4"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4"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A">[76]PRESUPUESTO!#REF!</definedName>
    <definedName name="TTB">[76]PRESUPUESTO!#REF!</definedName>
    <definedName name="TTC">[76]PRESUPUESTO!#REF!</definedName>
    <definedName name="TtCD">#REF!</definedName>
    <definedName name="TTE">[76]PRESUPUESTO!#REF!</definedName>
    <definedName name="TTL">[76]PRESUPUESTO!#REF!</definedName>
    <definedName name="TTR" localSheetId="1" hidden="1">{"via1",#N/A,TRUE,"general";"via2",#N/A,TRUE,"general";"via3",#N/A,TRUE,"general"}</definedName>
    <definedName name="TTR" localSheetId="4"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4"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4"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4"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4"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4"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4"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S">#REF!</definedName>
    <definedName name="TUBO">#REF!</definedName>
    <definedName name="tur" localSheetId="1" hidden="1">{"TAB1",#N/A,TRUE,"GENERAL";"TAB2",#N/A,TRUE,"GENERAL";"TAB3",#N/A,TRUE,"GENERAL";"TAB4",#N/A,TRUE,"GENERAL";"TAB5",#N/A,TRUE,"GENERAL"}</definedName>
    <definedName name="tur" localSheetId="4"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4"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4"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4"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4"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4"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4"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4"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4"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4"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4"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4"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4"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4"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4"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4"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4"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localSheetId="4"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4"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4"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4"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4"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4"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4"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'[49]CIRCUITOS CODENSA'!#REF!</definedName>
    <definedName name="UN_APU">IF(LEN([63]apu!XFB1)=2,"",IF([63]apu!XFB1="","",IF(ISERROR(SEARCH("-",[63]apu!$B1,3)),VLOOKUP([63]apu!$B1,[63]Insumos!XFD$1:B$65536,3,0),VLOOKUP([63]apu!XFB1,'[63]Ppto completo'!$D$1:$F$65536,3,FALSE))))</definedName>
    <definedName name="UN_AUX">IF([63]Auxiliares!$B1="","",VLOOKUP([63]Auxiliares!$B1,[63]Insumos!$D$1:$F$65536,3,FALSE))</definedName>
    <definedName name="UN_PRI">#REF!</definedName>
    <definedName name="Unidad">#REF!</definedName>
    <definedName name="UNIDAD1">[77]ITEMS!$C$2</definedName>
    <definedName name="UNIDAD111">[53]ITEMS!#REF!</definedName>
    <definedName name="UNIDAD112">[53]ITEMS!#REF!</definedName>
    <definedName name="UNIDAD113">[53]ITEMS!#REF!</definedName>
    <definedName name="UNIDAD114">[53]ITEMS!#REF!</definedName>
    <definedName name="UNIDAD115">[53]ITEMS!#REF!</definedName>
    <definedName name="UNIDAD116">[53]ITEMS!#REF!</definedName>
    <definedName name="UNIDAD117">[53]ITEMS!#REF!</definedName>
    <definedName name="UNIDAD118">[53]ITEMS!#REF!</definedName>
    <definedName name="UNIDAD119">[53]ITEMS!#REF!</definedName>
    <definedName name="UNIDAD120">[53]ITEMS!#REF!</definedName>
    <definedName name="UNIDAD121">[53]ITEMS!#REF!</definedName>
    <definedName name="UNIDAD122">[53]ITEMS!#REF!</definedName>
    <definedName name="UNIDAD123">[53]ITEMS!#REF!</definedName>
    <definedName name="UNIDAD124">[53]ITEMS!#REF!</definedName>
    <definedName name="UNIDAD125">[53]ITEMS!#REF!</definedName>
    <definedName name="UNIDAD126">[53]ITEMS!#REF!</definedName>
    <definedName name="UNIDAD127">[53]ITEMS!#REF!</definedName>
    <definedName name="UNIDAD128">[53]ITEMS!#REF!</definedName>
    <definedName name="UNIDAD129">[53]ITEMS!#REF!</definedName>
    <definedName name="UNIDAD130">[53]ITEMS!#REF!</definedName>
    <definedName name="UNIDAD131">[53]ITEMS!#REF!</definedName>
    <definedName name="UNIDAD132">[53]ITEMS!#REF!</definedName>
    <definedName name="UNIDAD133">[53]ITEMS!#REF!</definedName>
    <definedName name="UNIDAD134">[53]ITEMS!#REF!</definedName>
    <definedName name="UNIDAD135">[53]ITEMS!#REF!</definedName>
    <definedName name="UNIDAD136">[53]ITEMS!#REF!</definedName>
    <definedName name="UNIDAD137">[53]ITEMS!#REF!</definedName>
    <definedName name="UNIDAD138">[53]ITEMS!#REF!</definedName>
    <definedName name="UNIDAD139">[53]ITEMS!#REF!</definedName>
    <definedName name="UNIDAD140">[53]ITEMS!#REF!</definedName>
    <definedName name="UNIDAD141">[53]ITEMS!#REF!</definedName>
    <definedName name="UNIDAD142">[53]ITEMS!#REF!</definedName>
    <definedName name="UNIDAD143">[53]ITEMS!#REF!</definedName>
    <definedName name="UNIDAD144">[53]ITEMS!#REF!</definedName>
    <definedName name="UNIDAD145">[53]ITEMS!#REF!</definedName>
    <definedName name="UNIDAD146">[53]ITEMS!#REF!</definedName>
    <definedName name="UNIDAD147">[53]ITEMS!#REF!</definedName>
    <definedName name="UNIDAD148">[53]ITEMS!#REF!</definedName>
    <definedName name="UNIDAD149">[53]ITEMS!#REF!</definedName>
    <definedName name="UNIDAD150">[53]ITEMS!#REF!</definedName>
    <definedName name="UNIDAD151">[53]ITEMS!#REF!</definedName>
    <definedName name="UNIDAD152">[53]ITEMS!#REF!</definedName>
    <definedName name="UNIDAD153">[53]ITEMS!#REF!</definedName>
    <definedName name="UNIDAD154">[53]ITEMS!#REF!</definedName>
    <definedName name="UNIDAD155">[53]ITEMS!#REF!</definedName>
    <definedName name="UNIDAD156">[53]ITEMS!#REF!</definedName>
    <definedName name="UNIDAD157">[53]ITEMS!#REF!</definedName>
    <definedName name="UNIDAD158">[53]ITEMS!#REF!</definedName>
    <definedName name="UNIDAD159">[53]ITEMS!#REF!</definedName>
    <definedName name="UNIDAD160">[53]ITEMS!#REF!</definedName>
    <definedName name="UNIDAD161">[53]ITEMS!#REF!</definedName>
    <definedName name="UNIDAD162">[53]ITEMS!#REF!</definedName>
    <definedName name="UNIDAD163">[53]ITEMS!#REF!</definedName>
    <definedName name="UNIDAD164">[53]ITEMS!#REF!</definedName>
    <definedName name="UNIDAD165">[53]ITEMS!#REF!</definedName>
    <definedName name="UNIDAD166">[53]ITEMS!#REF!</definedName>
    <definedName name="UNIDAD167">[53]ITEMS!#REF!</definedName>
    <definedName name="UNIDAD168">[53]ITEMS!#REF!</definedName>
    <definedName name="UNIDAD169">[53]ITEMS!#REF!</definedName>
    <definedName name="UNIDAD170">[53]ITEMS!#REF!</definedName>
    <definedName name="UNIDAD171">[53]ITEMS!#REF!</definedName>
    <definedName name="UNIDAD172">[53]ITEMS!#REF!</definedName>
    <definedName name="UNIDAD173">[53]ITEMS!#REF!</definedName>
    <definedName name="UNIDAD174">[53]ITEMS!#REF!</definedName>
    <definedName name="UNIDAD175">[53]ITEMS!#REF!</definedName>
    <definedName name="UNIDAD176">[53]ITEMS!#REF!</definedName>
    <definedName name="UNIDAD177">[53]ITEMS!#REF!</definedName>
    <definedName name="UNIDAD178">[53]ITEMS!#REF!</definedName>
    <definedName name="UNIDAD179">[53]ITEMS!#REF!</definedName>
    <definedName name="UNIDAD180">[53]ITEMS!#REF!</definedName>
    <definedName name="UNIDAD181">[53]ITEMS!#REF!</definedName>
    <definedName name="UNIDAD182">[53]ITEMS!#REF!</definedName>
    <definedName name="UNIDAD183">[53]ITEMS!#REF!</definedName>
    <definedName name="UNIDAD184">[53]ITEMS!#REF!</definedName>
    <definedName name="UNIDAD185">[53]ITEMS!#REF!</definedName>
    <definedName name="UNIDAD186">[53]ITEMS!#REF!</definedName>
    <definedName name="UNIDAD187">[53]ITEMS!#REF!</definedName>
    <definedName name="UNIDAD188">[53]ITEMS!#REF!</definedName>
    <definedName name="UNIDAD189">[53]ITEMS!#REF!</definedName>
    <definedName name="UNIDAD190">[53]ITEMS!#REF!</definedName>
    <definedName name="UNIDAD191">[53]ITEMS!#REF!</definedName>
    <definedName name="UNIDAD192">[53]ITEMS!#REF!</definedName>
    <definedName name="UNIDAD193">[53]ITEMS!#REF!</definedName>
    <definedName name="UNIDAD194">[53]ITEMS!#REF!</definedName>
    <definedName name="UNIDAD195">[53]ITEMS!#REF!</definedName>
    <definedName name="UNIDAD196">[53]ITEMS!#REF!</definedName>
    <definedName name="UNIDAD197">[53]ITEMS!#REF!</definedName>
    <definedName name="UNIDAD198">[53]ITEMS!#REF!</definedName>
    <definedName name="UNIDAD199">[53]ITEMS!#REF!</definedName>
    <definedName name="UNIDAD200">[53]ITEMS!#REF!</definedName>
    <definedName name="UNIDAD201">[53]ITEMS!#REF!</definedName>
    <definedName name="UNIDAD202">[53]ITEMS!#REF!</definedName>
    <definedName name="UNIDAD203">[53]ITEMS!#REF!</definedName>
    <definedName name="UNIDAD204">[53]ITEMS!#REF!</definedName>
    <definedName name="UNIDAD205">[53]ITEMS!#REF!</definedName>
    <definedName name="UNIDAD206">[53]ITEMS!#REF!</definedName>
    <definedName name="UNIDAD521">[78]ITEMS!$C$522</definedName>
    <definedName name="Unidades">[129]Presup_Cancha!$J$14:$J$18</definedName>
    <definedName name="UNITARIO">[130]Unitarios!$A$3:$D$13</definedName>
    <definedName name="Unitarios">#REF!</definedName>
    <definedName name="uno" localSheetId="1">'420.2 '!ERR</definedName>
    <definedName name="uno" localSheetId="4">'450.2'!ERR</definedName>
    <definedName name="uno" localSheetId="2">'460.1'!ERR</definedName>
    <definedName name="uno" localSheetId="3">'464.P'!ERR</definedName>
    <definedName name="uno" localSheetId="5">'630.4'!ERR</definedName>
    <definedName name="uno" localSheetId="6">'640.1'!ERR</definedName>
    <definedName name="uno" localSheetId="7">'700.1'!ERR</definedName>
    <definedName name="uno" localSheetId="8">'700.3'!ERR</definedName>
    <definedName name="uno" localSheetId="9">'710.1'!ERR</definedName>
    <definedName name="uno">[0]!ERR</definedName>
    <definedName name="UOUIV" localSheetId="1" hidden="1">{"TAB1",#N/A,TRUE,"GENERAL";"TAB2",#N/A,TRUE,"GENERAL";"TAB3",#N/A,TRUE,"GENERAL";"TAB4",#N/A,TRUE,"GENERAL";"TAB5",#N/A,TRUE,"GENERAL"}</definedName>
    <definedName name="UOUIV" localSheetId="4"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iel" localSheetId="1">'420.2 '!ERR</definedName>
    <definedName name="uriel" localSheetId="4">'450.2'!ERR</definedName>
    <definedName name="uriel" localSheetId="2">'460.1'!ERR</definedName>
    <definedName name="uriel" localSheetId="3">'464.P'!ERR</definedName>
    <definedName name="uriel" localSheetId="5">'630.4'!ERR</definedName>
    <definedName name="uriel" localSheetId="6">'640.1'!ERR</definedName>
    <definedName name="uriel" localSheetId="7">'700.1'!ERR</definedName>
    <definedName name="uriel" localSheetId="8">'700.3'!ERR</definedName>
    <definedName name="uriel" localSheetId="9">'710.1'!ERR</definedName>
    <definedName name="uriel">[0]!ERR</definedName>
    <definedName name="uryur" localSheetId="1" hidden="1">{"TAB1",#N/A,TRUE,"GENERAL";"TAB2",#N/A,TRUE,"GENERAL";"TAB3",#N/A,TRUE,"GENERAL";"TAB4",#N/A,TRUE,"GENERAL";"TAB5",#N/A,TRUE,"GENERAL"}</definedName>
    <definedName name="uryur" localSheetId="4"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S">'[49]CIRCUITOS CODENSA'!#REF!</definedName>
    <definedName name="USd">#REF!</definedName>
    <definedName name="USr">#REF!</definedName>
    <definedName name="UT">#REF!</definedName>
    <definedName name="UTIL">#REF!</definedName>
    <definedName name="Utilidad">#REF!</definedName>
    <definedName name="UtilidadObra">#REF!</definedName>
    <definedName name="UTL">[26]otros!$C$4</definedName>
    <definedName name="uu" localSheetId="1" hidden="1">{"TAB1",#N/A,TRUE,"GENERAL";"TAB2",#N/A,TRUE,"GENERAL";"TAB3",#N/A,TRUE,"GENERAL";"TAB4",#N/A,TRUE,"GENERAL";"TAB5",#N/A,TRUE,"GENERAL"}</definedName>
    <definedName name="uu" localSheetId="4"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4"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4"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4"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VT_2012">'[131]A. Profesional'!$M$3</definedName>
    <definedName name="uwkap" localSheetId="1" hidden="1">{"TAB1",#N/A,TRUE,"GENERAL";"TAB2",#N/A,TRUE,"GENERAL";"TAB3",#N/A,TRUE,"GENERAL";"TAB4",#N/A,TRUE,"GENERAL";"TAB5",#N/A,TRUE,"GENERAL"}</definedName>
    <definedName name="uwkap" localSheetId="4"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4"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4"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4"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AL">[132]INF.FINANCIERA!$A$52:$D$66</definedName>
    <definedName name="VALDES">#REF!</definedName>
    <definedName name="VALOR">[132]INF.FINANCIERA!$A$52:$D$61</definedName>
    <definedName name="valor1">#REF!</definedName>
    <definedName name="valor2">#REF!</definedName>
    <definedName name="VALOR3">#REF!</definedName>
    <definedName name="Valoracion">#REF!</definedName>
    <definedName name="VALORACIÓN">#REF!</definedName>
    <definedName name="ValorTotConsultoria">#REF!</definedName>
    <definedName name="variacion">[38]Datos!$B$8</definedName>
    <definedName name="vbvbvbvb" localSheetId="1"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[67]Constantes!$C$10</definedName>
    <definedName name="vdfvuio" localSheetId="1" hidden="1">{"via1",#N/A,TRUE,"general";"via2",#N/A,TRUE,"general";"via3",#N/A,TRUE,"general"}</definedName>
    <definedName name="vdfvuio" localSheetId="4"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4"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'[49]CIRCUITOS CODENSA'!#REF!</definedName>
    <definedName name="VEHICULOS">#REF!</definedName>
    <definedName name="VentaAiu">#REF!</definedName>
    <definedName name="Version4OK" localSheetId="1" hidden="1">{"Datos de las Curvas",#N/A,TRUE,"TABLA-CALCULOS"}</definedName>
    <definedName name="Version4OK" localSheetId="4" hidden="1">{"Datos de las Curvas",#N/A,TRUE,"TABLA-CALCULOS"}</definedName>
    <definedName name="Version4OK" localSheetId="2" hidden="1">{"Datos de las Curvas",#N/A,TRUE,"TABLA-CALCULOS"}</definedName>
    <definedName name="Version4OK" localSheetId="3" hidden="1">{"Datos de las Curvas",#N/A,TRUE,"TABLA-CALCULOS"}</definedName>
    <definedName name="Version4OK" localSheetId="5" hidden="1">{"Datos de las Curvas",#N/A,TRUE,"TABLA-CALCULOS"}</definedName>
    <definedName name="Version4OK" localSheetId="6" hidden="1">{"Datos de las Curvas",#N/A,TRUE,"TABLA-CALCULOS"}</definedName>
    <definedName name="Version4OK" localSheetId="7" hidden="1">{"Datos de las Curvas",#N/A,TRUE,"TABLA-CALCULOS"}</definedName>
    <definedName name="Version4OK" localSheetId="8" hidden="1">{"Datos de las Curvas",#N/A,TRUE,"TABLA-CALCULOS"}</definedName>
    <definedName name="Version4OK" localSheetId="9" hidden="1">{"Datos de las Curvas",#N/A,TRUE,"TABLA-CALCULOS"}</definedName>
    <definedName name="Version4OK" hidden="1">{"Datos de las Curvas",#N/A,TRUE,"TABLA-CALCULOS"}</definedName>
    <definedName name="vfbgnhyt" localSheetId="1" hidden="1">{"via1",#N/A,TRUE,"general";"via2",#N/A,TRUE,"general";"via3",#N/A,TRUE,"general"}</definedName>
    <definedName name="vfbgnhyt" localSheetId="4"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h">'[4]7422CW00'!#REF!</definedName>
    <definedName name="VFR">#REF!</definedName>
    <definedName name="vfvdv" localSheetId="1" hidden="1">{"TAB1",#N/A,TRUE,"GENERAL";"TAB2",#N/A,TRUE,"GENERAL";"TAB3",#N/A,TRUE,"GENERAL";"TAB4",#N/A,TRUE,"GENERAL";"TAB5",#N/A,TRUE,"GENERAL"}</definedName>
    <definedName name="vfvdv" localSheetId="4"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4"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'[49]CIRCUITOS CODENSA'!#REF!</definedName>
    <definedName name="via" localSheetId="1" hidden="1">{"via1",#N/A,TRUE,"general";"via2",#N/A,TRUE,"general";"via3",#N/A,TRUE,"general"}</definedName>
    <definedName name="via" localSheetId="4" hidden="1">{"via1",#N/A,TRUE,"general";"via2",#N/A,TRUE,"general";"via3",#N/A,TRUE,"general"}</definedName>
    <definedName name="via" localSheetId="2" hidden="1">{"via1",#N/A,TRUE,"general";"via2",#N/A,TRUE,"general";"via3",#N/A,TRUE,"general"}</definedName>
    <definedName name="via" localSheetId="3" hidden="1">{"via1",#N/A,TRUE,"general";"via2",#N/A,TRUE,"general";"via3",#N/A,TRUE,"general"}</definedName>
    <definedName name="via" localSheetId="5" hidden="1">{"via1",#N/A,TRUE,"general";"via2",#N/A,TRUE,"general";"via3",#N/A,TRUE,"general"}</definedName>
    <definedName name="via" localSheetId="6" hidden="1">{"via1",#N/A,TRUE,"general";"via2",#N/A,TRUE,"general";"via3",#N/A,TRUE,"general"}</definedName>
    <definedName name="via" localSheetId="7" hidden="1">{"via1",#N/A,TRUE,"general";"via2",#N/A,TRUE,"general";"via3",#N/A,TRUE,"general"}</definedName>
    <definedName name="via" localSheetId="8" hidden="1">{"via1",#N/A,TRUE,"general";"via2",#N/A,TRUE,"general";"via3",#N/A,TRUE,"general"}</definedName>
    <definedName name="via" localSheetId="9" hidden="1">{"via1",#N/A,TRUE,"general";"via2",#N/A,TRUE,"general";"via3",#N/A,TRUE,"general"}</definedName>
    <definedName name="via" hidden="1">{"via1",#N/A,TRUE,"general";"via2",#N/A,TRUE,"general";"via3",#N/A,TRUE,"general"}</definedName>
    <definedName name="Viajes">#REF!</definedName>
    <definedName name="VIAS">#REF!</definedName>
    <definedName name="VIATICOS">'[1]SALARIO LEGAL'!#REF!</definedName>
    <definedName name="VIBRA">[36]INSUMOS!$D$1404</definedName>
    <definedName name="VIBRADOR">#REF!</definedName>
    <definedName name="VIBRO">#REF!</definedName>
    <definedName name="VII">#REF!</definedName>
    <definedName name="VIV" hidden="1">[23]PESOSTMT!#REF!</definedName>
    <definedName name="VIVIANA" hidden="1">#REF!</definedName>
    <definedName name="VJ" localSheetId="1">#REF!,#REF!,#REF!,#REF!,#REF!,#REF!,#REF!</definedName>
    <definedName name="VJ" localSheetId="4">#REF!,#REF!,#REF!,#REF!,#REF!,#REF!,#REF!</definedName>
    <definedName name="VJ" localSheetId="2">#REF!,#REF!,#REF!,#REF!,#REF!,#REF!,#REF!</definedName>
    <definedName name="VJ" localSheetId="3">#REF!,#REF!,#REF!,#REF!,#REF!,#REF!,#REF!</definedName>
    <definedName name="VJ" localSheetId="5">#REF!,#REF!,#REF!,#REF!,#REF!,#REF!,#REF!</definedName>
    <definedName name="VJ" localSheetId="6">#REF!,#REF!,#REF!,#REF!,#REF!,#REF!,#REF!</definedName>
    <definedName name="VJ" localSheetId="7">#REF!,#REF!,#REF!,#REF!,#REF!,#REF!,#REF!</definedName>
    <definedName name="VJ" localSheetId="8">#REF!,#REF!,#REF!,#REF!,#REF!,#REF!,#REF!</definedName>
    <definedName name="VJ" localSheetId="9">#REF!,#REF!,#REF!,#REF!,#REF!,#REF!,#REF!</definedName>
    <definedName name="VJ">#REF!,#REF!,#REF!,#REF!,#REF!,#REF!,#REF!</definedName>
    <definedName name="vk" localSheetId="1" hidden="1">{"via1",#N/A,TRUE,"general";"via2",#N/A,TRUE,"general";"via3",#N/A,TRUE,"general"}</definedName>
    <definedName name="vk" localSheetId="4"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4"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4"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OY">#REF!</definedName>
    <definedName name="VR_CON_IVA">[63]Insumos!$I1*(1+[63]Insumos!$H1)</definedName>
    <definedName name="VR_SIN_IVA">VLOOKUP([63]Insumos!$D1,[63]Auxiliares!$B$1:$G$65536,6,FALSE)</definedName>
    <definedName name="VR_TOT" localSheetId="1">IF(LG=2,IF(SCQ=0,"",SCQ/2),"")</definedName>
    <definedName name="VR_TOT" localSheetId="4">IF(LG=2,IF(SCQ=0,"",SCQ/2),"")</definedName>
    <definedName name="VR_TOT" localSheetId="2">IF(LG=2,IF(SCQ=0,"",SCQ/2),"")</definedName>
    <definedName name="VR_TOT" localSheetId="3">IF(LG=2,IF(SCQ=0,"",SCQ/2),"")</definedName>
    <definedName name="VR_TOT" localSheetId="5">IF(LG=2,IF(SCQ=0,"",SCQ/2),"")</definedName>
    <definedName name="VR_TOT" localSheetId="6">IF(LG=2,IF(SCQ=0,"",SCQ/2),"")</definedName>
    <definedName name="VR_TOT" localSheetId="7">IF(LG=2,IF(SCQ=0,"",SCQ/2),"")</definedName>
    <definedName name="VR_TOT" localSheetId="8">IF(LG=2,IF(SCQ=0,"",SCQ/2),"")</definedName>
    <definedName name="VR_TOT" localSheetId="9">IF(LG=2,IF(SCQ=0,"",SCQ/2),"")</definedName>
    <definedName name="VR_TOT" localSheetId="0">IF(LG=2,IF(SCQ=0,"",SCQ/2),"")</definedName>
    <definedName name="VR_TOT">IF(LG=2,IF(SCQ=0,"",SCQ/2),"")</definedName>
    <definedName name="VR_TOT_APU">IF([63]apu!$E1="","",IF([63]apu!$B1=[63]apu!$A1,SUMIF([63]apu!XEY2:XEY10001,[63]apu!XEY1,[63]apu!A2:A10001),ROUNDUP([63]apu!$D1*[63]apu!$F1,0)))</definedName>
    <definedName name="VR_TOT_AUX">IF([63]Auxiliares!XFC1="","",IF([63]Auxiliares!$B1=[63]Auxiliares!$A1,SUMIF([63]Auxiliares!XEY2:XEY9997,[63]Auxiliares!XEY1,[63]Auxiliares!A2:A9997),ROUNDUP([63]Auxiliares!$D1*[63]Auxiliares!$F1,0)))</definedName>
    <definedName name="VR_UN" localSheetId="1">IF(ISERROR(V_U),"",V_U)</definedName>
    <definedName name="VR_UN" localSheetId="4">IF(ISERROR(V_U),"",V_U)</definedName>
    <definedName name="VR_UN" localSheetId="2">IF(ISERROR(V_U),"",V_U)</definedName>
    <definedName name="VR_UN" localSheetId="3">IF(ISERROR(V_U),"",V_U)</definedName>
    <definedName name="VR_UN" localSheetId="5">IF(ISERROR(V_U),"",V_U)</definedName>
    <definedName name="VR_UN" localSheetId="6">IF(ISERROR(V_U),"",V_U)</definedName>
    <definedName name="VR_UN" localSheetId="7">IF(ISERROR(V_U),"",V_U)</definedName>
    <definedName name="VR_UN" localSheetId="8">IF(ISERROR(V_U),"",V_U)</definedName>
    <definedName name="VR_UN" localSheetId="9">IF(ISERROR(V_U),"",V_U)</definedName>
    <definedName name="VR_UN" localSheetId="0">IF(ISERROR(V_U),"",V_U)</definedName>
    <definedName name="VR_UN">IF(ISERROR(V_U),"",V_U)</definedName>
    <definedName name="VR_UN_APU">IF(LEN([63]apu!$B1)=2,"",IF([63]apu!$B1="","",IF(ISERROR(SEARCH("-",[63]apu!$B1,3)),VLOOKUP([63]apu!$B1,[63]Insumos!$D$1:$I$65536,4,FALSE),"")))</definedName>
    <definedName name="VR_UN_AUX">IF([63]Auxiliares!$D1="","",VLOOKUP([63]Auxiliares!$B1,[63]Insumos!$D$1:$J$65536,4,0))</definedName>
    <definedName name="VR_UN_PPTO">IF(LEN('[63]Ppto completo'!$D1)=9,VLOOKUP('[63]Ppto completo'!$D1,[63]apu!$B$1:$G$65536,6,FALSE),"")</definedName>
    <definedName name="vsdfj" localSheetId="1" hidden="1">{"via1",#N/A,TRUE,"general";"via2",#N/A,TRUE,"general";"via3",#N/A,TRUE,"general"}</definedName>
    <definedName name="vsdfj" localSheetId="4"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4"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4"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localSheetId="4"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4"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4"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 hidden="1">{"via1",#N/A,TRUE,"general";"via2",#N/A,TRUE,"general";"via3",#N/A,TRUE,"general"}</definedName>
    <definedName name="w2w2w" localSheetId="4"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D">#REF!</definedName>
    <definedName name="WDFSDF">'[44]Res-Accide-10'!#REF!</definedName>
    <definedName name="WEFWE">'[44]Res-Accide-10'!#REF!</definedName>
    <definedName name="WER">'[44]Res-Accide-10'!$S$2:$S$7</definedName>
    <definedName name="werew" localSheetId="1" hidden="1">{"TAB1",#N/A,TRUE,"GENERAL";"TAB2",#N/A,TRUE,"GENERAL";"TAB3",#N/A,TRUE,"GENERAL";"TAB4",#N/A,TRUE,"GENERAL";"TAB5",#N/A,TRUE,"GENERAL"}</definedName>
    <definedName name="werew" localSheetId="4"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4"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4"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4"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4"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4"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4"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4"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4"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4"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ILSON">'[44]Res-Accide-10'!#REF!</definedName>
    <definedName name="WorksheetSubTotal">#REF!</definedName>
    <definedName name="WorksheetTotal">#REF!</definedName>
    <definedName name="WQ">#REF!</definedName>
    <definedName name="WQEEWQ" localSheetId="1"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qwqqqw" hidden="1">#REF!</definedName>
    <definedName name="wrn.Aging._.and._.Trend._.Analysis." localSheetId="1"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9"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1" hidden="1">{#N/A,#N/A,TRUE,"CODIGO DEPENDENCIA"}</definedName>
    <definedName name="wrn.ar." localSheetId="4" hidden="1">{#N/A,#N/A,TRUE,"CODIGO DEPENDENCIA"}</definedName>
    <definedName name="wrn.ar." localSheetId="2" hidden="1">{#N/A,#N/A,TRUE,"CODIGO DEPENDENCIA"}</definedName>
    <definedName name="wrn.ar." localSheetId="3" hidden="1">{#N/A,#N/A,TRUE,"CODIGO DEPENDENCIA"}</definedName>
    <definedName name="wrn.ar." localSheetId="5" hidden="1">{#N/A,#N/A,TRUE,"CODIGO DEPENDENCIA"}</definedName>
    <definedName name="wrn.ar." localSheetId="6" hidden="1">{#N/A,#N/A,TRUE,"CODIGO DEPENDENCIA"}</definedName>
    <definedName name="wrn.ar." localSheetId="7" hidden="1">{#N/A,#N/A,TRUE,"CODIGO DEPENDENCIA"}</definedName>
    <definedName name="wrn.ar." localSheetId="8" hidden="1">{#N/A,#N/A,TRUE,"CODIGO DEPENDENCIA"}</definedName>
    <definedName name="wrn.ar." localSheetId="9" hidden="1">{#N/A,#N/A,TRUE,"CODIGO DEPENDENCIA"}</definedName>
    <definedName name="wrn.ar." hidden="1">{#N/A,#N/A,TRUE,"CODIGO DEPENDENCIA"}</definedName>
    <definedName name="wrn.civil._.works." localSheetId="1" hidden="1">{#N/A,#N/A,TRUE,"1842CWN0"}</definedName>
    <definedName name="wrn.civil._.works." localSheetId="4" hidden="1">{#N/A,#N/A,TRUE,"1842CWN0"}</definedName>
    <definedName name="wrn.civil._.works." localSheetId="2" hidden="1">{#N/A,#N/A,TRUE,"1842CWN0"}</definedName>
    <definedName name="wrn.civil._.works." localSheetId="3"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localSheetId="8" hidden="1">{#N/A,#N/A,TRUE,"1842CWN0"}</definedName>
    <definedName name="wrn.civil._.works." localSheetId="9" hidden="1">{#N/A,#N/A,TRUE,"1842CWN0"}</definedName>
    <definedName name="wrn.civil._.works." hidden="1">{#N/A,#N/A,TRUE,"1842CWN0"}</definedName>
    <definedName name="wrn.ESTADO._.REHABILITACION." localSheetId="1" hidden="1">{"PRES REHAB ARM-PER POR ITEMS  KM A KM",#N/A,TRUE,"Rehabilitacion Arm-Per"}</definedName>
    <definedName name="wrn.ESTADO._.REHABILITACION." localSheetId="4" hidden="1">{"PRES REHAB ARM-PER POR ITEMS  KM A KM",#N/A,TRUE,"Rehabilitacion Arm-Per"}</definedName>
    <definedName name="wrn.ESTADO._.REHABILITACION." localSheetId="2" hidden="1">{"PRES REHAB ARM-PER POR ITEMS  KM A KM",#N/A,TRUE,"Rehabilitacion Arm-Per"}</definedName>
    <definedName name="wrn.ESTADO._.REHABILITACION." localSheetId="3" hidden="1">{"PRES REHAB ARM-PER POR ITEMS  KM A KM",#N/A,TRUE,"Rehabilitacion Arm-Per"}</definedName>
    <definedName name="wrn.ESTADO._.REHABILITACION." localSheetId="5" hidden="1">{"PRES REHAB ARM-PER POR ITEMS  KM A KM",#N/A,TRUE,"Rehabilitacion Arm-Per"}</definedName>
    <definedName name="wrn.ESTADO._.REHABILITACION." localSheetId="6" hidden="1">{"PRES REHAB ARM-PER POR ITEMS  KM A KM",#N/A,TRUE,"Rehabilitacion Arm-Per"}</definedName>
    <definedName name="wrn.ESTADO._.REHABILITACION." localSheetId="7" hidden="1">{"PRES REHAB ARM-PER POR ITEMS  KM A KM",#N/A,TRUE,"Rehabilitacion Arm-Per"}</definedName>
    <definedName name="wrn.ESTADO._.REHABILITACION." localSheetId="8" hidden="1">{"PRES REHAB ARM-PER POR ITEMS  KM A KM",#N/A,TRUE,"Rehabilitacion Arm-Per"}</definedName>
    <definedName name="wrn.ESTADO._.REHABILITACION." localSheetId="9" hidden="1">{"PRES REHAB ARM-PER POR ITEMS  KM A KM",#N/A,TRUE,"Rehabilitacion Arm-Per"}</definedName>
    <definedName name="wrn.ESTADO._.REHABILITACION." hidden="1">{"PRES REHAB ARM-PER POR ITEMS  KM A KM",#N/A,TRUE,"Rehabilitacion Arm-Per"}</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5"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6"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7"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9"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localSheetId="4" hidden="1">{"VIA1",#N/A,TRUE,"formul";"VIA2",#N/A,TRUE,"formul";"VIA3",#N/A,TRUE,"formul"}</definedName>
    <definedName name="wrn.formu." localSheetId="2" hidden="1">{"VIA1",#N/A,TRUE,"formul";"VIA2",#N/A,TRUE,"formul";"VIA3",#N/A,TRUE,"formul"}</definedName>
    <definedName name="wrn.formu." localSheetId="3" hidden="1">{"VIA1",#N/A,TRUE,"formul";"VIA2",#N/A,TRUE,"formul";"VIA3",#N/A,TRUE,"formul"}</definedName>
    <definedName name="wrn.formu." localSheetId="5" hidden="1">{"VIA1",#N/A,TRUE,"formul";"VIA2",#N/A,TRUE,"formul";"VIA3",#N/A,TRUE,"formul"}</definedName>
    <definedName name="wrn.formu." localSheetId="6" hidden="1">{"VIA1",#N/A,TRUE,"formul";"VIA2",#N/A,TRUE,"formul";"VIA3",#N/A,TRUE,"formul"}</definedName>
    <definedName name="wrn.formu." localSheetId="7" hidden="1">{"VIA1",#N/A,TRUE,"formul";"VIA2",#N/A,TRUE,"formul";"VIA3",#N/A,TRUE,"formul"}</definedName>
    <definedName name="wrn.formu." localSheetId="8" hidden="1">{"VIA1",#N/A,TRUE,"formul";"VIA2",#N/A,TRUE,"formul";"VIA3",#N/A,TRUE,"formul"}</definedName>
    <definedName name="wrn.formu." localSheetId="9" hidden="1">{"VIA1",#N/A,TRUE,"formul";"VIA2",#N/A,TRUE,"formul";"VIA3",#N/A,TRUE,"formul"}</definedName>
    <definedName name="wrn.formu." hidden="1">{"VIA1",#N/A,TRUE,"formul";"VIA2",#N/A,TRUE,"formul";"VIA3",#N/A,TRUE,"formul"}</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5"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6"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7"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9"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localSheetId="2" hidden="1">{"TAB1",#N/A,TRUE,"GENERAL";"TAB2",#N/A,TRUE,"GENERAL";"TAB3",#N/A,TRUE,"GENERAL";"TAB4",#N/A,TRUE,"GENERAL";"TAB5",#N/A,TRUE,"GENERAL"}</definedName>
    <definedName name="wrn.GENERAL._1" localSheetId="3" hidden="1">{"TAB1",#N/A,TRUE,"GENERAL";"TAB2",#N/A,TRUE,"GENERAL";"TAB3",#N/A,TRUE,"GENERAL";"TAB4",#N/A,TRUE,"GENERAL";"TAB5",#N/A,TRUE,"GENERAL"}</definedName>
    <definedName name="wrn.GENERAL._1" localSheetId="5" hidden="1">{"TAB1",#N/A,TRUE,"GENERAL";"TAB2",#N/A,TRUE,"GENERAL";"TAB3",#N/A,TRUE,"GENERAL";"TAB4",#N/A,TRUE,"GENERAL";"TAB5",#N/A,TRUE,"GENERAL"}</definedName>
    <definedName name="wrn.GENERAL._1" localSheetId="6" hidden="1">{"TAB1",#N/A,TRUE,"GENERAL";"TAB2",#N/A,TRUE,"GENERAL";"TAB3",#N/A,TRUE,"GENERAL";"TAB4",#N/A,TRUE,"GENERAL";"TAB5",#N/A,TRUE,"GENERAL"}</definedName>
    <definedName name="wrn.GENERAL._1" localSheetId="7" hidden="1">{"TAB1",#N/A,TRUE,"GENERAL";"TAB2",#N/A,TRUE,"GENERAL";"TAB3",#N/A,TRUE,"GENERAL";"TAB4",#N/A,TRUE,"GENERAL";"TAB5",#N/A,TRUE,"GENERAL"}</definedName>
    <definedName name="wrn.GENERAL._1" localSheetId="8" hidden="1">{"TAB1",#N/A,TRUE,"GENERAL";"TAB2",#N/A,TRUE,"GENERAL";"TAB3",#N/A,TRUE,"GENERAL";"TAB4",#N/A,TRUE,"GENERAL";"TAB5",#N/A,TRUE,"GENERAL"}</definedName>
    <definedName name="wrn.GENERAL._1" localSheetId="9" hidden="1">{"TAB1",#N/A,TRUE,"GENERAL";"TAB2",#N/A,TRUE,"GENERAL";"TAB3",#N/A,TRUE,"GENERAL";"TAB4",#N/A,TRUE,"GENERAL";"TAB5",#N/A,TRUE,"GENERAL"}</definedName>
    <definedName name="wrn.GENERAL._1" hidden="1">{"TAB1",#N/A,TRUE,"GENERAL";"TAB2",#N/A,TRUE,"GENERAL";"TAB3",#N/A,TRUE,"GENERAL";"TAB4",#N/A,TRUE,"GENERAL";"TAB5",#N/A,TRUE,"GENERAL"}</definedName>
    <definedName name="wrn.GERENCIA." localSheetId="1" hidden="1">{#N/A,#N/A,TRUE,"INGENIERIA";#N/A,#N/A,TRUE,"COMPRAS";#N/A,#N/A,TRUE,"DIRECCION";#N/A,#N/A,TRUE,"RESUMEN"}</definedName>
    <definedName name="wrn.GERENCIA." localSheetId="4"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Impresion._.Datos._.de._.las._.Curvas." localSheetId="1" hidden="1">{"Datos de las Curvas",#N/A,TRUE,"TABLA-CALCULOS"}</definedName>
    <definedName name="wrn.Impresion._.Datos._.de._.las._.Curvas." localSheetId="4" hidden="1">{"Datos de las Curvas",#N/A,TRUE,"TABLA-CALCULOS"}</definedName>
    <definedName name="wrn.Impresion._.Datos._.de._.las._.Curvas." localSheetId="2" hidden="1">{"Datos de las Curvas",#N/A,TRUE,"TABLA-CALCULOS"}</definedName>
    <definedName name="wrn.Impresion._.Datos._.de._.las._.Curvas." localSheetId="3" hidden="1">{"Datos de las Curvas",#N/A,TRUE,"TABLA-CALCULOS"}</definedName>
    <definedName name="wrn.Impresion._.Datos._.de._.las._.Curvas." localSheetId="5" hidden="1">{"Datos de las Curvas",#N/A,TRUE,"TABLA-CALCULOS"}</definedName>
    <definedName name="wrn.Impresion._.Datos._.de._.las._.Curvas." localSheetId="6" hidden="1">{"Datos de las Curvas",#N/A,TRUE,"TABLA-CALCULOS"}</definedName>
    <definedName name="wrn.Impresion._.Datos._.de._.las._.Curvas." localSheetId="7" hidden="1">{"Datos de las Curvas",#N/A,TRUE,"TABLA-CALCULOS"}</definedName>
    <definedName name="wrn.Impresion._.Datos._.de._.las._.Curvas." localSheetId="8" hidden="1">{"Datos de las Curvas",#N/A,TRUE,"TABLA-CALCULOS"}</definedName>
    <definedName name="wrn.Impresion._.Datos._.de._.las._.Curvas." localSheetId="9" hidden="1">{"Datos de las Curvas",#N/A,TRUE,"TABLA-CALCULOS"}</definedName>
    <definedName name="wrn.Impresion._.Datos._.de._.las._.Curvas." hidden="1">{"Datos de las Curvas",#N/A,TRUE,"TABLA-CALCULOS"}</definedName>
    <definedName name="wrn.julio24." localSheetId="1" hidden="1">{#N/A,#N/A,FALSE,"310.1";#N/A,#N/A,FALSE,"321.1";#N/A,#N/A,FALSE,"320.3";#N/A,#N/A,FALSE,"330.1"}</definedName>
    <definedName name="wrn.julio24." localSheetId="4" hidden="1">{#N/A,#N/A,FALSE,"310.1";#N/A,#N/A,FALSE,"321.1";#N/A,#N/A,FALSE,"320.3";#N/A,#N/A,FALSE,"330.1"}</definedName>
    <definedName name="wrn.julio24." localSheetId="2" hidden="1">{#N/A,#N/A,FALSE,"310.1";#N/A,#N/A,FALSE,"321.1";#N/A,#N/A,FALSE,"320.3";#N/A,#N/A,FALSE,"330.1"}</definedName>
    <definedName name="wrn.julio24." localSheetId="3" hidden="1">{#N/A,#N/A,FALSE,"310.1";#N/A,#N/A,FALSE,"321.1";#N/A,#N/A,FALSE,"320.3";#N/A,#N/A,FALSE,"330.1"}</definedName>
    <definedName name="wrn.julio24." localSheetId="5" hidden="1">{#N/A,#N/A,FALSE,"310.1";#N/A,#N/A,FALSE,"321.1";#N/A,#N/A,FALSE,"320.3";#N/A,#N/A,FALSE,"330.1"}</definedName>
    <definedName name="wrn.julio24." localSheetId="6" hidden="1">{#N/A,#N/A,FALSE,"310.1";#N/A,#N/A,FALSE,"321.1";#N/A,#N/A,FALSE,"320.3";#N/A,#N/A,FALSE,"330.1"}</definedName>
    <definedName name="wrn.julio24." localSheetId="7" hidden="1">{#N/A,#N/A,FALSE,"310.1";#N/A,#N/A,FALSE,"321.1";#N/A,#N/A,FALSE,"320.3";#N/A,#N/A,FALSE,"330.1"}</definedName>
    <definedName name="wrn.julio24." localSheetId="8" hidden="1">{#N/A,#N/A,FALSE,"310.1";#N/A,#N/A,FALSE,"321.1";#N/A,#N/A,FALSE,"320.3";#N/A,#N/A,FALSE,"330.1"}</definedName>
    <definedName name="wrn.julio24." localSheetId="9" hidden="1">{#N/A,#N/A,FALSE,"310.1";#N/A,#N/A,FALSE,"321.1";#N/A,#N/A,FALSE,"320.3";#N/A,#N/A,FALSE,"330.1"}</definedName>
    <definedName name="wrn.julio24." hidden="1">{#N/A,#N/A,FALSE,"310.1";#N/A,#N/A,FALSE,"321.1";#N/A,#N/A,FALSE,"320.3";#N/A,#N/A,FALSE,"330.1"}</definedName>
    <definedName name="wrn.procurement." localSheetId="1" hidden="1">{#N/A,#N/A,FALSE,"sumi ";#N/A,#N/A,FALSE,"RESUMEN"}</definedName>
    <definedName name="wrn.procurement." localSheetId="4" hidden="1">{#N/A,#N/A,FALSE,"sumi ";#N/A,#N/A,FALSE,"RESUMEN"}</definedName>
    <definedName name="wrn.procurement." localSheetId="2" hidden="1">{#N/A,#N/A,FALSE,"sumi ";#N/A,#N/A,FALSE,"RESUMEN"}</definedName>
    <definedName name="wrn.procurement." localSheetId="3" hidden="1">{#N/A,#N/A,FALSE,"sumi ";#N/A,#N/A,FALSE,"RESUMEN"}</definedName>
    <definedName name="wrn.procurement." localSheetId="5" hidden="1">{#N/A,#N/A,FALSE,"sumi ";#N/A,#N/A,FALSE,"RESUMEN"}</definedName>
    <definedName name="wrn.procurement." localSheetId="6" hidden="1">{#N/A,#N/A,FALSE,"sumi ";#N/A,#N/A,FALSE,"RESUMEN"}</definedName>
    <definedName name="wrn.procurement." localSheetId="7" hidden="1">{#N/A,#N/A,FALSE,"sumi ";#N/A,#N/A,FALSE,"RESUMEN"}</definedName>
    <definedName name="wrn.procurement." localSheetId="8" hidden="1">{#N/A,#N/A,FALSE,"sumi ";#N/A,#N/A,FALSE,"RESUMEN"}</definedName>
    <definedName name="wrn.procurement." localSheetId="9" hidden="1">{#N/A,#N/A,FALSE,"sumi ";#N/A,#N/A,FALSE,"RESUMEN"}</definedName>
    <definedName name="wrn.procurement." hidden="1">{#N/A,#N/A,FALSE,"sumi ";#N/A,#N/A,FALSE,"RESUMEN"}</definedName>
    <definedName name="wrn.Restructuring._.Summaries." localSheetId="1" hidden="1">{#N/A,#N/A,TRUE,"Transaction Summary";#N/A,#N/A,TRUE,"Restructuring Sensitivities";#N/A,#N/A,TRUE,"DCF";#N/A,#N/A,TRUE,"IRR";#N/A,#N/A,TRUE,"Debt Capacity"}</definedName>
    <definedName name="wrn.Restructuring._.Summaries." localSheetId="4" hidden="1">{#N/A,#N/A,TRUE,"Transaction Summary";#N/A,#N/A,TRUE,"Restructuring Sensitivities";#N/A,#N/A,TRUE,"DCF";#N/A,#N/A,TRUE,"IRR";#N/A,#N/A,TRUE,"Debt Capacity"}</definedName>
    <definedName name="wrn.Restructuring._.Summaries." localSheetId="2" hidden="1">{#N/A,#N/A,TRUE,"Transaction Summary";#N/A,#N/A,TRUE,"Restructuring Sensitivities";#N/A,#N/A,TRUE,"DCF";#N/A,#N/A,TRUE,"IRR";#N/A,#N/A,TRUE,"Debt Capacity"}</definedName>
    <definedName name="wrn.Restructuring._.Summaries." localSheetId="3" hidden="1">{#N/A,#N/A,TRUE,"Transaction Summary";#N/A,#N/A,TRUE,"Restructuring Sensitivities";#N/A,#N/A,TRUE,"DCF";#N/A,#N/A,TRUE,"IRR";#N/A,#N/A,TRUE,"Debt Capacity"}</definedName>
    <definedName name="wrn.Restructuring._.Summaries." localSheetId="5" hidden="1">{#N/A,#N/A,TRUE,"Transaction Summary";#N/A,#N/A,TRUE,"Restructuring Sensitivities";#N/A,#N/A,TRUE,"DCF";#N/A,#N/A,TRUE,"IRR";#N/A,#N/A,TRUE,"Debt Capacity"}</definedName>
    <definedName name="wrn.Restructuring._.Summaries." localSheetId="6" hidden="1">{#N/A,#N/A,TRUE,"Transaction Summary";#N/A,#N/A,TRUE,"Restructuring Sensitivities";#N/A,#N/A,TRUE,"DCF";#N/A,#N/A,TRUE,"IRR";#N/A,#N/A,TRUE,"Debt Capacity"}</definedName>
    <definedName name="wrn.Restructuring._.Summaries." localSheetId="7" hidden="1">{#N/A,#N/A,TRUE,"Transaction Summary";#N/A,#N/A,TRUE,"Restructuring Sensitivities";#N/A,#N/A,TRUE,"DCF";#N/A,#N/A,TRUE,"IRR";#N/A,#N/A,TRUE,"Debt Capacity"}</definedName>
    <definedName name="wrn.Restructuring._.Summaries." localSheetId="8" hidden="1">{#N/A,#N/A,TRUE,"Transaction Summary";#N/A,#N/A,TRUE,"Restructuring Sensitivities";#N/A,#N/A,TRUE,"DCF";#N/A,#N/A,TRUE,"IRR";#N/A,#N/A,TRUE,"Debt Capacity"}</definedName>
    <definedName name="wrn.Restructuring._.Summaries." localSheetId="9"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1" hidden="1">{"via1",#N/A,TRUE,"general";"via2",#N/A,TRUE,"general";"via3",#N/A,TRUE,"general"}</definedName>
    <definedName name="wrn.via." localSheetId="4"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rn.via._1" localSheetId="1" hidden="1">{"via1",#N/A,TRUE,"general";"via2",#N/A,TRUE,"general";"via3",#N/A,TRUE,"general"}</definedName>
    <definedName name="wrn.via._1" localSheetId="4" hidden="1">{"via1",#N/A,TRUE,"general";"via2",#N/A,TRUE,"general";"via3",#N/A,TRUE,"general"}</definedName>
    <definedName name="wrn.via._1" localSheetId="2" hidden="1">{"via1",#N/A,TRUE,"general";"via2",#N/A,TRUE,"general";"via3",#N/A,TRUE,"general"}</definedName>
    <definedName name="wrn.via._1" localSheetId="3" hidden="1">{"via1",#N/A,TRUE,"general";"via2",#N/A,TRUE,"general";"via3",#N/A,TRUE,"general"}</definedName>
    <definedName name="wrn.via._1" localSheetId="5" hidden="1">{"via1",#N/A,TRUE,"general";"via2",#N/A,TRUE,"general";"via3",#N/A,TRUE,"general"}</definedName>
    <definedName name="wrn.via._1" localSheetId="6" hidden="1">{"via1",#N/A,TRUE,"general";"via2",#N/A,TRUE,"general";"via3",#N/A,TRUE,"general"}</definedName>
    <definedName name="wrn.via._1" localSheetId="7" hidden="1">{"via1",#N/A,TRUE,"general";"via2",#N/A,TRUE,"general";"via3",#N/A,TRUE,"general"}</definedName>
    <definedName name="wrn.via._1" localSheetId="8" hidden="1">{"via1",#N/A,TRUE,"general";"via2",#N/A,TRUE,"general";"via3",#N/A,TRUE,"general"}</definedName>
    <definedName name="wrn.via._1" localSheetId="9" hidden="1">{"via1",#N/A,TRUE,"general";"via2",#N/A,TRUE,"general";"via3",#N/A,TRUE,"general"}</definedName>
    <definedName name="wrn.via._1" hidden="1">{"via1",#N/A,TRUE,"general";"via2",#N/A,TRUE,"general";"via3",#N/A,TRUE,"general"}</definedName>
    <definedName name="WSERWEER">'[89]COSTOS OFICINA'!#REF!</definedName>
    <definedName name="wsnhed" localSheetId="1" hidden="1">{"via1",#N/A,TRUE,"general";"via2",#N/A,TRUE,"general";"via3",#N/A,TRUE,"general"}</definedName>
    <definedName name="wsnhed" localSheetId="4"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4"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SX">#REF!</definedName>
    <definedName name="wtt" localSheetId="1" hidden="1">{"TAB1",#N/A,TRUE,"GENERAL";"TAB2",#N/A,TRUE,"GENERAL";"TAB3",#N/A,TRUE,"GENERAL";"TAB4",#N/A,TRUE,"GENERAL";"TAB5",#N/A,TRUE,"GENERAL"}</definedName>
    <definedName name="wtt" localSheetId="4"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localSheetId="4"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localSheetId="4"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4"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SW" localSheetId="1" hidden="1">{#N/A,#N/A,TRUE,"1842CWN0"}</definedName>
    <definedName name="XSW" localSheetId="4" hidden="1">{#N/A,#N/A,TRUE,"1842CWN0"}</definedName>
    <definedName name="XSW" localSheetId="2" hidden="1">{#N/A,#N/A,TRUE,"1842CWN0"}</definedName>
    <definedName name="XSW" localSheetId="3" hidden="1">{#N/A,#N/A,TRUE,"1842CWN0"}</definedName>
    <definedName name="XSW" localSheetId="5" hidden="1">{#N/A,#N/A,TRUE,"1842CWN0"}</definedName>
    <definedName name="XSW" localSheetId="6" hidden="1">{#N/A,#N/A,TRUE,"1842CWN0"}</definedName>
    <definedName name="XSW" localSheetId="7" hidden="1">{#N/A,#N/A,TRUE,"1842CWN0"}</definedName>
    <definedName name="XSW" localSheetId="8" hidden="1">{#N/A,#N/A,TRUE,"1842CWN0"}</definedName>
    <definedName name="XSW" localSheetId="9" hidden="1">{#N/A,#N/A,TRUE,"1842CWN0"}</definedName>
    <definedName name="XSW" hidden="1">{#N/A,#N/A,TRUE,"1842CWN0"}</definedName>
    <definedName name="xsxs" localSheetId="1" hidden="1">{"TAB1",#N/A,TRUE,"GENERAL";"TAB2",#N/A,TRUE,"GENERAL";"TAB3",#N/A,TRUE,"GENERAL";"TAB4",#N/A,TRUE,"GENERAL";"TAB5",#N/A,TRUE,"GENERAL"}</definedName>
    <definedName name="xsxs" localSheetId="4"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 hidden="1">{"via1",#N/A,TRUE,"general";"via2",#N/A,TRUE,"general";"via3",#N/A,TRUE,"general"}</definedName>
    <definedName name="xxfg" localSheetId="4"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#REF!</definedName>
    <definedName name="XXXX" hidden="1">#REF!</definedName>
    <definedName name="xxxxx" localSheetId="0">[133]!absc</definedName>
    <definedName name="xxxxx">[133]!absc</definedName>
    <definedName name="xxxxxds" localSheetId="1" hidden="1">{"via1",#N/A,TRUE,"general";"via2",#N/A,TRUE,"general";"via3",#N/A,TRUE,"general"}</definedName>
    <definedName name="xxxxxds" localSheetId="4"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XX" localSheetId="1" hidden="1">{"via1",#N/A,TRUE,"general";"via2",#N/A,TRUE,"general";"via3",#N/A,TRUE,"general"}</definedName>
    <definedName name="XXXXXXXX" localSheetId="4" hidden="1">{"via1",#N/A,TRUE,"general";"via2",#N/A,TRUE,"general";"via3",#N/A,TRUE,"general"}</definedName>
    <definedName name="XXXXXXXX" localSheetId="2" hidden="1">{"via1",#N/A,TRUE,"general";"via2",#N/A,TRUE,"general";"via3",#N/A,TRUE,"general"}</definedName>
    <definedName name="XXXXXXXX" localSheetId="3" hidden="1">{"via1",#N/A,TRUE,"general";"via2",#N/A,TRUE,"general";"via3",#N/A,TRUE,"general"}</definedName>
    <definedName name="XXXXXXXX" localSheetId="5" hidden="1">{"via1",#N/A,TRUE,"general";"via2",#N/A,TRUE,"general";"via3",#N/A,TRUE,"general"}</definedName>
    <definedName name="XXXXXXXX" localSheetId="6" hidden="1">{"via1",#N/A,TRUE,"general";"via2",#N/A,TRUE,"general";"via3",#N/A,TRUE,"general"}</definedName>
    <definedName name="XXXXXXXX" localSheetId="7" hidden="1">{"via1",#N/A,TRUE,"general";"via2",#N/A,TRUE,"general";"via3",#N/A,TRUE,"general"}</definedName>
    <definedName name="XXXXXXXX" localSheetId="8" hidden="1">{"via1",#N/A,TRUE,"general";"via2",#N/A,TRUE,"general";"via3",#N/A,TRUE,"general"}</definedName>
    <definedName name="XXXXXXXX" localSheetId="9" hidden="1">{"via1",#N/A,TRUE,"general";"via2",#N/A,TRUE,"general";"via3",#N/A,TRUE,"general"}</definedName>
    <definedName name="XXXXXXXX" hidden="1">{"via1",#N/A,TRUE,"general";"via2",#N/A,TRUE,"general";"via3",#N/A,TRUE,"general"}</definedName>
    <definedName name="XXXXXXXXXX">#REF!</definedName>
    <definedName name="xxxxxxxxxx29" localSheetId="1" hidden="1">{"via1",#N/A,TRUE,"general";"via2",#N/A,TRUE,"general";"via3",#N/A,TRUE,"general"}</definedName>
    <definedName name="xxxxxxxxxx29" localSheetId="4"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1" hidden="1">{"via1",#N/A,TRUE,"general";"via2",#N/A,TRUE,"general";"via3",#N/A,TRUE,"general"}</definedName>
    <definedName name="XZXZV" localSheetId="4"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 localSheetId="0">[29]!absc</definedName>
    <definedName name="Y">[29]!absc</definedName>
    <definedName name="y6y6" localSheetId="1" hidden="1">{"via1",#N/A,TRUE,"general";"via2",#N/A,TRUE,"general";"via3",#N/A,TRUE,"general"}</definedName>
    <definedName name="y6y6" localSheetId="4"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localSheetId="4"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4"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4"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4"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4"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4"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4"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4"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4"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4"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4"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4"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4"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4"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localSheetId="4" hidden="1">{"TAB1",#N/A,TRUE,"GENERAL";"TAB2",#N/A,TRUE,"GENERAL";"TAB3",#N/A,TRUE,"GENERAL";"TAB4",#N/A,TRUE,"GENERAL";"TAB5",#N/A,TRUE,"GENERAL"}</definedName>
    <definedName name="yuf" localSheetId="2" hidden="1">{"TAB1",#N/A,TRUE,"GENERAL";"TAB2",#N/A,TRUE,"GENERAL";"TAB3",#N/A,TRUE,"GENERAL";"TAB4",#N/A,TRUE,"GENERAL";"TAB5",#N/A,TRUE,"GENERAL"}</definedName>
    <definedName name="yuf" localSheetId="3"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7"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localSheetId="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4"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4"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4"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4"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4"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4"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 hidden="1">[119]OCTUBRE!#REF!</definedName>
    <definedName name="yyyyhhh" localSheetId="1"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4"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#REF!</definedName>
    <definedName name="ZAQ" localSheetId="1" hidden="1">{#N/A,#N/A,TRUE,"INGENIERIA";#N/A,#N/A,TRUE,"COMPRAS";#N/A,#N/A,TRUE,"DIRECCION";#N/A,#N/A,TRUE,"RESUMEN"}</definedName>
    <definedName name="ZAQ" localSheetId="4"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4"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F">#REF!</definedName>
    <definedName name="zx" localSheetId="1">'420.2 '!ERR</definedName>
    <definedName name="zx" localSheetId="4">'450.2'!ERR</definedName>
    <definedName name="zx" localSheetId="2">'460.1'!ERR</definedName>
    <definedName name="zx" localSheetId="3">'464.P'!ERR</definedName>
    <definedName name="zx" localSheetId="5">'630.4'!ERR</definedName>
    <definedName name="zx" localSheetId="6">'640.1'!ERR</definedName>
    <definedName name="zx" localSheetId="7">'700.1'!ERR</definedName>
    <definedName name="zx" localSheetId="8">'700.3'!ERR</definedName>
    <definedName name="zx" localSheetId="9">'710.1'!ERR</definedName>
    <definedName name="zx">[0]!ERR</definedName>
    <definedName name="zxczds" localSheetId="1"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4"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4"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ZZZZZZZZ">'[60]A.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1" l="1"/>
  <c r="I21" i="1"/>
  <c r="I20" i="1"/>
  <c r="K20" i="1" s="1"/>
  <c r="I30" i="1"/>
  <c r="J32" i="1"/>
  <c r="N89" i="9"/>
  <c r="J31" i="1"/>
  <c r="J30" i="1"/>
  <c r="N89" i="7"/>
  <c r="J26" i="1"/>
  <c r="J23" i="1"/>
  <c r="J22" i="1"/>
  <c r="J21" i="1"/>
  <c r="N88" i="2"/>
  <c r="J20" i="1"/>
  <c r="N72" i="10"/>
  <c r="K72" i="10"/>
  <c r="I72" i="10" s="1"/>
  <c r="B72" i="10"/>
  <c r="N71" i="10"/>
  <c r="N77" i="10" s="1"/>
  <c r="N41" i="10" s="1"/>
  <c r="K71" i="10"/>
  <c r="I71" i="10" s="1"/>
  <c r="B71" i="10"/>
  <c r="M50" i="10"/>
  <c r="N50" i="10" s="1"/>
  <c r="J50" i="10"/>
  <c r="B50" i="10"/>
  <c r="M49" i="10"/>
  <c r="N49" i="10" s="1"/>
  <c r="J49" i="10"/>
  <c r="B49" i="10"/>
  <c r="K36" i="10"/>
  <c r="N36" i="10" s="1"/>
  <c r="B36" i="10"/>
  <c r="N72" i="9"/>
  <c r="K72" i="9"/>
  <c r="I72" i="9" s="1"/>
  <c r="B72" i="9"/>
  <c r="N71" i="9"/>
  <c r="N77" i="9" s="1"/>
  <c r="N41" i="9" s="1"/>
  <c r="K71" i="9"/>
  <c r="I71" i="9" s="1"/>
  <c r="B71" i="9"/>
  <c r="N50" i="9"/>
  <c r="M50" i="9"/>
  <c r="J50" i="9"/>
  <c r="B50" i="9"/>
  <c r="M49" i="9"/>
  <c r="N49" i="9" s="1"/>
  <c r="J49" i="9"/>
  <c r="B49" i="9"/>
  <c r="M48" i="9"/>
  <c r="N48" i="9" s="1"/>
  <c r="J48" i="9"/>
  <c r="B48" i="9"/>
  <c r="M37" i="9"/>
  <c r="N37" i="9" s="1"/>
  <c r="K37" i="9"/>
  <c r="B37" i="9"/>
  <c r="K36" i="9"/>
  <c r="N36" i="9" s="1"/>
  <c r="N43" i="9" s="1"/>
  <c r="B36" i="9"/>
  <c r="N72" i="8"/>
  <c r="K72" i="8"/>
  <c r="I72" i="8" s="1"/>
  <c r="B72" i="8"/>
  <c r="N71" i="8"/>
  <c r="N77" i="8" s="1"/>
  <c r="N41" i="8" s="1"/>
  <c r="K71" i="8"/>
  <c r="I71" i="8" s="1"/>
  <c r="B71" i="8"/>
  <c r="N50" i="8"/>
  <c r="M50" i="8"/>
  <c r="J50" i="8"/>
  <c r="B50" i="8"/>
  <c r="M49" i="8"/>
  <c r="N49" i="8" s="1"/>
  <c r="J49" i="8"/>
  <c r="B49" i="8"/>
  <c r="M48" i="8"/>
  <c r="N48" i="8" s="1"/>
  <c r="N55" i="8" s="1"/>
  <c r="J48" i="8"/>
  <c r="B48" i="8"/>
  <c r="M37" i="8"/>
  <c r="N37" i="8" s="1"/>
  <c r="K37" i="8"/>
  <c r="B37" i="8"/>
  <c r="K36" i="8"/>
  <c r="N36" i="8" s="1"/>
  <c r="B36" i="8"/>
  <c r="K72" i="7"/>
  <c r="N72" i="7" s="1"/>
  <c r="B72" i="7"/>
  <c r="K71" i="7"/>
  <c r="N71" i="7" s="1"/>
  <c r="B71" i="7"/>
  <c r="L60" i="7"/>
  <c r="K60" i="7"/>
  <c r="N60" i="7" s="1"/>
  <c r="N66" i="7" s="1"/>
  <c r="M50" i="7"/>
  <c r="N50" i="7" s="1"/>
  <c r="J50" i="7"/>
  <c r="B50" i="7"/>
  <c r="M49" i="7"/>
  <c r="N49" i="7" s="1"/>
  <c r="J49" i="7"/>
  <c r="B49" i="7"/>
  <c r="N48" i="7"/>
  <c r="J48" i="7"/>
  <c r="B48" i="7"/>
  <c r="K37" i="7"/>
  <c r="N37" i="7" s="1"/>
  <c r="B37" i="7"/>
  <c r="K36" i="7"/>
  <c r="N36" i="7" s="1"/>
  <c r="B36" i="7"/>
  <c r="N73" i="6"/>
  <c r="K73" i="6"/>
  <c r="I73" i="6" s="1"/>
  <c r="B73" i="6"/>
  <c r="K72" i="6"/>
  <c r="I72" i="6" s="1"/>
  <c r="B72" i="6"/>
  <c r="N61" i="6"/>
  <c r="N67" i="6" s="1"/>
  <c r="L61" i="6"/>
  <c r="K61" i="6"/>
  <c r="B61" i="6"/>
  <c r="N49" i="6"/>
  <c r="J49" i="6"/>
  <c r="B49" i="6"/>
  <c r="N48" i="6"/>
  <c r="N56" i="6" s="1"/>
  <c r="J48" i="6"/>
  <c r="B48" i="6"/>
  <c r="K36" i="6"/>
  <c r="N36" i="6" s="1"/>
  <c r="B36" i="6"/>
  <c r="N77" i="5"/>
  <c r="K77" i="5"/>
  <c r="I77" i="5" s="1"/>
  <c r="B77" i="5"/>
  <c r="N76" i="5"/>
  <c r="K76" i="5"/>
  <c r="I76" i="5" s="1"/>
  <c r="B76" i="5"/>
  <c r="N75" i="5"/>
  <c r="N81" i="5" s="1"/>
  <c r="N47" i="5" s="1"/>
  <c r="K75" i="5"/>
  <c r="I75" i="5" s="1"/>
  <c r="B75" i="5"/>
  <c r="L65" i="5"/>
  <c r="K65" i="5"/>
  <c r="N65" i="5" s="1"/>
  <c r="N70" i="5" s="1"/>
  <c r="B65" i="5"/>
  <c r="N55" i="5"/>
  <c r="J55" i="5"/>
  <c r="N54" i="5"/>
  <c r="N59" i="5" s="1"/>
  <c r="K40" i="5"/>
  <c r="N40" i="5" s="1"/>
  <c r="B40" i="5"/>
  <c r="K39" i="5"/>
  <c r="N39" i="5" s="1"/>
  <c r="B39" i="5"/>
  <c r="K38" i="5"/>
  <c r="N38" i="5" s="1"/>
  <c r="B38" i="5"/>
  <c r="N37" i="5"/>
  <c r="K37" i="5"/>
  <c r="B37" i="5"/>
  <c r="K36" i="5"/>
  <c r="N36" i="5" s="1"/>
  <c r="B36" i="5"/>
  <c r="N71" i="4"/>
  <c r="K71" i="4"/>
  <c r="I71" i="4" s="1"/>
  <c r="B71" i="4"/>
  <c r="N70" i="4"/>
  <c r="N76" i="4" s="1"/>
  <c r="N42" i="4" s="1"/>
  <c r="N44" i="4" s="1"/>
  <c r="K70" i="4"/>
  <c r="I70" i="4" s="1"/>
  <c r="B70" i="4"/>
  <c r="M49" i="4"/>
  <c r="N49" i="4" s="1"/>
  <c r="N54" i="4" s="1"/>
  <c r="J49" i="4"/>
  <c r="B49" i="4"/>
  <c r="N69" i="3"/>
  <c r="N75" i="3" s="1"/>
  <c r="K69" i="3"/>
  <c r="I69" i="3" s="1"/>
  <c r="B69" i="3"/>
  <c r="L58" i="3"/>
  <c r="K58" i="3"/>
  <c r="N58" i="3" s="1"/>
  <c r="N64" i="3" s="1"/>
  <c r="B58" i="3"/>
  <c r="K38" i="3"/>
  <c r="N38" i="3" s="1"/>
  <c r="B38" i="3"/>
  <c r="K37" i="3"/>
  <c r="N37" i="3" s="1"/>
  <c r="B37" i="3"/>
  <c r="N36" i="3"/>
  <c r="K36" i="3"/>
  <c r="B36" i="3"/>
  <c r="K70" i="2"/>
  <c r="I70" i="2" s="1"/>
  <c r="B70" i="2"/>
  <c r="N48" i="2"/>
  <c r="N54" i="2" s="1"/>
  <c r="M48" i="2"/>
  <c r="J48" i="2"/>
  <c r="B48" i="2"/>
  <c r="K37" i="2"/>
  <c r="N37" i="2" s="1"/>
  <c r="B37" i="2"/>
  <c r="K36" i="2"/>
  <c r="N36" i="2" s="1"/>
  <c r="B36" i="2"/>
  <c r="K22" i="1"/>
  <c r="N45" i="1"/>
  <c r="K32" i="1"/>
  <c r="I31" i="1"/>
  <c r="K31" i="1" s="1"/>
  <c r="K30" i="1"/>
  <c r="K27" i="1"/>
  <c r="K26" i="1"/>
  <c r="K23" i="1"/>
  <c r="N38" i="1" s="1"/>
  <c r="P38" i="1" s="1"/>
  <c r="K33" i="1" l="1"/>
  <c r="K21" i="1"/>
  <c r="N55" i="10"/>
  <c r="N43" i="10"/>
  <c r="N79" i="10" s="1"/>
  <c r="N55" i="9"/>
  <c r="N79" i="9"/>
  <c r="N43" i="8"/>
  <c r="N79" i="8" s="1"/>
  <c r="N43" i="7"/>
  <c r="N55" i="7"/>
  <c r="N77" i="7"/>
  <c r="N41" i="7" s="1"/>
  <c r="I71" i="7"/>
  <c r="I72" i="7"/>
  <c r="N72" i="6"/>
  <c r="N78" i="6" s="1"/>
  <c r="N41" i="6" s="1"/>
  <c r="N43" i="6" s="1"/>
  <c r="N80" i="6" s="1"/>
  <c r="N49" i="5"/>
  <c r="N83" i="5" s="1"/>
  <c r="N78" i="4"/>
  <c r="N43" i="3"/>
  <c r="N77" i="3" s="1"/>
  <c r="N70" i="2"/>
  <c r="N76" i="2" s="1"/>
  <c r="N41" i="2" s="1"/>
  <c r="N43" i="2" s="1"/>
  <c r="N78" i="2" s="1"/>
  <c r="K24" i="1"/>
  <c r="K28" i="1"/>
  <c r="K35" i="1" l="1"/>
  <c r="K40" i="1" s="1"/>
  <c r="L84" i="10"/>
  <c r="L85" i="10"/>
  <c r="L86" i="10"/>
  <c r="L84" i="9"/>
  <c r="L85" i="9"/>
  <c r="L86" i="9"/>
  <c r="L84" i="8"/>
  <c r="N87" i="8" s="1"/>
  <c r="N89" i="8" s="1"/>
  <c r="L85" i="8"/>
  <c r="L86" i="8"/>
  <c r="N79" i="7"/>
  <c r="L85" i="6"/>
  <c r="N88" i="6" s="1"/>
  <c r="N90" i="6" s="1"/>
  <c r="L87" i="6"/>
  <c r="L86" i="6"/>
  <c r="L88" i="5"/>
  <c r="L89" i="5"/>
  <c r="L90" i="5"/>
  <c r="L83" i="4"/>
  <c r="N86" i="4" s="1"/>
  <c r="N88" i="4" s="1"/>
  <c r="L85" i="4"/>
  <c r="L84" i="4"/>
  <c r="L82" i="3"/>
  <c r="N85" i="3" s="1"/>
  <c r="N87" i="3" s="1"/>
  <c r="L83" i="3"/>
  <c r="L84" i="3"/>
  <c r="L83" i="2"/>
  <c r="L85" i="2"/>
  <c r="L84" i="2"/>
  <c r="K41" i="1" l="1"/>
  <c r="K42" i="1" s="1"/>
  <c r="N87" i="10"/>
  <c r="N89" i="10" s="1"/>
  <c r="N87" i="9"/>
  <c r="L85" i="7"/>
  <c r="L84" i="7"/>
  <c r="L86" i="7"/>
  <c r="N91" i="5"/>
  <c r="N93" i="5" s="1"/>
  <c r="N86" i="2"/>
  <c r="N87" i="7" l="1"/>
  <c r="P91" i="7" s="1"/>
  <c r="K44" i="1"/>
  <c r="P44" i="1" s="1"/>
  <c r="K46" i="1"/>
  <c r="K45" i="1"/>
</calcChain>
</file>

<file path=xl/sharedStrings.xml><?xml version="1.0" encoding="utf-8"?>
<sst xmlns="http://schemas.openxmlformats.org/spreadsheetml/2006/main" count="1113" uniqueCount="218">
  <si>
    <t>INSTITUTO NACIONAL DE VÍAS</t>
  </si>
  <si>
    <t>PRESUPUESTO OFICIAL</t>
  </si>
  <si>
    <t>FORMULARIO 1</t>
  </si>
  <si>
    <t>Nº</t>
  </si>
  <si>
    <t>ÍTEM DE PAGO</t>
  </si>
  <si>
    <t xml:space="preserve">ESPECIFICACIONES </t>
  </si>
  <si>
    <t>DESCRIPCIÓN</t>
  </si>
  <si>
    <t>UND.</t>
  </si>
  <si>
    <t>CANTIDAD</t>
  </si>
  <si>
    <t>VALOR UNITARIO</t>
  </si>
  <si>
    <t xml:space="preserve">VALOR TOTAL                                </t>
  </si>
  <si>
    <t>PARTICULAR</t>
  </si>
  <si>
    <t>RIEGO DE LIGA CON EMULSIÓN ASFÁLTICA CRR-2</t>
  </si>
  <si>
    <t>m2</t>
  </si>
  <si>
    <t>460.1</t>
  </si>
  <si>
    <t>FRESADO DE PAVIMENTO ASFÁLTICO EN ESPESOR DE  10 CM</t>
  </si>
  <si>
    <t>450.2P</t>
  </si>
  <si>
    <t>Mezcla densa en caliente Tipo MDC-19</t>
  </si>
  <si>
    <t>m3</t>
  </si>
  <si>
    <t>Subtotal</t>
  </si>
  <si>
    <t>ESTRUCTURAS Y DRENAJES</t>
  </si>
  <si>
    <t>630.4</t>
  </si>
  <si>
    <t>Concreto clase 21 MPA</t>
  </si>
  <si>
    <t>640.1</t>
  </si>
  <si>
    <t>Acero de refuerzo Fy=420 Mpa.</t>
  </si>
  <si>
    <t>kg</t>
  </si>
  <si>
    <t>1P</t>
  </si>
  <si>
    <t>Manual de Señalización Vial 2015</t>
  </si>
  <si>
    <t>Suministro y aplicación de pintura en frío acrílica pura base agua para líneas de demarcación de pavimentos</t>
  </si>
  <si>
    <t>m</t>
  </si>
  <si>
    <t xml:space="preserve">Marca Vial </t>
  </si>
  <si>
    <t>5P</t>
  </si>
  <si>
    <t>Suministro e instalación de señal vertical de transito sp, sr y si  (75cm*75cm) con lamina acero galvanizado retroreflectiva</t>
  </si>
  <si>
    <t>u</t>
  </si>
  <si>
    <t xml:space="preserve">SUBTOTAL OBRAS </t>
  </si>
  <si>
    <t>NO MODIFICAR</t>
  </si>
  <si>
    <t>RECARGO PARA TRABAJO NOCTURNO</t>
  </si>
  <si>
    <t>PMT</t>
  </si>
  <si>
    <t>VALOR BÁSICO DE OBRAS, INCLUYE OBRAS COMPLEMENTARIAS Y AJUSTES</t>
  </si>
  <si>
    <t>VALOR IVA (OBRA) (19% SOBRE UTILIDAD OBRA)</t>
  </si>
  <si>
    <t>SUBTOTAL OBRAS (INCLUYE IVA)</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</si>
  <si>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</si>
  <si>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Especificacion particular</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</si>
  <si>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</si>
  <si>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VALOR TOTAL</t>
  </si>
  <si>
    <t xml:space="preserve">VALOR TOTAL EN LETRAS: </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</si>
  <si>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</si>
  <si>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t>PORCENTAJE</t>
  </si>
  <si>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</si>
  <si>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</si>
  <si>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t>A=</t>
  </si>
  <si>
    <r>
      <rPr>
        <b/>
        <sz val="12"/>
        <rFont val="Arial Narrow"/>
        <family val="2"/>
      </rPr>
      <t>NOTA 3:</t>
    </r>
    <r>
      <rPr>
        <sz val="12"/>
        <rFont val="Arial Narrow"/>
        <family val="2"/>
      </rPr>
      <t xml:space="preserve"> Se debe tener en cuenta que el PRECIO UNITARIO incluye el valor de AIU.</t>
    </r>
  </si>
  <si>
    <t>IMPREVISTO</t>
  </si>
  <si>
    <t>I=</t>
  </si>
  <si>
    <r>
      <rPr>
        <b/>
        <sz val="12"/>
        <rFont val="Arial Narrow"/>
        <family val="2"/>
      </rPr>
      <t>NOTA 4:</t>
    </r>
    <r>
      <rPr>
        <sz val="12"/>
        <rFont val="Arial Narrow"/>
        <family val="2"/>
      </rPr>
      <t xml:space="preserve"> El AIU y su discriminación deben estar en porcentaje (%).</t>
    </r>
  </si>
  <si>
    <t>UTILIDAD</t>
  </si>
  <si>
    <t>U=</t>
  </si>
  <si>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</si>
  <si>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</si>
  <si>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t>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</si>
  <si>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</si>
  <si>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</si>
  <si>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ANCHO VIA</t>
  </si>
  <si>
    <t>REFERENCIA</t>
  </si>
  <si>
    <t>LONGITUD</t>
  </si>
  <si>
    <t>REFERENCIAS</t>
  </si>
  <si>
    <t>GEOMALLA DE REFUERZO,  TIPO biaxial diseñada para reforzar y controlar el reflejo de agrietamientos en capas de concreto asfáltico con el exclusivo Multifilamento de Poliéster de Alta Tenacidad</t>
  </si>
  <si>
    <t>DIRECCIÓN TÉCNICA Y DE ESTRUCTURACION</t>
  </si>
  <si>
    <t>SA-MC-DT-RIS-001-2022</t>
  </si>
  <si>
    <t>ESPESOR</t>
  </si>
  <si>
    <t>BASICO REVISIÓN, AJUSTE Y/O ACTUALIZACIÓN Y/O MODIFICACIÓN Y/O COMPLEMENTACIÓN DE LOS ESTUDIOS Y DISEÑOS Y/O ELABORACION DEL CÁLCULO DE LA ESTRUCTURA DEL PAVIMENTO Y/O CÁLCULOS ESTRUCTURALES Y/O DE OBRAS REQUERIDAS PARA GARANTIZAR LA ESTABILIDAD DE LA INFRAESTRUCTURA VIAL</t>
  </si>
  <si>
    <t>PROVISIÓN PARA AJUSTES, OBRAS COMPLEMENTARIAS Y/O ADICIONALES, PAGA</t>
  </si>
  <si>
    <t>PAVIMENTOS ASFALTICOS  TRAMO PUENTE MOSQUERA-CRUCE AVENIDA DEL FERROCARRIL, RUTA 2902</t>
  </si>
  <si>
    <t>SEÑALIZACIÓN Y SEGURIDAD VIAL</t>
  </si>
  <si>
    <t>MIL MILLONES DE PESOS, MONEDA CORRIENTE.</t>
  </si>
  <si>
    <t>Mantenimiento de la carretera Puente Mosquera - Cruce Avenida del Ferrocarril, ruta 2902 en el Departamento de Risaralda</t>
  </si>
  <si>
    <t>GENERAL 2022</t>
  </si>
  <si>
    <t>420-22</t>
  </si>
  <si>
    <t>464-2022</t>
  </si>
  <si>
    <t>630-22</t>
  </si>
  <si>
    <t>640-22</t>
  </si>
  <si>
    <t>CÓDIGO</t>
  </si>
  <si>
    <t>INSTITUTO NACIONAL DE VIAS</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</si>
  <si>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</si>
  <si>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</si>
  <si>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</si>
  <si>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</si>
  <si>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</si>
  <si>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</si>
  <si>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</si>
  <si>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</si>
  <si>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</si>
  <si>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</si>
  <si>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</si>
  <si>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</si>
  <si>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</si>
  <si>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</si>
  <si>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</si>
  <si>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</si>
  <si>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</si>
  <si>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</si>
  <si>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</si>
  <si>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</si>
  <si>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</si>
  <si>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</si>
  <si>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</si>
  <si>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</si>
  <si>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</si>
  <si>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</si>
  <si>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GRUPO DE AJUSTE</t>
  </si>
  <si>
    <t>UNIDAD</t>
  </si>
  <si>
    <t>Unidad</t>
  </si>
  <si>
    <t>420.2</t>
  </si>
  <si>
    <t>RIEGO DE IMPRIMACIÓN CON EMULSIÓN ASFÁLTICA CRL-1</t>
  </si>
  <si>
    <t>I. EQUIPO</t>
  </si>
  <si>
    <t>TIPO</t>
  </si>
  <si>
    <t>TARIFA/HORA</t>
  </si>
  <si>
    <t>RENDIMIENTO</t>
  </si>
  <si>
    <t>Vr. UNITARIO</t>
  </si>
  <si>
    <t>C0010160</t>
  </si>
  <si>
    <t>C0010250</t>
  </si>
  <si>
    <t>HERRAMIENTA MENOR (%)</t>
  </si>
  <si>
    <t>SUBTOTAL $</t>
  </si>
  <si>
    <t>II. MATERIALES</t>
  </si>
  <si>
    <t>PRECIO UNIT.</t>
  </si>
  <si>
    <t>B020002</t>
  </si>
  <si>
    <t>III. TRANSPORTES</t>
  </si>
  <si>
    <t>MATERIAL</t>
  </si>
  <si>
    <t>CANTIDAD      (1)</t>
  </si>
  <si>
    <t>DISTANCIA (2)</t>
  </si>
  <si>
    <t>(1) * (2)</t>
  </si>
  <si>
    <t>TARIFA</t>
  </si>
  <si>
    <t>IV. MANO DE OBRA</t>
  </si>
  <si>
    <t>TRABAJADOR</t>
  </si>
  <si>
    <t>JORNAL</t>
  </si>
  <si>
    <t>PRESTACIONES (%)</t>
  </si>
  <si>
    <t>JORNAL TOTAL</t>
  </si>
  <si>
    <t>A0030040</t>
  </si>
  <si>
    <t>TOTAL COSTO DIRECTO $</t>
  </si>
  <si>
    <t>V. COSTOS INDIRECTOS</t>
  </si>
  <si>
    <t>Descripción</t>
  </si>
  <si>
    <t>Porcentaje</t>
  </si>
  <si>
    <t>Valor Total</t>
  </si>
  <si>
    <t>ADMINISTRACION</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</si>
  <si>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</si>
  <si>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</si>
  <si>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</si>
  <si>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</si>
  <si>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</si>
  <si>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</si>
  <si>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</si>
  <si>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</si>
  <si>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</si>
  <si>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</si>
  <si>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</si>
  <si>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</si>
  <si>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</si>
  <si>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</si>
  <si>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</si>
  <si>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Fresado de Pavimento Asfaltico en espesor de 10 CM</t>
  </si>
  <si>
    <t>C0010020</t>
  </si>
  <si>
    <t>C0010130</t>
  </si>
  <si>
    <t>C0010460</t>
  </si>
  <si>
    <t>T0010006</t>
  </si>
  <si>
    <t>m3km</t>
  </si>
  <si>
    <t>464.1</t>
  </si>
  <si>
    <t>Geotextil para Repavimentaciòn</t>
  </si>
  <si>
    <t>B0264115</t>
  </si>
  <si>
    <t>A0030060</t>
  </si>
  <si>
    <t>A0040010</t>
  </si>
  <si>
    <t>450.2</t>
  </si>
  <si>
    <t>Mezcla Densa en Caliente tipo MDC-19</t>
  </si>
  <si>
    <t>C0010140</t>
  </si>
  <si>
    <t>C0010230</t>
  </si>
  <si>
    <t>C0010810</t>
  </si>
  <si>
    <t>C0010910</t>
  </si>
  <si>
    <t>C0010960</t>
  </si>
  <si>
    <t>Mezcla densa en caliente tipo MDC 19 (MDC2) de planta</t>
  </si>
  <si>
    <t>B0063200</t>
  </si>
  <si>
    <t>Riego de liga con emulsion asfáltica CR-R2</t>
  </si>
  <si>
    <t>T0010271</t>
  </si>
  <si>
    <t>A0030080</t>
  </si>
  <si>
    <t>A0070020</t>
  </si>
  <si>
    <t>Acero de Refuerzo Fy 4200 MPa.</t>
  </si>
  <si>
    <t>C0010170</t>
  </si>
  <si>
    <t>B0020003</t>
  </si>
  <si>
    <t>B026012</t>
  </si>
  <si>
    <t>T0010001</t>
  </si>
  <si>
    <t>kg/km</t>
  </si>
  <si>
    <t>A0030010</t>
  </si>
  <si>
    <t>Concreto Resistencia 21MPa (D)</t>
  </si>
  <si>
    <t>C0010010</t>
  </si>
  <si>
    <t>C0010922</t>
  </si>
  <si>
    <t>B0123650</t>
  </si>
  <si>
    <t>B0063290</t>
  </si>
  <si>
    <t>B021001</t>
  </si>
  <si>
    <t>T0010009</t>
  </si>
  <si>
    <t>transporte de cemento</t>
  </si>
  <si>
    <t>m3k</t>
  </si>
  <si>
    <t>700.1</t>
  </si>
  <si>
    <t>Línea de Demarcación con Pintura en Frío.</t>
  </si>
  <si>
    <t>C0010120</t>
  </si>
  <si>
    <t>C0010920</t>
  </si>
  <si>
    <t>B0013940</t>
  </si>
  <si>
    <t>B0014740</t>
  </si>
  <si>
    <t>B014002</t>
  </si>
  <si>
    <t>A0030030</t>
  </si>
  <si>
    <t>700.3</t>
  </si>
  <si>
    <t>Marca Vial con Pintura en Frío.</t>
  </si>
  <si>
    <t>C0010350</t>
  </si>
  <si>
    <t>A0030050</t>
  </si>
  <si>
    <t>710.1</t>
  </si>
  <si>
    <t>Señal Vertical de Transito tipo 1 con lamina retrorreflectiva tipo III (75 x 75 ) cm</t>
  </si>
  <si>
    <t>B0014930</t>
  </si>
  <si>
    <t>B0123660</t>
  </si>
  <si>
    <t>SGI</t>
  </si>
  <si>
    <t>RISARALDA</t>
  </si>
  <si>
    <t>MEPI-MN1-IN-10-FR-1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</si>
</sst>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_ * #,##0.00_ ;_ * \-#,##0.00_ ;_ * &quot;-&quot;??_ ;_ @_ "/>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0.0%"/>
    <numFmt numFmtId="173" formatCode="_([$$-240A]\ * #,##0.00_);_([$$-240A]\ * \(#,##0.00\);_([$$-240A]\ * &quot;-&quot;??_);_(@_)"/>
    <numFmt numFmtId="174" formatCode="_ * #,##0.000_ ;_ * \-#,##0.000_ ;_ * &quot;-&quot;??_ ;_ @_ "/>
    <numFmt numFmtId="175" formatCode="_([$$-240A]\ * #,##0_);_([$$-240A]\ * \(#,##0\);_([$$-240A]\ * &quot;-&quot;??_);_(@_)"/>
    <numFmt numFmtId="176" formatCode="0#.00\ \L\t"/>
    <numFmt numFmtId="177" formatCode="_ [$$-240A]\ * #,##0.00_ ;_ [$$-240A]\ * \-#,##0.00_ ;_ [$$-240A]\ * &quot;-&quot;??_ ;_ @_ "/>
    <numFmt numFmtId="178" formatCode="_ * #,##0_ ;_ * \-#,##0_ ;_ * &quot;-&quot;??_ ;_ @_ "/>
    <numFmt numFmtId="179" formatCode="0.000"/>
    <numFmt numFmtId="180" formatCode="_(&quot;$&quot;\ * #,##0.00_);_(&quot;$&quot;\ * \(#,##0.00\);_(&quot;$&quot;\ * &quot;-&quot;??_);_(@_)"/>
    <numFmt numFmtId="181" formatCode="_(* #,##0.00_);_(* \(#,##0.00\);_(* &quot;-&quot;??_);_(@_)"/>
    <numFmt numFmtId="182" formatCode="_(* #,##0_);_(* \(#,##0\);_(* &quot;-&quot;??_);_(@_)"/>
    <numFmt numFmtId="183" formatCode="0.00000"/>
  </numFmts>
  <fonts count="23">
    <font>
      <sz val="11"/>
      <color theme="1"/>
      <name val="Calibri"/>
      <family val="2"/>
      <scheme val="minor"/>
    </font>
    <font>
      <sz val="11"/>
      <color theme="1"/>
      <name val="Calibri"/>
      <family val="2"/>
      <scheme val="minor"/>
    </font>
    <font>
      <sz val="11"/>
      <name val="Arial Narrow"/>
      <family val="2"/>
    </font>
    <font>
      <sz val="14"/>
      <name val="Arial Narrow"/>
      <family val="2"/>
    </font>
    <font>
      <b/>
      <sz val="12"/>
      <name val="Arial Narrow"/>
      <family val="2"/>
    </font>
    <font>
      <sz val="10"/>
      <name val="Arial"/>
      <family val="2"/>
    </font>
    <font>
      <sz val="10"/>
      <name val="Arial Narrow"/>
      <family val="2"/>
    </font>
    <font>
      <b/>
      <i/>
      <sz val="10"/>
      <name val="Arial Narrow"/>
      <family val="2"/>
    </font>
    <font>
      <sz val="12"/>
      <name val="Arial Narrow"/>
      <family val="2"/>
    </font>
    <font>
      <b/>
      <sz val="10"/>
      <name val="Arial Narrow"/>
      <family val="2"/>
    </font>
    <font>
      <sz val="8"/>
      <name val="Arial Narrow"/>
      <family val="2"/>
    </font>
    <font>
      <b/>
      <sz val="12"/>
      <color rgb="FFFF0000"/>
      <name val="Arial Narrow"/>
      <family val="2"/>
    </font>
    <font>
      <sz val="16"/>
      <name val="Arial Narrow"/>
      <family val="2"/>
    </font>
    <font>
      <b/>
      <sz val="18"/>
      <name val="Arial Narrow"/>
      <family val="2"/>
    </font>
    <font>
      <b/>
      <sz val="16"/>
      <name val="Arial Narrow"/>
      <family val="2"/>
    </font>
    <font>
      <sz val="11"/>
      <color rgb="FF000000"/>
      <name val="Calibri"/>
      <family val="2"/>
    </font>
    <font>
      <b/>
      <sz val="10"/>
      <name val="Arial"/>
      <family val="2"/>
    </font>
    <font>
      <sz val="10"/>
      <name val="Geneva"/>
      <family val="2"/>
    </font>
    <font>
      <b/>
      <sz val="28"/>
      <name val="Calibri"/>
      <family val="2"/>
    </font>
    <font>
      <sz val="28"/>
      <name val="Calibri"/>
      <family val="2"/>
    </font>
    <font>
      <sz val="10"/>
      <color rgb="FF7030A0"/>
      <name val="Arial"/>
      <family val="2"/>
    </font>
    <font>
      <sz val="11"/>
      <name val="Calibri"/>
      <family val="2"/>
      <scheme val="minor"/>
    </font>
    <font>
      <sz val="8"/>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theme="0"/>
        <bgColor indexed="64"/>
      </patternFill>
    </fill>
  </fills>
  <borders count="7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s>
  <cellStyleXfs count="22">
    <xf numFmtId="0" fontId="0" fillId="0" borderId="0"/>
    <xf numFmtId="0" fontId="1" fillId="0" borderId="0"/>
    <xf numFmtId="0" fontId="1" fillId="0" borderId="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0" fontId="5" fillId="0" borderId="0"/>
    <xf numFmtId="0" fontId="5" fillId="0" borderId="0"/>
    <xf numFmtId="171"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5" fillId="0" borderId="0" applyNumberFormat="0" applyBorder="0" applyAlignment="0"/>
    <xf numFmtId="0" fontId="17" fillId="0" borderId="0"/>
    <xf numFmtId="0" fontId="5" fillId="0" borderId="0"/>
    <xf numFmtId="9" fontId="15" fillId="0" borderId="0" applyFont="0" applyFill="0" applyBorder="0" applyAlignment="0" applyProtection="0"/>
    <xf numFmtId="180" fontId="15" fillId="0" borderId="0" applyFont="0" applyFill="0" applyBorder="0" applyAlignment="0" applyProtection="0"/>
    <xf numFmtId="9" fontId="5" fillId="0" borderId="0" applyFont="0" applyFill="0" applyBorder="0" applyAlignment="0" applyProtection="0"/>
    <xf numFmtId="181" fontId="15" fillId="0" borderId="0" applyFont="0" applyFill="0" applyBorder="0" applyAlignment="0" applyProtection="0"/>
  </cellStyleXfs>
  <cellXfs count="552">
    <xf numFmtId="0" fontId="0" fillId="0" borderId="0" xfId="0"/>
    <xf numFmtId="0" fontId="2" fillId="0" borderId="0" xfId="1" applyFont="1"/>
    <xf numFmtId="0" fontId="2" fillId="0" borderId="0" xfId="1" applyFont="1" applyAlignment="1">
      <alignment horizontal="center"/>
    </xf>
    <xf numFmtId="0" fontId="2" fillId="0" borderId="0" xfId="1" applyFont="1" applyAlignment="1">
      <alignment horizontal="right"/>
    </xf>
    <xf numFmtId="0" fontId="3" fillId="0" borderId="0" xfId="1" applyFont="1"/>
    <xf numFmtId="0" fontId="2" fillId="0" borderId="1" xfId="1" applyFont="1" applyBorder="1" applyAlignment="1">
      <alignment vertical="center"/>
    </xf>
    <xf numFmtId="0" fontId="2" fillId="0" borderId="2" xfId="1" applyFont="1" applyBorder="1" applyAlignment="1">
      <alignment vertical="center"/>
    </xf>
    <xf numFmtId="0" fontId="2" fillId="0" borderId="2" xfId="1" applyFont="1" applyBorder="1" applyAlignment="1">
      <alignment horizontal="center" vertical="center"/>
    </xf>
    <xf numFmtId="0" fontId="2" fillId="0" borderId="2" xfId="1" applyFont="1" applyBorder="1" applyAlignment="1">
      <alignment horizontal="right"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8" xfId="1" applyFont="1" applyBorder="1" applyAlignment="1">
      <alignment vertical="center"/>
    </xf>
    <xf numFmtId="0" fontId="6" fillId="0" borderId="11" xfId="3" applyFont="1" applyBorder="1" applyAlignment="1">
      <alignment horizontal="center" vertical="center"/>
    </xf>
    <xf numFmtId="0" fontId="7" fillId="0" borderId="12" xfId="3" applyFont="1" applyBorder="1" applyAlignment="1">
      <alignment vertical="center" wrapText="1"/>
    </xf>
    <xf numFmtId="0" fontId="7" fillId="0" borderId="12" xfId="3" applyFont="1" applyBorder="1" applyAlignment="1">
      <alignment horizontal="right" vertical="center" wrapText="1"/>
    </xf>
    <xf numFmtId="0" fontId="6" fillId="0" borderId="13" xfId="3" applyFont="1" applyBorder="1" applyAlignment="1">
      <alignment vertical="center"/>
    </xf>
    <xf numFmtId="0" fontId="8" fillId="0" borderId="0" xfId="1" applyFont="1"/>
    <xf numFmtId="0" fontId="4" fillId="0" borderId="22" xfId="3" applyFont="1" applyBorder="1" applyAlignment="1">
      <alignment horizontal="center" vertical="center" wrapText="1"/>
    </xf>
    <xf numFmtId="0" fontId="8" fillId="0" borderId="4" xfId="1" applyFont="1" applyBorder="1" applyAlignment="1">
      <alignment vertical="center"/>
    </xf>
    <xf numFmtId="0" fontId="4" fillId="0" borderId="14" xfId="4" applyFont="1" applyBorder="1" applyAlignment="1">
      <alignment vertical="center"/>
    </xf>
    <xf numFmtId="0" fontId="4" fillId="0" borderId="15" xfId="4" applyFont="1" applyBorder="1" applyAlignment="1">
      <alignment vertical="center"/>
    </xf>
    <xf numFmtId="0" fontId="4" fillId="0" borderId="15" xfId="4" applyFont="1" applyBorder="1" applyAlignment="1">
      <alignment horizontal="justify" vertical="center"/>
    </xf>
    <xf numFmtId="0" fontId="4" fillId="0" borderId="15" xfId="3" applyFont="1" applyBorder="1" applyAlignment="1">
      <alignment horizontal="right" vertical="center"/>
    </xf>
    <xf numFmtId="0" fontId="4" fillId="0" borderId="15" xfId="3" applyFont="1" applyBorder="1" applyAlignment="1">
      <alignment vertical="center"/>
    </xf>
    <xf numFmtId="0" fontId="4" fillId="0" borderId="16" xfId="3" applyFont="1" applyBorder="1" applyAlignment="1">
      <alignment vertical="center"/>
    </xf>
    <xf numFmtId="0" fontId="8" fillId="0" borderId="8" xfId="1" applyFont="1" applyBorder="1" applyAlignment="1">
      <alignment vertical="center"/>
    </xf>
    <xf numFmtId="0" fontId="8" fillId="0" borderId="25" xfId="3" applyFont="1" applyBorder="1" applyAlignment="1">
      <alignment horizontal="center" vertical="center"/>
    </xf>
    <xf numFmtId="0" fontId="8" fillId="0" borderId="26" xfId="3" applyFont="1" applyBorder="1" applyAlignment="1">
      <alignment horizontal="center" vertical="center"/>
    </xf>
    <xf numFmtId="0" fontId="8" fillId="0" borderId="26" xfId="3" applyFont="1" applyBorder="1" applyAlignment="1">
      <alignment horizontal="justify" vertical="center" wrapText="1"/>
    </xf>
    <xf numFmtId="4" fontId="8" fillId="0" borderId="26" xfId="5" applyNumberFormat="1" applyFont="1" applyFill="1" applyBorder="1" applyAlignment="1" applyProtection="1">
      <alignment horizontal="right" vertical="center" wrapText="1"/>
    </xf>
    <xf numFmtId="166" fontId="8" fillId="0" borderId="26" xfId="6" applyNumberFormat="1" applyFont="1" applyFill="1" applyBorder="1" applyAlignment="1" applyProtection="1">
      <alignment horizontal="right" vertical="center" wrapText="1"/>
    </xf>
    <xf numFmtId="166" fontId="8" fillId="0" borderId="27" xfId="6" applyNumberFormat="1" applyFont="1" applyFill="1" applyBorder="1" applyAlignment="1" applyProtection="1">
      <alignment horizontal="right" vertical="center" wrapText="1"/>
    </xf>
    <xf numFmtId="0" fontId="3" fillId="0" borderId="26" xfId="1" applyFont="1" applyBorder="1" applyAlignment="1">
      <alignment horizontal="center"/>
    </xf>
    <xf numFmtId="0" fontId="8" fillId="0" borderId="26" xfId="1" applyFont="1" applyBorder="1"/>
    <xf numFmtId="167" fontId="3" fillId="0" borderId="0" xfId="7" applyFont="1" applyFill="1" applyProtection="1"/>
    <xf numFmtId="0" fontId="8" fillId="0" borderId="11" xfId="3" applyFont="1" applyBorder="1" applyAlignment="1">
      <alignment horizontal="left" vertical="center"/>
    </xf>
    <xf numFmtId="0" fontId="8" fillId="0" borderId="12" xfId="1" applyFont="1" applyBorder="1" applyAlignment="1">
      <alignment vertical="center"/>
    </xf>
    <xf numFmtId="0" fontId="8" fillId="0" borderId="12" xfId="1" applyFont="1" applyBorder="1" applyAlignment="1">
      <alignment horizontal="center" vertical="center"/>
    </xf>
    <xf numFmtId="0" fontId="8" fillId="0" borderId="12" xfId="1" applyFont="1" applyBorder="1" applyAlignment="1">
      <alignment horizontal="justify" vertical="center"/>
    </xf>
    <xf numFmtId="168" fontId="4" fillId="0" borderId="28" xfId="5" applyNumberFormat="1" applyFont="1" applyFill="1" applyBorder="1" applyAlignment="1" applyProtection="1">
      <alignment horizontal="right" vertical="center"/>
    </xf>
    <xf numFmtId="0" fontId="4" fillId="0" borderId="14" xfId="3" applyFont="1" applyBorder="1" applyAlignment="1">
      <alignment vertical="center"/>
    </xf>
    <xf numFmtId="0" fontId="4" fillId="0" borderId="15" xfId="3" applyFont="1" applyBorder="1" applyAlignment="1">
      <alignment horizontal="justify" vertical="center"/>
    </xf>
    <xf numFmtId="0" fontId="8" fillId="0" borderId="29" xfId="3" applyFont="1" applyBorder="1" applyAlignment="1">
      <alignment horizontal="left" vertical="center"/>
    </xf>
    <xf numFmtId="0" fontId="8" fillId="0" borderId="0" xfId="3" applyFont="1" applyAlignment="1">
      <alignment horizontal="center" vertical="center"/>
    </xf>
    <xf numFmtId="0" fontId="8" fillId="0" borderId="0" xfId="3" applyFont="1" applyAlignment="1">
      <alignment horizontal="justify" vertical="center" wrapText="1"/>
    </xf>
    <xf numFmtId="166" fontId="8" fillId="0" borderId="30" xfId="6" applyNumberFormat="1" applyFont="1" applyFill="1" applyBorder="1" applyAlignment="1" applyProtection="1">
      <alignment horizontal="right" vertical="center" wrapText="1"/>
    </xf>
    <xf numFmtId="168" fontId="4" fillId="0" borderId="31" xfId="5" applyNumberFormat="1" applyFont="1" applyFill="1" applyBorder="1" applyAlignment="1" applyProtection="1">
      <alignment horizontal="right" vertical="center"/>
    </xf>
    <xf numFmtId="0" fontId="8" fillId="0" borderId="17" xfId="3" applyFont="1" applyBorder="1" applyAlignment="1">
      <alignment horizontal="center" vertical="center"/>
    </xf>
    <xf numFmtId="0" fontId="8" fillId="0" borderId="26" xfId="4" applyFont="1" applyBorder="1" applyAlignment="1">
      <alignment horizontal="center" vertical="center"/>
    </xf>
    <xf numFmtId="2" fontId="8" fillId="0" borderId="12" xfId="3" applyNumberFormat="1" applyFont="1" applyBorder="1" applyAlignment="1">
      <alignment horizontal="center" vertical="center"/>
    </xf>
    <xf numFmtId="0" fontId="8" fillId="0" borderId="12" xfId="3" applyFont="1" applyBorder="1" applyAlignment="1">
      <alignment horizontal="justify" vertical="center"/>
    </xf>
    <xf numFmtId="0" fontId="8" fillId="0" borderId="12" xfId="3" applyFont="1" applyBorder="1" applyAlignment="1">
      <alignment horizontal="center" vertical="center"/>
    </xf>
    <xf numFmtId="166" fontId="8" fillId="0" borderId="37" xfId="6" applyNumberFormat="1" applyFont="1" applyFill="1" applyBorder="1" applyAlignment="1" applyProtection="1">
      <alignment horizontal="right" vertical="center" wrapText="1"/>
    </xf>
    <xf numFmtId="0" fontId="8" fillId="0" borderId="12" xfId="3" applyFont="1" applyBorder="1" applyAlignment="1">
      <alignment horizontal="left" vertical="center"/>
    </xf>
    <xf numFmtId="0" fontId="10" fillId="0" borderId="0" xfId="8" applyFont="1"/>
    <xf numFmtId="0" fontId="10" fillId="0" borderId="4" xfId="8" applyFont="1" applyBorder="1" applyAlignment="1">
      <alignment vertical="center"/>
    </xf>
    <xf numFmtId="169" fontId="4" fillId="0" borderId="16" xfId="3" applyNumberFormat="1" applyFont="1" applyBorder="1" applyAlignment="1">
      <alignment vertical="center"/>
    </xf>
    <xf numFmtId="0" fontId="10" fillId="0" borderId="8" xfId="8" applyFont="1" applyBorder="1" applyAlignment="1">
      <alignment vertical="center"/>
    </xf>
    <xf numFmtId="0" fontId="3" fillId="0" borderId="0" xfId="8" applyFont="1"/>
    <xf numFmtId="49" fontId="4" fillId="0" borderId="0" xfId="9" applyNumberFormat="1" applyFont="1" applyAlignment="1">
      <alignment horizontal="right" vertical="center"/>
    </xf>
    <xf numFmtId="49" fontId="4" fillId="0" borderId="15" xfId="9" applyNumberFormat="1" applyFont="1" applyBorder="1" applyAlignment="1">
      <alignment horizontal="right" vertical="center"/>
    </xf>
    <xf numFmtId="170" fontId="4" fillId="0" borderId="0" xfId="9" applyNumberFormat="1" applyFont="1" applyAlignment="1">
      <alignment vertical="center"/>
    </xf>
    <xf numFmtId="0" fontId="8" fillId="0" borderId="0" xfId="8" applyFont="1" applyAlignment="1">
      <alignment vertical="center"/>
    </xf>
    <xf numFmtId="0" fontId="8" fillId="0" borderId="0" xfId="8" applyFont="1" applyAlignment="1">
      <alignment horizontal="center" vertical="center"/>
    </xf>
    <xf numFmtId="0" fontId="8" fillId="0" borderId="39" xfId="8" applyFont="1" applyBorder="1" applyAlignment="1">
      <alignment horizontal="justify" vertical="center"/>
    </xf>
    <xf numFmtId="172" fontId="8" fillId="0" borderId="40" xfId="10" applyNumberFormat="1" applyFont="1" applyFill="1" applyBorder="1" applyAlignment="1" applyProtection="1">
      <alignment horizontal="justify" vertical="center"/>
    </xf>
    <xf numFmtId="0" fontId="4" fillId="0" borderId="40" xfId="8" applyFont="1" applyBorder="1" applyAlignment="1">
      <alignment horizontal="right" vertical="center"/>
    </xf>
    <xf numFmtId="0" fontId="11" fillId="0" borderId="19" xfId="8" applyFont="1" applyBorder="1" applyAlignment="1">
      <alignment horizontal="center" vertical="center"/>
    </xf>
    <xf numFmtId="173" fontId="8" fillId="0" borderId="41" xfId="10" applyNumberFormat="1" applyFont="1" applyFill="1" applyBorder="1" applyAlignment="1" applyProtection="1">
      <alignment vertical="center"/>
    </xf>
    <xf numFmtId="0" fontId="8" fillId="0" borderId="42" xfId="8" applyFont="1" applyBorder="1" applyAlignment="1">
      <alignment horizontal="justify" vertical="center"/>
    </xf>
    <xf numFmtId="172" fontId="8" fillId="0" borderId="43" xfId="10" applyNumberFormat="1" applyFont="1" applyFill="1" applyBorder="1" applyAlignment="1" applyProtection="1">
      <alignment horizontal="justify" vertical="center"/>
    </xf>
    <xf numFmtId="0" fontId="4" fillId="0" borderId="43" xfId="8" applyFont="1" applyBorder="1" applyAlignment="1">
      <alignment horizontal="right" vertical="center"/>
    </xf>
    <xf numFmtId="0" fontId="11" fillId="0" borderId="34" xfId="8" applyFont="1" applyBorder="1" applyAlignment="1">
      <alignment horizontal="center" vertical="center"/>
    </xf>
    <xf numFmtId="173" fontId="8" fillId="0" borderId="44" xfId="10" applyNumberFormat="1" applyFont="1" applyFill="1" applyBorder="1" applyAlignment="1" applyProtection="1">
      <alignment vertical="center"/>
    </xf>
    <xf numFmtId="0" fontId="8" fillId="0" borderId="45" xfId="8" applyFont="1" applyBorder="1" applyAlignment="1">
      <alignment horizontal="justify" vertical="center"/>
    </xf>
    <xf numFmtId="172" fontId="8" fillId="0" borderId="46" xfId="10" applyNumberFormat="1" applyFont="1" applyFill="1" applyBorder="1" applyAlignment="1" applyProtection="1">
      <alignment horizontal="justify" vertical="center"/>
    </xf>
    <xf numFmtId="0" fontId="4" fillId="0" borderId="46" xfId="8" applyFont="1" applyBorder="1" applyAlignment="1">
      <alignment horizontal="right" vertical="center"/>
    </xf>
    <xf numFmtId="0" fontId="4" fillId="0" borderId="36" xfId="8" applyFont="1" applyBorder="1" applyAlignment="1">
      <alignment horizontal="right" vertical="center"/>
    </xf>
    <xf numFmtId="173" fontId="8" fillId="0" borderId="27" xfId="10" applyNumberFormat="1" applyFont="1" applyFill="1" applyBorder="1" applyAlignment="1" applyProtection="1">
      <alignment vertical="center"/>
    </xf>
    <xf numFmtId="9" fontId="8" fillId="0" borderId="46" xfId="10" applyNumberFormat="1" applyFont="1" applyFill="1" applyBorder="1" applyAlignment="1" applyProtection="1">
      <alignment horizontal="justify" vertical="center"/>
    </xf>
    <xf numFmtId="173" fontId="8" fillId="0" borderId="46" xfId="10" applyNumberFormat="1" applyFont="1" applyFill="1" applyBorder="1" applyAlignment="1" applyProtection="1">
      <alignment horizontal="right" vertical="center"/>
    </xf>
    <xf numFmtId="0" fontId="8" fillId="0" borderId="36" xfId="8" applyFont="1" applyBorder="1" applyAlignment="1">
      <alignment vertical="center"/>
    </xf>
    <xf numFmtId="167" fontId="8" fillId="0" borderId="27" xfId="7" applyFont="1" applyFill="1" applyBorder="1" applyProtection="1"/>
    <xf numFmtId="0" fontId="4" fillId="0" borderId="45" xfId="8" applyFont="1" applyBorder="1" applyAlignment="1">
      <alignment horizontal="justify" vertical="center"/>
    </xf>
    <xf numFmtId="173" fontId="4" fillId="0" borderId="27" xfId="10" applyNumberFormat="1" applyFont="1" applyFill="1" applyBorder="1" applyAlignment="1" applyProtection="1">
      <alignment vertical="center"/>
    </xf>
    <xf numFmtId="0" fontId="8" fillId="0" borderId="45" xfId="8" applyFont="1" applyBorder="1" applyAlignment="1">
      <alignment horizontal="justify" vertical="center" wrapText="1"/>
    </xf>
    <xf numFmtId="0" fontId="11" fillId="0" borderId="36" xfId="8" applyFont="1" applyBorder="1" applyAlignment="1">
      <alignment horizontal="center" vertical="center"/>
    </xf>
    <xf numFmtId="10" fontId="8" fillId="0" borderId="46" xfId="10" applyNumberFormat="1" applyFont="1" applyFill="1" applyBorder="1" applyAlignment="1" applyProtection="1">
      <alignment horizontal="justify" vertical="center"/>
    </xf>
    <xf numFmtId="0" fontId="8" fillId="0" borderId="35" xfId="8" applyFont="1" applyBorder="1" applyAlignment="1">
      <alignment horizontal="center" vertical="center" wrapText="1"/>
    </xf>
    <xf numFmtId="0" fontId="4" fillId="0" borderId="45" xfId="8" applyFont="1" applyBorder="1" applyAlignment="1">
      <alignment horizontal="justify" vertical="center" wrapText="1"/>
    </xf>
    <xf numFmtId="167" fontId="3" fillId="0" borderId="0" xfId="8" applyNumberFormat="1" applyFont="1"/>
    <xf numFmtId="0" fontId="4" fillId="0" borderId="11" xfId="8" applyFont="1" applyBorder="1" applyAlignment="1">
      <alignment horizontal="justify" vertical="center"/>
    </xf>
    <xf numFmtId="9" fontId="8" fillId="0" borderId="12" xfId="10" applyNumberFormat="1" applyFont="1" applyFill="1" applyBorder="1" applyAlignment="1" applyProtection="1">
      <alignment horizontal="justify" vertical="center"/>
    </xf>
    <xf numFmtId="173" fontId="4" fillId="0" borderId="12" xfId="10" applyNumberFormat="1" applyFont="1" applyFill="1" applyBorder="1" applyAlignment="1" applyProtection="1">
      <alignment horizontal="right" vertical="center"/>
    </xf>
    <xf numFmtId="0" fontId="8" fillId="0" borderId="37" xfId="8" applyFont="1" applyBorder="1" applyAlignment="1">
      <alignment vertical="center"/>
    </xf>
    <xf numFmtId="169" fontId="4" fillId="2" borderId="16" xfId="3" applyNumberFormat="1" applyFont="1" applyFill="1" applyBorder="1" applyAlignment="1">
      <alignment vertical="center"/>
    </xf>
    <xf numFmtId="0" fontId="6" fillId="0" borderId="0" xfId="8" applyFont="1" applyAlignment="1">
      <alignment vertical="center"/>
    </xf>
    <xf numFmtId="0" fontId="6" fillId="0" borderId="0" xfId="8" applyFont="1" applyAlignment="1">
      <alignment horizontal="center" vertical="center"/>
    </xf>
    <xf numFmtId="2" fontId="6" fillId="0" borderId="0" xfId="8" applyNumberFormat="1" applyFont="1" applyAlignment="1">
      <alignment horizontal="right" vertical="center"/>
    </xf>
    <xf numFmtId="173" fontId="6" fillId="0" borderId="0" xfId="10" applyNumberFormat="1" applyFont="1" applyFill="1" applyBorder="1" applyAlignment="1" applyProtection="1">
      <alignment vertical="center"/>
    </xf>
    <xf numFmtId="39" fontId="6" fillId="0" borderId="0" xfId="10" applyNumberFormat="1" applyFont="1" applyFill="1" applyBorder="1" applyAlignment="1" applyProtection="1">
      <alignment vertical="center"/>
    </xf>
    <xf numFmtId="0" fontId="4" fillId="0" borderId="39" xfId="11" applyFont="1" applyBorder="1" applyAlignment="1">
      <alignment vertical="center"/>
    </xf>
    <xf numFmtId="0" fontId="8" fillId="0" borderId="19" xfId="11" applyFont="1" applyBorder="1" applyAlignment="1">
      <alignment vertical="center"/>
    </xf>
    <xf numFmtId="0" fontId="8" fillId="0" borderId="32" xfId="11" applyFont="1" applyBorder="1" applyAlignment="1">
      <alignment vertical="center"/>
    </xf>
    <xf numFmtId="175" fontId="10" fillId="0" borderId="8" xfId="8" applyNumberFormat="1" applyFont="1" applyBorder="1" applyAlignment="1">
      <alignment vertical="center"/>
    </xf>
    <xf numFmtId="170" fontId="4" fillId="0" borderId="44" xfId="12" applyNumberFormat="1" applyFont="1" applyFill="1" applyBorder="1" applyAlignment="1">
      <alignment horizontal="center" vertical="center"/>
    </xf>
    <xf numFmtId="177" fontId="10" fillId="0" borderId="8" xfId="8" applyNumberFormat="1" applyFont="1" applyBorder="1" applyAlignment="1">
      <alignment vertical="center"/>
    </xf>
    <xf numFmtId="170" fontId="8" fillId="0" borderId="26" xfId="12" applyNumberFormat="1" applyFont="1" applyFill="1" applyBorder="1" applyAlignment="1">
      <alignment horizontal="center" vertical="center"/>
    </xf>
    <xf numFmtId="10" fontId="8" fillId="0" borderId="27" xfId="13" applyNumberFormat="1" applyFont="1" applyFill="1" applyBorder="1" applyAlignment="1">
      <alignment horizontal="center" vertical="center"/>
    </xf>
    <xf numFmtId="0" fontId="6" fillId="0" borderId="0" xfId="8" applyFont="1"/>
    <xf numFmtId="0" fontId="6" fillId="0" borderId="4" xfId="8" applyFont="1" applyBorder="1" applyAlignment="1">
      <alignment vertical="center"/>
    </xf>
    <xf numFmtId="0" fontId="6" fillId="0" borderId="8" xfId="8" applyFont="1" applyBorder="1" applyAlignment="1">
      <alignment vertical="center"/>
    </xf>
    <xf numFmtId="170" fontId="4" fillId="0" borderId="26" xfId="12" applyNumberFormat="1" applyFont="1" applyFill="1" applyBorder="1" applyAlignment="1">
      <alignment horizontal="center" vertical="center"/>
    </xf>
    <xf numFmtId="10" fontId="4" fillId="0" borderId="27" xfId="13" applyNumberFormat="1" applyFont="1" applyFill="1" applyBorder="1" applyAlignment="1">
      <alignment horizontal="center" vertical="center"/>
    </xf>
    <xf numFmtId="0" fontId="10" fillId="0" borderId="52" xfId="8" applyFont="1" applyBorder="1" applyAlignment="1">
      <alignment vertical="center"/>
    </xf>
    <xf numFmtId="0" fontId="2" fillId="0" borderId="53" xfId="1" applyFont="1" applyBorder="1" applyAlignment="1">
      <alignment vertical="center"/>
    </xf>
    <xf numFmtId="0" fontId="2" fillId="0" borderId="53" xfId="1" applyFont="1" applyBorder="1" applyAlignment="1">
      <alignment horizontal="center" vertical="center"/>
    </xf>
    <xf numFmtId="178" fontId="2" fillId="0" borderId="53" xfId="7" applyNumberFormat="1" applyFont="1" applyFill="1" applyBorder="1" applyAlignment="1" applyProtection="1">
      <alignment vertical="center"/>
    </xf>
    <xf numFmtId="0" fontId="2" fillId="0" borderId="53" xfId="1" applyFont="1" applyBorder="1" applyAlignment="1">
      <alignment horizontal="right" vertical="center"/>
    </xf>
    <xf numFmtId="0" fontId="2" fillId="0" borderId="54" xfId="1" applyFont="1" applyBorder="1" applyAlignment="1">
      <alignment vertical="center"/>
    </xf>
    <xf numFmtId="0" fontId="3" fillId="0" borderId="26" xfId="1" applyFont="1" applyBorder="1"/>
    <xf numFmtId="0" fontId="2" fillId="0" borderId="26" xfId="1" applyFont="1" applyBorder="1"/>
    <xf numFmtId="167" fontId="3" fillId="0" borderId="26" xfId="7" applyFont="1" applyFill="1" applyBorder="1" applyProtection="1"/>
    <xf numFmtId="167" fontId="8" fillId="0" borderId="26" xfId="7" applyFont="1" applyFill="1" applyBorder="1" applyProtection="1"/>
    <xf numFmtId="0" fontId="10" fillId="0" borderId="26" xfId="8" applyFont="1" applyBorder="1"/>
    <xf numFmtId="167" fontId="12" fillId="0" borderId="26" xfId="7" applyFont="1" applyFill="1" applyBorder="1" applyProtection="1"/>
    <xf numFmtId="174" fontId="12" fillId="0" borderId="26" xfId="7" applyNumberFormat="1" applyFont="1" applyFill="1" applyBorder="1" applyProtection="1"/>
    <xf numFmtId="0" fontId="4" fillId="0" borderId="26" xfId="8" applyFont="1" applyBorder="1" applyAlignment="1">
      <alignment horizontal="center"/>
    </xf>
    <xf numFmtId="0" fontId="8" fillId="0" borderId="26" xfId="1" applyFont="1" applyBorder="1" applyAlignment="1">
      <alignment wrapText="1"/>
    </xf>
    <xf numFmtId="0" fontId="8" fillId="0" borderId="45" xfId="2" applyFont="1" applyBorder="1" applyAlignment="1">
      <alignment horizontal="justify" vertical="center" wrapText="1"/>
    </xf>
    <xf numFmtId="0" fontId="8" fillId="0" borderId="46" xfId="2" applyFont="1" applyBorder="1" applyAlignment="1">
      <alignment horizontal="justify" vertical="center" wrapText="1"/>
    </xf>
    <xf numFmtId="0" fontId="8" fillId="0" borderId="36" xfId="2" applyFont="1" applyBorder="1" applyAlignment="1">
      <alignment horizontal="justify" vertical="center" wrapText="1"/>
    </xf>
    <xf numFmtId="3" fontId="4" fillId="0" borderId="26" xfId="2" applyNumberFormat="1" applyFont="1" applyBorder="1" applyAlignment="1">
      <alignment horizontal="center" vertical="center"/>
    </xf>
    <xf numFmtId="0" fontId="8" fillId="0" borderId="48" xfId="2" applyFont="1" applyBorder="1" applyAlignment="1">
      <alignment horizontal="justify" vertical="center" wrapText="1"/>
    </xf>
    <xf numFmtId="0" fontId="8" fillId="0" borderId="49" xfId="3" applyFont="1" applyBorder="1" applyAlignment="1">
      <alignment horizontal="justify" vertical="center" wrapText="1"/>
    </xf>
    <xf numFmtId="0" fontId="8" fillId="0" borderId="50" xfId="3" applyFont="1" applyBorder="1" applyAlignment="1">
      <alignment horizontal="justify" vertical="center" wrapText="1"/>
    </xf>
    <xf numFmtId="0" fontId="8" fillId="0" borderId="51" xfId="3" applyFont="1" applyBorder="1" applyAlignment="1">
      <alignment horizontal="justify" vertical="center" wrapText="1"/>
    </xf>
    <xf numFmtId="0" fontId="3" fillId="0" borderId="26" xfId="1" applyFont="1" applyBorder="1" applyAlignment="1">
      <alignment horizontal="center"/>
    </xf>
    <xf numFmtId="3" fontId="8" fillId="0" borderId="26" xfId="2" applyNumberFormat="1" applyFont="1" applyBorder="1" applyAlignment="1">
      <alignment horizontal="center" vertical="center"/>
    </xf>
    <xf numFmtId="0" fontId="8" fillId="0" borderId="26" xfId="2" applyFont="1" applyBorder="1" applyAlignment="1">
      <alignment horizontal="center" vertical="center" wrapText="1"/>
    </xf>
    <xf numFmtId="0" fontId="8" fillId="0" borderId="26" xfId="2" applyFont="1" applyBorder="1" applyAlignment="1">
      <alignment horizontal="center" vertical="center"/>
    </xf>
    <xf numFmtId="0" fontId="8" fillId="0" borderId="45" xfId="3" applyFont="1" applyBorder="1" applyAlignment="1">
      <alignment horizontal="justify" vertical="center" wrapText="1"/>
    </xf>
    <xf numFmtId="0" fontId="8" fillId="0" borderId="46" xfId="3" applyFont="1" applyBorder="1" applyAlignment="1">
      <alignment horizontal="justify" vertical="center" wrapText="1"/>
    </xf>
    <xf numFmtId="0" fontId="8" fillId="0" borderId="36" xfId="3" applyFont="1" applyBorder="1" applyAlignment="1">
      <alignment horizontal="justify" vertical="center" wrapText="1"/>
    </xf>
    <xf numFmtId="3" fontId="8" fillId="0" borderId="26" xfId="2" applyNumberFormat="1" applyFont="1" applyBorder="1" applyAlignment="1">
      <alignment horizontal="center" vertical="center" wrapText="1"/>
    </xf>
    <xf numFmtId="0" fontId="8" fillId="0" borderId="32" xfId="4" applyFont="1" applyBorder="1" applyAlignment="1">
      <alignment horizontal="center" vertical="center"/>
    </xf>
    <xf numFmtId="0" fontId="8" fillId="0" borderId="19" xfId="4" applyFont="1" applyBorder="1" applyAlignment="1">
      <alignment horizontal="center" vertical="center"/>
    </xf>
    <xf numFmtId="0" fontId="8" fillId="0" borderId="33" xfId="4" applyFont="1" applyBorder="1" applyAlignment="1">
      <alignment horizontal="center" vertical="center"/>
    </xf>
    <xf numFmtId="0" fontId="8" fillId="0" borderId="34" xfId="4" applyFont="1" applyBorder="1" applyAlignment="1">
      <alignment horizontal="center" vertical="center"/>
    </xf>
    <xf numFmtId="0" fontId="8" fillId="0" borderId="35" xfId="4" applyFont="1" applyBorder="1" applyAlignment="1">
      <alignment horizontal="center" vertical="center"/>
    </xf>
    <xf numFmtId="0" fontId="8" fillId="0" borderId="36" xfId="4" applyFont="1" applyBorder="1" applyAlignment="1">
      <alignment horizontal="center" vertical="center"/>
    </xf>
    <xf numFmtId="0" fontId="4" fillId="0" borderId="14" xfId="3" applyFont="1" applyBorder="1" applyAlignment="1">
      <alignment horizontal="right" vertical="center"/>
    </xf>
    <xf numFmtId="0" fontId="4" fillId="0" borderId="15" xfId="3" applyFont="1" applyBorder="1" applyAlignment="1">
      <alignment horizontal="right" vertical="center"/>
    </xf>
    <xf numFmtId="0" fontId="4" fillId="0" borderId="38" xfId="3" applyFont="1" applyBorder="1" applyAlignment="1">
      <alignment horizontal="right" vertical="center"/>
    </xf>
    <xf numFmtId="0" fontId="4" fillId="0" borderId="40" xfId="11" applyFont="1" applyBorder="1" applyAlignment="1">
      <alignment horizontal="justify" vertical="center" wrapText="1"/>
    </xf>
    <xf numFmtId="0" fontId="4" fillId="0" borderId="41" xfId="11" applyFont="1" applyBorder="1" applyAlignment="1">
      <alignment horizontal="justify" vertical="center" wrapText="1"/>
    </xf>
    <xf numFmtId="3" fontId="4" fillId="0" borderId="47" xfId="2" applyNumberFormat="1" applyFont="1" applyBorder="1" applyAlignment="1">
      <alignment horizontal="center" vertical="center" wrapText="1"/>
    </xf>
    <xf numFmtId="0" fontId="9" fillId="0" borderId="14" xfId="3" applyFont="1" applyBorder="1" applyAlignment="1">
      <alignment horizontal="left" vertical="center"/>
    </xf>
    <xf numFmtId="0" fontId="9" fillId="0" borderId="15" xfId="3" applyFont="1" applyBorder="1" applyAlignment="1">
      <alignment horizontal="left" vertical="center"/>
    </xf>
    <xf numFmtId="0" fontId="9" fillId="0" borderId="16" xfId="3" applyFont="1" applyBorder="1" applyAlignment="1">
      <alignment horizontal="left" vertical="center"/>
    </xf>
    <xf numFmtId="0" fontId="4" fillId="0" borderId="17" xfId="3" applyFont="1" applyBorder="1" applyAlignment="1">
      <alignment horizontal="center" vertical="center" wrapText="1"/>
    </xf>
    <xf numFmtId="0" fontId="4" fillId="0" borderId="21" xfId="3" applyFont="1" applyBorder="1" applyAlignment="1">
      <alignment horizontal="center" vertical="center" wrapText="1"/>
    </xf>
    <xf numFmtId="0" fontId="4" fillId="0" borderId="18" xfId="3" applyFont="1" applyBorder="1" applyAlignment="1">
      <alignment horizontal="center" vertical="center" wrapText="1"/>
    </xf>
    <xf numFmtId="0" fontId="4" fillId="0" borderId="22" xfId="3" applyFont="1" applyBorder="1" applyAlignment="1">
      <alignment horizontal="center" vertical="center" wrapText="1"/>
    </xf>
    <xf numFmtId="0" fontId="4" fillId="0" borderId="19" xfId="3" applyFont="1" applyBorder="1" applyAlignment="1">
      <alignment horizontal="center" vertical="center" wrapText="1"/>
    </xf>
    <xf numFmtId="0" fontId="4" fillId="0" borderId="23" xfId="3" applyFont="1" applyBorder="1" applyAlignment="1">
      <alignment horizontal="center" vertical="center" wrapText="1"/>
    </xf>
    <xf numFmtId="4" fontId="4" fillId="0" borderId="18" xfId="3" applyNumberFormat="1" applyFont="1" applyBorder="1" applyAlignment="1">
      <alignment horizontal="center" vertical="center" wrapText="1"/>
    </xf>
    <xf numFmtId="4" fontId="4" fillId="0" borderId="22" xfId="3" applyNumberFormat="1" applyFont="1" applyBorder="1" applyAlignment="1">
      <alignment horizontal="center" vertical="center" wrapText="1"/>
    </xf>
    <xf numFmtId="4" fontId="4" fillId="0" borderId="20" xfId="3" applyNumberFormat="1" applyFont="1" applyBorder="1" applyAlignment="1">
      <alignment horizontal="center" vertical="center" wrapText="1"/>
    </xf>
    <xf numFmtId="4" fontId="4" fillId="0" borderId="24" xfId="3" applyNumberFormat="1" applyFont="1" applyBorder="1" applyAlignment="1">
      <alignment horizontal="center" vertical="center" wrapText="1"/>
    </xf>
    <xf numFmtId="0" fontId="4" fillId="0" borderId="9" xfId="2" applyFont="1" applyBorder="1" applyAlignment="1">
      <alignment horizontal="center" vertical="center"/>
    </xf>
    <xf numFmtId="0" fontId="4" fillId="0" borderId="0" xfId="2" applyFont="1" applyAlignment="1">
      <alignment horizontal="center" vertical="center"/>
    </xf>
    <xf numFmtId="0" fontId="4" fillId="0" borderId="10" xfId="2" applyFont="1" applyBorder="1" applyAlignment="1">
      <alignment horizontal="center" vertical="center"/>
    </xf>
    <xf numFmtId="0" fontId="13" fillId="0" borderId="5" xfId="2" applyFont="1" applyBorder="1" applyAlignment="1">
      <alignment horizontal="center" vertical="center"/>
    </xf>
    <xf numFmtId="0" fontId="13" fillId="0" borderId="6" xfId="2" applyFont="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13" fillId="0" borderId="0" xfId="2" applyFont="1" applyAlignment="1">
      <alignment horizontal="center" vertical="center"/>
    </xf>
    <xf numFmtId="0" fontId="13" fillId="0" borderId="10" xfId="2" applyFont="1" applyBorder="1" applyAlignment="1">
      <alignment horizontal="center" vertical="center"/>
    </xf>
    <xf numFmtId="0" fontId="14" fillId="0" borderId="9" xfId="2" applyFont="1" applyBorder="1" applyAlignment="1">
      <alignment horizontal="center" vertical="center" wrapText="1"/>
    </xf>
    <xf numFmtId="0" fontId="14" fillId="0" borderId="0" xfId="2" applyFont="1" applyAlignment="1">
      <alignment horizontal="center" vertical="center" wrapText="1"/>
    </xf>
    <xf numFmtId="0" fontId="14" fillId="0" borderId="10" xfId="2" applyFont="1" applyBorder="1" applyAlignment="1">
      <alignment horizontal="center" vertical="center" wrapText="1"/>
    </xf>
    <xf numFmtId="0" fontId="5" fillId="3" borderId="55" xfId="15" applyFont="1" applyFill="1" applyBorder="1" applyAlignment="1">
      <alignment horizontal="center"/>
    </xf>
    <xf numFmtId="0" fontId="16" fillId="4" borderId="56" xfId="15" applyFont="1" applyFill="1" applyBorder="1" applyAlignment="1">
      <alignment horizontal="center"/>
    </xf>
    <xf numFmtId="0" fontId="16" fillId="4" borderId="6" xfId="15" applyFont="1" applyFill="1" applyBorder="1" applyAlignment="1">
      <alignment horizontal="center"/>
    </xf>
    <xf numFmtId="0" fontId="16" fillId="4" borderId="57" xfId="15" applyFont="1" applyFill="1" applyBorder="1" applyAlignment="1">
      <alignment horizontal="center"/>
    </xf>
    <xf numFmtId="0" fontId="5" fillId="4" borderId="18" xfId="16" applyFont="1" applyFill="1" applyBorder="1" applyAlignment="1">
      <alignment horizontal="left" vertical="center"/>
    </xf>
    <xf numFmtId="0" fontId="5" fillId="4" borderId="56" xfId="16" applyFont="1" applyFill="1" applyBorder="1" applyAlignment="1">
      <alignment horizontal="center" vertical="center"/>
    </xf>
    <xf numFmtId="0" fontId="5" fillId="4" borderId="6" xfId="16" applyFont="1" applyFill="1" applyBorder="1" applyAlignment="1">
      <alignment horizontal="center" vertical="center"/>
    </xf>
    <xf numFmtId="0" fontId="5" fillId="4" borderId="7" xfId="16" applyFont="1" applyFill="1" applyBorder="1" applyAlignment="1">
      <alignment horizontal="center" vertical="center"/>
    </xf>
    <xf numFmtId="0" fontId="15" fillId="0" borderId="0" xfId="15"/>
    <xf numFmtId="0" fontId="5" fillId="3" borderId="29" xfId="15" applyFont="1" applyFill="1" applyBorder="1" applyAlignment="1">
      <alignment horizontal="center"/>
    </xf>
    <xf numFmtId="0" fontId="16" fillId="4" borderId="58" xfId="15" applyFont="1" applyFill="1" applyBorder="1" applyAlignment="1">
      <alignment horizontal="center"/>
    </xf>
    <xf numFmtId="0" fontId="16" fillId="4" borderId="0" xfId="15" applyFont="1" applyFill="1" applyBorder="1" applyAlignment="1">
      <alignment horizontal="center"/>
    </xf>
    <xf numFmtId="0" fontId="16" fillId="4" borderId="30" xfId="15" applyFont="1" applyFill="1" applyBorder="1" applyAlignment="1">
      <alignment horizontal="center"/>
    </xf>
    <xf numFmtId="0" fontId="5" fillId="4" borderId="26" xfId="16" applyFont="1" applyFill="1" applyBorder="1" applyAlignment="1">
      <alignment horizontal="left" vertical="center"/>
    </xf>
    <xf numFmtId="0" fontId="5" fillId="4" borderId="33" xfId="16" applyFont="1" applyFill="1" applyBorder="1" applyAlignment="1">
      <alignment horizontal="center" vertical="center"/>
    </xf>
    <xf numFmtId="0" fontId="5" fillId="4" borderId="43" xfId="16" applyFont="1" applyFill="1" applyBorder="1" applyAlignment="1">
      <alignment horizontal="center" vertical="center"/>
    </xf>
    <xf numFmtId="0" fontId="5" fillId="4" borderId="59" xfId="16" applyFont="1" applyFill="1" applyBorder="1" applyAlignment="1">
      <alignment horizontal="center" vertical="center"/>
    </xf>
    <xf numFmtId="0" fontId="5" fillId="4" borderId="60" xfId="16" applyFont="1" applyFill="1" applyBorder="1" applyAlignment="1">
      <alignment horizontal="left" vertical="center"/>
    </xf>
    <xf numFmtId="0" fontId="5" fillId="4" borderId="61" xfId="16" applyFont="1" applyFill="1" applyBorder="1" applyAlignment="1">
      <alignment horizontal="center" vertical="center"/>
    </xf>
    <xf numFmtId="0" fontId="5" fillId="4" borderId="62" xfId="16" applyFont="1" applyFill="1" applyBorder="1" applyAlignment="1">
      <alignment horizontal="center" vertical="center"/>
    </xf>
    <xf numFmtId="0" fontId="5" fillId="4" borderId="63" xfId="16" applyFont="1" applyFill="1" applyBorder="1" applyAlignment="1">
      <alignment horizontal="center" vertical="center"/>
    </xf>
    <xf numFmtId="0" fontId="5" fillId="4" borderId="47" xfId="15" applyFont="1" applyFill="1" applyBorder="1" applyAlignment="1">
      <alignment horizontal="left" vertical="center"/>
    </xf>
    <xf numFmtId="0" fontId="5" fillId="4" borderId="33" xfId="15" applyFont="1" applyFill="1" applyBorder="1" applyAlignment="1">
      <alignment horizontal="center" vertical="center"/>
    </xf>
    <xf numFmtId="0" fontId="5" fillId="4" borderId="43" xfId="15" applyFont="1" applyFill="1" applyBorder="1" applyAlignment="1">
      <alignment horizontal="center" vertical="center"/>
    </xf>
    <xf numFmtId="0" fontId="5" fillId="4" borderId="59" xfId="15" applyFont="1" applyFill="1" applyBorder="1" applyAlignment="1">
      <alignment horizontal="center" vertical="center"/>
    </xf>
    <xf numFmtId="0" fontId="5" fillId="4" borderId="60" xfId="16" applyFont="1" applyFill="1" applyBorder="1" applyAlignment="1">
      <alignment horizontal="center" vertical="center"/>
    </xf>
    <xf numFmtId="0" fontId="5" fillId="4" borderId="64" xfId="16" applyFont="1" applyFill="1" applyBorder="1" applyAlignment="1">
      <alignment horizontal="center" vertical="center"/>
    </xf>
    <xf numFmtId="0" fontId="5" fillId="3" borderId="65" xfId="15" applyFont="1" applyFill="1" applyBorder="1" applyAlignment="1">
      <alignment horizontal="center"/>
    </xf>
    <xf numFmtId="0" fontId="16" fillId="4" borderId="66" xfId="15" applyFont="1" applyFill="1" applyBorder="1" applyAlignment="1">
      <alignment horizontal="center"/>
    </xf>
    <xf numFmtId="0" fontId="16" fillId="4" borderId="12" xfId="15" applyFont="1" applyFill="1" applyBorder="1" applyAlignment="1">
      <alignment horizontal="center"/>
    </xf>
    <xf numFmtId="0" fontId="16" fillId="4" borderId="37" xfId="15" applyFont="1" applyFill="1" applyBorder="1" applyAlignment="1">
      <alignment horizontal="center"/>
    </xf>
    <xf numFmtId="0" fontId="5" fillId="4" borderId="67" xfId="16" applyFont="1" applyFill="1" applyBorder="1" applyAlignment="1">
      <alignment horizontal="left" vertical="center"/>
    </xf>
    <xf numFmtId="0" fontId="5" fillId="4" borderId="67" xfId="16" applyFont="1" applyFill="1" applyBorder="1" applyAlignment="1">
      <alignment horizontal="center" vertical="center"/>
    </xf>
    <xf numFmtId="0" fontId="5" fillId="4" borderId="28" xfId="16" applyFont="1" applyFill="1" applyBorder="1" applyAlignment="1">
      <alignment horizontal="center" vertical="center"/>
    </xf>
    <xf numFmtId="0" fontId="5" fillId="3" borderId="14" xfId="15" applyFont="1" applyFill="1" applyBorder="1" applyAlignment="1">
      <alignment horizontal="center"/>
    </xf>
    <xf numFmtId="0" fontId="16" fillId="3" borderId="15" xfId="15" applyFont="1" applyFill="1" applyBorder="1" applyAlignment="1">
      <alignment horizontal="center"/>
    </xf>
    <xf numFmtId="0" fontId="5" fillId="3" borderId="15" xfId="15" applyFont="1" applyFill="1" applyBorder="1" applyAlignment="1">
      <alignment vertical="center"/>
    </xf>
    <xf numFmtId="0" fontId="5" fillId="3" borderId="16" xfId="15" applyFont="1" applyFill="1" applyBorder="1" applyAlignment="1">
      <alignment vertical="center"/>
    </xf>
    <xf numFmtId="0" fontId="5" fillId="3" borderId="5" xfId="15" applyFont="1" applyFill="1" applyBorder="1" applyAlignment="1">
      <alignment horizontal="center"/>
    </xf>
    <xf numFmtId="0" fontId="16" fillId="3" borderId="6" xfId="15" applyFont="1" applyFill="1" applyBorder="1" applyAlignment="1">
      <alignment horizontal="center"/>
    </xf>
    <xf numFmtId="0" fontId="16" fillId="3" borderId="6" xfId="15" applyFont="1" applyFill="1" applyBorder="1" applyAlignment="1">
      <alignment horizontal="left"/>
    </xf>
    <xf numFmtId="0" fontId="5" fillId="3" borderId="6" xfId="15" applyFont="1" applyFill="1" applyBorder="1" applyAlignment="1">
      <alignment horizontal="center" vertical="center"/>
    </xf>
    <xf numFmtId="0" fontId="5" fillId="3" borderId="18" xfId="15" applyFont="1" applyFill="1" applyBorder="1" applyAlignment="1">
      <alignment horizontal="center" vertical="center"/>
    </xf>
    <xf numFmtId="0" fontId="5" fillId="3" borderId="20" xfId="15" applyFont="1" applyFill="1" applyBorder="1" applyAlignment="1">
      <alignment horizontal="center" vertical="center"/>
    </xf>
    <xf numFmtId="0" fontId="5" fillId="3" borderId="9" xfId="15" applyFont="1" applyFill="1" applyBorder="1" applyAlignment="1">
      <alignment horizontal="center"/>
    </xf>
    <xf numFmtId="0" fontId="16" fillId="3" borderId="0" xfId="15" applyFont="1" applyFill="1" applyBorder="1" applyAlignment="1">
      <alignment horizontal="center"/>
    </xf>
    <xf numFmtId="0" fontId="16" fillId="3" borderId="0" xfId="15" applyFont="1" applyFill="1" applyBorder="1" applyAlignment="1">
      <alignment horizontal="left"/>
    </xf>
    <xf numFmtId="0" fontId="5" fillId="3" borderId="0" xfId="15" applyFont="1" applyFill="1" applyBorder="1" applyAlignment="1">
      <alignment horizontal="right" vertical="center"/>
    </xf>
    <xf numFmtId="0" fontId="5" fillId="3" borderId="0" xfId="15" applyFont="1" applyFill="1" applyBorder="1" applyAlignment="1">
      <alignment horizontal="center" vertical="center"/>
    </xf>
    <xf numFmtId="0" fontId="5" fillId="3" borderId="10" xfId="15" applyFont="1" applyFill="1" applyBorder="1" applyAlignment="1">
      <alignment horizontal="center" vertical="center"/>
    </xf>
    <xf numFmtId="0" fontId="16" fillId="3" borderId="9" xfId="15" applyFont="1" applyFill="1" applyBorder="1" applyAlignment="1">
      <alignment horizontal="right" vertical="center"/>
    </xf>
    <xf numFmtId="0" fontId="16" fillId="3" borderId="0" xfId="15" applyFont="1" applyFill="1" applyBorder="1" applyAlignment="1">
      <alignment horizontal="right" vertical="center"/>
    </xf>
    <xf numFmtId="0" fontId="18" fillId="3" borderId="0" xfId="15" applyFont="1" applyFill="1" applyBorder="1" applyAlignment="1">
      <alignment horizontal="center"/>
    </xf>
    <xf numFmtId="0" fontId="5" fillId="3" borderId="0" xfId="15" applyFont="1" applyFill="1" applyBorder="1"/>
    <xf numFmtId="0" fontId="16" fillId="3" borderId="0" xfId="15" applyFont="1" applyFill="1" applyBorder="1" applyAlignment="1">
      <alignment horizontal="center" vertical="center"/>
    </xf>
    <xf numFmtId="0" fontId="19" fillId="3" borderId="0" xfId="15" applyFont="1" applyFill="1" applyBorder="1" applyAlignment="1">
      <alignment horizontal="left" vertical="center"/>
    </xf>
    <xf numFmtId="0" fontId="16" fillId="5" borderId="9" xfId="15" applyFont="1" applyFill="1" applyBorder="1" applyAlignment="1">
      <alignment horizontal="left"/>
    </xf>
    <xf numFmtId="0" fontId="5" fillId="5" borderId="0" xfId="15" applyFont="1" applyFill="1" applyBorder="1" applyAlignment="1">
      <alignment horizontal="right"/>
    </xf>
    <xf numFmtId="0" fontId="5" fillId="5" borderId="43" xfId="15" applyFont="1" applyFill="1" applyBorder="1" applyAlignment="1">
      <alignment horizontal="center"/>
    </xf>
    <xf numFmtId="0" fontId="5" fillId="5" borderId="43" xfId="15" applyFont="1" applyFill="1" applyBorder="1" applyAlignment="1">
      <alignment horizontal="center"/>
    </xf>
    <xf numFmtId="0" fontId="5" fillId="5" borderId="0" xfId="15" applyFont="1" applyFill="1" applyBorder="1" applyAlignment="1">
      <alignment horizontal="center"/>
    </xf>
    <xf numFmtId="0" fontId="5" fillId="5" borderId="0" xfId="15" applyFont="1" applyFill="1" applyBorder="1"/>
    <xf numFmtId="0" fontId="16" fillId="5" borderId="0" xfId="15" applyFont="1" applyFill="1" applyBorder="1" applyAlignment="1">
      <alignment horizontal="right"/>
    </xf>
    <xf numFmtId="0" fontId="5" fillId="5" borderId="43" xfId="15" applyFont="1" applyFill="1" applyBorder="1" applyAlignment="1">
      <alignment horizontal="right"/>
    </xf>
    <xf numFmtId="0" fontId="5" fillId="5" borderId="10" xfId="15" applyFont="1" applyFill="1" applyBorder="1" applyAlignment="1">
      <alignment horizontal="center"/>
    </xf>
    <xf numFmtId="0" fontId="5" fillId="5" borderId="11" xfId="15" applyFont="1" applyFill="1" applyBorder="1" applyAlignment="1">
      <alignment horizontal="left"/>
    </xf>
    <xf numFmtId="0" fontId="5" fillId="5" borderId="12" xfId="15" applyFont="1" applyFill="1" applyBorder="1" applyAlignment="1">
      <alignment horizontal="right"/>
    </xf>
    <xf numFmtId="0" fontId="5" fillId="5" borderId="12" xfId="15" applyFont="1" applyFill="1" applyBorder="1" applyAlignment="1">
      <alignment horizontal="center"/>
    </xf>
    <xf numFmtId="0" fontId="5" fillId="5" borderId="12" xfId="15" applyFont="1" applyFill="1" applyBorder="1" applyAlignment="1">
      <alignment horizontal="center"/>
    </xf>
    <xf numFmtId="0" fontId="5" fillId="5" borderId="13" xfId="15" applyFont="1" applyFill="1" applyBorder="1" applyAlignment="1">
      <alignment horizontal="center"/>
    </xf>
    <xf numFmtId="0" fontId="5" fillId="0" borderId="5" xfId="15" applyFont="1" applyBorder="1"/>
    <xf numFmtId="0" fontId="5" fillId="0" borderId="6" xfId="15" applyFont="1" applyBorder="1"/>
    <xf numFmtId="0" fontId="5" fillId="0" borderId="7" xfId="15" applyFont="1" applyBorder="1"/>
    <xf numFmtId="0" fontId="16" fillId="0" borderId="9" xfId="15" applyFont="1" applyBorder="1" applyAlignment="1" applyProtection="1">
      <alignment horizontal="left"/>
      <protection locked="0"/>
    </xf>
    <xf numFmtId="0" fontId="16" fillId="0" borderId="43" xfId="15" applyFont="1" applyBorder="1" applyAlignment="1" applyProtection="1">
      <alignment horizontal="left"/>
      <protection locked="0"/>
    </xf>
    <xf numFmtId="0" fontId="16" fillId="0" borderId="0" xfId="15" applyFont="1" applyBorder="1" applyAlignment="1" applyProtection="1">
      <alignment horizontal="center"/>
      <protection locked="0"/>
    </xf>
    <xf numFmtId="0" fontId="5" fillId="0" borderId="43" xfId="15" applyFont="1" applyBorder="1" applyProtection="1">
      <protection locked="0"/>
    </xf>
    <xf numFmtId="0" fontId="5" fillId="0" borderId="0" xfId="15" applyFont="1" applyBorder="1"/>
    <xf numFmtId="0" fontId="5" fillId="0" borderId="0" xfId="15" applyFont="1" applyBorder="1" applyProtection="1">
      <protection locked="0"/>
    </xf>
    <xf numFmtId="0" fontId="5" fillId="0" borderId="10" xfId="15" applyFont="1" applyBorder="1"/>
    <xf numFmtId="0" fontId="16" fillId="0" borderId="9" xfId="15" applyFont="1" applyBorder="1" applyProtection="1">
      <protection locked="0"/>
    </xf>
    <xf numFmtId="0" fontId="16" fillId="0" borderId="0" xfId="15" applyFont="1" applyBorder="1"/>
    <xf numFmtId="0" fontId="5" fillId="0" borderId="43" xfId="15" applyFont="1" applyBorder="1" applyAlignment="1" applyProtection="1">
      <alignment horizontal="center"/>
      <protection locked="0"/>
    </xf>
    <xf numFmtId="0" fontId="16" fillId="0" borderId="43" xfId="15" applyFont="1" applyBorder="1"/>
    <xf numFmtId="0" fontId="5" fillId="0" borderId="46" xfId="15" applyFont="1" applyBorder="1" applyAlignment="1" applyProtection="1">
      <alignment horizontal="center"/>
      <protection locked="0"/>
    </xf>
    <xf numFmtId="0" fontId="5" fillId="0" borderId="0" xfId="15" applyFont="1" applyBorder="1" applyAlignment="1" applyProtection="1">
      <alignment horizontal="center"/>
      <protection locked="0"/>
    </xf>
    <xf numFmtId="0" fontId="5" fillId="0" borderId="10" xfId="15" applyFont="1" applyBorder="1" applyAlignment="1" applyProtection="1">
      <alignment horizontal="center"/>
      <protection locked="0"/>
    </xf>
    <xf numFmtId="0" fontId="5" fillId="0" borderId="43" xfId="15" applyFont="1" applyBorder="1"/>
    <xf numFmtId="0" fontId="5" fillId="0" borderId="59" xfId="15" applyFont="1" applyBorder="1" applyAlignment="1" applyProtection="1">
      <alignment horizontal="center"/>
      <protection locked="0"/>
    </xf>
    <xf numFmtId="0" fontId="5" fillId="0" borderId="43" xfId="15" applyFont="1" applyBorder="1" applyAlignment="1">
      <alignment horizontal="center"/>
    </xf>
    <xf numFmtId="0" fontId="5" fillId="0" borderId="59" xfId="15" applyFont="1" applyBorder="1" applyAlignment="1">
      <alignment horizontal="center"/>
    </xf>
    <xf numFmtId="0" fontId="5" fillId="0" borderId="0" xfId="15" applyFont="1" applyBorder="1" applyAlignment="1">
      <alignment horizontal="center"/>
    </xf>
    <xf numFmtId="0" fontId="5" fillId="0" borderId="10" xfId="15" applyFont="1" applyBorder="1" applyAlignment="1">
      <alignment horizontal="center"/>
    </xf>
    <xf numFmtId="0" fontId="16" fillId="6" borderId="0" xfId="15" applyFont="1" applyFill="1" applyBorder="1" applyAlignment="1">
      <alignment horizontal="center"/>
    </xf>
    <xf numFmtId="0" fontId="5" fillId="6" borderId="43" xfId="15" applyFont="1" applyFill="1" applyBorder="1" applyAlignment="1">
      <alignment horizontal="center"/>
    </xf>
    <xf numFmtId="0" fontId="20" fillId="6" borderId="59" xfId="15" applyFont="1" applyFill="1" applyBorder="1" applyAlignment="1">
      <alignment horizontal="center"/>
    </xf>
    <xf numFmtId="0" fontId="5" fillId="0" borderId="0" xfId="15" applyFont="1" applyBorder="1" applyAlignment="1">
      <alignment horizontal="center" vertical="center"/>
    </xf>
    <xf numFmtId="0" fontId="5" fillId="0" borderId="43" xfId="15" applyFont="1" applyBorder="1" applyAlignment="1">
      <alignment horizontal="center" vertical="center"/>
    </xf>
    <xf numFmtId="0" fontId="16" fillId="0" borderId="9" xfId="15" applyFont="1" applyBorder="1" applyAlignment="1" applyProtection="1">
      <alignment vertical="top"/>
      <protection locked="0"/>
    </xf>
    <xf numFmtId="0" fontId="16" fillId="0" borderId="0" xfId="15" applyFont="1" applyBorder="1" applyAlignment="1">
      <alignment vertical="top"/>
    </xf>
    <xf numFmtId="0" fontId="5" fillId="0" borderId="0" xfId="15" applyFont="1" applyBorder="1" applyAlignment="1">
      <alignment horizontal="center" vertical="top"/>
    </xf>
    <xf numFmtId="0" fontId="5" fillId="0" borderId="0" xfId="15" applyFont="1" applyBorder="1" applyAlignment="1">
      <alignment horizontal="center" vertical="top"/>
    </xf>
    <xf numFmtId="0" fontId="5" fillId="0" borderId="62" xfId="15" applyFont="1" applyBorder="1" applyAlignment="1">
      <alignment horizontal="center" vertical="top"/>
    </xf>
    <xf numFmtId="0" fontId="5" fillId="0" borderId="0" xfId="15" applyFont="1" applyBorder="1" applyAlignment="1">
      <alignment vertical="top"/>
    </xf>
    <xf numFmtId="0" fontId="5" fillId="0" borderId="10" xfId="15" applyFont="1" applyBorder="1" applyAlignment="1">
      <alignment horizontal="center" vertical="top"/>
    </xf>
    <xf numFmtId="0" fontId="5" fillId="0" borderId="9" xfId="15" applyFont="1" applyBorder="1"/>
    <xf numFmtId="0" fontId="16" fillId="7" borderId="68" xfId="15" applyFont="1" applyFill="1" applyBorder="1" applyAlignment="1" applyProtection="1">
      <alignment horizontal="center"/>
      <protection locked="0"/>
    </xf>
    <xf numFmtId="0" fontId="16" fillId="7" borderId="26" xfId="15" applyFont="1" applyFill="1" applyBorder="1" applyAlignment="1" applyProtection="1">
      <alignment horizontal="center"/>
      <protection locked="0"/>
    </xf>
    <xf numFmtId="0" fontId="16" fillId="7" borderId="27" xfId="15" applyFont="1" applyFill="1" applyBorder="1" applyAlignment="1" applyProtection="1">
      <alignment horizontal="center"/>
      <protection locked="0"/>
    </xf>
    <xf numFmtId="0" fontId="5" fillId="6" borderId="9" xfId="15" applyFont="1" applyFill="1" applyBorder="1"/>
    <xf numFmtId="0" fontId="5" fillId="6" borderId="0" xfId="15" applyFont="1" applyFill="1" applyBorder="1"/>
    <xf numFmtId="0" fontId="5" fillId="6" borderId="10" xfId="15" applyFont="1" applyFill="1" applyBorder="1"/>
    <xf numFmtId="0" fontId="16" fillId="8" borderId="69" xfId="15" applyFont="1" applyFill="1" applyBorder="1" applyAlignment="1">
      <alignment horizontal="center" vertical="center"/>
    </xf>
    <xf numFmtId="0" fontId="16" fillId="8" borderId="39" xfId="15" applyFont="1" applyFill="1" applyBorder="1" applyAlignment="1">
      <alignment horizontal="center" vertical="center" wrapText="1"/>
    </xf>
    <xf numFmtId="0" fontId="16" fillId="8" borderId="40" xfId="15" applyFont="1" applyFill="1" applyBorder="1" applyAlignment="1">
      <alignment horizontal="center" vertical="center" wrapText="1"/>
    </xf>
    <xf numFmtId="0" fontId="16" fillId="9" borderId="40" xfId="15" applyFont="1" applyFill="1" applyBorder="1" applyAlignment="1">
      <alignment horizontal="center" vertical="center" wrapText="1"/>
    </xf>
    <xf numFmtId="0" fontId="16" fillId="9" borderId="70" xfId="15" applyFont="1" applyFill="1" applyBorder="1" applyAlignment="1">
      <alignment horizontal="center" vertical="center" wrapText="1"/>
    </xf>
    <xf numFmtId="0" fontId="16" fillId="8" borderId="40" xfId="15" applyFont="1" applyFill="1" applyBorder="1" applyAlignment="1">
      <alignment horizontal="center" vertical="center"/>
    </xf>
    <xf numFmtId="0" fontId="16" fillId="8" borderId="41" xfId="15" applyFont="1" applyFill="1" applyBorder="1" applyAlignment="1">
      <alignment horizontal="center" vertical="center"/>
    </xf>
    <xf numFmtId="0" fontId="5" fillId="9" borderId="57" xfId="15" applyFont="1" applyFill="1" applyBorder="1"/>
    <xf numFmtId="0" fontId="16" fillId="10" borderId="71" xfId="15" applyFont="1" applyFill="1" applyBorder="1"/>
    <xf numFmtId="0" fontId="16" fillId="10" borderId="49" xfId="15" applyFont="1" applyFill="1" applyBorder="1" applyAlignment="1"/>
    <xf numFmtId="0" fontId="16" fillId="10" borderId="50" xfId="15" applyFont="1" applyFill="1" applyBorder="1" applyAlignment="1"/>
    <xf numFmtId="0" fontId="16" fillId="5" borderId="50" xfId="15" applyFont="1" applyFill="1" applyBorder="1" applyAlignment="1">
      <alignment horizontal="center"/>
    </xf>
    <xf numFmtId="0" fontId="16" fillId="5" borderId="70" xfId="15" applyFont="1" applyFill="1" applyBorder="1" applyAlignment="1">
      <alignment horizontal="center"/>
    </xf>
    <xf numFmtId="0" fontId="16" fillId="10" borderId="50" xfId="15" applyFont="1" applyFill="1" applyBorder="1" applyAlignment="1">
      <alignment horizontal="right"/>
    </xf>
    <xf numFmtId="0" fontId="16" fillId="10" borderId="51" xfId="15" applyFont="1" applyFill="1" applyBorder="1" applyAlignment="1">
      <alignment horizontal="right"/>
    </xf>
    <xf numFmtId="0" fontId="16" fillId="10" borderId="71" xfId="15" applyFont="1" applyFill="1" applyBorder="1" applyAlignment="1"/>
    <xf numFmtId="0" fontId="5" fillId="11" borderId="9" xfId="15" applyFont="1" applyFill="1" applyBorder="1"/>
    <xf numFmtId="0" fontId="5" fillId="11" borderId="0" xfId="15" applyFont="1" applyFill="1" applyBorder="1"/>
    <xf numFmtId="0" fontId="5" fillId="11" borderId="10" xfId="15" applyFont="1" applyFill="1" applyBorder="1"/>
    <xf numFmtId="0" fontId="16" fillId="10" borderId="72" xfId="15" applyFont="1" applyFill="1" applyBorder="1"/>
    <xf numFmtId="0" fontId="5" fillId="10" borderId="62" xfId="15" applyFont="1" applyFill="1" applyBorder="1"/>
    <xf numFmtId="0" fontId="5" fillId="10" borderId="63" xfId="15" applyFont="1" applyFill="1" applyBorder="1"/>
    <xf numFmtId="0" fontId="16" fillId="10" borderId="9" xfId="15" applyFont="1" applyFill="1" applyBorder="1"/>
    <xf numFmtId="0" fontId="5" fillId="10" borderId="0" xfId="15" applyFont="1" applyFill="1" applyBorder="1"/>
    <xf numFmtId="0" fontId="5" fillId="10" borderId="12" xfId="15" applyFont="1" applyFill="1" applyBorder="1"/>
    <xf numFmtId="0" fontId="5" fillId="10" borderId="10" xfId="15" applyFont="1" applyFill="1" applyBorder="1"/>
    <xf numFmtId="0" fontId="16" fillId="8" borderId="39" xfId="15" applyFont="1" applyFill="1" applyBorder="1" applyAlignment="1">
      <alignment horizontal="center"/>
    </xf>
    <xf numFmtId="0" fontId="16" fillId="8" borderId="40" xfId="15" applyFont="1" applyFill="1" applyBorder="1" applyAlignment="1">
      <alignment horizontal="center"/>
    </xf>
    <xf numFmtId="0" fontId="16" fillId="8" borderId="19" xfId="15" applyFont="1" applyFill="1" applyBorder="1" applyAlignment="1">
      <alignment horizontal="center"/>
    </xf>
    <xf numFmtId="0" fontId="16" fillId="8" borderId="33" xfId="15" applyFont="1" applyFill="1" applyBorder="1" applyAlignment="1">
      <alignment horizontal="center"/>
    </xf>
    <xf numFmtId="0" fontId="16" fillId="8" borderId="34" xfId="15" applyFont="1" applyFill="1" applyBorder="1" applyAlignment="1">
      <alignment horizontal="center"/>
    </xf>
    <xf numFmtId="0" fontId="16" fillId="8" borderId="18" xfId="15" applyFont="1" applyFill="1" applyBorder="1" applyAlignment="1">
      <alignment horizontal="center"/>
    </xf>
    <xf numFmtId="0" fontId="16" fillId="8" borderId="32" xfId="15" applyFont="1" applyFill="1" applyBorder="1" applyAlignment="1">
      <alignment horizontal="center"/>
    </xf>
    <xf numFmtId="0" fontId="16" fillId="8" borderId="20" xfId="15" applyFont="1" applyFill="1" applyBorder="1" applyAlignment="1">
      <alignment horizontal="center"/>
    </xf>
    <xf numFmtId="0" fontId="21" fillId="0" borderId="0" xfId="15" applyFont="1" applyAlignment="1">
      <alignment horizontal="left" vertical="center" wrapText="1"/>
    </xf>
    <xf numFmtId="0" fontId="5" fillId="6" borderId="45" xfId="15" applyFont="1" applyFill="1" applyBorder="1" applyAlignment="1">
      <alignment horizontal="left"/>
    </xf>
    <xf numFmtId="0" fontId="5" fillId="6" borderId="46" xfId="15" applyFont="1" applyFill="1" applyBorder="1" applyAlignment="1">
      <alignment horizontal="left"/>
    </xf>
    <xf numFmtId="0" fontId="5" fillId="6" borderId="36" xfId="15" applyFont="1" applyFill="1" applyBorder="1" applyAlignment="1">
      <alignment horizontal="left"/>
    </xf>
    <xf numFmtId="0" fontId="16" fillId="6" borderId="33" xfId="15" applyFont="1" applyFill="1" applyBorder="1" applyAlignment="1">
      <alignment horizontal="center"/>
    </xf>
    <xf numFmtId="0" fontId="16" fillId="6" borderId="34" xfId="15" applyFont="1" applyFill="1" applyBorder="1" applyAlignment="1">
      <alignment horizontal="center"/>
    </xf>
    <xf numFmtId="173" fontId="5" fillId="6" borderId="47" xfId="15" applyNumberFormat="1" applyFont="1" applyFill="1" applyBorder="1" applyAlignment="1">
      <alignment horizontal="right"/>
    </xf>
    <xf numFmtId="179" fontId="5" fillId="6" borderId="33" xfId="15" applyNumberFormat="1" applyFont="1" applyFill="1" applyBorder="1" applyAlignment="1">
      <alignment horizontal="right"/>
    </xf>
    <xf numFmtId="179" fontId="5" fillId="6" borderId="34" xfId="15" applyNumberFormat="1" applyFont="1" applyFill="1" applyBorder="1" applyAlignment="1">
      <alignment horizontal="right"/>
    </xf>
    <xf numFmtId="173" fontId="5" fillId="6" borderId="44" xfId="15" applyNumberFormat="1" applyFont="1" applyFill="1" applyBorder="1" applyAlignment="1">
      <alignment horizontal="right"/>
    </xf>
    <xf numFmtId="0" fontId="21" fillId="0" borderId="0" xfId="15" applyFont="1" applyAlignment="1">
      <alignment horizontal="left" vertical="top" wrapText="1"/>
    </xf>
    <xf numFmtId="0" fontId="5" fillId="6" borderId="35" xfId="15" applyFont="1" applyFill="1" applyBorder="1" applyAlignment="1"/>
    <xf numFmtId="0" fontId="5" fillId="6" borderId="36" xfId="15" applyFont="1" applyFill="1" applyBorder="1" applyAlignment="1"/>
    <xf numFmtId="179" fontId="5" fillId="6" borderId="35" xfId="15" applyNumberFormat="1" applyFont="1" applyFill="1" applyBorder="1" applyAlignment="1">
      <alignment horizontal="right"/>
    </xf>
    <xf numFmtId="179" fontId="5" fillId="6" borderId="36" xfId="15" applyNumberFormat="1" applyFont="1" applyFill="1" applyBorder="1" applyAlignment="1">
      <alignment horizontal="right"/>
    </xf>
    <xf numFmtId="0" fontId="5" fillId="6" borderId="62" xfId="15" applyFont="1" applyFill="1" applyBorder="1" applyAlignment="1">
      <alignment horizontal="left"/>
    </xf>
    <xf numFmtId="0" fontId="5" fillId="6" borderId="61" xfId="15" applyFont="1" applyFill="1" applyBorder="1" applyAlignment="1"/>
    <xf numFmtId="0" fontId="5" fillId="6" borderId="73" xfId="15" applyFont="1" applyFill="1" applyBorder="1" applyAlignment="1"/>
    <xf numFmtId="4" fontId="5" fillId="6" borderId="26" xfId="15" applyNumberFormat="1" applyFont="1" applyFill="1" applyBorder="1" applyAlignment="1">
      <alignment horizontal="right"/>
    </xf>
    <xf numFmtId="179" fontId="5" fillId="6" borderId="61" xfId="15" applyNumberFormat="1" applyFont="1" applyFill="1" applyBorder="1" applyAlignment="1">
      <alignment horizontal="right"/>
    </xf>
    <xf numFmtId="179" fontId="5" fillId="6" borderId="73" xfId="15" applyNumberFormat="1" applyFont="1" applyFill="1" applyBorder="1" applyAlignment="1">
      <alignment horizontal="right"/>
    </xf>
    <xf numFmtId="4" fontId="5" fillId="6" borderId="27" xfId="15" applyNumberFormat="1" applyFont="1" applyFill="1" applyBorder="1" applyAlignment="1">
      <alignment horizontal="right"/>
    </xf>
    <xf numFmtId="0" fontId="5" fillId="0" borderId="45" xfId="17" applyBorder="1" applyAlignment="1">
      <alignment horizontal="left"/>
    </xf>
    <xf numFmtId="0" fontId="5" fillId="0" borderId="46" xfId="15" applyFont="1" applyBorder="1"/>
    <xf numFmtId="0" fontId="5" fillId="6" borderId="46" xfId="15" applyFont="1" applyFill="1" applyBorder="1" applyAlignment="1">
      <alignment horizontal="center"/>
    </xf>
    <xf numFmtId="0" fontId="5" fillId="6" borderId="62" xfId="15" applyFont="1" applyFill="1" applyBorder="1" applyAlignment="1">
      <alignment horizontal="center"/>
    </xf>
    <xf numFmtId="0" fontId="5" fillId="6" borderId="73" xfId="15" applyFont="1" applyFill="1" applyBorder="1" applyAlignment="1">
      <alignment horizontal="center"/>
    </xf>
    <xf numFmtId="2" fontId="5" fillId="6" borderId="26" xfId="15" applyNumberFormat="1" applyFont="1" applyFill="1" applyBorder="1"/>
    <xf numFmtId="9" fontId="5" fillId="6" borderId="73" xfId="18" applyFont="1" applyFill="1" applyBorder="1" applyAlignment="1">
      <alignment horizontal="left"/>
    </xf>
    <xf numFmtId="4" fontId="5" fillId="6" borderId="27" xfId="17" applyNumberFormat="1" applyFill="1" applyBorder="1"/>
    <xf numFmtId="0" fontId="5" fillId="6" borderId="74" xfId="15" applyFont="1" applyFill="1" applyBorder="1" applyAlignment="1"/>
    <xf numFmtId="0" fontId="5" fillId="6" borderId="23" xfId="15" applyFont="1" applyFill="1" applyBorder="1" applyAlignment="1"/>
    <xf numFmtId="0" fontId="5" fillId="6" borderId="67" xfId="15" applyFont="1" applyFill="1" applyBorder="1"/>
    <xf numFmtId="9" fontId="5" fillId="6" borderId="74" xfId="15" applyNumberFormat="1" applyFont="1" applyFill="1" applyBorder="1" applyAlignment="1">
      <alignment horizontal="center"/>
    </xf>
    <xf numFmtId="0" fontId="5" fillId="6" borderId="23" xfId="15" applyFont="1" applyFill="1" applyBorder="1" applyAlignment="1">
      <alignment horizontal="center"/>
    </xf>
    <xf numFmtId="4" fontId="5" fillId="6" borderId="28" xfId="15" applyNumberFormat="1" applyFont="1" applyFill="1" applyBorder="1"/>
    <xf numFmtId="0" fontId="16" fillId="6" borderId="14" xfId="15" applyFont="1" applyFill="1" applyBorder="1" applyAlignment="1">
      <alignment horizontal="right"/>
    </xf>
    <xf numFmtId="0" fontId="16" fillId="6" borderId="15" xfId="15" applyFont="1" applyFill="1" applyBorder="1" applyAlignment="1">
      <alignment horizontal="right"/>
    </xf>
    <xf numFmtId="0" fontId="16" fillId="6" borderId="16" xfId="15" applyFont="1" applyFill="1" applyBorder="1" applyAlignment="1">
      <alignment horizontal="right"/>
    </xf>
    <xf numFmtId="173" fontId="5" fillId="6" borderId="70" xfId="15" applyNumberFormat="1" applyFont="1" applyFill="1" applyBorder="1"/>
    <xf numFmtId="0" fontId="16" fillId="6" borderId="9" xfId="15" applyFont="1" applyFill="1" applyBorder="1"/>
    <xf numFmtId="0" fontId="16" fillId="10" borderId="45" xfId="15" applyFont="1" applyFill="1" applyBorder="1"/>
    <xf numFmtId="0" fontId="5" fillId="10" borderId="46" xfId="15" applyFont="1" applyFill="1" applyBorder="1"/>
    <xf numFmtId="0" fontId="5" fillId="10" borderId="48" xfId="15" applyFont="1" applyFill="1" applyBorder="1"/>
    <xf numFmtId="0" fontId="5" fillId="10" borderId="11" xfId="15" applyFont="1" applyFill="1" applyBorder="1"/>
    <xf numFmtId="0" fontId="16" fillId="12" borderId="39" xfId="15" applyFont="1" applyFill="1" applyBorder="1" applyAlignment="1">
      <alignment horizontal="center"/>
    </xf>
    <xf numFmtId="0" fontId="16" fillId="12" borderId="40" xfId="15" applyFont="1" applyFill="1" applyBorder="1" applyAlignment="1">
      <alignment horizontal="center"/>
    </xf>
    <xf numFmtId="0" fontId="16" fillId="12" borderId="19" xfId="15" applyFont="1" applyFill="1" applyBorder="1" applyAlignment="1">
      <alignment horizontal="center"/>
    </xf>
    <xf numFmtId="0" fontId="16" fillId="12" borderId="32" xfId="15" applyFont="1" applyFill="1" applyBorder="1" applyAlignment="1">
      <alignment horizontal="center"/>
    </xf>
    <xf numFmtId="0" fontId="16" fillId="12" borderId="18" xfId="15" applyFont="1" applyFill="1" applyBorder="1" applyAlignment="1">
      <alignment horizontal="center"/>
    </xf>
    <xf numFmtId="0" fontId="16" fillId="12" borderId="32" xfId="15" applyFont="1" applyFill="1" applyBorder="1" applyAlignment="1">
      <alignment horizontal="center"/>
    </xf>
    <xf numFmtId="0" fontId="16" fillId="12" borderId="20" xfId="15" applyFont="1" applyFill="1" applyBorder="1" applyAlignment="1">
      <alignment horizontal="center"/>
    </xf>
    <xf numFmtId="0" fontId="5" fillId="6" borderId="42" xfId="15" applyFont="1" applyFill="1" applyBorder="1" applyAlignment="1">
      <alignment horizontal="left"/>
    </xf>
    <xf numFmtId="0" fontId="16" fillId="6" borderId="43" xfId="15" applyFont="1" applyFill="1" applyBorder="1" applyAlignment="1">
      <alignment horizontal="center"/>
    </xf>
    <xf numFmtId="179" fontId="5" fillId="6" borderId="47" xfId="15" applyNumberFormat="1" applyFont="1" applyFill="1" applyBorder="1" applyAlignment="1">
      <alignment horizontal="right"/>
    </xf>
    <xf numFmtId="180" fontId="5" fillId="6" borderId="34" xfId="19" applyFont="1" applyFill="1" applyBorder="1" applyAlignment="1">
      <alignment horizontal="right"/>
    </xf>
    <xf numFmtId="0" fontId="22" fillId="0" borderId="0" xfId="15" applyFont="1" applyAlignment="1">
      <alignment horizontal="left" vertical="top" wrapText="1"/>
    </xf>
    <xf numFmtId="2" fontId="5" fillId="6" borderId="34" xfId="15" applyNumberFormat="1" applyFont="1" applyFill="1" applyBorder="1" applyAlignment="1">
      <alignment horizontal="right"/>
    </xf>
    <xf numFmtId="2" fontId="5" fillId="6" borderId="44" xfId="15" applyNumberFormat="1" applyFont="1" applyFill="1" applyBorder="1" applyAlignment="1">
      <alignment horizontal="right"/>
    </xf>
    <xf numFmtId="0" fontId="5" fillId="6" borderId="45" xfId="15" applyFont="1" applyFill="1" applyBorder="1" applyAlignment="1"/>
    <xf numFmtId="0" fontId="5" fillId="6" borderId="46" xfId="15" applyFont="1" applyFill="1" applyBorder="1" applyAlignment="1"/>
    <xf numFmtId="0" fontId="5" fillId="6" borderId="46" xfId="15" applyFont="1" applyFill="1" applyBorder="1"/>
    <xf numFmtId="0" fontId="5" fillId="6" borderId="26" xfId="15" applyFont="1" applyFill="1" applyBorder="1"/>
    <xf numFmtId="0" fontId="5" fillId="6" borderId="35" xfId="15" applyFont="1" applyFill="1" applyBorder="1" applyAlignment="1">
      <alignment horizontal="center"/>
    </xf>
    <xf numFmtId="0" fontId="5" fillId="6" borderId="36" xfId="15" applyFont="1" applyFill="1" applyBorder="1" applyAlignment="1">
      <alignment horizontal="center"/>
    </xf>
    <xf numFmtId="0" fontId="5" fillId="6" borderId="27" xfId="15" applyFont="1" applyFill="1" applyBorder="1"/>
    <xf numFmtId="0" fontId="5" fillId="10" borderId="9" xfId="15" applyFont="1" applyFill="1" applyBorder="1"/>
    <xf numFmtId="0" fontId="16" fillId="12" borderId="39" xfId="15" applyFont="1" applyFill="1" applyBorder="1" applyAlignment="1">
      <alignment horizontal="center"/>
    </xf>
    <xf numFmtId="0" fontId="16" fillId="12" borderId="40" xfId="15" applyFont="1" applyFill="1" applyBorder="1" applyAlignment="1">
      <alignment horizontal="center"/>
    </xf>
    <xf numFmtId="0" fontId="16" fillId="12" borderId="18" xfId="15" applyFont="1" applyFill="1" applyBorder="1" applyAlignment="1">
      <alignment horizontal="center" vertical="center"/>
    </xf>
    <xf numFmtId="0" fontId="16" fillId="12" borderId="18" xfId="15" applyFont="1" applyFill="1" applyBorder="1" applyAlignment="1">
      <alignment horizontal="center" vertical="center" wrapText="1"/>
    </xf>
    <xf numFmtId="0" fontId="16" fillId="12" borderId="40" xfId="15" applyFont="1" applyFill="1" applyBorder="1" applyAlignment="1">
      <alignment horizontal="center" vertical="center" wrapText="1"/>
    </xf>
    <xf numFmtId="0" fontId="16" fillId="12" borderId="32" xfId="15" applyFont="1" applyFill="1" applyBorder="1" applyAlignment="1">
      <alignment horizontal="center" vertical="center"/>
    </xf>
    <xf numFmtId="0" fontId="16" fillId="12" borderId="19" xfId="15" applyFont="1" applyFill="1" applyBorder="1" applyAlignment="1">
      <alignment horizontal="center" vertical="center"/>
    </xf>
    <xf numFmtId="0" fontId="16" fillId="12" borderId="20" xfId="15" applyFont="1" applyFill="1" applyBorder="1" applyAlignment="1">
      <alignment horizontal="center" vertical="center"/>
    </xf>
    <xf numFmtId="0" fontId="5" fillId="0" borderId="45" xfId="17" applyBorder="1"/>
    <xf numFmtId="0" fontId="5" fillId="6" borderId="46" xfId="15" applyFont="1" applyFill="1" applyBorder="1" applyAlignment="1"/>
    <xf numFmtId="0" fontId="5" fillId="6" borderId="26" xfId="15" applyFont="1" applyFill="1" applyBorder="1" applyAlignment="1">
      <alignment horizontal="center"/>
    </xf>
    <xf numFmtId="2" fontId="5" fillId="6" borderId="46" xfId="15" applyNumberFormat="1" applyFont="1" applyFill="1" applyBorder="1"/>
    <xf numFmtId="173" fontId="5" fillId="6" borderId="35" xfId="15" applyNumberFormat="1" applyFont="1" applyFill="1" applyBorder="1" applyAlignment="1">
      <alignment horizontal="right"/>
    </xf>
    <xf numFmtId="173" fontId="5" fillId="6" borderId="36" xfId="15" applyNumberFormat="1" applyFont="1" applyFill="1" applyBorder="1" applyAlignment="1">
      <alignment horizontal="right"/>
    </xf>
    <xf numFmtId="173" fontId="5" fillId="6" borderId="27" xfId="15" applyNumberFormat="1" applyFont="1" applyFill="1" applyBorder="1"/>
    <xf numFmtId="0" fontId="5" fillId="6" borderId="62" xfId="15" applyFont="1" applyFill="1" applyBorder="1" applyAlignment="1"/>
    <xf numFmtId="0" fontId="5" fillId="6" borderId="60" xfId="15" applyFont="1" applyFill="1" applyBorder="1" applyAlignment="1">
      <alignment horizontal="center"/>
    </xf>
    <xf numFmtId="2" fontId="5" fillId="6" borderId="61" xfId="15" applyNumberFormat="1" applyFont="1" applyFill="1" applyBorder="1" applyAlignment="1">
      <alignment horizontal="right"/>
    </xf>
    <xf numFmtId="2" fontId="5" fillId="6" borderId="73" xfId="15" applyNumberFormat="1" applyFont="1" applyFill="1" applyBorder="1" applyAlignment="1">
      <alignment horizontal="right"/>
    </xf>
    <xf numFmtId="2" fontId="5" fillId="6" borderId="27" xfId="15" applyNumberFormat="1" applyFont="1" applyFill="1" applyBorder="1"/>
    <xf numFmtId="0" fontId="5" fillId="6" borderId="49" xfId="15" applyFont="1" applyFill="1" applyBorder="1" applyAlignment="1"/>
    <xf numFmtId="0" fontId="5" fillId="6" borderId="50" xfId="15" applyFont="1" applyFill="1" applyBorder="1" applyAlignment="1"/>
    <xf numFmtId="0" fontId="5" fillId="6" borderId="22" xfId="15" applyFont="1" applyFill="1" applyBorder="1" applyAlignment="1"/>
    <xf numFmtId="0" fontId="5" fillId="6" borderId="22" xfId="15" applyFont="1" applyFill="1" applyBorder="1"/>
    <xf numFmtId="2" fontId="5" fillId="6" borderId="74" xfId="15" applyNumberFormat="1" applyFont="1" applyFill="1" applyBorder="1" applyAlignment="1">
      <alignment horizontal="right"/>
    </xf>
    <xf numFmtId="2" fontId="5" fillId="6" borderId="23" xfId="15" applyNumberFormat="1" applyFont="1" applyFill="1" applyBorder="1" applyAlignment="1">
      <alignment horizontal="right"/>
    </xf>
    <xf numFmtId="0" fontId="5" fillId="6" borderId="24" xfId="15" applyFont="1" applyFill="1" applyBorder="1"/>
    <xf numFmtId="0" fontId="16" fillId="6" borderId="11" xfId="15" applyFont="1" applyFill="1" applyBorder="1" applyAlignment="1">
      <alignment horizontal="right"/>
    </xf>
    <xf numFmtId="0" fontId="16" fillId="6" borderId="12" xfId="15" applyFont="1" applyFill="1" applyBorder="1" applyAlignment="1">
      <alignment horizontal="right"/>
    </xf>
    <xf numFmtId="0" fontId="16" fillId="6" borderId="13" xfId="15" applyFont="1" applyFill="1" applyBorder="1" applyAlignment="1">
      <alignment horizontal="right"/>
    </xf>
    <xf numFmtId="173" fontId="5" fillId="6" borderId="75" xfId="15" applyNumberFormat="1" applyFont="1" applyFill="1" applyBorder="1"/>
    <xf numFmtId="0" fontId="16" fillId="7" borderId="39" xfId="15" applyFont="1" applyFill="1" applyBorder="1" applyAlignment="1">
      <alignment horizontal="center" vertical="center"/>
    </xf>
    <xf numFmtId="0" fontId="16" fillId="7" borderId="40" xfId="15" applyFont="1" applyFill="1" applyBorder="1" applyAlignment="1">
      <alignment horizontal="center" vertical="center"/>
    </xf>
    <xf numFmtId="0" fontId="16" fillId="12" borderId="32" xfId="15" applyFont="1" applyFill="1" applyBorder="1" applyAlignment="1">
      <alignment horizontal="center" vertical="center" wrapText="1"/>
    </xf>
    <xf numFmtId="0" fontId="16" fillId="12" borderId="57" xfId="15" applyFont="1" applyFill="1" applyBorder="1" applyAlignment="1">
      <alignment horizontal="center" vertical="center" wrapText="1"/>
    </xf>
    <xf numFmtId="0" fontId="16" fillId="12" borderId="20" xfId="15" applyFont="1" applyFill="1" applyBorder="1" applyAlignment="1">
      <alignment horizontal="center" vertical="center" wrapText="1"/>
    </xf>
    <xf numFmtId="0" fontId="5" fillId="6" borderId="72" xfId="15" applyFont="1" applyFill="1" applyBorder="1" applyAlignment="1"/>
    <xf numFmtId="173" fontId="5" fillId="6" borderId="26" xfId="15" applyNumberFormat="1" applyFont="1" applyFill="1" applyBorder="1"/>
    <xf numFmtId="1" fontId="5" fillId="0" borderId="26" xfId="20" applyNumberFormat="1" applyFont="1" applyFill="1" applyBorder="1" applyAlignment="1">
      <alignment horizontal="center"/>
    </xf>
    <xf numFmtId="173" fontId="5" fillId="0" borderId="26" xfId="19" applyNumberFormat="1" applyFont="1" applyFill="1" applyBorder="1"/>
    <xf numFmtId="0" fontId="5" fillId="6" borderId="33" xfId="15" applyFont="1" applyFill="1" applyBorder="1" applyAlignment="1">
      <alignment horizontal="center"/>
    </xf>
    <xf numFmtId="4" fontId="5" fillId="0" borderId="46" xfId="17" applyNumberFormat="1" applyBorder="1"/>
    <xf numFmtId="173" fontId="5" fillId="0" borderId="27" xfId="17" applyNumberFormat="1" applyBorder="1"/>
    <xf numFmtId="173" fontId="15" fillId="0" borderId="0" xfId="15" applyNumberFormat="1"/>
    <xf numFmtId="2" fontId="5" fillId="6" borderId="43" xfId="15" applyNumberFormat="1" applyFont="1" applyFill="1" applyBorder="1" applyAlignment="1">
      <alignment horizontal="right"/>
    </xf>
    <xf numFmtId="9" fontId="5" fillId="0" borderId="26" xfId="20" applyFont="1" applyFill="1" applyBorder="1" applyAlignment="1">
      <alignment horizontal="center"/>
    </xf>
    <xf numFmtId="4" fontId="5" fillId="0" borderId="26" xfId="17" applyNumberFormat="1" applyBorder="1"/>
    <xf numFmtId="2" fontId="5" fillId="6" borderId="46" xfId="15" applyNumberFormat="1" applyFont="1" applyFill="1" applyBorder="1" applyAlignment="1">
      <alignment horizontal="right"/>
    </xf>
    <xf numFmtId="4" fontId="5" fillId="0" borderId="27" xfId="17" applyNumberFormat="1" applyBorder="1"/>
    <xf numFmtId="0" fontId="5" fillId="6" borderId="35" xfId="15" applyFont="1" applyFill="1" applyBorder="1" applyAlignment="1">
      <alignment horizontal="center"/>
    </xf>
    <xf numFmtId="0" fontId="5" fillId="6" borderId="49" xfId="15" applyFont="1" applyFill="1" applyBorder="1" applyAlignment="1"/>
    <xf numFmtId="0" fontId="5" fillId="6" borderId="50" xfId="15" applyFont="1" applyFill="1" applyBorder="1" applyAlignment="1"/>
    <xf numFmtId="0" fontId="5" fillId="6" borderId="22" xfId="15" applyFont="1" applyFill="1" applyBorder="1" applyAlignment="1">
      <alignment horizontal="center"/>
    </xf>
    <xf numFmtId="4" fontId="5" fillId="0" borderId="70" xfId="17" applyNumberFormat="1" applyBorder="1"/>
    <xf numFmtId="4" fontId="5" fillId="6" borderId="70" xfId="15" applyNumberFormat="1" applyFont="1" applyFill="1" applyBorder="1"/>
    <xf numFmtId="0" fontId="16" fillId="12" borderId="19" xfId="15" applyFont="1" applyFill="1" applyBorder="1" applyAlignment="1">
      <alignment horizontal="center" wrapText="1"/>
    </xf>
    <xf numFmtId="0" fontId="16" fillId="12" borderId="18" xfId="15" applyFont="1" applyFill="1" applyBorder="1" applyAlignment="1">
      <alignment horizontal="center" wrapText="1"/>
    </xf>
    <xf numFmtId="0" fontId="16" fillId="12" borderId="32" xfId="15" applyFont="1" applyFill="1" applyBorder="1" applyAlignment="1">
      <alignment horizontal="center" wrapText="1"/>
    </xf>
    <xf numFmtId="0" fontId="16" fillId="12" borderId="19" xfId="15" applyFont="1" applyFill="1" applyBorder="1" applyAlignment="1">
      <alignment horizontal="center" wrapText="1"/>
    </xf>
    <xf numFmtId="0" fontId="16" fillId="12" borderId="20" xfId="15" applyFont="1" applyFill="1" applyBorder="1" applyAlignment="1">
      <alignment horizontal="center" wrapText="1"/>
    </xf>
    <xf numFmtId="0" fontId="16" fillId="13" borderId="45" xfId="15" applyFont="1" applyFill="1" applyBorder="1" applyAlignment="1"/>
    <xf numFmtId="0" fontId="16" fillId="13" borderId="46" xfId="15" applyFont="1" applyFill="1" applyBorder="1" applyAlignment="1"/>
    <xf numFmtId="181" fontId="16" fillId="13" borderId="46" xfId="21" applyFont="1" applyFill="1" applyBorder="1"/>
    <xf numFmtId="9" fontId="16" fillId="13" borderId="36" xfId="18" applyFont="1" applyFill="1" applyBorder="1"/>
    <xf numFmtId="9" fontId="5" fillId="0" borderId="36" xfId="17" applyNumberFormat="1" applyBorder="1"/>
    <xf numFmtId="181" fontId="5" fillId="6" borderId="35" xfId="21" applyFont="1" applyFill="1" applyBorder="1" applyAlignment="1">
      <alignment horizontal="right"/>
    </xf>
    <xf numFmtId="181" fontId="5" fillId="6" borderId="36" xfId="21" applyFont="1" applyFill="1" applyBorder="1" applyAlignment="1">
      <alignment horizontal="right"/>
    </xf>
    <xf numFmtId="181" fontId="5" fillId="6" borderId="27" xfId="21" applyFont="1" applyFill="1" applyBorder="1"/>
    <xf numFmtId="0" fontId="16" fillId="13" borderId="72" xfId="15" applyFont="1" applyFill="1" applyBorder="1" applyAlignment="1"/>
    <xf numFmtId="0" fontId="16" fillId="13" borderId="62" xfId="15" applyFont="1" applyFill="1" applyBorder="1" applyAlignment="1"/>
    <xf numFmtId="0" fontId="16" fillId="13" borderId="49" xfId="15" applyFont="1" applyFill="1" applyBorder="1" applyAlignment="1"/>
    <xf numFmtId="0" fontId="16" fillId="13" borderId="50" xfId="15" applyFont="1" applyFill="1" applyBorder="1" applyAlignment="1"/>
    <xf numFmtId="181" fontId="16" fillId="13" borderId="50" xfId="21" applyFont="1" applyFill="1" applyBorder="1"/>
    <xf numFmtId="9" fontId="16" fillId="13" borderId="23" xfId="18" applyFont="1" applyFill="1" applyBorder="1"/>
    <xf numFmtId="9" fontId="5" fillId="0" borderId="22" xfId="17" applyNumberFormat="1" applyBorder="1"/>
    <xf numFmtId="181" fontId="5" fillId="6" borderId="74" xfId="21" applyFont="1" applyFill="1" applyBorder="1" applyAlignment="1">
      <alignment horizontal="right"/>
    </xf>
    <xf numFmtId="181" fontId="5" fillId="6" borderId="23" xfId="21" applyFont="1" applyFill="1" applyBorder="1" applyAlignment="1">
      <alignment horizontal="right"/>
    </xf>
    <xf numFmtId="181" fontId="5" fillId="6" borderId="70" xfId="15" applyNumberFormat="1" applyFont="1" applyFill="1" applyBorder="1"/>
    <xf numFmtId="182" fontId="5" fillId="6" borderId="70" xfId="15" applyNumberFormat="1" applyFont="1" applyFill="1" applyBorder="1"/>
    <xf numFmtId="0" fontId="16" fillId="0" borderId="39" xfId="15" applyFont="1" applyBorder="1"/>
    <xf numFmtId="0" fontId="5" fillId="0" borderId="40" xfId="15" applyFont="1" applyBorder="1"/>
    <xf numFmtId="0" fontId="5" fillId="0" borderId="41" xfId="15" applyFont="1" applyBorder="1"/>
    <xf numFmtId="0" fontId="5" fillId="0" borderId="45" xfId="15" applyFont="1" applyBorder="1" applyAlignment="1"/>
    <xf numFmtId="0" fontId="5" fillId="0" borderId="46" xfId="15" applyFont="1" applyBorder="1" applyAlignment="1"/>
    <xf numFmtId="0" fontId="5" fillId="0" borderId="48" xfId="15" applyFont="1" applyBorder="1" applyAlignment="1"/>
    <xf numFmtId="0" fontId="5" fillId="0" borderId="49" xfId="15" applyFont="1" applyBorder="1" applyAlignment="1"/>
    <xf numFmtId="0" fontId="5" fillId="0" borderId="50" xfId="15" applyFont="1" applyBorder="1" applyAlignment="1"/>
    <xf numFmtId="0" fontId="5" fillId="0" borderId="51" xfId="15" applyFont="1" applyBorder="1" applyAlignment="1"/>
    <xf numFmtId="0" fontId="5" fillId="0" borderId="9" xfId="15" applyFont="1" applyBorder="1" applyAlignment="1"/>
    <xf numFmtId="0" fontId="5" fillId="0" borderId="0" xfId="15" applyFont="1" applyBorder="1" applyAlignment="1"/>
    <xf numFmtId="0" fontId="5" fillId="0" borderId="10" xfId="15" applyFont="1" applyBorder="1" applyAlignment="1"/>
    <xf numFmtId="0" fontId="16" fillId="0" borderId="9" xfId="15" applyFont="1" applyBorder="1" applyAlignment="1">
      <alignment horizontal="left"/>
    </xf>
    <xf numFmtId="0" fontId="16" fillId="0" borderId="9" xfId="15" applyFont="1" applyBorder="1" applyAlignment="1">
      <alignment horizontal="justify" vertical="center" wrapText="1"/>
    </xf>
    <xf numFmtId="0" fontId="16" fillId="0" borderId="0" xfId="15" applyFont="1" applyBorder="1" applyAlignment="1">
      <alignment horizontal="justify" vertical="center" wrapText="1"/>
    </xf>
    <xf numFmtId="0" fontId="16" fillId="0" borderId="10" xfId="15" applyFont="1" applyBorder="1" applyAlignment="1">
      <alignment horizontal="justify" vertical="center" wrapText="1"/>
    </xf>
    <xf numFmtId="0" fontId="16" fillId="0" borderId="9" xfId="15" applyFont="1" applyBorder="1" applyAlignment="1">
      <alignment horizontal="justify" wrapText="1"/>
    </xf>
    <xf numFmtId="0" fontId="16" fillId="0" borderId="0" xfId="15" applyFont="1" applyBorder="1" applyAlignment="1">
      <alignment horizontal="justify" wrapText="1"/>
    </xf>
    <xf numFmtId="0" fontId="16" fillId="0" borderId="10" xfId="15" applyFont="1" applyBorder="1" applyAlignment="1">
      <alignment horizontal="justify" wrapText="1"/>
    </xf>
    <xf numFmtId="0" fontId="16" fillId="0" borderId="9" xfId="15" applyFont="1" applyBorder="1" applyAlignment="1">
      <alignment horizontal="justify" vertical="center" wrapText="1"/>
    </xf>
    <xf numFmtId="0" fontId="16" fillId="0" borderId="0" xfId="15" applyFont="1" applyBorder="1" applyAlignment="1">
      <alignment horizontal="justify" vertical="center" wrapText="1"/>
    </xf>
    <xf numFmtId="0" fontId="16" fillId="0" borderId="10" xfId="15" applyFont="1" applyBorder="1" applyAlignment="1">
      <alignment horizontal="justify" vertical="center" wrapText="1"/>
    </xf>
    <xf numFmtId="0" fontId="5" fillId="0" borderId="62" xfId="15" applyFont="1" applyBorder="1"/>
    <xf numFmtId="0" fontId="5" fillId="0" borderId="0" xfId="15" applyFont="1" applyBorder="1" applyAlignment="1">
      <alignment horizontal="left"/>
    </xf>
    <xf numFmtId="0" fontId="5" fillId="0" borderId="9" xfId="15" applyFont="1" applyBorder="1" applyAlignment="1">
      <alignment horizontal="left"/>
    </xf>
    <xf numFmtId="0" fontId="5" fillId="0" borderId="0" xfId="15" applyFont="1" applyBorder="1" applyAlignment="1">
      <alignment horizontal="right"/>
    </xf>
    <xf numFmtId="0" fontId="5" fillId="0" borderId="10" xfId="15" applyFont="1" applyBorder="1" applyAlignment="1">
      <alignment horizontal="right"/>
    </xf>
    <xf numFmtId="0" fontId="5" fillId="0" borderId="11" xfId="15" applyFont="1" applyBorder="1" applyAlignment="1">
      <alignment horizontal="left"/>
    </xf>
    <xf numFmtId="0" fontId="5" fillId="0" borderId="12" xfId="15" applyFont="1" applyBorder="1" applyAlignment="1">
      <alignment horizontal="left"/>
    </xf>
    <xf numFmtId="0" fontId="5" fillId="0" borderId="12" xfId="15" applyFont="1" applyBorder="1"/>
    <xf numFmtId="0" fontId="5" fillId="0" borderId="12" xfId="15" applyFont="1" applyBorder="1" applyAlignment="1">
      <alignment horizontal="right"/>
    </xf>
    <xf numFmtId="0" fontId="5" fillId="0" borderId="13" xfId="15" applyFont="1" applyBorder="1" applyAlignment="1">
      <alignment horizontal="right"/>
    </xf>
    <xf numFmtId="4" fontId="5" fillId="0" borderId="75" xfId="17" applyNumberFormat="1" applyBorder="1"/>
    <xf numFmtId="0" fontId="5" fillId="6" borderId="45" xfId="15" applyFont="1" applyFill="1" applyBorder="1" applyAlignment="1">
      <alignment horizontal="left"/>
    </xf>
    <xf numFmtId="0" fontId="5" fillId="6" borderId="46" xfId="15" applyFont="1" applyFill="1" applyBorder="1" applyAlignment="1">
      <alignment horizontal="left"/>
    </xf>
    <xf numFmtId="0" fontId="5" fillId="6" borderId="62" xfId="15" applyFont="1" applyFill="1" applyBorder="1" applyAlignment="1">
      <alignment horizontal="left"/>
    </xf>
    <xf numFmtId="0" fontId="5" fillId="6" borderId="73" xfId="15" applyFont="1" applyFill="1" applyBorder="1" applyAlignment="1">
      <alignment horizontal="left"/>
    </xf>
    <xf numFmtId="0" fontId="5" fillId="6" borderId="36" xfId="15" applyFont="1" applyFill="1" applyBorder="1" applyAlignment="1">
      <alignment horizontal="left"/>
    </xf>
    <xf numFmtId="0" fontId="5" fillId="14" borderId="49" xfId="17" applyFill="1" applyBorder="1" applyAlignment="1">
      <alignment vertical="center"/>
    </xf>
    <xf numFmtId="0" fontId="5" fillId="14" borderId="50" xfId="17" applyFill="1" applyBorder="1" applyAlignment="1">
      <alignment vertical="center"/>
    </xf>
    <xf numFmtId="0" fontId="5" fillId="14" borderId="23" xfId="17" applyFill="1" applyBorder="1" applyAlignment="1">
      <alignment vertical="center"/>
    </xf>
    <xf numFmtId="0" fontId="16" fillId="10" borderId="70" xfId="15" applyFont="1" applyFill="1" applyBorder="1" applyAlignment="1"/>
    <xf numFmtId="179" fontId="5" fillId="6" borderId="36" xfId="15" applyNumberFormat="1" applyFont="1" applyFill="1" applyBorder="1" applyAlignment="1">
      <alignment horizontal="right"/>
    </xf>
    <xf numFmtId="0" fontId="16" fillId="6" borderId="35" xfId="15" applyFont="1" applyFill="1" applyBorder="1" applyAlignment="1">
      <alignment horizontal="center"/>
    </xf>
    <xf numFmtId="0" fontId="16" fillId="6" borderId="36" xfId="15" applyFont="1" applyFill="1" applyBorder="1" applyAlignment="1">
      <alignment horizontal="center"/>
    </xf>
    <xf numFmtId="179" fontId="5" fillId="6" borderId="35" xfId="15" applyNumberFormat="1" applyFont="1" applyFill="1" applyBorder="1" applyAlignment="1">
      <alignment horizontal="right"/>
    </xf>
    <xf numFmtId="0" fontId="16" fillId="6" borderId="58" xfId="15" applyFont="1" applyFill="1" applyBorder="1" applyAlignment="1">
      <alignment horizontal="center"/>
    </xf>
    <xf numFmtId="0" fontId="16" fillId="6" borderId="30" xfId="15" applyFont="1" applyFill="1" applyBorder="1" applyAlignment="1">
      <alignment horizontal="center"/>
    </xf>
    <xf numFmtId="179" fontId="5" fillId="6" borderId="58" xfId="15" applyNumberFormat="1" applyFont="1" applyFill="1" applyBorder="1" applyAlignment="1">
      <alignment horizontal="right"/>
    </xf>
    <xf numFmtId="179" fontId="5" fillId="6" borderId="30" xfId="15" applyNumberFormat="1" applyFont="1" applyFill="1" applyBorder="1" applyAlignment="1">
      <alignment horizontal="right"/>
    </xf>
    <xf numFmtId="173" fontId="5" fillId="6" borderId="27" xfId="15" applyNumberFormat="1" applyFont="1" applyFill="1" applyBorder="1" applyAlignment="1">
      <alignment horizontal="right"/>
    </xf>
    <xf numFmtId="0" fontId="16" fillId="6" borderId="46" xfId="15" applyFont="1" applyFill="1" applyBorder="1" applyAlignment="1">
      <alignment horizontal="center"/>
    </xf>
    <xf numFmtId="179" fontId="5" fillId="6" borderId="26" xfId="15" applyNumberFormat="1" applyFont="1" applyFill="1" applyBorder="1" applyAlignment="1">
      <alignment horizontal="right"/>
    </xf>
    <xf numFmtId="0" fontId="5" fillId="6" borderId="22" xfId="15" applyFont="1" applyFill="1" applyBorder="1" applyAlignment="1">
      <alignment horizontal="center"/>
    </xf>
    <xf numFmtId="0" fontId="5" fillId="6" borderId="74" xfId="15" applyFont="1" applyFill="1" applyBorder="1" applyAlignment="1">
      <alignment horizontal="center"/>
    </xf>
    <xf numFmtId="49" fontId="22" fillId="0" borderId="0" xfId="15" applyNumberFormat="1" applyFont="1" applyAlignment="1">
      <alignment horizontal="left" vertical="top" wrapText="1"/>
    </xf>
    <xf numFmtId="181" fontId="5" fillId="0" borderId="34" xfId="21" applyFont="1" applyFill="1" applyBorder="1" applyAlignment="1" applyProtection="1">
      <alignment horizontal="right" vertical="top" wrapText="1"/>
    </xf>
    <xf numFmtId="181" fontId="5" fillId="0" borderId="0" xfId="21" applyFont="1" applyFill="1" applyBorder="1" applyAlignment="1" applyProtection="1">
      <alignment horizontal="right" vertical="top" wrapText="1"/>
    </xf>
    <xf numFmtId="0" fontId="5" fillId="6" borderId="47" xfId="15" applyFont="1" applyFill="1" applyBorder="1" applyAlignment="1">
      <alignment horizontal="center"/>
    </xf>
    <xf numFmtId="182" fontId="15" fillId="0" borderId="0" xfId="15" applyNumberFormat="1"/>
    <xf numFmtId="183" fontId="5" fillId="6" borderId="26" xfId="15" applyNumberFormat="1" applyFont="1" applyFill="1" applyBorder="1" applyAlignment="1">
      <alignment horizontal="right"/>
    </xf>
    <xf numFmtId="0" fontId="5" fillId="6" borderId="60" xfId="15" applyFont="1" applyFill="1" applyBorder="1"/>
    <xf numFmtId="180" fontId="5" fillId="6" borderId="36" xfId="19" applyFont="1" applyFill="1" applyBorder="1" applyAlignment="1">
      <alignment horizontal="right"/>
    </xf>
    <xf numFmtId="0" fontId="5" fillId="6" borderId="9" xfId="15" applyFont="1" applyFill="1" applyBorder="1" applyAlignment="1">
      <alignment horizontal="left"/>
    </xf>
    <xf numFmtId="0" fontId="5" fillId="6" borderId="72" xfId="15" applyFont="1" applyFill="1" applyBorder="1" applyAlignment="1">
      <alignment horizontal="left"/>
    </xf>
    <xf numFmtId="0" fontId="5" fillId="6" borderId="61" xfId="15" applyFont="1" applyFill="1" applyBorder="1" applyAlignment="1">
      <alignment horizontal="center"/>
    </xf>
    <xf numFmtId="180" fontId="5" fillId="6" borderId="73" xfId="19" applyFont="1" applyFill="1" applyBorder="1" applyAlignment="1">
      <alignment horizontal="right"/>
    </xf>
    <xf numFmtId="173" fontId="5" fillId="6" borderId="64" xfId="15" applyNumberFormat="1" applyFont="1" applyFill="1" applyBorder="1" applyAlignment="1">
      <alignment horizontal="right"/>
    </xf>
    <xf numFmtId="0" fontId="5" fillId="6" borderId="60" xfId="15" applyFont="1" applyFill="1" applyBorder="1" applyAlignment="1"/>
    <xf numFmtId="2" fontId="5" fillId="6" borderId="61" xfId="15" applyNumberFormat="1" applyFont="1" applyFill="1" applyBorder="1" applyAlignment="1">
      <alignment horizontal="right"/>
    </xf>
    <xf numFmtId="2" fontId="5" fillId="6" borderId="73" xfId="15" applyNumberFormat="1" applyFont="1" applyFill="1" applyBorder="1" applyAlignment="1">
      <alignment horizontal="right"/>
    </xf>
    <xf numFmtId="0" fontId="5" fillId="6" borderId="64" xfId="15" applyFont="1" applyFill="1" applyBorder="1"/>
    <xf numFmtId="0" fontId="16" fillId="12" borderId="19" xfId="15" applyFont="1" applyFill="1" applyBorder="1" applyAlignment="1">
      <alignment horizontal="center" vertical="center" wrapText="1"/>
    </xf>
    <xf numFmtId="0" fontId="5" fillId="6" borderId="72" xfId="15" applyFont="1" applyFill="1" applyBorder="1" applyAlignment="1"/>
    <xf numFmtId="0" fontId="5" fillId="6" borderId="62" xfId="15" applyFont="1" applyFill="1" applyBorder="1" applyAlignment="1"/>
    <xf numFmtId="0" fontId="5" fillId="6" borderId="60" xfId="15" applyFont="1" applyFill="1" applyBorder="1" applyAlignment="1">
      <alignment horizontal="center"/>
    </xf>
    <xf numFmtId="0" fontId="5" fillId="6" borderId="76" xfId="15" applyFont="1" applyFill="1" applyBorder="1" applyAlignment="1">
      <alignment horizontal="center"/>
    </xf>
    <xf numFmtId="43" fontId="15" fillId="0" borderId="0" xfId="14" applyFont="1"/>
  </cellXfs>
  <cellStyles count="22">
    <cellStyle name="Millares" xfId="14" builtinId="3"/>
    <cellStyle name="Millares 2" xfId="21" xr:uid="{56D69C3E-886F-45EA-89C4-C29F6F7DC2BA}"/>
    <cellStyle name="Millares 2 2" xfId="5" xr:uid="{0C2BBC32-19DF-4895-B8CE-6E8C53C8EF3A}"/>
    <cellStyle name="Millares 3" xfId="7" xr:uid="{83DC36A6-A0C0-4FAC-B064-E2F2C37E6909}"/>
    <cellStyle name="Millares_FORMULARIO 4 - M-OFERENTE PPTA ECONOMICA" xfId="12" xr:uid="{5B7B7C93-8686-44E3-80C1-E00333307A4E}"/>
    <cellStyle name="Moneda 2" xfId="19" xr:uid="{9C9335B1-D315-44FA-A5A1-03E4662F733F}"/>
    <cellStyle name="Moneda 2 2" xfId="6" xr:uid="{F6744B85-48BA-40B0-8552-B5C07439CE6E}"/>
    <cellStyle name="Moneda 2 2 2 2 2" xfId="10" xr:uid="{0AB358F3-B7B8-49CF-82E4-74A6DEDAF1BB}"/>
    <cellStyle name="Normal" xfId="0" builtinId="0"/>
    <cellStyle name="Normal 14" xfId="17" xr:uid="{47FD25F6-CFE2-4C8A-ACB2-F859337648C9}"/>
    <cellStyle name="Normal 2" xfId="15" xr:uid="{B4EB0435-B2E3-40AB-86E3-4C4DC8D43957}"/>
    <cellStyle name="Normal 2 10 2 2" xfId="4" xr:uid="{DF97EAD6-02BB-4ADF-8AF4-B7D95DB2888B}"/>
    <cellStyle name="Normal 2 10 3" xfId="3" xr:uid="{C0FB5CB1-3166-4079-ABBD-D98FA2970B41}"/>
    <cellStyle name="Normal 2 2" xfId="11" xr:uid="{854F494B-778D-4332-80E3-D3DA0F004213}"/>
    <cellStyle name="Normal 3" xfId="1" xr:uid="{D84F7066-5808-4E07-BD41-2F54A775CDFC}"/>
    <cellStyle name="Normal 3 11" xfId="2" xr:uid="{5BE46260-A5AC-4BEE-9441-613A7FFEDF74}"/>
    <cellStyle name="Normal 3 2 2" xfId="8" xr:uid="{3C50F1E0-1CFE-4573-9E08-5578335AC78B}"/>
    <cellStyle name="Normal_modelo ACTA OBRA y MODIFICACION" xfId="16" xr:uid="{394A70E8-24E9-4526-94D8-6EE0B00250D8}"/>
    <cellStyle name="Normal_PTO OFICIAL PREPLIEGO (CORREGIDO) 2" xfId="9" xr:uid="{D78223DA-3B89-4424-B7C5-E8ECFC8317B1}"/>
    <cellStyle name="Porcentaje 2" xfId="13" xr:uid="{056EB1B6-BED4-4AFF-B3E2-7199FEF93E58}"/>
    <cellStyle name="Porcentaje 3" xfId="18" xr:uid="{49FD3123-E05D-4243-983A-0A69816DB53F}"/>
    <cellStyle name="Porcentual 9" xfId="20" xr:uid="{E5C1D401-F862-44DC-8FEB-312C8B22C8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63" Type="http://schemas.openxmlformats.org/officeDocument/2006/relationships/externalLink" Target="externalLinks/externalLink53.xml"/><Relationship Id="rId84" Type="http://schemas.openxmlformats.org/officeDocument/2006/relationships/externalLink" Target="externalLinks/externalLink74.xml"/><Relationship Id="rId138" Type="http://schemas.openxmlformats.org/officeDocument/2006/relationships/externalLink" Target="externalLinks/externalLink128.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53" Type="http://schemas.openxmlformats.org/officeDocument/2006/relationships/externalLink" Target="externalLinks/externalLink43.xml"/><Relationship Id="rId74" Type="http://schemas.openxmlformats.org/officeDocument/2006/relationships/externalLink" Target="externalLinks/externalLink64.xml"/><Relationship Id="rId128" Type="http://schemas.openxmlformats.org/officeDocument/2006/relationships/externalLink" Target="externalLinks/externalLink118.xml"/><Relationship Id="rId149" Type="http://schemas.openxmlformats.org/officeDocument/2006/relationships/calcChain" Target="calcChain.xml"/><Relationship Id="rId5" Type="http://schemas.openxmlformats.org/officeDocument/2006/relationships/worksheet" Target="worksheets/sheet5.xml"/><Relationship Id="rId95" Type="http://schemas.openxmlformats.org/officeDocument/2006/relationships/externalLink" Target="externalLinks/externalLink85.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18" Type="http://schemas.openxmlformats.org/officeDocument/2006/relationships/externalLink" Target="externalLinks/externalLink108.xml"/><Relationship Id="rId134" Type="http://schemas.openxmlformats.org/officeDocument/2006/relationships/externalLink" Target="externalLinks/externalLink124.xml"/><Relationship Id="rId139" Type="http://schemas.openxmlformats.org/officeDocument/2006/relationships/externalLink" Target="externalLinks/externalLink129.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24" Type="http://schemas.openxmlformats.org/officeDocument/2006/relationships/externalLink" Target="externalLinks/externalLink114.xml"/><Relationship Id="rId129" Type="http://schemas.openxmlformats.org/officeDocument/2006/relationships/externalLink" Target="externalLinks/externalLink119.xml"/><Relationship Id="rId54" Type="http://schemas.openxmlformats.org/officeDocument/2006/relationships/externalLink" Target="externalLinks/externalLink44.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40" Type="http://schemas.openxmlformats.org/officeDocument/2006/relationships/externalLink" Target="externalLinks/externalLink130.xml"/><Relationship Id="rId145" Type="http://schemas.openxmlformats.org/officeDocument/2006/relationships/externalLink" Target="externalLinks/externalLink13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0" Type="http://schemas.openxmlformats.org/officeDocument/2006/relationships/externalLink" Target="externalLinks/externalLink120.xml"/><Relationship Id="rId135" Type="http://schemas.openxmlformats.org/officeDocument/2006/relationships/externalLink" Target="externalLinks/externalLink125.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externalLink" Target="externalLinks/externalLink115.xml"/><Relationship Id="rId141" Type="http://schemas.openxmlformats.org/officeDocument/2006/relationships/externalLink" Target="externalLinks/externalLink131.xml"/><Relationship Id="rId14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externalLink" Target="externalLinks/externalLink121.xml"/><Relationship Id="rId136" Type="http://schemas.openxmlformats.org/officeDocument/2006/relationships/externalLink" Target="externalLinks/externalLink126.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externalLink" Target="externalLinks/externalLink116.xml"/><Relationship Id="rId14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142" Type="http://schemas.openxmlformats.org/officeDocument/2006/relationships/externalLink" Target="externalLinks/externalLink132.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137" Type="http://schemas.openxmlformats.org/officeDocument/2006/relationships/externalLink" Target="externalLinks/externalLink127.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externalLink" Target="externalLinks/externalLink122.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externalLink" Target="externalLinks/externalLink117.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143" Type="http://schemas.openxmlformats.org/officeDocument/2006/relationships/externalLink" Target="externalLinks/externalLink133.xml"/><Relationship Id="rId14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6.xml"/><Relationship Id="rId47" Type="http://schemas.openxmlformats.org/officeDocument/2006/relationships/externalLink" Target="externalLinks/externalLink37.xml"/><Relationship Id="rId68" Type="http://schemas.openxmlformats.org/officeDocument/2006/relationships/externalLink" Target="externalLinks/externalLink58.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33" Type="http://schemas.openxmlformats.org/officeDocument/2006/relationships/externalLink" Target="externalLinks/externalLink123.xml"/><Relationship Id="rId16" Type="http://schemas.openxmlformats.org/officeDocument/2006/relationships/externalLink" Target="externalLinks/externalLink6.xml"/><Relationship Id="rId37" Type="http://schemas.openxmlformats.org/officeDocument/2006/relationships/externalLink" Target="externalLinks/externalLink27.xml"/><Relationship Id="rId58" Type="http://schemas.openxmlformats.org/officeDocument/2006/relationships/externalLink" Target="externalLinks/externalLink48.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44" Type="http://schemas.openxmlformats.org/officeDocument/2006/relationships/externalLink" Target="externalLinks/externalLink134.xml"/><Relationship Id="rId90" Type="http://schemas.openxmlformats.org/officeDocument/2006/relationships/externalLink" Target="externalLinks/externalLink8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65194C1A-6C9B-4A5D-98D5-BCAADF28C85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363450" y="628650"/>
          <a:ext cx="0" cy="590550"/>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B553BBB4-FFE3-4C4D-8EFF-C1D18DDE64F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7409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9</xdr:col>
      <xdr:colOff>1732</xdr:colOff>
      <xdr:row>2</xdr:row>
      <xdr:rowOff>123825</xdr:rowOff>
    </xdr:from>
    <xdr:to>
      <xdr:col>9</xdr:col>
      <xdr:colOff>1732</xdr:colOff>
      <xdr:row>5</xdr:row>
      <xdr:rowOff>0</xdr:rowOff>
    </xdr:to>
    <xdr:pic>
      <xdr:nvPicPr>
        <xdr:cNvPr id="5" name="Imagen 4" descr="http://www.presidencia.gov.co/prensa_new/historia/escudo.jpg">
          <a:extLst>
            <a:ext uri="{FF2B5EF4-FFF2-40B4-BE49-F238E27FC236}">
              <a16:creationId xmlns:a16="http://schemas.microsoft.com/office/drawing/2014/main" id="{F363A3C2-F28B-4F40-B66F-4B3A79C4EC3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365182" y="628650"/>
          <a:ext cx="0" cy="590550"/>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CA56D3E2-43BE-42D3-B6BB-D0C3992A5BC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7409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9</xdr:col>
      <xdr:colOff>1732</xdr:colOff>
      <xdr:row>2</xdr:row>
      <xdr:rowOff>123825</xdr:rowOff>
    </xdr:from>
    <xdr:to>
      <xdr:col>9</xdr:col>
      <xdr:colOff>1732</xdr:colOff>
      <xdr:row>5</xdr:row>
      <xdr:rowOff>0</xdr:rowOff>
    </xdr:to>
    <xdr:pic>
      <xdr:nvPicPr>
        <xdr:cNvPr id="8" name="Imagen 7" descr="http://www.presidencia.gov.co/prensa_new/historia/escudo.jpg">
          <a:extLst>
            <a:ext uri="{FF2B5EF4-FFF2-40B4-BE49-F238E27FC236}">
              <a16:creationId xmlns:a16="http://schemas.microsoft.com/office/drawing/2014/main" id="{87A84E32-DC47-4FDE-88DF-2C70641C7B8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365182" y="628650"/>
          <a:ext cx="0" cy="590550"/>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9" name="Imagen 8">
          <a:extLst>
            <a:ext uri="{FF2B5EF4-FFF2-40B4-BE49-F238E27FC236}">
              <a16:creationId xmlns:a16="http://schemas.microsoft.com/office/drawing/2014/main" id="{31FC4173-FE02-45C1-9F61-2D819A266BB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7409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95F639A2-BEC0-440F-893E-32925DC6D4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213059</xdr:colOff>
      <xdr:row>1</xdr:row>
      <xdr:rowOff>100263</xdr:rowOff>
    </xdr:from>
    <xdr:to>
      <xdr:col>3</xdr:col>
      <xdr:colOff>658228</xdr:colOff>
      <xdr:row>4</xdr:row>
      <xdr:rowOff>117809</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F05DBE8E-1CA1-433B-AD94-AAD59156AE41}"/>
            </a:ext>
          </a:extLst>
        </xdr:cNvPr>
        <xdr:cNvSpPr/>
      </xdr:nvSpPr>
      <xdr:spPr>
        <a:xfrm>
          <a:off x="2013284" y="290763"/>
          <a:ext cx="1207169"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36634</xdr:rowOff>
    </xdr:from>
    <xdr:to>
      <xdr:col>9</xdr:col>
      <xdr:colOff>712671</xdr:colOff>
      <xdr:row>4</xdr:row>
      <xdr:rowOff>312</xdr:rowOff>
    </xdr:to>
    <xdr:pic>
      <xdr:nvPicPr>
        <xdr:cNvPr id="3" name="Imagen 2">
          <a:extLst>
            <a:ext uri="{FF2B5EF4-FFF2-40B4-BE49-F238E27FC236}">
              <a16:creationId xmlns:a16="http://schemas.microsoft.com/office/drawing/2014/main" id="{BF411296-7B20-4F63-BBE7-5CD3B874EBA2}"/>
            </a:ext>
          </a:extLst>
        </xdr:cNvPr>
        <xdr:cNvPicPr>
          <a:picLocks noChangeAspect="1"/>
        </xdr:cNvPicPr>
      </xdr:nvPicPr>
      <xdr:blipFill>
        <a:blip xmlns:r="http://schemas.openxmlformats.org/officeDocument/2006/relationships" r:embed="rId2"/>
        <a:stretch>
          <a:fillRect/>
        </a:stretch>
      </xdr:blipFill>
      <xdr:spPr>
        <a:xfrm>
          <a:off x="6999654" y="227134"/>
          <a:ext cx="1202842" cy="5351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5CC64FBA-F32C-41D4-BE6E-B7B22DDFECC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162928</xdr:rowOff>
    </xdr:from>
    <xdr:to>
      <xdr:col>3</xdr:col>
      <xdr:colOff>583030</xdr:colOff>
      <xdr:row>4</xdr:row>
      <xdr:rowOff>180474</xdr:rowOff>
    </xdr:to>
    <xdr:sp macro="" textlink="">
      <xdr:nvSpPr>
        <xdr:cNvPr id="2" name="4 Rectángulo redondeado">
          <a:hlinkClick xmlns:r="http://schemas.openxmlformats.org/officeDocument/2006/relationships" r:id="rId1"/>
          <a:extLst>
            <a:ext uri="{FF2B5EF4-FFF2-40B4-BE49-F238E27FC236}">
              <a16:creationId xmlns:a16="http://schemas.microsoft.com/office/drawing/2014/main" id="{75DFEAF6-41F0-48C5-879E-9785E0A4379D}"/>
            </a:ext>
          </a:extLst>
        </xdr:cNvPr>
        <xdr:cNvSpPr/>
      </xdr:nvSpPr>
      <xdr:spPr>
        <a:xfrm>
          <a:off x="1957137" y="353428"/>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415192</xdr:colOff>
      <xdr:row>1</xdr:row>
      <xdr:rowOff>36635</xdr:rowOff>
    </xdr:from>
    <xdr:to>
      <xdr:col>9</xdr:col>
      <xdr:colOff>779834</xdr:colOff>
      <xdr:row>4</xdr:row>
      <xdr:rowOff>313</xdr:rowOff>
    </xdr:to>
    <xdr:pic>
      <xdr:nvPicPr>
        <xdr:cNvPr id="3" name="Imagen 2">
          <a:extLst>
            <a:ext uri="{FF2B5EF4-FFF2-40B4-BE49-F238E27FC236}">
              <a16:creationId xmlns:a16="http://schemas.microsoft.com/office/drawing/2014/main" id="{C909F12E-07F0-48D2-9008-4537C2089B09}"/>
            </a:ext>
          </a:extLst>
        </xdr:cNvPr>
        <xdr:cNvPicPr>
          <a:picLocks noChangeAspect="1"/>
        </xdr:cNvPicPr>
      </xdr:nvPicPr>
      <xdr:blipFill>
        <a:blip xmlns:r="http://schemas.openxmlformats.org/officeDocument/2006/relationships" r:embed="rId2"/>
        <a:stretch>
          <a:fillRect/>
        </a:stretch>
      </xdr:blipFill>
      <xdr:spPr>
        <a:xfrm>
          <a:off x="7006492" y="227135"/>
          <a:ext cx="1202842" cy="5351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500D0BB2-604B-4724-AAAD-6BEB424E251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162928</xdr:colOff>
      <xdr:row>1</xdr:row>
      <xdr:rowOff>100263</xdr:rowOff>
    </xdr:from>
    <xdr:to>
      <xdr:col>3</xdr:col>
      <xdr:colOff>608096</xdr:colOff>
      <xdr:row>4</xdr:row>
      <xdr:rowOff>117809</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63F1B5B7-4B22-4DD3-9662-00259689F7DA}"/>
            </a:ext>
          </a:extLst>
        </xdr:cNvPr>
        <xdr:cNvSpPr/>
      </xdr:nvSpPr>
      <xdr:spPr>
        <a:xfrm>
          <a:off x="1982203" y="290763"/>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439615</xdr:colOff>
      <xdr:row>1</xdr:row>
      <xdr:rowOff>48845</xdr:rowOff>
    </xdr:from>
    <xdr:to>
      <xdr:col>9</xdr:col>
      <xdr:colOff>511180</xdr:colOff>
      <xdr:row>4</xdr:row>
      <xdr:rowOff>12523</xdr:rowOff>
    </xdr:to>
    <xdr:pic>
      <xdr:nvPicPr>
        <xdr:cNvPr id="3" name="Imagen 2">
          <a:extLst>
            <a:ext uri="{FF2B5EF4-FFF2-40B4-BE49-F238E27FC236}">
              <a16:creationId xmlns:a16="http://schemas.microsoft.com/office/drawing/2014/main" id="{5EEB21DE-FECA-4153-94B9-7EB2A4F25FBB}"/>
            </a:ext>
          </a:extLst>
        </xdr:cNvPr>
        <xdr:cNvPicPr>
          <a:picLocks noChangeAspect="1"/>
        </xdr:cNvPicPr>
      </xdr:nvPicPr>
      <xdr:blipFill>
        <a:blip xmlns:r="http://schemas.openxmlformats.org/officeDocument/2006/relationships" r:embed="rId2"/>
        <a:stretch>
          <a:fillRect/>
        </a:stretch>
      </xdr:blipFill>
      <xdr:spPr>
        <a:xfrm>
          <a:off x="7030915" y="239345"/>
          <a:ext cx="1205040" cy="5351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C5443924-429A-489D-A900-19EF32B1264D}"/>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137862</xdr:colOff>
      <xdr:row>1</xdr:row>
      <xdr:rowOff>75198</xdr:rowOff>
    </xdr:from>
    <xdr:to>
      <xdr:col>3</xdr:col>
      <xdr:colOff>583030</xdr:colOff>
      <xdr:row>4</xdr:row>
      <xdr:rowOff>92744</xdr:rowOff>
    </xdr:to>
    <xdr:sp macro="" textlink="">
      <xdr:nvSpPr>
        <xdr:cNvPr id="2" name="4 Rectángulo redondeado">
          <a:hlinkClick xmlns:r="http://schemas.openxmlformats.org/officeDocument/2006/relationships" r:id="rId1"/>
          <a:extLst>
            <a:ext uri="{FF2B5EF4-FFF2-40B4-BE49-F238E27FC236}">
              <a16:creationId xmlns:a16="http://schemas.microsoft.com/office/drawing/2014/main" id="{80064565-0FDA-41EF-B0E0-3EF0054B99EF}"/>
            </a:ext>
          </a:extLst>
        </xdr:cNvPr>
        <xdr:cNvSpPr/>
      </xdr:nvSpPr>
      <xdr:spPr>
        <a:xfrm>
          <a:off x="1938087" y="265698"/>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743200</xdr:colOff>
      <xdr:row>4</xdr:row>
      <xdr:rowOff>12524</xdr:rowOff>
    </xdr:to>
    <xdr:pic>
      <xdr:nvPicPr>
        <xdr:cNvPr id="3" name="Imagen 2">
          <a:extLst>
            <a:ext uri="{FF2B5EF4-FFF2-40B4-BE49-F238E27FC236}">
              <a16:creationId xmlns:a16="http://schemas.microsoft.com/office/drawing/2014/main" id="{7E897A23-9534-477A-98A6-386090E323A1}"/>
            </a:ext>
          </a:extLst>
        </xdr:cNvPr>
        <xdr:cNvPicPr>
          <a:picLocks noChangeAspect="1"/>
        </xdr:cNvPicPr>
      </xdr:nvPicPr>
      <xdr:blipFill>
        <a:blip xmlns:r="http://schemas.openxmlformats.org/officeDocument/2006/relationships" r:embed="rId2"/>
        <a:stretch>
          <a:fillRect/>
        </a:stretch>
      </xdr:blipFill>
      <xdr:spPr>
        <a:xfrm>
          <a:off x="6999654" y="239346"/>
          <a:ext cx="1201621"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24CC43C3-21E6-4AD0-8FF7-1A5BC4744B2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1F0196FF-9B9C-4733-A8CB-6F1E7C45E231}"/>
            </a:ext>
          </a:extLst>
        </xdr:cNvPr>
        <xdr:cNvSpPr/>
      </xdr:nvSpPr>
      <xdr:spPr>
        <a:xfrm>
          <a:off x="1872552"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597638</xdr:colOff>
      <xdr:row>4</xdr:row>
      <xdr:rowOff>29131</xdr:rowOff>
    </xdr:to>
    <xdr:pic>
      <xdr:nvPicPr>
        <xdr:cNvPr id="3" name="Imagen 2">
          <a:extLst>
            <a:ext uri="{FF2B5EF4-FFF2-40B4-BE49-F238E27FC236}">
              <a16:creationId xmlns:a16="http://schemas.microsoft.com/office/drawing/2014/main" id="{BFB58B58-7816-4C33-8FA6-A8804DA34B70}"/>
            </a:ext>
          </a:extLst>
        </xdr:cNvPr>
        <xdr:cNvPicPr>
          <a:picLocks noChangeAspect="1"/>
        </xdr:cNvPicPr>
      </xdr:nvPicPr>
      <xdr:blipFill>
        <a:blip xmlns:r="http://schemas.openxmlformats.org/officeDocument/2006/relationships" r:embed="rId2"/>
        <a:stretch>
          <a:fillRect/>
        </a:stretch>
      </xdr:blipFill>
      <xdr:spPr>
        <a:xfrm>
          <a:off x="7146925" y="365125"/>
          <a:ext cx="1204063" cy="54983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F83DB675-7EAA-4709-8A9A-C6751B38C75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6481500F-7A59-4A85-A891-7F4F94A07CC2}"/>
            </a:ext>
          </a:extLst>
        </xdr:cNvPr>
        <xdr:cNvSpPr/>
      </xdr:nvSpPr>
      <xdr:spPr>
        <a:xfrm>
          <a:off x="1891602" y="436056"/>
          <a:ext cx="1207582" cy="68088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3" name="Imagen 2">
          <a:extLst>
            <a:ext uri="{FF2B5EF4-FFF2-40B4-BE49-F238E27FC236}">
              <a16:creationId xmlns:a16="http://schemas.microsoft.com/office/drawing/2014/main" id="{EABBBED2-2220-4927-BC61-F1C1E51C893B}"/>
            </a:ext>
          </a:extLst>
        </xdr:cNvPr>
        <xdr:cNvPicPr>
          <a:picLocks noChangeAspect="1"/>
        </xdr:cNvPicPr>
      </xdr:nvPicPr>
      <xdr:blipFill>
        <a:blip xmlns:r="http://schemas.openxmlformats.org/officeDocument/2006/relationships" r:embed="rId2"/>
        <a:stretch>
          <a:fillRect/>
        </a:stretch>
      </xdr:blipFill>
      <xdr:spPr>
        <a:xfrm>
          <a:off x="7032625" y="387350"/>
          <a:ext cx="1207238" cy="54348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E6BB651B-5751-4DB8-BF80-3EF59C8D67C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949110E5-9DAC-4FD2-B055-5C99F747204E}"/>
            </a:ext>
          </a:extLst>
        </xdr:cNvPr>
        <xdr:cNvSpPr/>
      </xdr:nvSpPr>
      <xdr:spPr>
        <a:xfrm>
          <a:off x="186302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50800</xdr:rowOff>
    </xdr:from>
    <xdr:to>
      <xdr:col>9</xdr:col>
      <xdr:colOff>762738</xdr:colOff>
      <xdr:row>4</xdr:row>
      <xdr:rowOff>29131</xdr:rowOff>
    </xdr:to>
    <xdr:pic>
      <xdr:nvPicPr>
        <xdr:cNvPr id="3" name="Imagen 2">
          <a:extLst>
            <a:ext uri="{FF2B5EF4-FFF2-40B4-BE49-F238E27FC236}">
              <a16:creationId xmlns:a16="http://schemas.microsoft.com/office/drawing/2014/main" id="{96C5CC6D-DA64-4C39-9AAA-85F145849034}"/>
            </a:ext>
          </a:extLst>
        </xdr:cNvPr>
        <xdr:cNvPicPr>
          <a:picLocks noChangeAspect="1"/>
        </xdr:cNvPicPr>
      </xdr:nvPicPr>
      <xdr:blipFill>
        <a:blip xmlns:r="http://schemas.openxmlformats.org/officeDocument/2006/relationships" r:embed="rId2"/>
        <a:stretch>
          <a:fillRect/>
        </a:stretch>
      </xdr:blipFill>
      <xdr:spPr>
        <a:xfrm>
          <a:off x="7137400" y="365125"/>
          <a:ext cx="1207238" cy="54983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B1281D7B-F54B-4717-81E8-285D07F0EC82}"/>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137862</xdr:rowOff>
    </xdr:from>
    <xdr:to>
      <xdr:col>3</xdr:col>
      <xdr:colOff>508384</xdr:colOff>
      <xdr:row>5</xdr:row>
      <xdr:rowOff>12037</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12E04C62-96F0-4578-B730-5CE693364FD7}"/>
            </a:ext>
          </a:extLst>
        </xdr:cNvPr>
        <xdr:cNvSpPr/>
      </xdr:nvSpPr>
      <xdr:spPr>
        <a:xfrm>
          <a:off x="1834452" y="471237"/>
          <a:ext cx="1207582" cy="63617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413585</xdr:colOff>
      <xdr:row>1</xdr:row>
      <xdr:rowOff>37599</xdr:rowOff>
    </xdr:from>
    <xdr:to>
      <xdr:col>9</xdr:col>
      <xdr:colOff>655790</xdr:colOff>
      <xdr:row>4</xdr:row>
      <xdr:rowOff>23450</xdr:rowOff>
    </xdr:to>
    <xdr:pic>
      <xdr:nvPicPr>
        <xdr:cNvPr id="3" name="Imagen 2">
          <a:extLst>
            <a:ext uri="{FF2B5EF4-FFF2-40B4-BE49-F238E27FC236}">
              <a16:creationId xmlns:a16="http://schemas.microsoft.com/office/drawing/2014/main" id="{1F42DEE3-C1C5-4EBE-8394-6859557CEE77}"/>
            </a:ext>
          </a:extLst>
        </xdr:cNvPr>
        <xdr:cNvPicPr>
          <a:picLocks noChangeAspect="1"/>
        </xdr:cNvPicPr>
      </xdr:nvPicPr>
      <xdr:blipFill>
        <a:blip xmlns:r="http://schemas.openxmlformats.org/officeDocument/2006/relationships" r:embed="rId2"/>
        <a:stretch>
          <a:fillRect/>
        </a:stretch>
      </xdr:blipFill>
      <xdr:spPr>
        <a:xfrm>
          <a:off x="7071560" y="370974"/>
          <a:ext cx="1204230" cy="55735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FA405F10-7862-478D-A449-21388DB1B3F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112796</xdr:rowOff>
    </xdr:from>
    <xdr:to>
      <xdr:col>3</xdr:col>
      <xdr:colOff>508384</xdr:colOff>
      <xdr:row>5</xdr:row>
      <xdr:rowOff>12037</xdr:rowOff>
    </xdr:to>
    <xdr:sp macro="" textlink="">
      <xdr:nvSpPr>
        <xdr:cNvPr id="2" name="3 Rectángulo redondeado">
          <a:hlinkClick xmlns:r="http://schemas.openxmlformats.org/officeDocument/2006/relationships" r:id="rId1"/>
          <a:extLst>
            <a:ext uri="{FF2B5EF4-FFF2-40B4-BE49-F238E27FC236}">
              <a16:creationId xmlns:a16="http://schemas.microsoft.com/office/drawing/2014/main" id="{6BBC8E70-C898-4DDA-8983-525E4FADD4DA}"/>
            </a:ext>
          </a:extLst>
        </xdr:cNvPr>
        <xdr:cNvSpPr/>
      </xdr:nvSpPr>
      <xdr:spPr>
        <a:xfrm>
          <a:off x="1834452" y="427121"/>
          <a:ext cx="1207582" cy="66124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401053</xdr:colOff>
      <xdr:row>1</xdr:row>
      <xdr:rowOff>50132</xdr:rowOff>
    </xdr:from>
    <xdr:to>
      <xdr:col>9</xdr:col>
      <xdr:colOff>756054</xdr:colOff>
      <xdr:row>4</xdr:row>
      <xdr:rowOff>35982</xdr:rowOff>
    </xdr:to>
    <xdr:pic>
      <xdr:nvPicPr>
        <xdr:cNvPr id="3" name="Imagen 2">
          <a:extLst>
            <a:ext uri="{FF2B5EF4-FFF2-40B4-BE49-F238E27FC236}">
              <a16:creationId xmlns:a16="http://schemas.microsoft.com/office/drawing/2014/main" id="{3F62544B-65D7-46D1-BD33-7EB9E1031DD2}"/>
            </a:ext>
          </a:extLst>
        </xdr:cNvPr>
        <xdr:cNvPicPr>
          <a:picLocks noChangeAspect="1"/>
        </xdr:cNvPicPr>
      </xdr:nvPicPr>
      <xdr:blipFill>
        <a:blip xmlns:r="http://schemas.openxmlformats.org/officeDocument/2006/relationships" r:embed="rId2"/>
        <a:stretch>
          <a:fillRect/>
        </a:stretch>
      </xdr:blipFill>
      <xdr:spPr>
        <a:xfrm>
          <a:off x="6897103" y="364457"/>
          <a:ext cx="1212251" cy="557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bastian\amv%202020\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Presupuesto%205090%20-%202006_Ago12'05"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Bruiza1\presupuesto%202006\ATEMPORA\CARACTER\PLANT.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GOMPERZP.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Alvaro\Precios\OOP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Projects%20&amp;%20Taxes\1.%20General\Controlling\Financial%20Controlling%20Tool\fc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LANOPERA.1\C\Mis%20documentos\Gerencia\ALTER.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JAIME\JAIME97\LICITA\Convocatorias\MODELO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LANOPERA.1\C\Mis%20documentos\Gerencia\FASEPBP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bastian\amv%202020\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bastian\amv%202020\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bastian\amv%202020\Users\ADOLFO%20ALONSO%20BUITRA\Documents\ADOLFO\Documentos_General_2010-2011\Obras_2010\Francisco_Calderon\Federacion_Cafeteros\Presupuesto_Federacion\PRESUPUESTO%20Y%20APUS%20608-MONIQUIRAMARZO.LXS.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bastian\amv%202020\ZXPREPLIEGOS%20PUENTE%20ARMADA\PRESUP\ZPREPLIEGOS%20PUENTE%20ARMADA\OBRAS%20PUENTE%20ARMADA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bastian\amv%202020\presupuesto%20idu\CANTIDADES%20OBRA\comunicaciones\PTTO%20COMUNICACIONES%2014-ABR-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bastian\amv%202020\Familia%20Monsalvo%20D&#237;az\Equipo%20Anterior\Rossana\CONSULTORIA\2009\Insumos%2020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bastian\amv%202020\Users\David\AppData\Local\Temp\Costos%20operaci&#243;n%20y%20mantenimiento%20-%20Proyectos%20Tipo%20V2.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bastian\amv%202020\Users\diegoalejandro\Downloads\SOACHA%20Presupuesto_750%20_Intermedia_Suelo%20CD_V04V2.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bastian\amv%202020\2010905_p2\Cantidades%20demolici&#243;n%20El%20Tarra.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bastian\amv%202020\LANDRADE\OFICINA\Contrato%20GO2010056\informacion%202008\COSTEO%20DE%20A.I.U.%20Y%20FACTOR%20MULTIPLICADOR%20PARA%20PROYECTAR%20A&#209;O%20200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_5090_presupuesto%202003_R1%20ago%2014-2002"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bastian\amv%202020\PAVICOL\MSOFFICE\LICITAR\analisis%20del%20AIU\AI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bastian\amv%202020\Users\ULTRABOOK\Desktop\rene\ESTRUCTURACION%20INVIAS\MATRIZ%20PLIEGOS\MATERIALE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bastian\amv%202020\Users\adolfo\Desktop\PRESUPUESTO%20INGENIE.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bastian\amv%202020\TRONCAL%2010\PRESUPUESTO\RECIBIDA\PRESUPUESTO\An&#225;lisis%20de%20precios%20unitarios\Datos%20b&#225;sic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bastian\amv%202020\BIIM\CAROLINA%20OLARTE\Consolidacion%20Territorial\Entregables\PROYECTOS%20UACT%20-%20Finales\7.%20Nechi\3.%20Presupuesto\Presupuesto%20Nechi%20(2Feb.2015).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7417STI0"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bastian\amv%202020\Precio%20adoquin%20ladrillo%20retirad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bastian\amv%202020\Users\adolfo\Desktop\ING%20INGENIRIA%20S.A\B7A%20-Cancha%20750\3.%20Dise&#241;o%20Hidrosanitario\SABANA_PRESUPUESTO_CanchaMultiple_900_08sep2012.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ebastian\amv%202020\Documents%20and%20Settings\MANUEL%20RICARDO%20GOMEZ\I.D.U\KM%205%20V&#237;a%20la%20Calera\PROCESO%20PRECONTRACUTUAL\presupuestos\Construcci&#243;n\EJEMPLOS\Copia%20de%20PRESUPUESTO%20PUENTE%20TRANSVERSAL%2045%20-%20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bastian\amv%202020\Iraca%20San%20Martin\Presupuesto-Obras%20Civil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bastian\amv%202020\Documents%20and%20Settings\Organizador\Mis%20documentos\Proterra\Actas%20PG\Iraca%20San%20Martin\Presupuesto-Obras%20Civil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ebastian\amv%202020\slave%20(e)\AA_LLICITACIONES\SALARIOS\2006\PROMIGAS\MATTO%20BALLENAS%20-%20BARRANC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bastian\amv%202020\Documents%20and%20Settings\cmcarden1\Mis%20documentos\MARIA%20CAROLINA\PRESUPUESTO\CONSTRUCCI&#211;N\CALI%20TUNA%20BAJA\1.%20PRESUPUESTO%20CALI%20TUNA%20BAJA%20FIN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bastian\amv%202020\Users\marianaortiz\Desktop\Fondo%20Adaptaci&#243;n\Estudio%20Mercado%20Tarifas%202013\20130225_Socializacion\25022013_Consolidado%20Estudio%20de%20Mercado%20Tarifas%202013.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bastian\amv%202020\Users\JorgeF\Documents\amv%20grupo%203%20boyaca%202009\PRECIOS%20UNITARIOS\corregidos\2011\LICITACIONES%20AGOSTO%202011\apus%20boyaca%20VIA%20chiquinquira%20-%20TUNJ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Sebastian\amv%202020\Escritorio\PP\PP%20no%20usados\1&#186;%20de%20Mayo%20con%2049C.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ebastian\amv%202020\C\C\Documents%20and%20Settings\Administrador\Mis%20documentos\Descargas\A\WINDOWS\TEMP\Tania\LOCALIZACIONES\FORMATOSTA"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VICTOR%20HUGO\Licitaciones\B.DATO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ebastian\amv%202020\C\a%20salvar\Documents%20and%20Settings\Administrador\Configuraci&#243;n%20local\Temp\OFERTAS\7422\RDO\7422RDO0"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Presupuesto%20Cerramiento%20CL-003-04"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ebastian\amv%202020\Ingevias%20S.A\Contrato%200526%20de%202012%20MHC\Precios%20No%20Previstos%20MHC\Viaducto%20K45\PROPUESTA%20CARARE%20PR45+200%20ULTIMO\3.PRESUPUESTO%20CARARE%20CAMBIO%20DE%20DISE&#209;O-INGENIERIA%20DE%20VIA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bastian\amv%202020\Users\adolfo\Downloads\1409-2012_Presupuesto_750(1)............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ebastian\amv%202020\2016\PROYECTA-BIIM\PROYECTO\PROYECTO\Proyecto%20Tipacoqu&#233;%20ALC\13.%20Presupuesto%20Y%20APU&#180;S\PRESUPUESTO%20Y%20APU&#180;s%20TIPACOQUE%20%20%2006-10-201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bastian\amv%202020\Users\USUARIO\Desktop\ESPB\1.%20PROYECTOS\MUNICIPIOS\MACRO%20PARA%20PRESUPUESTO\APU'S%20GOBERNACION%202013%20GENERAL%20-%20CABETO.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ebastian\amv%202020\DATOS\Equipos\COSTO%20DE%20PROPIEDAD.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7417stiA"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13.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21EB917" TargetMode="External"/><Relationship Id="rId1" Type="http://schemas.openxmlformats.org/officeDocument/2006/relationships/externalLinkPath" Target="file:///\\721EB917\COSTO%20DE%20PROPIEDAD.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bastian\amv%202020\Users\gabrielmartinez\Documents\Datos%20de%20usuario%20de%20Microsoft\Office%202008%20AutoRecovery\Copia%20de%20CA-3155%20Formato%20para%20licitante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F:\Documents%20and%20Settings\carlos.montenegro.ELCONDOR\Configuraci&#243;n%20local\Archivos%20temporales%20de%20Internet\Content.Outlook\XX2HG5NP\DATOS\Equipos\COSTO%20DE%20PROPIEDA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Sebastian\amv%202020\SIMULACI&#211;NEDIFICIO.ok.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bastian\amv%202020\Users\USUARIO\Desktop\RESUMEN%20PROPUESTA%20HOMOLOGACION%20DESPUES%20DEL9JUNIO%20200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P:\CTYWKBKS\LA\MEX97.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F:\Informe%20mensual%20Abril\Documents%20and%20Settings\Henri.Escobar.ELCONDOR\Configuraci&#243;n%20local\Archivos%20temporales%20de%20Internet\Content.IE5\QQEWOC06\DATOS\Equipos\COSTO%20DE%20PROPIEDAD.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elcondor-my.sharepoint.com/CTYWKBKS/LA/MEX97.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bastian\amv%202020\Users\marianaortiz\Desktop\Fondo%20Adaptaci&#243;n\Estudio%20Mercado%20Tarifas%202013\Rtas%20al%20Estudio%20de%20Mercado\Copia%20de%20FAEstMerc2013R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INTERVENTORIA%20HONDA-RIO%20ERMITA&#209;O\INFORMES\INTERVENTORIA\MENSUAL\08%20JULIO-2007\FORMATOS%20SGT%20INFORME%20INTERVENTORIA%20No.0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Sebastian\amv%202020\MANTENIMIENTO%20RUTA%201001_MARZO%20DE%202008\Documents%20and%20Settings\Jaime%20Rojas\Mis%20documentos\Contrato\Interv\JunBarba\a%20%20aaInformaci&#243;n%20GRUPO%204\A%20MInformes%20M"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AVC%20154-2/APUS%20VARIOS/Apus_risaralda_2020_1.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recu/Mis%20Documentos%20INVIAS/2.%20PROCESOS/14.%20%20Procesos%202022/3.%20P_1000%20millones%202902/Ppto%20mejora%202902_vr2_900%20def_by%20amvg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aral. 1"/>
      <sheetName val="Paral. 2"/>
      <sheetName val="Paral. 3"/>
      <sheetName val="Paral.4"/>
      <sheetName val="AMOBLAMINETO"/>
      <sheetName val="MATERIALES Y RECURSOS"/>
      <sheetName val="ó&gt;????j0$?#???j_$?#???LÓu????"/>
      <sheetName val="CORTE DE OBRA N° 1"/>
      <sheetName val="memoria"/>
      <sheetName val="memoria 1"/>
      <sheetName val="Lista ICCU"/>
      <sheetName val="EMPRES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ow r="2">
          <cell r="A2">
            <v>0</v>
          </cell>
        </row>
      </sheetData>
      <sheetData sheetId="1034">
        <row r="2">
          <cell r="A2">
            <v>0</v>
          </cell>
        </row>
      </sheetData>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sheetData sheetId="1064"/>
      <sheetData sheetId="1065"/>
      <sheetData sheetId="1066">
        <row r="2">
          <cell r="A2">
            <v>0</v>
          </cell>
        </row>
      </sheetData>
      <sheetData sheetId="1067"/>
      <sheetData sheetId="1068"/>
      <sheetData sheetId="1069"/>
      <sheetData sheetId="1070">
        <row r="2">
          <cell r="A2">
            <v>0</v>
          </cell>
        </row>
      </sheetData>
      <sheetData sheetId="1071"/>
      <sheetData sheetId="1072"/>
      <sheetData sheetId="1073">
        <row r="2">
          <cell r="A2">
            <v>0</v>
          </cell>
        </row>
      </sheetData>
      <sheetData sheetId="1074">
        <row r="2">
          <cell r="A2">
            <v>0</v>
          </cell>
        </row>
      </sheetData>
      <sheetData sheetId="1075"/>
      <sheetData sheetId="1076"/>
      <sheetData sheetId="1077"/>
      <sheetData sheetId="1078"/>
      <sheetData sheetId="1079"/>
      <sheetData sheetId="1080"/>
      <sheetData sheetId="1081">
        <row r="2">
          <cell r="A2">
            <v>0</v>
          </cell>
        </row>
      </sheetData>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ow r="2">
          <cell r="A2">
            <v>0</v>
          </cell>
        </row>
      </sheetData>
      <sheetData sheetId="1141">
        <row r="2">
          <cell r="A2">
            <v>0</v>
          </cell>
        </row>
      </sheetData>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ow r="2">
          <cell r="A2">
            <v>0</v>
          </cell>
        </row>
      </sheetData>
      <sheetData sheetId="1157">
        <row r="2">
          <cell r="A2">
            <v>0</v>
          </cell>
        </row>
      </sheetData>
      <sheetData sheetId="1158"/>
      <sheetData sheetId="1159">
        <row r="2">
          <cell r="A2">
            <v>0</v>
          </cell>
        </row>
      </sheetData>
      <sheetData sheetId="1160"/>
      <sheetData sheetId="1161"/>
      <sheetData sheetId="1162"/>
      <sheetData sheetId="1163"/>
      <sheetData sheetId="1164">
        <row r="2">
          <cell r="A2">
            <v>0</v>
          </cell>
        </row>
      </sheetData>
      <sheetData sheetId="1165">
        <row r="2">
          <cell r="A2">
            <v>0</v>
          </cell>
        </row>
      </sheetData>
      <sheetData sheetId="1166"/>
      <sheetData sheetId="1167"/>
      <sheetData sheetId="1168"/>
      <sheetData sheetId="1169"/>
      <sheetData sheetId="1170"/>
      <sheetData sheetId="1171"/>
      <sheetData sheetId="1172"/>
      <sheetData sheetId="1173"/>
      <sheetData sheetId="1174"/>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sheetData sheetId="1190"/>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5">
          <cell r="B5" t="str">
            <v>T1</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B2">
            <v>100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5">
          <cell r="B5" t="str">
            <v>T1</v>
          </cell>
        </row>
      </sheetData>
      <sheetData sheetId="1291">
        <row r="2">
          <cell r="B2">
            <v>100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sheetData sheetId="1297"/>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5">
          <cell r="B5" t="str">
            <v>T1</v>
          </cell>
        </row>
      </sheetData>
      <sheetData sheetId="1303">
        <row r="2">
          <cell r="B2">
            <v>100</v>
          </cell>
        </row>
      </sheetData>
      <sheetData sheetId="1304">
        <row r="2">
          <cell r="A2">
            <v>0</v>
          </cell>
        </row>
      </sheetData>
      <sheetData sheetId="1305">
        <row r="2">
          <cell r="A2">
            <v>0</v>
          </cell>
        </row>
      </sheetData>
      <sheetData sheetId="1306"/>
      <sheetData sheetId="1307"/>
      <sheetData sheetId="1308"/>
      <sheetData sheetId="1309"/>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row r="2">
          <cell r="A2">
            <v>0</v>
          </cell>
        </row>
      </sheetData>
      <sheetData sheetId="1373">
        <row r="2">
          <cell r="A2">
            <v>0</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row r="2">
          <cell r="A2">
            <v>0</v>
          </cell>
        </row>
      </sheetData>
      <sheetData sheetId="1389">
        <row r="2">
          <cell r="A2">
            <v>0</v>
          </cell>
        </row>
      </sheetData>
      <sheetData sheetId="1390"/>
      <sheetData sheetId="1391">
        <row r="2">
          <cell r="A2">
            <v>0</v>
          </cell>
        </row>
      </sheetData>
      <sheetData sheetId="1392"/>
      <sheetData sheetId="1393"/>
      <sheetData sheetId="1394"/>
      <sheetData sheetId="1395"/>
      <sheetData sheetId="1396">
        <row r="2">
          <cell r="A2">
            <v>0</v>
          </cell>
        </row>
      </sheetData>
      <sheetData sheetId="1397">
        <row r="2">
          <cell r="A2">
            <v>0</v>
          </cell>
        </row>
      </sheetData>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sheetData sheetId="1414"/>
      <sheetData sheetId="1415">
        <row r="2">
          <cell r="A2">
            <v>0</v>
          </cell>
        </row>
      </sheetData>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sheetData sheetId="1469"/>
      <sheetData sheetId="1470"/>
      <sheetData sheetId="1471"/>
      <sheetData sheetId="1472"/>
      <sheetData sheetId="1473"/>
      <sheetData sheetId="1474"/>
      <sheetData sheetId="1475">
        <row r="2">
          <cell r="A2">
            <v>0</v>
          </cell>
        </row>
      </sheetData>
      <sheetData sheetId="1476">
        <row r="2">
          <cell r="A2">
            <v>0</v>
          </cell>
        </row>
      </sheetData>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ow r="2">
          <cell r="A2">
            <v>0</v>
          </cell>
        </row>
      </sheetData>
      <sheetData sheetId="1492">
        <row r="2">
          <cell r="A2">
            <v>0</v>
          </cell>
        </row>
      </sheetData>
      <sheetData sheetId="1493"/>
      <sheetData sheetId="1494">
        <row r="2">
          <cell r="A2">
            <v>0</v>
          </cell>
        </row>
      </sheetData>
      <sheetData sheetId="1495"/>
      <sheetData sheetId="1496"/>
      <sheetData sheetId="1497"/>
      <sheetData sheetId="1498"/>
      <sheetData sheetId="1499">
        <row r="2">
          <cell r="A2">
            <v>0</v>
          </cell>
        </row>
      </sheetData>
      <sheetData sheetId="1500">
        <row r="2">
          <cell r="A2">
            <v>0</v>
          </cell>
        </row>
      </sheetData>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sheetData sheetId="1525"/>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5">
          <cell r="B5" t="str">
            <v>T1</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B2">
            <v>100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5">
          <cell r="B5" t="str">
            <v>T1</v>
          </cell>
        </row>
      </sheetData>
      <sheetData sheetId="1626">
        <row r="2">
          <cell r="B2">
            <v>100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sheetData sheetId="1632"/>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5">
          <cell r="B5" t="str">
            <v>T1</v>
          </cell>
        </row>
      </sheetData>
      <sheetData sheetId="1638">
        <row r="2">
          <cell r="B2">
            <v>100</v>
          </cell>
        </row>
      </sheetData>
      <sheetData sheetId="1639">
        <row r="2">
          <cell r="A2">
            <v>0</v>
          </cell>
        </row>
      </sheetData>
      <sheetData sheetId="1640">
        <row r="2">
          <cell r="A2">
            <v>0</v>
          </cell>
        </row>
      </sheetData>
      <sheetData sheetId="1641"/>
      <sheetData sheetId="1642"/>
      <sheetData sheetId="1643"/>
      <sheetData sheetId="1644"/>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ow r="2">
          <cell r="A2">
            <v>0</v>
          </cell>
        </row>
      </sheetData>
      <sheetData sheetId="1666"/>
      <sheetData sheetId="1667">
        <row r="2">
          <cell r="A2">
            <v>0</v>
          </cell>
        </row>
      </sheetData>
      <sheetData sheetId="1668"/>
      <sheetData sheetId="1669"/>
      <sheetData sheetId="1670"/>
      <sheetData sheetId="1671"/>
      <sheetData sheetId="1672">
        <row r="2">
          <cell r="A2">
            <v>0</v>
          </cell>
        </row>
      </sheetData>
      <sheetData sheetId="1673"/>
      <sheetData sheetId="1674"/>
      <sheetData sheetId="1675"/>
      <sheetData sheetId="1676" refreshError="1"/>
      <sheetData sheetId="1677" refreshError="1"/>
      <sheetData sheetId="1678" refreshError="1"/>
      <sheetData sheetId="1679" refreshError="1"/>
      <sheetData sheetId="1680" refreshError="1"/>
      <sheetData sheetId="1681">
        <row r="2">
          <cell r="A2">
            <v>0</v>
          </cell>
        </row>
      </sheetData>
      <sheetData sheetId="1682"/>
      <sheetData sheetId="1683">
        <row r="2">
          <cell r="A2">
            <v>0</v>
          </cell>
        </row>
      </sheetData>
      <sheetData sheetId="1684"/>
      <sheetData sheetId="1685"/>
      <sheetData sheetId="1686"/>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sheetData sheetId="1696">
        <row r="2">
          <cell r="A2">
            <v>0</v>
          </cell>
        </row>
      </sheetData>
      <sheetData sheetId="1697"/>
      <sheetData sheetId="1698"/>
      <sheetData sheetId="1699"/>
      <sheetData sheetId="1700"/>
      <sheetData sheetId="170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sheetData sheetId="1714"/>
      <sheetData sheetId="1715"/>
      <sheetData sheetId="1716" refreshError="1"/>
      <sheetData sheetId="17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Facturacion M&amp;E Marzo"/>
      <sheetName val="Disponibilidad"/>
      <sheetName val="Utilizacion"/>
      <sheetName val="Listado"/>
      <sheetName val="DISTRITOS"/>
      <sheetName val="Anexo 1"/>
      <sheetName val="Anexo 2"/>
      <sheetName val="Anexo 3"/>
      <sheetName val="Anexo 4"/>
      <sheetName val="Lista"/>
      <sheetName val="Hoja6"/>
      <sheetName val="Precios."/>
      <sheetName val="DATBAND"/>
      <sheetName val="Act_"/>
      <sheetName val="PRESUPUESTO_LICITACIÓN_SRN_001"/>
      <sheetName val="Facturacion_M&amp;E_Marzo"/>
      <sheetName val="Anexo_1"/>
      <sheetName val="Anexo_2"/>
      <sheetName val="Anexo_3"/>
      <sheetName val="Anexo_4"/>
      <sheetName val="Precios_"/>
      <sheetName val="Resumen_Alternativas"/>
      <sheetName val="EQUIPOS"/>
      <sheetName val="M.O."/>
      <sheetName val="MATERIALES"/>
      <sheetName val="RESUMEN MES MARZO"/>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 (4)"/>
      <sheetName val="PLANTILLA"/>
      <sheetName val="PLANT"/>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OMPERZT"/>
      <sheetName val="G.G"/>
    </sheetNames>
    <sheetDataSet>
      <sheetData sheetId="0"/>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acora"/>
      <sheetName val="UNITARIOS"/>
      <sheetName val="DIRECTOS"/>
      <sheetName val="MANO DE OBRA"/>
      <sheetName val="AYUDANTE"/>
      <sheetName val="OFICIAL"/>
      <sheetName val="CELADOR"/>
      <sheetName val="GOMPERZT"/>
      <sheetName val="MANO_DE_OBRA"/>
    </sheetNames>
    <sheetDataSet>
      <sheetData sheetId="0"/>
      <sheetData sheetId="1"/>
      <sheetData sheetId="2"/>
      <sheetData sheetId="3"/>
      <sheetData sheetId="4"/>
      <sheetData sheetId="5"/>
      <sheetData sheetId="6"/>
      <sheetData sheetId="7"/>
      <sheetData sheetId="8" refreshError="1"/>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
      <sheetName val="PL"/>
      <sheetName val="Input"/>
      <sheetName val="Eingaben"/>
      <sheetName val="Bilanz Erfolg"/>
      <sheetName val="Graphdata2"/>
      <sheetName val="Graphdata"/>
      <sheetName val="Dialog1"/>
      <sheetName val="Dialog2"/>
      <sheetName val="ABLA"/>
      <sheetName val="Cockpit"/>
      <sheetName val="2Perioden"/>
      <sheetName val="3Perioden"/>
      <sheetName val="4Perioden"/>
      <sheetName val="5Perioden"/>
      <sheetName val="6Perioden"/>
      <sheetName val="Graphdata_CF"/>
      <sheetName val="Cash Flow"/>
      <sheetName val="Kennzahlen"/>
      <sheetName val="Kennz.Details"/>
      <sheetName val="zusammenfassu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CONT_ADI"/>
      <sheetName val="aCCIDENTES%20DE%201995%20-%2019"/>
      <sheetName val="aCCIDENTES DE 1995 - 1996.xls"/>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EGUIM Y REPROG MES 1 (2)"/>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LISTADO "/>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refreshError="1"/>
      <sheetData sheetId="136"/>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sespbp"/>
      <sheetName val="alternativa "/>
      <sheetName val="Fedep"/>
      <sheetName val="Frupropia"/>
      <sheetName val="flujo"/>
      <sheetName val="RESUMEN"/>
      <sheetName val="modelo"/>
      <sheetName val="modelo1"/>
      <sheetName val="Fcpbp"/>
    </sheetNames>
    <sheetDataSet>
      <sheetData sheetId="0"/>
      <sheetData sheetId="1"/>
      <sheetData sheetId="2"/>
      <sheetData sheetId="3"/>
      <sheetData sheetId="4"/>
      <sheetData sheetId="5"/>
      <sheetData sheetId="6"/>
      <sheetData sheetId="7"/>
      <sheetData sheetId="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TMT"/>
      <sheetName val="MODELO1"/>
    </sheetNames>
    <sheetDataSet>
      <sheetData sheetId="0"/>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sespbp"/>
      <sheetName val="Fedep"/>
      <sheetName val="modelo"/>
      <sheetName val="modelo1"/>
      <sheetName val="Fcpbp"/>
      <sheetName val="Indmacro"/>
      <sheetName val="Fcsin)"/>
      <sheetName val="Proy2010"/>
      <sheetName val="alternat98"/>
      <sheetName val="flujo98"/>
      <sheetName val="Interes"/>
      <sheetName val="Ralter "/>
      <sheetName val="Frupropia"/>
      <sheetName val="alternativas "/>
      <sheetName val="flujo"/>
      <sheetName val="RESUMEN"/>
    </sheetNames>
    <sheetDataSet>
      <sheetData sheetId="0" refreshError="1"/>
      <sheetData sheetId="1" refreshError="1"/>
      <sheetData sheetId="2" refreshError="1">
        <row r="12">
          <cell r="C12" t="str">
            <v>2421</v>
          </cell>
        </row>
        <row r="15">
          <cell r="D15">
            <v>2</v>
          </cell>
        </row>
        <row r="85">
          <cell r="E85">
            <v>538</v>
          </cell>
        </row>
      </sheetData>
      <sheetData sheetId="3"/>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PESOS"/>
      <sheetName val="Sheet1"/>
      <sheetName val="PrecRec"/>
      <sheetName val="TARIFAS"/>
      <sheetName val="OCTUBRE"/>
      <sheetName val="210.2.2"/>
      <sheetName val="Dimensione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 val="Res-Accide-10"/>
      <sheetName val="Datos Básicos"/>
      <sheetName val="SALARIOS"/>
      <sheetName val="SUB APU"/>
      <sheetName val="INV"/>
      <sheetName val="AASHTO"/>
      <sheetName val="PESOS"/>
      <sheetName val="[aCCIDENTES DE 1995 - 1996.xl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TA DE MODIFICACION  (2)"/>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precios-básicos2002"/>
      <sheetName val="APUs"/>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Datos"/>
      <sheetName val="Cuadrillas"/>
      <sheetName val="Jornal"/>
      <sheetName val="\MANTENIMIENTO RUTA 1001_MARZO "/>
      <sheetName val="CONT_ADI"/>
      <sheetName val="Presupuesto"/>
      <sheetName val="Fornato 6"/>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Users\USUARIO\Downloads\MANTEN"/>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INDICE"/>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Dato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equipos"/>
      <sheetName val="indice alfabetico"/>
      <sheetName val="materiales"/>
      <sheetName val="otros"/>
      <sheetName val="Mat"/>
      <sheetName val="Equi"/>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5094-2003"/>
      <sheetName val="TOTCAPIT"/>
      <sheetName val="JORNABAS"/>
      <sheetName val="MATERIALES"/>
      <sheetName val="TOTCUADEQ"/>
      <sheetName val="TOTCUADMO"/>
      <sheetName val="Puntajes"/>
      <sheetName val="Anexo No. 5"/>
      <sheetName val="Datos"/>
      <sheetName val="FLUJOS"/>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civ_roma"/>
      <sheetName val="PES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Equipo"/>
      <sheetName val="materiales"/>
      <sheetName val="otros"/>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DMIDNISTRACION"/>
      <sheetName val="f.prestacional"/>
      <sheetName val="L DE J"/>
      <sheetName val="CUAD"/>
      <sheetName val="EQUI"/>
      <sheetName val="concretos"/>
      <sheetName val="INSUMOS"/>
      <sheetName val="M.O"/>
      <sheetName val="A.U OOPP"/>
      <sheetName val="TODOITEM"/>
      <sheetName val="C"/>
      <sheetName val="Hoja2"/>
      <sheetName val="Hoja3"/>
      <sheetName val="Datos"/>
      <sheetName val="Supuestos"/>
      <sheetName val="A_ADMIDNISTRACION"/>
      <sheetName val="f_prestacional"/>
      <sheetName val="L_DE_J"/>
      <sheetName val="M_O"/>
      <sheetName val="A_U_OOP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 val="Itemes_Renovación"/>
      <sheetName val="BASE"/>
      <sheetName val="PROGRAMACION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5.2"/>
      <sheetName val="PR 1"/>
      <sheetName val="MC SF GAVIONES"/>
      <sheetName val="ACTA DE OBRA"/>
      <sheetName val="Hoja1"/>
      <sheetName val="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ALARIOS"/>
      <sheetName val="Valoracionxtramo CASS"/>
      <sheetName val="Valoracionxtramo_CASS"/>
      <sheetName val="items"/>
      <sheetName val="DATOS"/>
      <sheetName val="ACARREO"/>
      <sheetName val="CRA.MODI"/>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s>
    <sheetDataSet>
      <sheetData sheetId="0"/>
      <sheetData sheetId="1" refreshError="1"/>
      <sheetData sheetId="2" refreshError="1"/>
      <sheetData sheetId="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items"/>
    </sheetNames>
    <sheetDataSet>
      <sheetData sheetId="0"/>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 val="SIMULACIÓNEDIFICIO.ok"/>
      <sheetName val="SUB_APU"/>
      <sheetName val="RESUMEN_PRESUPU_"/>
      <sheetName val="Propiedad"/>
      <sheetName val="Reparación"/>
      <sheetName val="SUB_APU3"/>
      <sheetName val="RESUMEN_PRESUPU_3"/>
      <sheetName val="SUB_APU1"/>
      <sheetName val="RESUMEN_PRESUPU_1"/>
      <sheetName val="SUB_APU2"/>
      <sheetName val="RESUMEN_PRESUPU_2"/>
      <sheetName val="Indicadores"/>
      <sheetName val="SUB_APU4"/>
      <sheetName val="RESUMEN_PRESUPU_4"/>
      <sheetName val="Hoja4"/>
      <sheetName val="DESPLEGABLE"/>
      <sheetName val="anexo2"/>
      <sheetName val="Solicitud de Servicios"/>
      <sheetName val="item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sheetData sheetId="20" refreshError="1"/>
      <sheetData sheetId="21" refreshError="1"/>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efreshError="1"/>
      <sheetData sheetId="27" refreshError="1"/>
      <sheetData sheetId="28" refreshError="1"/>
      <sheetData sheetId="29">
        <row r="1">
          <cell r="A1" t="str">
            <v>CODIGO</v>
          </cell>
        </row>
      </sheetData>
      <sheetData sheetId="30"/>
      <sheetData sheetId="31" refreshError="1"/>
      <sheetData sheetId="32" refreshError="1"/>
      <sheetData sheetId="33" refreshError="1"/>
      <sheetData sheetId="34" refreshError="1"/>
      <sheetData sheetId="3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s>
    <sheetDataSet>
      <sheetData sheetId="0" refreshError="1"/>
      <sheetData sheetId="1" refreshError="1"/>
      <sheetData sheetId="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ALARIOS"/>
      <sheetName val="Valoracionxtramo CASS"/>
      <sheetName val="Valoracionxtramo_CASS"/>
    </sheetNames>
    <sheetDataSet>
      <sheetData sheetId="0"/>
      <sheetData sheetId="1" refreshError="1"/>
      <sheetData sheetId="2" refreshError="1"/>
      <sheetData sheetId="3"/>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Listas"/>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s>
    <sheetDataSet>
      <sheetData sheetId="0" refreshError="1"/>
      <sheetData sheetId="1" refreshError="1"/>
      <sheetData sheetId="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 P. U."/>
      <sheetName val="A%20MInformes%20M"/>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sheetData sheetId="1"/>
      <sheetData sheetId="2"/>
      <sheetData sheetId="3">
        <row r="8">
          <cell r="A8" t="str">
            <v>A0100130</v>
          </cell>
          <cell r="B8" t="str">
            <v>día</v>
          </cell>
          <cell r="C8" t="str">
            <v>Armador</v>
          </cell>
          <cell r="D8">
            <v>58677.433987924393</v>
          </cell>
        </row>
        <row r="9">
          <cell r="A9" t="str">
            <v>A0100150</v>
          </cell>
          <cell r="B9" t="str">
            <v>día</v>
          </cell>
          <cell r="C9" t="str">
            <v>Ayudante</v>
          </cell>
          <cell r="D9">
            <v>53343.121807203992</v>
          </cell>
        </row>
        <row r="10">
          <cell r="A10" t="str">
            <v>A0010010</v>
          </cell>
          <cell r="B10" t="str">
            <v>día</v>
          </cell>
          <cell r="C10" t="str">
            <v>Cadenero</v>
          </cell>
          <cell r="D10">
            <v>69346.058349365194</v>
          </cell>
        </row>
        <row r="11">
          <cell r="A11" t="str">
            <v>A0100181</v>
          </cell>
          <cell r="B11" t="str">
            <v>día</v>
          </cell>
          <cell r="C11" t="str">
            <v>Calculista</v>
          </cell>
          <cell r="D11">
            <v>320058.73084322392</v>
          </cell>
        </row>
        <row r="12">
          <cell r="A12" t="str">
            <v>A0100140</v>
          </cell>
          <cell r="B12" t="str">
            <v>día</v>
          </cell>
          <cell r="C12" t="str">
            <v>Cortador</v>
          </cell>
          <cell r="D12">
            <v>80014.682710805981</v>
          </cell>
        </row>
        <row r="13">
          <cell r="A13" t="str">
            <v>A0100010</v>
          </cell>
          <cell r="B13" t="str">
            <v>día</v>
          </cell>
          <cell r="C13" t="str">
            <v>Cuadrilla de desmontaje (10 personas)</v>
          </cell>
          <cell r="D13">
            <v>586774.33987924387</v>
          </cell>
        </row>
        <row r="14">
          <cell r="A14" t="str">
            <v>A0100180</v>
          </cell>
          <cell r="B14" t="str">
            <v>día</v>
          </cell>
          <cell r="C14" t="str">
            <v>Cuadrilla de fabricación</v>
          </cell>
          <cell r="D14">
            <v>320058.73084322392</v>
          </cell>
        </row>
        <row r="15">
          <cell r="A15" t="str">
            <v>A0041004</v>
          </cell>
          <cell r="B15" t="str">
            <v>día</v>
          </cell>
          <cell r="C15" t="str">
            <v>Cuadrilla de Un Oficial y (2) Obreros.</v>
          </cell>
          <cell r="D15">
            <v>213372.48722881597</v>
          </cell>
        </row>
        <row r="16">
          <cell r="A16" t="str">
            <v>A0041006</v>
          </cell>
          <cell r="B16" t="str">
            <v>día</v>
          </cell>
          <cell r="C16" t="str">
            <v>Cuadrilla de un oficial y (4) Obreros.</v>
          </cell>
          <cell r="D16">
            <v>320058.73084322392</v>
          </cell>
        </row>
        <row r="17">
          <cell r="A17" t="str">
            <v>A0100170</v>
          </cell>
          <cell r="B17" t="str">
            <v>día</v>
          </cell>
          <cell r="C17" t="str">
            <v>Dibujante</v>
          </cell>
          <cell r="D17">
            <v>106686.24361440798</v>
          </cell>
        </row>
        <row r="18">
          <cell r="A18" t="str">
            <v>A0100182</v>
          </cell>
          <cell r="B18" t="str">
            <v>día</v>
          </cell>
          <cell r="C18" t="str">
            <v>Dibujante 2</v>
          </cell>
          <cell r="D18">
            <v>96017.619252967183</v>
          </cell>
        </row>
        <row r="19">
          <cell r="A19" t="str">
            <v>A0100120</v>
          </cell>
          <cell r="B19" t="str">
            <v>u</v>
          </cell>
          <cell r="C19" t="str">
            <v>Estudios, análisis e informes</v>
          </cell>
          <cell r="D19">
            <v>2133724.8722881596</v>
          </cell>
        </row>
        <row r="20">
          <cell r="A20" t="str">
            <v>A0100070</v>
          </cell>
          <cell r="B20" t="str">
            <v>día</v>
          </cell>
          <cell r="C20" t="str">
            <v>Ingeniero de montaje y prueba</v>
          </cell>
          <cell r="D20">
            <v>485912.31941843667</v>
          </cell>
        </row>
        <row r="21">
          <cell r="A21" t="str">
            <v>A0100069</v>
          </cell>
          <cell r="B21" t="str">
            <v>día</v>
          </cell>
          <cell r="C21" t="str">
            <v>Ingeniero de Montaje y Prueba Pilote (1)</v>
          </cell>
          <cell r="D21">
            <v>477235.31371453602</v>
          </cell>
        </row>
        <row r="22">
          <cell r="A22" t="str">
            <v>A0100082</v>
          </cell>
          <cell r="B22" t="str">
            <v>día</v>
          </cell>
          <cell r="C22" t="str">
            <v>Ingeniero Especialista prueba de  integridad</v>
          </cell>
          <cell r="D22">
            <v>544482.10791976599</v>
          </cell>
        </row>
        <row r="23">
          <cell r="A23" t="str">
            <v>A0100071</v>
          </cell>
          <cell r="B23" t="str">
            <v>día</v>
          </cell>
          <cell r="C23" t="str">
            <v xml:space="preserve">Ingeniero Geotecnista </v>
          </cell>
          <cell r="D23">
            <v>605221.14784707059</v>
          </cell>
        </row>
        <row r="24">
          <cell r="A24" t="str">
            <v>A0100020</v>
          </cell>
          <cell r="B24" t="str">
            <v>día</v>
          </cell>
          <cell r="C24" t="str">
            <v>Ingeniero supervisor</v>
          </cell>
          <cell r="D24">
            <v>468558.30801063532</v>
          </cell>
        </row>
        <row r="25">
          <cell r="A25" t="str">
            <v>A0100080</v>
          </cell>
          <cell r="B25" t="str">
            <v>día</v>
          </cell>
          <cell r="C25" t="str">
            <v>Ingeniero supervisor y director de prueba</v>
          </cell>
          <cell r="D25">
            <v>557497.61647561705</v>
          </cell>
        </row>
        <row r="26">
          <cell r="A26" t="str">
            <v>A0100081</v>
          </cell>
          <cell r="B26" t="str">
            <v>día</v>
          </cell>
          <cell r="C26" t="str">
            <v>Ingeniero Supervisor y Director de Prueba Pilote</v>
          </cell>
          <cell r="D26">
            <v>577020.87930939358</v>
          </cell>
        </row>
        <row r="27">
          <cell r="A27" t="str">
            <v>A0100160</v>
          </cell>
          <cell r="B27" t="str">
            <v>día</v>
          </cell>
          <cell r="C27" t="str">
            <v>Inspector</v>
          </cell>
          <cell r="D27">
            <v>145339.84554033595</v>
          </cell>
        </row>
        <row r="28">
          <cell r="A28" t="str">
            <v>A0020010</v>
          </cell>
          <cell r="B28" t="str">
            <v>día</v>
          </cell>
          <cell r="C28" t="str">
            <v>Inspector de fabricación y montaje</v>
          </cell>
          <cell r="D28">
            <v>162693.85694813728</v>
          </cell>
        </row>
        <row r="29">
          <cell r="A29" t="str">
            <v>A0041008</v>
          </cell>
          <cell r="B29" t="str">
            <v>día</v>
          </cell>
          <cell r="C29" t="str">
            <v>1 Oficial y 1 Obrero.</v>
          </cell>
          <cell r="D29">
            <v>160029.36542161196</v>
          </cell>
        </row>
        <row r="30">
          <cell r="A30" t="str">
            <v>A0100030</v>
          </cell>
          <cell r="B30" t="str">
            <v>día</v>
          </cell>
          <cell r="C30" t="str">
            <v>Maestro</v>
          </cell>
          <cell r="D30">
            <v>160029.36542161196</v>
          </cell>
        </row>
        <row r="31">
          <cell r="A31" t="str">
            <v>A0030100</v>
          </cell>
          <cell r="B31" t="str">
            <v>día</v>
          </cell>
          <cell r="C31" t="str">
            <v>Obrero (10)</v>
          </cell>
          <cell r="D31">
            <v>533431.21807203989</v>
          </cell>
        </row>
        <row r="32">
          <cell r="A32" t="str">
            <v>A0030020</v>
          </cell>
          <cell r="B32" t="str">
            <v>día</v>
          </cell>
          <cell r="C32" t="str">
            <v>Obrero (2)</v>
          </cell>
          <cell r="D32">
            <v>106686.24361440798</v>
          </cell>
        </row>
        <row r="33">
          <cell r="A33" t="str">
            <v>A0030030</v>
          </cell>
          <cell r="B33" t="str">
            <v>día</v>
          </cell>
          <cell r="C33" t="str">
            <v>Obrero (3)</v>
          </cell>
          <cell r="D33">
            <v>160029.36542161196</v>
          </cell>
        </row>
        <row r="34">
          <cell r="A34" t="str">
            <v>A0030040</v>
          </cell>
          <cell r="B34" t="str">
            <v>día</v>
          </cell>
          <cell r="C34" t="str">
            <v>Obrero (4)</v>
          </cell>
          <cell r="D34">
            <v>213372.48722881597</v>
          </cell>
        </row>
        <row r="35">
          <cell r="A35" t="str">
            <v>A0030050</v>
          </cell>
          <cell r="B35" t="str">
            <v>día</v>
          </cell>
          <cell r="C35" t="str">
            <v>Obrero (5)</v>
          </cell>
          <cell r="D35">
            <v>266715.60903601995</v>
          </cell>
        </row>
        <row r="36">
          <cell r="A36" t="str">
            <v>A0030060</v>
          </cell>
          <cell r="B36" t="str">
            <v>día</v>
          </cell>
          <cell r="C36" t="str">
            <v>Obrero (6)</v>
          </cell>
          <cell r="D36">
            <v>320058.73084322392</v>
          </cell>
        </row>
        <row r="37">
          <cell r="A37" t="str">
            <v>A0030070</v>
          </cell>
          <cell r="B37" t="str">
            <v>día</v>
          </cell>
          <cell r="C37" t="str">
            <v>Obrero (7)</v>
          </cell>
          <cell r="D37">
            <v>373401.85265042796</v>
          </cell>
        </row>
        <row r="38">
          <cell r="A38" t="str">
            <v>A0030080</v>
          </cell>
          <cell r="B38" t="str">
            <v>día</v>
          </cell>
          <cell r="C38" t="str">
            <v>Obrero (8)</v>
          </cell>
          <cell r="D38">
            <v>426744.97445763194</v>
          </cell>
        </row>
        <row r="39">
          <cell r="A39" t="str">
            <v>A0030090</v>
          </cell>
          <cell r="B39" t="str">
            <v>día</v>
          </cell>
          <cell r="C39" t="str">
            <v>Obrero (9)</v>
          </cell>
          <cell r="D39">
            <v>480088.09626483597</v>
          </cell>
        </row>
        <row r="40">
          <cell r="A40" t="str">
            <v>A0100060</v>
          </cell>
          <cell r="B40" t="str">
            <v>día</v>
          </cell>
          <cell r="C40" t="str">
            <v>Obrero (prueba de carga)</v>
          </cell>
          <cell r="D40">
            <v>58677.433987924393</v>
          </cell>
        </row>
        <row r="41">
          <cell r="A41" t="str">
            <v>A0030120</v>
          </cell>
          <cell r="B41" t="str">
            <v>día</v>
          </cell>
          <cell r="C41" t="str">
            <v>Obreros de incado (2)</v>
          </cell>
          <cell r="D41">
            <v>117354.86797584879</v>
          </cell>
        </row>
        <row r="42">
          <cell r="A42" t="str">
            <v>A0030110</v>
          </cell>
          <cell r="B42" t="str">
            <v>día</v>
          </cell>
          <cell r="C42" t="str">
            <v>Obreros de izado (2)</v>
          </cell>
          <cell r="D42">
            <v>117354.86797584879</v>
          </cell>
        </row>
        <row r="43">
          <cell r="A43" t="str">
            <v>A0040010</v>
          </cell>
          <cell r="B43" t="str">
            <v>día</v>
          </cell>
          <cell r="C43" t="str">
            <v>Oficial</v>
          </cell>
          <cell r="D43">
            <v>106686.24361440798</v>
          </cell>
        </row>
        <row r="44">
          <cell r="A44" t="str">
            <v>A0041002</v>
          </cell>
          <cell r="B44" t="str">
            <v>día</v>
          </cell>
          <cell r="C44" t="str">
            <v xml:space="preserve">Oficial  Obrero (3) Cuadrilla de un oficial y 3 Obreros. </v>
          </cell>
          <cell r="D44">
            <v>266715.60903601995</v>
          </cell>
        </row>
        <row r="45">
          <cell r="A45" t="str">
            <v>A0040020</v>
          </cell>
          <cell r="B45" t="str">
            <v>día</v>
          </cell>
          <cell r="C45" t="str">
            <v>Oficial (2)</v>
          </cell>
          <cell r="D45">
            <v>213372.48722881597</v>
          </cell>
        </row>
        <row r="46">
          <cell r="A46" t="str">
            <v>A0040030</v>
          </cell>
          <cell r="B46" t="str">
            <v>día</v>
          </cell>
          <cell r="C46" t="str">
            <v>Oficial (3)</v>
          </cell>
          <cell r="D46">
            <v>320058.73084322392</v>
          </cell>
        </row>
        <row r="47">
          <cell r="A47" t="str">
            <v>A0100050</v>
          </cell>
          <cell r="B47" t="str">
            <v>día</v>
          </cell>
          <cell r="C47" t="str">
            <v>Oficial + 3 Ayudantes (armado e inyección de anclajes)</v>
          </cell>
          <cell r="D47">
            <v>282718.54557818116</v>
          </cell>
        </row>
        <row r="48">
          <cell r="A48" t="str">
            <v>A0041000</v>
          </cell>
          <cell r="B48" t="str">
            <v>día</v>
          </cell>
          <cell r="C48" t="str">
            <v>Oficial experto en desmontaje</v>
          </cell>
          <cell r="D48">
            <v>117354.86797584879</v>
          </cell>
        </row>
        <row r="49">
          <cell r="A49" t="str">
            <v>A0041001</v>
          </cell>
          <cell r="B49" t="str">
            <v>día</v>
          </cell>
          <cell r="C49" t="str">
            <v>Oficial experto en explosivos</v>
          </cell>
          <cell r="D49">
            <v>128023.49233728957</v>
          </cell>
        </row>
        <row r="50">
          <cell r="A50" t="str">
            <v>A0100092</v>
          </cell>
          <cell r="B50" t="str">
            <v>día</v>
          </cell>
          <cell r="C50" t="str">
            <v>Operador prueba de integridad</v>
          </cell>
          <cell r="D50">
            <v>133357.80451800997</v>
          </cell>
        </row>
        <row r="51">
          <cell r="A51" t="str">
            <v>A0050010</v>
          </cell>
          <cell r="B51" t="str">
            <v>día</v>
          </cell>
          <cell r="C51" t="str">
            <v>Paletero</v>
          </cell>
          <cell r="D51">
            <v>53343.121807203992</v>
          </cell>
        </row>
        <row r="52">
          <cell r="A52" t="str">
            <v>A0050020</v>
          </cell>
          <cell r="B52" t="str">
            <v>día</v>
          </cell>
          <cell r="C52" t="str">
            <v>Paletero (2)</v>
          </cell>
          <cell r="D52">
            <v>106686.24361440798</v>
          </cell>
        </row>
        <row r="53">
          <cell r="A53" t="str">
            <v>A0060010</v>
          </cell>
          <cell r="B53" t="str">
            <v>día</v>
          </cell>
          <cell r="C53" t="str">
            <v>Perforador</v>
          </cell>
          <cell r="D53">
            <v>106686.24361440798</v>
          </cell>
        </row>
        <row r="54">
          <cell r="A54" t="str">
            <v>A0100040</v>
          </cell>
          <cell r="B54" t="str">
            <v>día</v>
          </cell>
          <cell r="C54" t="str">
            <v>Perforador + Ayudante1 + Ayudante2</v>
          </cell>
          <cell r="D54">
            <v>213372.48722881597</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800146.82710805978</v>
          </cell>
        </row>
        <row r="56">
          <cell r="A56" t="str">
            <v>A0070010</v>
          </cell>
          <cell r="B56" t="str">
            <v>día</v>
          </cell>
          <cell r="C56" t="str">
            <v>Rastrillero</v>
          </cell>
          <cell r="D56">
            <v>80014.682710805981</v>
          </cell>
        </row>
        <row r="57">
          <cell r="A57" t="str">
            <v>A0070020</v>
          </cell>
          <cell r="B57" t="str">
            <v>día</v>
          </cell>
          <cell r="C57" t="str">
            <v>Rastrilleros (2)</v>
          </cell>
          <cell r="D57">
            <v>160029.36542161196</v>
          </cell>
        </row>
        <row r="58">
          <cell r="A58" t="str">
            <v>A0080010</v>
          </cell>
          <cell r="B58" t="str">
            <v>día</v>
          </cell>
          <cell r="C58" t="str">
            <v>Soldador</v>
          </cell>
          <cell r="D58">
            <v>106686.24361440798</v>
          </cell>
        </row>
        <row r="59">
          <cell r="A59" t="str">
            <v>A0010083</v>
          </cell>
          <cell r="B59" t="str">
            <v>día</v>
          </cell>
          <cell r="C59" t="str">
            <v>Soldador (2)</v>
          </cell>
          <cell r="D59">
            <v>213372.48722881597</v>
          </cell>
        </row>
        <row r="60">
          <cell r="A60" t="str">
            <v>A0080012</v>
          </cell>
          <cell r="B60" t="str">
            <v>día</v>
          </cell>
          <cell r="C60" t="str">
            <v>Soldador 1A</v>
          </cell>
          <cell r="D60">
            <v>133357.80451800997</v>
          </cell>
        </row>
        <row r="61">
          <cell r="A61" t="str">
            <v>A0100090</v>
          </cell>
          <cell r="B61" t="str">
            <v>día</v>
          </cell>
          <cell r="C61" t="str">
            <v>Soldador experto en montaje y pruebas</v>
          </cell>
          <cell r="D61">
            <v>160029.36542161196</v>
          </cell>
        </row>
        <row r="62">
          <cell r="A62" t="str">
            <v>A0100091</v>
          </cell>
          <cell r="B62" t="str">
            <v>día</v>
          </cell>
          <cell r="C62" t="str">
            <v>Soldador experto en montaje y pruebas</v>
          </cell>
          <cell r="D62">
            <v>160029.36542161196</v>
          </cell>
        </row>
        <row r="63">
          <cell r="A63" t="str">
            <v>A0090010</v>
          </cell>
          <cell r="B63" t="str">
            <v>día</v>
          </cell>
          <cell r="C63" t="str">
            <v>Topógrafo</v>
          </cell>
          <cell r="D63">
            <v>160029.36542161196</v>
          </cell>
        </row>
        <row r="64">
          <cell r="A64" t="str">
            <v>A0030010</v>
          </cell>
          <cell r="B64" t="str">
            <v>día</v>
          </cell>
          <cell r="C64" t="str">
            <v xml:space="preserve">Obrero </v>
          </cell>
          <cell r="D64">
            <v>53343.121807203992</v>
          </cell>
        </row>
        <row r="65">
          <cell r="A65" t="str">
            <v>A0100100</v>
          </cell>
          <cell r="B65" t="str">
            <v>u</v>
          </cell>
          <cell r="C65" t="str">
            <v>Viáticos ingeniero y director</v>
          </cell>
          <cell r="D65">
            <v>533431.21807203989</v>
          </cell>
        </row>
        <row r="66">
          <cell r="A66" t="str">
            <v>A0100110</v>
          </cell>
          <cell r="B66" t="str">
            <v>u</v>
          </cell>
          <cell r="C66" t="str">
            <v>Viáticos soldadores</v>
          </cell>
          <cell r="D66">
            <v>266715.60903601995</v>
          </cell>
        </row>
        <row r="67">
          <cell r="A67" t="str">
            <v>A0040110</v>
          </cell>
          <cell r="B67" t="str">
            <v>día</v>
          </cell>
          <cell r="C67" t="str">
            <v>Celador</v>
          </cell>
          <cell r="D67">
            <v>53343.121807203992</v>
          </cell>
        </row>
      </sheetData>
      <sheetData sheetId="4">
        <row r="6">
          <cell r="C6" t="str">
            <v>EQUIPOS VARIOS</v>
          </cell>
          <cell r="D6" t="str">
            <v>Moneda ($ Pesos)</v>
          </cell>
        </row>
        <row r="7">
          <cell r="A7" t="str">
            <v>C0010011</v>
          </cell>
          <cell r="B7" t="str">
            <v>u</v>
          </cell>
          <cell r="C7" t="str">
            <v>Andamiaje para Aplicar la Carga (Equipos Sustituto de la Tara)</v>
          </cell>
          <cell r="D7">
            <v>44659.890149190156</v>
          </cell>
        </row>
        <row r="8">
          <cell r="A8" t="str">
            <v>C0010010</v>
          </cell>
          <cell r="B8" t="str">
            <v>h</v>
          </cell>
          <cell r="C8" t="str">
            <v xml:space="preserve">Aspersor manual
</v>
          </cell>
          <cell r="D8">
            <v>2763.6127262723589</v>
          </cell>
        </row>
        <row r="9">
          <cell r="A9" t="str">
            <v>C0010020</v>
          </cell>
          <cell r="B9" t="str">
            <v>h</v>
          </cell>
          <cell r="C9" t="str">
            <v xml:space="preserve">Barredora mecánica de cepillo de 3658 mm ; 6 m3 </v>
          </cell>
          <cell r="D9">
            <v>51650.42535645004</v>
          </cell>
        </row>
        <row r="10">
          <cell r="A10" t="str">
            <v>C0010030</v>
          </cell>
          <cell r="B10" t="str">
            <v>h</v>
          </cell>
          <cell r="C10" t="str">
            <v xml:space="preserve">Bomba de concreto, Producción: 30 m3/h, POTENCIA: 67 HP, MAX PRESION DE CONCRETO: 1150 PSI
</v>
          </cell>
          <cell r="D10">
            <v>36691.39574827061</v>
          </cell>
        </row>
        <row r="11">
          <cell r="A11" t="str">
            <v>C0010040</v>
          </cell>
          <cell r="B11" t="str">
            <v>h</v>
          </cell>
          <cell r="C11" t="str">
            <v>Bomba de inyección de lechada</v>
          </cell>
          <cell r="D11">
            <v>27055.997944037059</v>
          </cell>
        </row>
        <row r="12">
          <cell r="A12" t="str">
            <v>C0010034</v>
          </cell>
          <cell r="B12" t="str">
            <v>h</v>
          </cell>
          <cell r="C12" t="str">
            <v>Bomba eléctrica para accionar la celda</v>
          </cell>
          <cell r="D12">
            <v>44119.355074308289</v>
          </cell>
        </row>
        <row r="13">
          <cell r="A13" t="str">
            <v>C0010050</v>
          </cell>
          <cell r="B13" t="str">
            <v>h</v>
          </cell>
          <cell r="C13" t="str">
            <v>Bomba para gato de tensionamiento</v>
          </cell>
          <cell r="D13">
            <v>36589.855229909059</v>
          </cell>
        </row>
        <row r="14">
          <cell r="A14" t="str">
            <v>C0010053</v>
          </cell>
          <cell r="B14" t="str">
            <v>h</v>
          </cell>
          <cell r="C14" t="str">
            <v xml:space="preserve">Buldozer Potencia al volante de 305 HP, motor de 2100 RPM, longitud de hoja 6,39m. </v>
          </cell>
          <cell r="D14">
            <v>229112.58290913107</v>
          </cell>
        </row>
        <row r="15">
          <cell r="A15" t="str">
            <v>C0010052</v>
          </cell>
          <cell r="B15" t="str">
            <v>h</v>
          </cell>
          <cell r="C15" t="str">
            <v xml:space="preserve">Buldozer, Potencia al volante de 140 HP, motor de 2200 RPM, longitud de hoja 4,80m. </v>
          </cell>
          <cell r="D15">
            <v>213837.98758484225</v>
          </cell>
        </row>
        <row r="16">
          <cell r="A16" t="str">
            <v>C0010051</v>
          </cell>
          <cell r="B16" t="str">
            <v>h</v>
          </cell>
          <cell r="C16" t="str">
            <v xml:space="preserve">Buldozer, Potencia al volante de 80 HP, motor de 2400 RPM, longitud de hoja 3,99m, </v>
          </cell>
          <cell r="D16">
            <v>171901.09069436832</v>
          </cell>
        </row>
        <row r="17">
          <cell r="A17" t="str">
            <v>C0010961</v>
          </cell>
          <cell r="B17" t="str">
            <v>h</v>
          </cell>
          <cell r="C17" t="str">
            <v>Caldera para pintura termoplástica</v>
          </cell>
          <cell r="D17">
            <v>41457.81177933087</v>
          </cell>
        </row>
        <row r="18">
          <cell r="A18" t="str">
            <v>C0010090</v>
          </cell>
          <cell r="B18" t="str">
            <v>h</v>
          </cell>
          <cell r="C18" t="str">
            <v>Calentador a gas</v>
          </cell>
          <cell r="D18">
            <v>47925.501532406495</v>
          </cell>
        </row>
        <row r="19">
          <cell r="A19" t="str">
            <v>C0010125</v>
          </cell>
          <cell r="B19" t="str">
            <v>h</v>
          </cell>
          <cell r="C19" t="str">
            <v>Camabaja</v>
          </cell>
          <cell r="D19">
            <v>135076.37977052882</v>
          </cell>
        </row>
        <row r="20">
          <cell r="A20" t="str">
            <v>C0010100</v>
          </cell>
          <cell r="B20" t="str">
            <v>h</v>
          </cell>
          <cell r="C20" t="str">
            <v>Camión 350</v>
          </cell>
          <cell r="D20">
            <v>63039.189424213204</v>
          </cell>
        </row>
        <row r="21">
          <cell r="A21" t="str">
            <v>C0010110</v>
          </cell>
          <cell r="B21" t="str">
            <v>h</v>
          </cell>
          <cell r="C21" t="str">
            <v>Camión de Slurry</v>
          </cell>
          <cell r="D21">
            <v>107445.98904478429</v>
          </cell>
        </row>
        <row r="22">
          <cell r="A22" t="str">
            <v>C0010120</v>
          </cell>
          <cell r="B22" t="str">
            <v>h</v>
          </cell>
          <cell r="C22" t="str">
            <v>Camioneta D-300</v>
          </cell>
          <cell r="D22">
            <v>41665.587828223885</v>
          </cell>
        </row>
        <row r="23">
          <cell r="A23" t="str">
            <v>C0010124</v>
          </cell>
          <cell r="B23" t="str">
            <v>m</v>
          </cell>
          <cell r="C23" t="str">
            <v>Camisa</v>
          </cell>
          <cell r="D23">
            <v>23964.833815821508</v>
          </cell>
        </row>
        <row r="24">
          <cell r="A24" t="str">
            <v>C0010123</v>
          </cell>
          <cell r="B24" t="str">
            <v>Kg</v>
          </cell>
          <cell r="C24" t="str">
            <v>Camisa para Pilote D=1.20m</v>
          </cell>
          <cell r="D24">
            <v>24799.078886878597</v>
          </cell>
        </row>
        <row r="25">
          <cell r="A25" t="str">
            <v>C0010130</v>
          </cell>
          <cell r="B25" t="str">
            <v>h</v>
          </cell>
          <cell r="C25" t="str">
            <v>Cargador : Potencia en el volante 110 hp, Clasificación de RPM del motor 2300.</v>
          </cell>
          <cell r="D25">
            <v>101451.66416693035</v>
          </cell>
        </row>
        <row r="26">
          <cell r="A26" t="str">
            <v>C0010140</v>
          </cell>
          <cell r="B26" t="str">
            <v>h</v>
          </cell>
          <cell r="C26" t="str">
            <v>Cargador : Potencia en el volante 125 hp, Clasificación de RPM del motor 2300.</v>
          </cell>
          <cell r="D26">
            <v>117845.33714598733</v>
          </cell>
        </row>
        <row r="27">
          <cell r="A27" t="str">
            <v>C0010150</v>
          </cell>
          <cell r="B27" t="str">
            <v>h</v>
          </cell>
          <cell r="C27" t="str">
            <v xml:space="preserve">Carrotanque de agua(1000 Galones) </v>
          </cell>
          <cell r="D27">
            <v>51596.778678250921</v>
          </cell>
        </row>
        <row r="28">
          <cell r="A28" t="str">
            <v>C0010160</v>
          </cell>
          <cell r="B28" t="str">
            <v>h</v>
          </cell>
          <cell r="C28" t="str">
            <v>Carrotanque Irrigador de asfalto, 1000 GALONES DE CAPACIDAD</v>
          </cell>
          <cell r="D28">
            <v>69153.289655117347</v>
          </cell>
        </row>
        <row r="29">
          <cell r="A29" t="str">
            <v>C0010170</v>
          </cell>
          <cell r="B29" t="str">
            <v>h</v>
          </cell>
          <cell r="C29" t="str">
            <v>Cizalla manual de 90 cm.</v>
          </cell>
          <cell r="D29">
            <v>724.88496609822755</v>
          </cell>
        </row>
        <row r="30">
          <cell r="A30" t="str">
            <v>C0010211</v>
          </cell>
          <cell r="B30" t="str">
            <v>h</v>
          </cell>
          <cell r="C30" t="str">
            <v>Compactador de Rodillo POTENCIA: 99HP, PESO: 8 ton</v>
          </cell>
          <cell r="D30">
            <v>79372.418799165869</v>
          </cell>
        </row>
        <row r="31">
          <cell r="A31" t="str">
            <v>C0010200</v>
          </cell>
          <cell r="B31" t="str">
            <v>h</v>
          </cell>
          <cell r="C31" t="str">
            <v>Compactador manual (SALTARIN) Peso de operación (Kg.) 52, Fuerza de impacto por golpe (KN) 12.</v>
          </cell>
          <cell r="D31">
            <v>6816.5316855542878</v>
          </cell>
        </row>
        <row r="32">
          <cell r="A32" t="str">
            <v>C0010210</v>
          </cell>
          <cell r="B32" t="str">
            <v>h</v>
          </cell>
          <cell r="C32" t="str">
            <v>Compactador manual de rodillo</v>
          </cell>
          <cell r="D32">
            <v>54471.729340722391</v>
          </cell>
        </row>
        <row r="33">
          <cell r="A33" t="str">
            <v>C0010220</v>
          </cell>
          <cell r="B33" t="str">
            <v>h</v>
          </cell>
          <cell r="C33" t="str">
            <v xml:space="preserve">Compactador manual vibratorio (CANGURO) (Apisonadores)
</v>
          </cell>
          <cell r="D33">
            <v>6816.5316855542878</v>
          </cell>
        </row>
        <row r="34">
          <cell r="A34" t="str">
            <v>C0010190</v>
          </cell>
          <cell r="B34" t="str">
            <v>h</v>
          </cell>
          <cell r="C34" t="str">
            <v>COMPACTADOR MANUAL VIBRATORIO (RANA) con motor de 6 HP</v>
          </cell>
          <cell r="D34">
            <v>5537.9591496401099</v>
          </cell>
        </row>
        <row r="35">
          <cell r="A35" t="str">
            <v>C0010230</v>
          </cell>
          <cell r="B35" t="str">
            <v>h</v>
          </cell>
          <cell r="C35" t="str">
            <v>Compactador neumático de Potencia 70 HP, peso de 13 ton</v>
          </cell>
          <cell r="D35">
            <v>139459.51467182851</v>
          </cell>
        </row>
        <row r="36">
          <cell r="A36" t="str">
            <v>C0010213</v>
          </cell>
          <cell r="B36" t="str">
            <v>h</v>
          </cell>
          <cell r="C36" t="str">
            <v>Compactador neumático peso 3,5 ton</v>
          </cell>
          <cell r="D36">
            <v>94489.779042450406</v>
          </cell>
        </row>
        <row r="37">
          <cell r="A37" t="str">
            <v>C0010212</v>
          </cell>
          <cell r="B37" t="str">
            <v>h</v>
          </cell>
          <cell r="C37" t="str">
            <v>Compactador tipo  POTENCIA: 105 HP, PESO: 6 ton</v>
          </cell>
          <cell r="D37">
            <v>115008.17332815962</v>
          </cell>
        </row>
        <row r="38">
          <cell r="A38" t="str">
            <v>C0010240</v>
          </cell>
          <cell r="B38" t="str">
            <v>h</v>
          </cell>
          <cell r="C38" t="str">
            <v>Compactador vibratorio tipo DD-20</v>
          </cell>
          <cell r="D38">
            <v>71967.40818410377</v>
          </cell>
        </row>
        <row r="39">
          <cell r="A39" t="str">
            <v>C0010250</v>
          </cell>
          <cell r="B39" t="str">
            <v>h</v>
          </cell>
          <cell r="C39" t="str">
            <v xml:space="preserve">Compresor (barrido y soplado)
</v>
          </cell>
          <cell r="D39">
            <v>51799.347103098269</v>
          </cell>
        </row>
        <row r="40">
          <cell r="A40" t="str">
            <v>C0010270</v>
          </cell>
          <cell r="B40" t="str">
            <v>h</v>
          </cell>
          <cell r="C40" t="str">
            <v>Compresor 120 HP, con martillo.</v>
          </cell>
          <cell r="D40">
            <v>30262.071855956881</v>
          </cell>
        </row>
        <row r="41">
          <cell r="A41" t="str">
            <v>C0010260</v>
          </cell>
          <cell r="B41" t="str">
            <v>h</v>
          </cell>
          <cell r="C41" t="str">
            <v xml:space="preserve">Compresor 80 HP, con martillo.
</v>
          </cell>
          <cell r="D41">
            <v>56641.778003327403</v>
          </cell>
        </row>
        <row r="42">
          <cell r="A42" t="str">
            <v>C0010280</v>
          </cell>
          <cell r="B42" t="str">
            <v>h</v>
          </cell>
          <cell r="C42" t="str">
            <v xml:space="preserve">Compresor para penetrar roca
</v>
          </cell>
          <cell r="D42">
            <v>53638.118400976717</v>
          </cell>
        </row>
        <row r="43">
          <cell r="A43" t="str">
            <v>C0010291</v>
          </cell>
          <cell r="B43" t="str">
            <v>h</v>
          </cell>
          <cell r="C43" t="str">
            <v>Cortadora de pavimento</v>
          </cell>
          <cell r="D43">
            <v>10128.337174290569</v>
          </cell>
        </row>
        <row r="44">
          <cell r="A44" t="str">
            <v>C0010290</v>
          </cell>
          <cell r="B44" t="str">
            <v>h</v>
          </cell>
          <cell r="C44" t="str">
            <v>Cortadora de pavimento, Máxima profundidad de corte: 160 mm. Capacidad de disco: desde 12´´ hasta 18´´ de diámetro. Peso operacional: 135 kg, 13.5 hp de potencia</v>
          </cell>
          <cell r="D44">
            <v>15272.512274670518</v>
          </cell>
        </row>
        <row r="45">
          <cell r="A45" t="str">
            <v>C0010311</v>
          </cell>
          <cell r="B45" t="str">
            <v>h</v>
          </cell>
          <cell r="C45" t="str">
            <v>Derretidora de asfalto (crafco o similar)</v>
          </cell>
          <cell r="D45">
            <v>3130.7420709625667</v>
          </cell>
        </row>
        <row r="46">
          <cell r="A46" t="str">
            <v>C0010301</v>
          </cell>
          <cell r="B46" t="str">
            <v>h</v>
          </cell>
          <cell r="C46" t="str">
            <v>Diferencial</v>
          </cell>
          <cell r="D46">
            <v>4445.4983556400657</v>
          </cell>
        </row>
        <row r="47">
          <cell r="A47" t="str">
            <v>C0010300</v>
          </cell>
          <cell r="B47" t="str">
            <v>h</v>
          </cell>
          <cell r="C47" t="str">
            <v>Diferencial de 2 ton.</v>
          </cell>
          <cell r="D47">
            <v>2847.3583409269827</v>
          </cell>
        </row>
        <row r="48">
          <cell r="A48" t="str">
            <v>C0010310</v>
          </cell>
          <cell r="B48" t="str">
            <v>h</v>
          </cell>
          <cell r="C48" t="str">
            <v>Diferencial de 3 ton</v>
          </cell>
          <cell r="D48">
            <v>4445.4983556400657</v>
          </cell>
        </row>
        <row r="49">
          <cell r="A49" t="str">
            <v>C0010351</v>
          </cell>
          <cell r="B49" t="str">
            <v>h</v>
          </cell>
          <cell r="C49" t="str">
            <v>Equipo autopropulsado para pintura termoplástica</v>
          </cell>
          <cell r="D49">
            <v>75945.935148642136</v>
          </cell>
        </row>
        <row r="50">
          <cell r="A50" t="str">
            <v>C0010314</v>
          </cell>
          <cell r="B50" t="str">
            <v>h</v>
          </cell>
          <cell r="C50" t="str">
            <v>Equipo de acarreo interno</v>
          </cell>
          <cell r="D50">
            <v>30978.795180758047</v>
          </cell>
        </row>
        <row r="51">
          <cell r="A51" t="str">
            <v>C0010320</v>
          </cell>
          <cell r="B51" t="str">
            <v>h</v>
          </cell>
          <cell r="C51" t="str">
            <v xml:space="preserve">Equipo de control (bandas sonoras reduce velocidad) (Termohigometros, Termómetros, Galgas, etc.)
</v>
          </cell>
          <cell r="D51">
            <v>1829.9101864719885</v>
          </cell>
        </row>
        <row r="52">
          <cell r="A52" t="str">
            <v>C0010401</v>
          </cell>
          <cell r="B52" t="str">
            <v>u</v>
          </cell>
          <cell r="C52" t="str">
            <v>Equipo de Medición (Deformimetros Eléctricos, Mecánicos, Celdas de Carga,  Etc.)</v>
          </cell>
          <cell r="D52">
            <v>118435.76801545115</v>
          </cell>
        </row>
        <row r="53">
          <cell r="A53" t="str">
            <v>C0010330</v>
          </cell>
          <cell r="B53" t="str">
            <v>h</v>
          </cell>
          <cell r="C53" t="str">
            <v xml:space="preserve">Equipo de oxicorte, Capacidad de corte: hasta 6´´ (152mm) </v>
          </cell>
          <cell r="D53">
            <v>2614.6430083546747</v>
          </cell>
        </row>
        <row r="54">
          <cell r="A54" t="str">
            <v>C0010382</v>
          </cell>
          <cell r="B54" t="str">
            <v>h</v>
          </cell>
          <cell r="C54" t="str">
            <v>Equipo de oxigeno y soldadura</v>
          </cell>
          <cell r="D54">
            <v>8661.6047098104209</v>
          </cell>
        </row>
        <row r="55">
          <cell r="A55" t="str">
            <v>C0010340</v>
          </cell>
          <cell r="B55" t="str">
            <v>h</v>
          </cell>
          <cell r="C55" t="str">
            <v>Equipo de perforación (TRACKDRILL), potencia 40 HP, 2100 golpes / minuto</v>
          </cell>
          <cell r="D55">
            <v>54088.624477345809</v>
          </cell>
        </row>
        <row r="56">
          <cell r="A56" t="str">
            <v>C0010350</v>
          </cell>
          <cell r="B56" t="str">
            <v>h</v>
          </cell>
          <cell r="C56" t="str">
            <v xml:space="preserve">Equipo de pintura (Compresor), Presión máxima de trabajo 3300 psi.
</v>
          </cell>
          <cell r="D56">
            <v>6275.143220051219</v>
          </cell>
        </row>
        <row r="57">
          <cell r="A57" t="str">
            <v>C0010352</v>
          </cell>
          <cell r="B57" t="str">
            <v>h</v>
          </cell>
          <cell r="C57" t="str">
            <v xml:space="preserve">Equipo de rayos X y/o ultrasonido
</v>
          </cell>
          <cell r="D57">
            <v>62753.811626511029</v>
          </cell>
        </row>
        <row r="58">
          <cell r="A58" t="str">
            <v>C0010381</v>
          </cell>
          <cell r="B58" t="str">
            <v>h</v>
          </cell>
          <cell r="C58" t="str">
            <v>Equipo de Sand Blastin y Pintura COMPRESOR 250cfm a 100 psi. PULMON de 70 gal (250 lt.) para 160 psi</v>
          </cell>
          <cell r="D58">
            <v>26947.166752011595</v>
          </cell>
        </row>
        <row r="59">
          <cell r="A59" t="str">
            <v>C0010361</v>
          </cell>
          <cell r="B59" t="str">
            <v>h</v>
          </cell>
          <cell r="C59" t="str">
            <v>Equipo de Soldadura</v>
          </cell>
          <cell r="D59">
            <v>13982.799454376654</v>
          </cell>
        </row>
        <row r="60">
          <cell r="A60" t="str">
            <v>C0010360</v>
          </cell>
          <cell r="B60" t="str">
            <v>h</v>
          </cell>
          <cell r="C60" t="str">
            <v xml:space="preserve">Equipo de soldadura 250 AMP
</v>
          </cell>
          <cell r="D60">
            <v>16774.342146265924</v>
          </cell>
        </row>
        <row r="61">
          <cell r="A61" t="str">
            <v>C0010370</v>
          </cell>
          <cell r="B61" t="str">
            <v>h</v>
          </cell>
          <cell r="C61" t="str">
            <v>Equipo de soldadura 400</v>
          </cell>
          <cell r="D61">
            <v>17174.800284848359</v>
          </cell>
        </row>
        <row r="62">
          <cell r="A62" t="str">
            <v>C0010380</v>
          </cell>
          <cell r="B62" t="str">
            <v>h</v>
          </cell>
          <cell r="C62" t="str">
            <v>Equipo de soldadura 600</v>
          </cell>
          <cell r="D62">
            <v>17174.800284848359</v>
          </cell>
        </row>
        <row r="63">
          <cell r="A63" t="str">
            <v>C0010384</v>
          </cell>
          <cell r="B63" t="str">
            <v>h</v>
          </cell>
          <cell r="C63" t="str">
            <v>Equipo de soldadura y de acetileno (incluye soldadura)</v>
          </cell>
          <cell r="D63">
            <v>31384.460943386137</v>
          </cell>
        </row>
        <row r="64">
          <cell r="A64" t="str">
            <v>C0010390</v>
          </cell>
          <cell r="B64" t="str">
            <v>h</v>
          </cell>
          <cell r="C64" t="str">
            <v>Equipo de topografía</v>
          </cell>
          <cell r="D64">
            <v>10822.190872653</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12175.098997600177</v>
          </cell>
        </row>
        <row r="66">
          <cell r="A66" t="str">
            <v>C0010394</v>
          </cell>
          <cell r="B66" t="str">
            <v>h</v>
          </cell>
          <cell r="C66" t="str">
            <v>Equipo de transporte (Camiones, Grúas, Volquetas, etc.)</v>
          </cell>
          <cell r="D66">
            <v>56148.127986754247</v>
          </cell>
        </row>
        <row r="67">
          <cell r="A67" t="str">
            <v>C0010400</v>
          </cell>
          <cell r="B67" t="str">
            <v>h</v>
          </cell>
          <cell r="C67" t="str">
            <v xml:space="preserve">Equipo manual aplicador (bandas sonoras reduce velocidad)
</v>
          </cell>
          <cell r="D67">
            <v>23723.728973036279</v>
          </cell>
        </row>
        <row r="68">
          <cell r="A68" t="str">
            <v>C0010410</v>
          </cell>
          <cell r="B68" t="str">
            <v>h</v>
          </cell>
          <cell r="C68" t="str">
            <v>Esparcidor de gravilla, Ancho de esparcimiento 3100mm, Velocidad de trabajo 10—20km2/h</v>
          </cell>
          <cell r="D68">
            <v>56701.673971221433</v>
          </cell>
        </row>
        <row r="69">
          <cell r="A69" t="str">
            <v>C0010420</v>
          </cell>
          <cell r="B69" t="str">
            <v>h</v>
          </cell>
          <cell r="C69" t="str">
            <v>Estación Total con precisión angular de 6´´. Precisión lineal 2 mm ± 2 ppm</v>
          </cell>
          <cell r="D69">
            <v>15151.166483877814</v>
          </cell>
        </row>
        <row r="70">
          <cell r="A70" t="str">
            <v>C0010443</v>
          </cell>
          <cell r="B70" t="str">
            <v>m2</v>
          </cell>
          <cell r="C70" t="str">
            <v xml:space="preserve">Formaleta Metálica </v>
          </cell>
          <cell r="D70">
            <v>5411.6161987310652</v>
          </cell>
        </row>
        <row r="71">
          <cell r="A71" t="str">
            <v>C0010430</v>
          </cell>
          <cell r="B71" t="str">
            <v>h</v>
          </cell>
          <cell r="C71" t="str">
            <v xml:space="preserve">Formaleta metálica (concreto hidráulico)
</v>
          </cell>
          <cell r="D71">
            <v>3226.0043241147787</v>
          </cell>
        </row>
        <row r="72">
          <cell r="A72" t="str">
            <v>C0010440</v>
          </cell>
          <cell r="B72" t="str">
            <v>h</v>
          </cell>
          <cell r="C72" t="str">
            <v xml:space="preserve">Formaleta metálica (tubería de concreto reforzado)
</v>
          </cell>
          <cell r="D72">
            <v>7091.5468126880451</v>
          </cell>
        </row>
        <row r="73">
          <cell r="A73" t="str">
            <v>C0010442</v>
          </cell>
          <cell r="B73" t="str">
            <v>h</v>
          </cell>
          <cell r="C73" t="str">
            <v xml:space="preserve">Formaleta metálica para tubo de 900
</v>
          </cell>
          <cell r="D73">
            <v>3201.0368450501533</v>
          </cell>
        </row>
        <row r="74">
          <cell r="A74" t="str">
            <v>C0010450</v>
          </cell>
          <cell r="B74" t="str">
            <v>h</v>
          </cell>
          <cell r="C74" t="str">
            <v xml:space="preserve">Formaleta para camisa de pilote
</v>
          </cell>
          <cell r="D74">
            <v>11060.171141010836</v>
          </cell>
        </row>
        <row r="75">
          <cell r="A75" t="str">
            <v>C0010460</v>
          </cell>
          <cell r="B75" t="str">
            <v>h</v>
          </cell>
          <cell r="C75" t="str">
            <v>Fresadora de pavimento, potencia 255 HP, peso 19 Ton, PROFUNDIDAD DE CORTE 305 mm</v>
          </cell>
          <cell r="D75">
            <v>261963.99079353551</v>
          </cell>
        </row>
        <row r="76">
          <cell r="A76" t="str">
            <v>C0010470</v>
          </cell>
          <cell r="B76" t="str">
            <v>h</v>
          </cell>
          <cell r="C76" t="str">
            <v>Fresadora y recicladora de pavimento, potencia 430 HP, peso 20 Ton</v>
          </cell>
          <cell r="D76">
            <v>347325.04939980857</v>
          </cell>
        </row>
        <row r="77">
          <cell r="A77" t="str">
            <v>C0010480</v>
          </cell>
          <cell r="B77" t="str">
            <v>h</v>
          </cell>
          <cell r="C77" t="str">
            <v>Gato para tensionamiento, fuerza Max 200 ton, área de tensión 314 cm2.</v>
          </cell>
          <cell r="D77">
            <v>106646.13059348622</v>
          </cell>
        </row>
        <row r="78">
          <cell r="A78" t="str">
            <v>C0010490</v>
          </cell>
          <cell r="B78" t="str">
            <v>h</v>
          </cell>
          <cell r="C78" t="str">
            <v>Grúa (capacidad 15 ton)</v>
          </cell>
          <cell r="D78">
            <v>137845.1779760138</v>
          </cell>
        </row>
        <row r="79">
          <cell r="A79" t="str">
            <v>C0010511</v>
          </cell>
          <cell r="B79" t="str">
            <v>h</v>
          </cell>
          <cell r="C79" t="str">
            <v>Grúa (Transporte en Obra)</v>
          </cell>
          <cell r="D79">
            <v>93895.597289369412</v>
          </cell>
        </row>
        <row r="80">
          <cell r="A80" t="str">
            <v>C0010500</v>
          </cell>
          <cell r="B80" t="str">
            <v>h</v>
          </cell>
          <cell r="C80" t="str">
            <v>Grúa 10 ton</v>
          </cell>
          <cell r="D80">
            <v>180297.63549078346</v>
          </cell>
        </row>
        <row r="81">
          <cell r="A81" t="str">
            <v>C0010502</v>
          </cell>
          <cell r="B81" t="str">
            <v>h</v>
          </cell>
          <cell r="C81" t="str">
            <v>Grúa con barreno o máquina piloteadora</v>
          </cell>
          <cell r="D81">
            <v>249636.3165619263</v>
          </cell>
        </row>
        <row r="82">
          <cell r="A82" t="str">
            <v>C0010510</v>
          </cell>
          <cell r="B82" t="str">
            <v>h</v>
          </cell>
          <cell r="C82" t="str">
            <v>Grúa con torre</v>
          </cell>
          <cell r="D82">
            <v>200226.67477862202</v>
          </cell>
        </row>
        <row r="83">
          <cell r="A83" t="str">
            <v>C0010512</v>
          </cell>
          <cell r="B83" t="str">
            <v>h</v>
          </cell>
          <cell r="C83" t="str">
            <v>Grúa Con Torre (2)</v>
          </cell>
          <cell r="D83">
            <v>122257.12213006697</v>
          </cell>
        </row>
        <row r="84">
          <cell r="A84" t="str">
            <v>C0010491</v>
          </cell>
          <cell r="B84" t="str">
            <v>h</v>
          </cell>
          <cell r="C84" t="str">
            <v>Grúa con torre capacidad 1 ton en la punta.</v>
          </cell>
          <cell r="D84">
            <v>193176.26004536584</v>
          </cell>
        </row>
        <row r="85">
          <cell r="A85" t="str">
            <v>C0010520</v>
          </cell>
          <cell r="B85" t="str">
            <v>h</v>
          </cell>
          <cell r="C85" t="str">
            <v>Grúa telescópica de 50 Ton.</v>
          </cell>
          <cell r="D85">
            <v>322675.02769163577</v>
          </cell>
        </row>
        <row r="86">
          <cell r="A86" t="str">
            <v>C0010530</v>
          </cell>
          <cell r="B86" t="str">
            <v>h</v>
          </cell>
          <cell r="C86" t="str">
            <v>Guadañadora, Cilindraje 41.5 cm3, Longitud del mango 1450 mm, Peso 7.4 kg</v>
          </cell>
          <cell r="D86">
            <v>3882.1777691648363</v>
          </cell>
        </row>
        <row r="87">
          <cell r="A87" t="str">
            <v>C0010544</v>
          </cell>
          <cell r="B87" t="str">
            <v>h</v>
          </cell>
          <cell r="C87" t="str">
            <v>Manómetro cable de acero para bajar la celda</v>
          </cell>
          <cell r="D87">
            <v>1190484.21112088</v>
          </cell>
        </row>
        <row r="88">
          <cell r="A88" t="str">
            <v>C0010541</v>
          </cell>
          <cell r="B88" t="str">
            <v>h</v>
          </cell>
          <cell r="C88" t="str">
            <v>Máquina hidrosembradora</v>
          </cell>
          <cell r="D88">
            <v>16413.461950430508</v>
          </cell>
        </row>
        <row r="89">
          <cell r="A89" t="str">
            <v>C0010540</v>
          </cell>
          <cell r="B89" t="str">
            <v>h</v>
          </cell>
          <cell r="C89" t="str">
            <v>Maquina térmica pegatachas</v>
          </cell>
          <cell r="D89">
            <v>18017.890166254245</v>
          </cell>
        </row>
        <row r="90">
          <cell r="A90" t="str">
            <v>C0010550</v>
          </cell>
          <cell r="B90" t="str">
            <v>h</v>
          </cell>
          <cell r="C90" t="str">
            <v>Mezcladora de concreto 1 bulto</v>
          </cell>
          <cell r="D90">
            <v>5749.7936526318081</v>
          </cell>
        </row>
        <row r="91">
          <cell r="A91" t="str">
            <v>C0010560</v>
          </cell>
          <cell r="B91" t="str">
            <v>h</v>
          </cell>
          <cell r="C91" t="str">
            <v>Montacargas</v>
          </cell>
          <cell r="D91">
            <v>8019.4490418285741</v>
          </cell>
        </row>
        <row r="92">
          <cell r="A92" t="str">
            <v>C0010570</v>
          </cell>
          <cell r="B92" t="str">
            <v>h</v>
          </cell>
          <cell r="C92" t="str">
            <v xml:space="preserve">Motobomba 3 PULGADAS (incluye operario)
</v>
          </cell>
          <cell r="D92">
            <v>8155.6283651803797</v>
          </cell>
        </row>
        <row r="93">
          <cell r="A93" t="str">
            <v>C0010580</v>
          </cell>
          <cell r="B93" t="str">
            <v>h</v>
          </cell>
          <cell r="C93" t="str">
            <v xml:space="preserve">Motobomba 4 pulgadas
</v>
          </cell>
          <cell r="D93">
            <v>10985.132083712348</v>
          </cell>
        </row>
        <row r="94">
          <cell r="A94" t="str">
            <v>C0010590</v>
          </cell>
          <cell r="B94" t="str">
            <v>h</v>
          </cell>
          <cell r="C94" t="str">
            <v xml:space="preserve">Motobomba 6´´ diámetro de bombeo de 2 m3/seg
</v>
          </cell>
          <cell r="D94">
            <v>16638.943921078768</v>
          </cell>
        </row>
        <row r="95">
          <cell r="A95" t="str">
            <v>C0010600</v>
          </cell>
          <cell r="B95" t="str">
            <v>h</v>
          </cell>
          <cell r="C95" t="str">
            <v>Motobomba de concreto</v>
          </cell>
          <cell r="D95">
            <v>44757.349971835392</v>
          </cell>
        </row>
        <row r="96">
          <cell r="A96" t="str">
            <v>C0010610</v>
          </cell>
          <cell r="B96" t="str">
            <v>h</v>
          </cell>
          <cell r="C96" t="str">
            <v>Motoniveladora  potencia 215 HP, ancho de cuchilla 4,27 m, peso 18 ton.</v>
          </cell>
          <cell r="D96">
            <v>122968.97988552223</v>
          </cell>
        </row>
        <row r="97">
          <cell r="A97" t="str">
            <v>C0010611</v>
          </cell>
          <cell r="B97" t="str">
            <v>h</v>
          </cell>
          <cell r="C97" t="str">
            <v>Motoniveladora, potencia 140 HP, ancho de cuchilla 3,66 m, peso 11 ton.</v>
          </cell>
          <cell r="D97">
            <v>167117.94687307475</v>
          </cell>
        </row>
        <row r="98">
          <cell r="A98" t="str">
            <v>C0010620</v>
          </cell>
          <cell r="B98" t="str">
            <v>h</v>
          </cell>
          <cell r="C98" t="str">
            <v>Motosierra, 93.6 cm3 - 7.1 HP, 45-90 cm - 7.9 kg</v>
          </cell>
          <cell r="D98">
            <v>5144.9858475932724</v>
          </cell>
        </row>
        <row r="99">
          <cell r="A99" t="str">
            <v>C0010621</v>
          </cell>
          <cell r="B99" t="str">
            <v>h</v>
          </cell>
          <cell r="C99" t="str">
            <v>Motosoldador, 300 amperios</v>
          </cell>
          <cell r="D99">
            <v>33990.35910861077</v>
          </cell>
        </row>
        <row r="100">
          <cell r="A100" t="str">
            <v>C0010630</v>
          </cell>
          <cell r="B100" t="str">
            <v>h</v>
          </cell>
          <cell r="C100" t="str">
            <v>Pala auxiliar de piloteadora</v>
          </cell>
          <cell r="D100">
            <v>273327.75826587947</v>
          </cell>
        </row>
        <row r="101">
          <cell r="A101" t="str">
            <v>C0010640</v>
          </cell>
          <cell r="B101" t="str">
            <v>h</v>
          </cell>
          <cell r="C101" t="str">
            <v xml:space="preserve">Pala grúa con martillos
</v>
          </cell>
          <cell r="D101">
            <v>274796.7882565161</v>
          </cell>
        </row>
        <row r="102">
          <cell r="A102" t="str">
            <v>C0010650</v>
          </cell>
          <cell r="B102" t="str">
            <v>h</v>
          </cell>
          <cell r="C102" t="str">
            <v>Piloteadora</v>
          </cell>
          <cell r="D102">
            <v>313517.91122312413</v>
          </cell>
        </row>
        <row r="103">
          <cell r="A103" t="str">
            <v>C0010651</v>
          </cell>
          <cell r="B103" t="str">
            <v>h</v>
          </cell>
          <cell r="C103" t="str">
            <v>Piloteadora potencia 250KW, RPM 1800, fuerza elevadora 200KN</v>
          </cell>
          <cell r="D103">
            <v>411199.30745731847</v>
          </cell>
        </row>
        <row r="104">
          <cell r="A104" t="str">
            <v>C0010660</v>
          </cell>
          <cell r="B104" t="str">
            <v>h</v>
          </cell>
          <cell r="C104" t="str">
            <v>Planta de asfalto en caliente</v>
          </cell>
          <cell r="D104">
            <v>423926.59996421292</v>
          </cell>
        </row>
        <row r="105">
          <cell r="A105" t="str">
            <v>C0010670</v>
          </cell>
          <cell r="B105" t="str">
            <v>h</v>
          </cell>
          <cell r="C105" t="str">
            <v>Planta de asfalto en frio</v>
          </cell>
          <cell r="D105">
            <v>179564.41832621218</v>
          </cell>
        </row>
        <row r="106">
          <cell r="A106" t="str">
            <v>C0010680</v>
          </cell>
          <cell r="B106" t="str">
            <v>h</v>
          </cell>
          <cell r="C106" t="str">
            <v xml:space="preserve">Planta eléctrica </v>
          </cell>
          <cell r="D106">
            <v>9078.621556787064</v>
          </cell>
        </row>
        <row r="107">
          <cell r="A107" t="str">
            <v>C0010690</v>
          </cell>
          <cell r="B107" t="str">
            <v>h</v>
          </cell>
          <cell r="C107" t="str">
            <v>Planta trituradora</v>
          </cell>
          <cell r="D107">
            <v>379454.16797960881</v>
          </cell>
        </row>
        <row r="108">
          <cell r="A108" t="str">
            <v>C0010700</v>
          </cell>
          <cell r="B108" t="str">
            <v>h</v>
          </cell>
          <cell r="C108" t="str">
            <v>Pluma capacidad 100 kg</v>
          </cell>
          <cell r="D108">
            <v>5749.7936526318081</v>
          </cell>
        </row>
        <row r="109">
          <cell r="A109" t="str">
            <v>C0010704</v>
          </cell>
          <cell r="B109" t="str">
            <v>h</v>
          </cell>
          <cell r="C109" t="str">
            <v>Puente grúa</v>
          </cell>
          <cell r="D109">
            <v>531208.55700208771</v>
          </cell>
        </row>
        <row r="110">
          <cell r="A110" t="str">
            <v>C0010710</v>
          </cell>
          <cell r="B110" t="str">
            <v>h</v>
          </cell>
          <cell r="C110" t="str">
            <v>Pulidora (8500 REV)</v>
          </cell>
          <cell r="D110">
            <v>5749.7936526318081</v>
          </cell>
        </row>
        <row r="111">
          <cell r="A111" t="str">
            <v>C0010720</v>
          </cell>
          <cell r="B111" t="str">
            <v>h</v>
          </cell>
          <cell r="C111" t="str">
            <v>Pulvimixer</v>
          </cell>
          <cell r="D111">
            <v>94935.022747825511</v>
          </cell>
        </row>
        <row r="112">
          <cell r="A112" t="str">
            <v>C0010730</v>
          </cell>
          <cell r="B112" t="str">
            <v>h</v>
          </cell>
          <cell r="C112" t="str">
            <v xml:space="preserve">Recicladora, potencia 430HP </v>
          </cell>
          <cell r="D112">
            <v>331274.02178189839</v>
          </cell>
        </row>
        <row r="113">
          <cell r="A113" t="str">
            <v>C0010740</v>
          </cell>
          <cell r="B113" t="str">
            <v>h</v>
          </cell>
          <cell r="C113" t="str">
            <v>Regla vibratoria, de longitud de 3 a 5 m, motor de 3600 rpm, potencia 6 HP</v>
          </cell>
          <cell r="D113">
            <v>6568.2313859761616</v>
          </cell>
        </row>
        <row r="114">
          <cell r="A114" t="str">
            <v>C0010760</v>
          </cell>
          <cell r="B114" t="str">
            <v>h</v>
          </cell>
          <cell r="C114" t="str">
            <v xml:space="preserve">Retrocargador CAT 510 </v>
          </cell>
          <cell r="D114">
            <v>103027.44229997411</v>
          </cell>
        </row>
        <row r="115">
          <cell r="A115" t="str">
            <v>C0010750</v>
          </cell>
          <cell r="B115" t="str">
            <v>h</v>
          </cell>
          <cell r="C115" t="str">
            <v>Retrocargador, pala de 1,1 m3 de capacidad, profundidad de excavación de 4.400 mm y una altura de 5.680 mm</v>
          </cell>
          <cell r="D115">
            <v>84925.717537113582</v>
          </cell>
        </row>
        <row r="116">
          <cell r="A116" t="str">
            <v>C0010770</v>
          </cell>
          <cell r="B116" t="str">
            <v>h</v>
          </cell>
          <cell r="C116" t="str">
            <v>Retroexcavadora 428 doble trasmisión</v>
          </cell>
          <cell r="D116">
            <v>135223.23476861641</v>
          </cell>
        </row>
        <row r="117">
          <cell r="A117" t="str">
            <v>C0010780</v>
          </cell>
          <cell r="B117" t="str">
            <v>h</v>
          </cell>
          <cell r="C117" t="str">
            <v>Retroexcavadora A25C</v>
          </cell>
          <cell r="D117">
            <v>119068.56728166874</v>
          </cell>
        </row>
        <row r="118">
          <cell r="A118" t="str">
            <v>C0010800</v>
          </cell>
          <cell r="B118" t="str">
            <v>h</v>
          </cell>
          <cell r="C118" t="str">
            <v xml:space="preserve">Retroexcavadora E-200 con martillo neumático
</v>
          </cell>
          <cell r="D118">
            <v>311657.43993679952</v>
          </cell>
        </row>
        <row r="119">
          <cell r="A119" t="str">
            <v>C0010820</v>
          </cell>
          <cell r="B119" t="str">
            <v>h</v>
          </cell>
          <cell r="C119" t="str">
            <v xml:space="preserve">Retroexcavadora E-200 sobre orugas trabajo en rio
</v>
          </cell>
          <cell r="D119">
            <v>180297.63549078346</v>
          </cell>
        </row>
        <row r="120">
          <cell r="A120" t="str">
            <v>C0010810</v>
          </cell>
          <cell r="B120" t="str">
            <v>h</v>
          </cell>
          <cell r="C120" t="str">
            <v xml:space="preserve">Retroexcavadora E-200 sobre orugas
</v>
          </cell>
          <cell r="D120">
            <v>178025.09356148803</v>
          </cell>
        </row>
        <row r="121">
          <cell r="A121" t="str">
            <v>C0010831</v>
          </cell>
          <cell r="B121" t="str">
            <v>h</v>
          </cell>
          <cell r="C121" t="str">
            <v xml:space="preserve">Retroexcavadora sobre llantas 
</v>
          </cell>
          <cell r="D121">
            <v>80266.578561393908</v>
          </cell>
        </row>
        <row r="122">
          <cell r="A122" t="str">
            <v>C0010830</v>
          </cell>
          <cell r="B122" t="str">
            <v>h</v>
          </cell>
          <cell r="C122" t="str">
            <v xml:space="preserve">Retroexcavadora sobre llantas JD 410
</v>
          </cell>
          <cell r="D122">
            <v>135223.23476861641</v>
          </cell>
        </row>
        <row r="123">
          <cell r="A123" t="str">
            <v>C0010822</v>
          </cell>
          <cell r="B123" t="str">
            <v>h</v>
          </cell>
          <cell r="C123" t="str">
            <v>Retroexcavadora sobre llantas, motor 62HP, Profundidad de excavación de 5.41 metros.</v>
          </cell>
          <cell r="D123">
            <v>127365.65460934062</v>
          </cell>
        </row>
        <row r="124">
          <cell r="A124" t="str">
            <v>C0010790</v>
          </cell>
          <cell r="B124" t="str">
            <v>h</v>
          </cell>
          <cell r="C124" t="str">
            <v>Retroexcavadora sobre oruga, potencia 138 HP, balde de 1,5 m3.</v>
          </cell>
          <cell r="D124">
            <v>173745.58222816818</v>
          </cell>
        </row>
        <row r="125">
          <cell r="A125" t="str">
            <v>C0010811</v>
          </cell>
          <cell r="B125" t="str">
            <v>h</v>
          </cell>
          <cell r="C125" t="str">
            <v>Retroexcavadora Tipo E-200 o  Equivalente</v>
          </cell>
          <cell r="D125">
            <v>198327.51134287158</v>
          </cell>
        </row>
        <row r="126">
          <cell r="A126" t="str">
            <v>C0010765</v>
          </cell>
          <cell r="B126" t="str">
            <v>h</v>
          </cell>
          <cell r="C126" t="str">
            <v>Retroexcavadora, Potencia en el Volante 78 HP 2200 RPM</v>
          </cell>
          <cell r="D126">
            <v>128784.17879726313</v>
          </cell>
        </row>
        <row r="127">
          <cell r="A127" t="str">
            <v>C0010840</v>
          </cell>
          <cell r="B127" t="str">
            <v>h</v>
          </cell>
          <cell r="C127" t="str">
            <v xml:space="preserve">Ruteadora </v>
          </cell>
          <cell r="D127">
            <v>2237.8674985917696</v>
          </cell>
        </row>
        <row r="128">
          <cell r="A128" t="str">
            <v>C0010841</v>
          </cell>
          <cell r="B128" t="str">
            <v>h</v>
          </cell>
          <cell r="C128" t="str">
            <v>Sensor de Impacto para prueba de integridad tipo</v>
          </cell>
          <cell r="D128">
            <v>76437.518557494797</v>
          </cell>
        </row>
        <row r="129">
          <cell r="A129" t="str">
            <v>C0010850</v>
          </cell>
          <cell r="B129" t="str">
            <v>h</v>
          </cell>
          <cell r="C129" t="str">
            <v xml:space="preserve">Taco metálico o puntal (escamas en concreto)
</v>
          </cell>
          <cell r="D129">
            <v>614.92530011304382</v>
          </cell>
        </row>
        <row r="130">
          <cell r="A130" t="str">
            <v>C0010853</v>
          </cell>
          <cell r="B130" t="str">
            <v>h</v>
          </cell>
          <cell r="C130" t="str">
            <v>Taladro de 1/2´´, pulidora, lijadora y circular para corte extremo superior</v>
          </cell>
          <cell r="D130">
            <v>1962.1838372317534</v>
          </cell>
        </row>
        <row r="131">
          <cell r="A131" t="str">
            <v>C0010854</v>
          </cell>
          <cell r="B131" t="str">
            <v>h</v>
          </cell>
          <cell r="C131" t="str">
            <v xml:space="preserve">Taladro de 1/2´´, pulidora, lijadora y circular
</v>
          </cell>
          <cell r="D131">
            <v>2097.1615796178116</v>
          </cell>
        </row>
        <row r="132">
          <cell r="A132" t="str">
            <v>C0010855</v>
          </cell>
          <cell r="B132" t="str">
            <v>h</v>
          </cell>
          <cell r="C132" t="str">
            <v>Taladro industrial</v>
          </cell>
          <cell r="D132">
            <v>9078.621556787064</v>
          </cell>
        </row>
        <row r="133">
          <cell r="A133" t="str">
            <v>C0010859</v>
          </cell>
          <cell r="B133" t="str">
            <v>u</v>
          </cell>
          <cell r="C133" t="str">
            <v>Tara (Recebo, Agua, Etc.)</v>
          </cell>
          <cell r="D133">
            <v>217681.11632419351</v>
          </cell>
        </row>
        <row r="134">
          <cell r="A134" t="str">
            <v>C0010860</v>
          </cell>
          <cell r="B134" t="str">
            <v>h</v>
          </cell>
          <cell r="C134" t="str">
            <v>Tarifa de transporte</v>
          </cell>
          <cell r="D134">
            <v>55132.144987032443</v>
          </cell>
        </row>
        <row r="135">
          <cell r="A135" t="str">
            <v>C0010861</v>
          </cell>
          <cell r="B135" t="str">
            <v>m3k</v>
          </cell>
          <cell r="C135" t="str">
            <v>Tarifa de transporte (agregados pétreos)</v>
          </cell>
          <cell r="D135">
            <v>926.41186613644629</v>
          </cell>
        </row>
        <row r="136">
          <cell r="A136" t="str">
            <v>C0010901</v>
          </cell>
          <cell r="B136" t="str">
            <v>m3k</v>
          </cell>
          <cell r="C136" t="str">
            <v xml:space="preserve">Tarifa de transporte de concreto hidráulico en mixer </v>
          </cell>
          <cell r="D136">
            <v>1042.0211199500989</v>
          </cell>
        </row>
        <row r="137">
          <cell r="A137" t="str">
            <v>C0010870</v>
          </cell>
          <cell r="B137" t="str">
            <v>kgk</v>
          </cell>
          <cell r="C137" t="str">
            <v xml:space="preserve">Tarifa de transporte de estructuras metálicas 
</v>
          </cell>
          <cell r="D137">
            <v>0.15931507912814066</v>
          </cell>
        </row>
        <row r="138">
          <cell r="A138" t="str">
            <v>C0010880</v>
          </cell>
          <cell r="B138" t="str">
            <v>kgk</v>
          </cell>
          <cell r="C138" t="str">
            <v xml:space="preserve">Tarifa de transporte de estructuras metálicas en obra
</v>
          </cell>
          <cell r="D138">
            <v>0.23897261869221101</v>
          </cell>
        </row>
        <row r="139">
          <cell r="A139" t="str">
            <v>C0010900</v>
          </cell>
          <cell r="B139" t="str">
            <v>m3k</v>
          </cell>
          <cell r="C139" t="str">
            <v xml:space="preserve">Tarifa de transporte de mezclas para bacheo 
</v>
          </cell>
          <cell r="D139">
            <v>1388.3199684576666</v>
          </cell>
        </row>
        <row r="140">
          <cell r="A140" t="str">
            <v>C0010890</v>
          </cell>
          <cell r="B140" t="str">
            <v>m3k</v>
          </cell>
          <cell r="C140" t="str">
            <v xml:space="preserve">Tarifa de transporte de mezclas
</v>
          </cell>
          <cell r="D140">
            <v>1040.4506822075766</v>
          </cell>
        </row>
        <row r="141">
          <cell r="A141" t="str">
            <v>C0010903</v>
          </cell>
          <cell r="B141" t="str">
            <v>h</v>
          </cell>
          <cell r="C141" t="str">
            <v>Tarifa de Transporte de Postes</v>
          </cell>
          <cell r="D141">
            <v>49003.976020676222</v>
          </cell>
        </row>
        <row r="142">
          <cell r="A142" t="str">
            <v>C0010862</v>
          </cell>
          <cell r="B142" t="str">
            <v>m3k</v>
          </cell>
          <cell r="C142" t="str">
            <v>Tarifa de transporte para agregados de mezclas asfálticas</v>
          </cell>
          <cell r="D142">
            <v>912.87204361773024</v>
          </cell>
        </row>
        <row r="143">
          <cell r="A143" t="str">
            <v>C0010902</v>
          </cell>
          <cell r="B143" t="str">
            <v>h</v>
          </cell>
          <cell r="C143" t="str">
            <v>Tarifa de Trasporte de especies vegetales</v>
          </cell>
          <cell r="D143">
            <v>44919.229826664028</v>
          </cell>
        </row>
        <row r="144">
          <cell r="A144" t="str">
            <v>C0010911</v>
          </cell>
          <cell r="B144" t="str">
            <v>h</v>
          </cell>
          <cell r="C144" t="str">
            <v>Terminadora de asfalto (Finisher), potencia 130 HP, peso 15 ton.</v>
          </cell>
          <cell r="D144">
            <v>171302.2302301751</v>
          </cell>
        </row>
        <row r="145">
          <cell r="A145" t="str">
            <v>C0010910</v>
          </cell>
          <cell r="B145" t="str">
            <v>h</v>
          </cell>
          <cell r="C145" t="str">
            <v xml:space="preserve">Terminadora de asfalto (Finisher), potencia en el volante 174 HP, R=20M3/H, velocidad de desplazamiento 114 m/min
</v>
          </cell>
          <cell r="D145">
            <v>170457.05729915094</v>
          </cell>
        </row>
        <row r="146">
          <cell r="A146" t="str">
            <v>C0010920</v>
          </cell>
          <cell r="B146" t="str">
            <v>h</v>
          </cell>
          <cell r="C146" t="str">
            <v>Vehículo delineador</v>
          </cell>
          <cell r="D146">
            <v>89844.179889249441</v>
          </cell>
        </row>
        <row r="147">
          <cell r="A147" t="str">
            <v>C0010921</v>
          </cell>
          <cell r="B147" t="str">
            <v>h</v>
          </cell>
          <cell r="C147" t="str">
            <v>Vehículo delineador R=1500 M/H</v>
          </cell>
          <cell r="D147">
            <v>115905.55424268075</v>
          </cell>
        </row>
        <row r="148">
          <cell r="A148" t="str">
            <v>C0010930</v>
          </cell>
          <cell r="B148" t="str">
            <v>h</v>
          </cell>
          <cell r="C148" t="str">
            <v xml:space="preserve">Vibrador de concreto (incluye operario)
</v>
          </cell>
          <cell r="D148">
            <v>5958.5053262322817</v>
          </cell>
        </row>
        <row r="149">
          <cell r="A149" t="str">
            <v>C0010922</v>
          </cell>
          <cell r="B149" t="str">
            <v>h</v>
          </cell>
          <cell r="C149" t="str">
            <v>Vibrador de concreto, Motor de 3 hp a 18.000 rpm Mangueras de 4 mt</v>
          </cell>
          <cell r="D149">
            <v>5335.5848876644286</v>
          </cell>
        </row>
        <row r="150">
          <cell r="A150" t="str">
            <v>C0010180</v>
          </cell>
          <cell r="B150" t="str">
            <v>h</v>
          </cell>
          <cell r="C150" t="str">
            <v>Vibrocompactador, tipo benitìn, de peso 700 kg a 1.5 toneladas</v>
          </cell>
          <cell r="D150">
            <v>55437.298136744233</v>
          </cell>
        </row>
        <row r="151">
          <cell r="A151" t="str">
            <v>C0010940</v>
          </cell>
          <cell r="B151" t="str">
            <v>h</v>
          </cell>
          <cell r="C151" t="str">
            <v xml:space="preserve">Vibrocompatador Dynapac (10 ton)
</v>
          </cell>
          <cell r="D151">
            <v>72906.736639240407</v>
          </cell>
        </row>
        <row r="152">
          <cell r="A152" t="str">
            <v>C0010950</v>
          </cell>
          <cell r="B152" t="str">
            <v>h</v>
          </cell>
          <cell r="C152" t="str">
            <v xml:space="preserve">Vibrocompatador Dynapac C15
</v>
          </cell>
          <cell r="D152">
            <v>128784.17879726313</v>
          </cell>
        </row>
        <row r="153">
          <cell r="A153" t="str">
            <v>C0010923</v>
          </cell>
          <cell r="B153" t="str">
            <v>h</v>
          </cell>
          <cell r="C153" t="str">
            <v xml:space="preserve">Vibrocompatador, potencia 153 HP, peso 10 Ton. </v>
          </cell>
          <cell r="D153">
            <v>106254.51726525257</v>
          </cell>
        </row>
        <row r="154">
          <cell r="A154" t="str">
            <v>C0010960</v>
          </cell>
          <cell r="B154" t="str">
            <v>h</v>
          </cell>
          <cell r="C154" t="str">
            <v>Volqueta 6 m3</v>
          </cell>
          <cell r="D154">
            <v>76346.905899100326</v>
          </cell>
        </row>
      </sheetData>
      <sheetData sheetId="5">
        <row r="4">
          <cell r="C4" t="str">
            <v>MATERIALES</v>
          </cell>
        </row>
        <row r="5">
          <cell r="D5" t="str">
            <v>Moneda ($ Pesos)</v>
          </cell>
        </row>
        <row r="6">
          <cell r="A6" t="str">
            <v>B0020001</v>
          </cell>
          <cell r="B6" t="str">
            <v>kg</v>
          </cell>
          <cell r="C6" t="str">
            <v xml:space="preserve">Acero A-36 para estructura metálica
</v>
          </cell>
          <cell r="D6">
            <v>3010.590134475402</v>
          </cell>
        </row>
        <row r="7">
          <cell r="A7" t="str">
            <v>B0020004</v>
          </cell>
          <cell r="B7" t="str">
            <v>kg</v>
          </cell>
          <cell r="C7" t="str">
            <v>Acero A-37</v>
          </cell>
          <cell r="D7">
            <v>2539.8935469642479</v>
          </cell>
        </row>
        <row r="8">
          <cell r="A8" t="str">
            <v>B0020002</v>
          </cell>
          <cell r="B8" t="str">
            <v>kg</v>
          </cell>
          <cell r="C8" t="str">
            <v>Acero A-40</v>
          </cell>
          <cell r="D8">
            <v>2762.3504558596883</v>
          </cell>
        </row>
        <row r="9">
          <cell r="A9" t="str">
            <v>B0020003</v>
          </cell>
          <cell r="B9" t="str">
            <v>kg</v>
          </cell>
          <cell r="C9" t="str">
            <v>Acero PDR-60</v>
          </cell>
          <cell r="D9">
            <v>2835.6221096787031</v>
          </cell>
        </row>
        <row r="10">
          <cell r="A10" t="str">
            <v>B002001</v>
          </cell>
          <cell r="B10" t="str">
            <v>kg</v>
          </cell>
          <cell r="C10" t="str">
            <v>Acero suministrado y figurado PDR 60</v>
          </cell>
          <cell r="D10">
            <v>2947.7099815330453</v>
          </cell>
        </row>
        <row r="11">
          <cell r="A11" t="str">
            <v>B003003</v>
          </cell>
          <cell r="B11" t="str">
            <v>kg</v>
          </cell>
          <cell r="C11" t="str">
            <v>Aditivo Acelerante de Fraguado</v>
          </cell>
          <cell r="D11">
            <v>12639.027838476628</v>
          </cell>
        </row>
        <row r="12">
          <cell r="A12" t="str">
            <v>B0030001</v>
          </cell>
          <cell r="B12" t="str">
            <v>kg</v>
          </cell>
          <cell r="C12" t="str">
            <v>Aditivo curador</v>
          </cell>
          <cell r="D12">
            <v>5983.2387485138879</v>
          </cell>
        </row>
        <row r="13">
          <cell r="A13" t="str">
            <v>B0043070</v>
          </cell>
          <cell r="B13" t="str">
            <v>u</v>
          </cell>
          <cell r="C13" t="str">
            <v>Adoquín color 10X20X6</v>
          </cell>
          <cell r="D13">
            <v>998.4845103970132</v>
          </cell>
        </row>
        <row r="14">
          <cell r="A14" t="str">
            <v>B0043080</v>
          </cell>
          <cell r="B14" t="str">
            <v>m2</v>
          </cell>
          <cell r="C14" t="str">
            <v>Adoquín e=8cm</v>
          </cell>
          <cell r="D14">
            <v>46066.035705352697</v>
          </cell>
        </row>
        <row r="15">
          <cell r="A15" t="str">
            <v>B0043090</v>
          </cell>
          <cell r="B15" t="str">
            <v>u</v>
          </cell>
          <cell r="C15" t="str">
            <v>Adoquín grama 10X20X6</v>
          </cell>
          <cell r="D15">
            <v>1202.9502027565536</v>
          </cell>
        </row>
        <row r="16">
          <cell r="A16" t="str">
            <v>B0043071</v>
          </cell>
          <cell r="B16" t="str">
            <v>m2</v>
          </cell>
          <cell r="C16" t="str">
            <v>Adoquín Gris E=10 Cm</v>
          </cell>
          <cell r="D16">
            <v>34594.1143330208</v>
          </cell>
        </row>
        <row r="17">
          <cell r="A17" t="str">
            <v>B0063201</v>
          </cell>
          <cell r="B17" t="str">
            <v>lt</v>
          </cell>
          <cell r="C17" t="str">
            <v>Aglomerante Estabilizador</v>
          </cell>
          <cell r="D17">
            <v>8154.9088723503664</v>
          </cell>
        </row>
        <row r="18">
          <cell r="A18" t="str">
            <v>B0053100</v>
          </cell>
          <cell r="B18" t="str">
            <v>m3</v>
          </cell>
          <cell r="C18" t="str">
            <v>Agregado para concreto hidráulico</v>
          </cell>
          <cell r="D18">
            <v>46204.710279734412</v>
          </cell>
        </row>
        <row r="19">
          <cell r="A19" t="str">
            <v>B0053110</v>
          </cell>
          <cell r="B19" t="str">
            <v>m3</v>
          </cell>
          <cell r="C19" t="str">
            <v xml:space="preserve">Agregado para tratamiento superf. Doble
</v>
          </cell>
          <cell r="D19">
            <v>50595.864740463941</v>
          </cell>
        </row>
        <row r="20">
          <cell r="A20" t="str">
            <v>B0053120</v>
          </cell>
          <cell r="B20" t="str">
            <v>m3</v>
          </cell>
          <cell r="C20" t="str">
            <v>Agregado para tratamiento superf. Simple</v>
          </cell>
          <cell r="D20">
            <v>50329.613956821551</v>
          </cell>
        </row>
        <row r="21">
          <cell r="A21" t="str">
            <v>B0053112</v>
          </cell>
          <cell r="B21" t="str">
            <v>m3</v>
          </cell>
          <cell r="C21" t="str">
            <v xml:space="preserve">Agregado para tratamiento superficial doble (primer riego)
</v>
          </cell>
          <cell r="D21">
            <v>50014.158716243175</v>
          </cell>
        </row>
        <row r="22">
          <cell r="A22" t="str">
            <v>B0053114</v>
          </cell>
          <cell r="B22" t="str">
            <v>m3</v>
          </cell>
          <cell r="C22" t="str">
            <v xml:space="preserve">Agregado para tratamiento superficial doble (segundo riego)
</v>
          </cell>
          <cell r="D22">
            <v>50594.771308087598</v>
          </cell>
        </row>
        <row r="23">
          <cell r="A23" t="str">
            <v>B0053130</v>
          </cell>
          <cell r="B23" t="str">
            <v>m3</v>
          </cell>
          <cell r="C23" t="str">
            <v>Agregado petreo para mezclas asfálticas</v>
          </cell>
          <cell r="D23">
            <v>61080.359487731068</v>
          </cell>
        </row>
        <row r="24">
          <cell r="A24" t="str">
            <v>B0053191</v>
          </cell>
          <cell r="B24" t="str">
            <v>m3</v>
          </cell>
          <cell r="C24" t="str">
            <v>Agregado Petreo para Triturar (Crudo)</v>
          </cell>
          <cell r="D24">
            <v>27325.010531255866</v>
          </cell>
        </row>
        <row r="25">
          <cell r="A25" t="str">
            <v>B0053131</v>
          </cell>
          <cell r="B25" t="str">
            <v>m3</v>
          </cell>
          <cell r="C25" t="str">
            <v>Agregado Petreo para TSS</v>
          </cell>
          <cell r="D25">
            <v>44260.912894185742</v>
          </cell>
        </row>
        <row r="26">
          <cell r="A26" t="str">
            <v>B0053160</v>
          </cell>
          <cell r="B26" t="str">
            <v>m3</v>
          </cell>
          <cell r="C26" t="str">
            <v>Agregado tipo LA 10 (lechadas)</v>
          </cell>
          <cell r="D26">
            <v>39137.438539142138</v>
          </cell>
        </row>
        <row r="27">
          <cell r="A27" t="str">
            <v>B0053150</v>
          </cell>
          <cell r="B27" t="str">
            <v>m3</v>
          </cell>
          <cell r="C27" t="str">
            <v>Agregado tipo LA 13 (lechadas)</v>
          </cell>
          <cell r="D27">
            <v>40661.35773316439</v>
          </cell>
        </row>
        <row r="28">
          <cell r="A28" t="str">
            <v>B0053180</v>
          </cell>
          <cell r="B28" t="str">
            <v>m3</v>
          </cell>
          <cell r="C28" t="str">
            <v>Agregado tipo LA 4 (lechadas)</v>
          </cell>
          <cell r="D28">
            <v>41116.291589285371</v>
          </cell>
        </row>
        <row r="29">
          <cell r="A29" t="str">
            <v>B0053170</v>
          </cell>
          <cell r="B29" t="str">
            <v>m3</v>
          </cell>
          <cell r="C29" t="str">
            <v>Agregado tipo LA 5 (lechadas)</v>
          </cell>
          <cell r="D29">
            <v>42046.937696801309</v>
          </cell>
        </row>
        <row r="30">
          <cell r="A30" t="str">
            <v>B0053190</v>
          </cell>
          <cell r="B30" t="str">
            <v>m3</v>
          </cell>
          <cell r="C30" t="str">
            <v xml:space="preserve">Agregados seleccionados (tamaño máximo 1´´) (bandas sonoras reduce velocidad)
</v>
          </cell>
          <cell r="D30">
            <v>53193.86006668301</v>
          </cell>
        </row>
        <row r="31">
          <cell r="A31" t="str">
            <v>B0063200</v>
          </cell>
          <cell r="B31" t="str">
            <v>lt</v>
          </cell>
          <cell r="C31" t="str">
            <v>Agua</v>
          </cell>
          <cell r="D31">
            <v>42.103188723829568</v>
          </cell>
        </row>
        <row r="32">
          <cell r="A32" t="str">
            <v>B0073210</v>
          </cell>
          <cell r="B32" t="str">
            <v>m</v>
          </cell>
          <cell r="C32" t="str">
            <v>Alambre de púa calibre 12 (350 m)</v>
          </cell>
          <cell r="D32">
            <v>637.17469216842505</v>
          </cell>
        </row>
        <row r="33">
          <cell r="A33" t="str">
            <v>B0073211</v>
          </cell>
          <cell r="B33" t="str">
            <v>kg</v>
          </cell>
          <cell r="C33" t="str">
            <v>Alambre Galvanizado Aleación Zn-5A1-Mm</v>
          </cell>
          <cell r="D33">
            <v>4277.0347839814849</v>
          </cell>
        </row>
        <row r="34">
          <cell r="A34" t="str">
            <v>B0073222</v>
          </cell>
          <cell r="B34" t="str">
            <v>kg</v>
          </cell>
          <cell r="C34" t="str">
            <v>Alambre Galvanizado Aleación Zn-5A1-Mm Y Pvc</v>
          </cell>
          <cell r="D34">
            <v>4050.1146516122549</v>
          </cell>
        </row>
        <row r="35">
          <cell r="A35" t="str">
            <v>B0073220</v>
          </cell>
          <cell r="B35" t="str">
            <v>kg</v>
          </cell>
          <cell r="C35" t="str">
            <v>Alambre galvanizado No. 12</v>
          </cell>
          <cell r="D35">
            <v>5118.0530837660554</v>
          </cell>
        </row>
        <row r="36">
          <cell r="A36" t="str">
            <v>B0073221</v>
          </cell>
          <cell r="B36" t="str">
            <v>kg</v>
          </cell>
          <cell r="C36" t="str">
            <v>Alambre Galvanizado Zinc Y Pvc</v>
          </cell>
          <cell r="D36">
            <v>7881.4303599793702</v>
          </cell>
        </row>
        <row r="37">
          <cell r="A37" t="str">
            <v>B026012</v>
          </cell>
          <cell r="B37" t="str">
            <v>kg</v>
          </cell>
          <cell r="C37" t="str">
            <v>Alambre Negro Para Amarre</v>
          </cell>
          <cell r="D37">
            <v>4332.7562066156906</v>
          </cell>
        </row>
        <row r="38">
          <cell r="A38" t="str">
            <v>B0073230</v>
          </cell>
          <cell r="B38" t="str">
            <v>kg</v>
          </cell>
          <cell r="C38" t="str">
            <v>Alambre negro para amarre calibre 18</v>
          </cell>
          <cell r="D38">
            <v>4708.6574300207049</v>
          </cell>
        </row>
        <row r="39">
          <cell r="A39" t="str">
            <v>B031001</v>
          </cell>
          <cell r="B39" t="str">
            <v>u</v>
          </cell>
          <cell r="C39" t="str">
            <v xml:space="preserve">Almohadillas de neopreno dureza 60 (35cm*45cm*5cm con 2 laminas de 3mm)
</v>
          </cell>
          <cell r="D39">
            <v>501028.89190023782</v>
          </cell>
        </row>
        <row r="40">
          <cell r="A40" t="str">
            <v>B026011</v>
          </cell>
          <cell r="B40" t="str">
            <v>u</v>
          </cell>
          <cell r="C40" t="str">
            <v>Amortiguadores (Para Defensas Metálicas), Incluye Tornillos</v>
          </cell>
          <cell r="D40">
            <v>36794.966433815018</v>
          </cell>
        </row>
        <row r="41">
          <cell r="A41" t="str">
            <v>B0113260</v>
          </cell>
          <cell r="B41" t="str">
            <v>u</v>
          </cell>
          <cell r="C41" t="str">
            <v>Anclaje para fijación del manto</v>
          </cell>
          <cell r="D41">
            <v>718.48937930761326</v>
          </cell>
        </row>
        <row r="42">
          <cell r="A42" t="str">
            <v>B0013770</v>
          </cell>
          <cell r="B42" t="str">
            <v>u</v>
          </cell>
          <cell r="C42" t="str">
            <v>Anclajes o Cuñas para el tensionamiento</v>
          </cell>
          <cell r="D42">
            <v>11140.959426785746</v>
          </cell>
        </row>
        <row r="43">
          <cell r="A43" t="str">
            <v>B0013270</v>
          </cell>
          <cell r="B43" t="str">
            <v>kg</v>
          </cell>
          <cell r="C43" t="str">
            <v>Anfo</v>
          </cell>
          <cell r="D43">
            <v>6088.5685116057584</v>
          </cell>
        </row>
        <row r="44">
          <cell r="A44" t="str">
            <v>B0013280</v>
          </cell>
          <cell r="B44" t="str">
            <v>m</v>
          </cell>
          <cell r="C44" t="str">
            <v xml:space="preserve">Angulo de 1-1/2´´ x 1/4´´ (cerramiento en malla)
</v>
          </cell>
          <cell r="D44">
            <v>66017.001561988654</v>
          </cell>
        </row>
        <row r="45">
          <cell r="A45" t="str">
            <v>B0063290</v>
          </cell>
          <cell r="B45" t="str">
            <v>kg</v>
          </cell>
          <cell r="C45" t="str">
            <v>Antisol blanco (presentación 20 kg)</v>
          </cell>
          <cell r="D45">
            <v>6039.4102375320845</v>
          </cell>
        </row>
        <row r="46">
          <cell r="A46" t="str">
            <v>B0303300</v>
          </cell>
          <cell r="B46" t="str">
            <v>u</v>
          </cell>
          <cell r="C46" t="str">
            <v>Árbol de 0.6 m (Protector)</v>
          </cell>
          <cell r="D46">
            <v>973.11771351791276</v>
          </cell>
        </row>
        <row r="47">
          <cell r="A47" t="str">
            <v>B0303310</v>
          </cell>
          <cell r="B47" t="str">
            <v>u</v>
          </cell>
          <cell r="C47" t="str">
            <v>Árbol de 1.2 m (Paisajístico)</v>
          </cell>
          <cell r="D47">
            <v>25808.581720626455</v>
          </cell>
        </row>
        <row r="48">
          <cell r="A48" t="str">
            <v>B0093320</v>
          </cell>
          <cell r="B48" t="str">
            <v>m3</v>
          </cell>
          <cell r="C48" t="str">
            <v>Arena de sello (fina)</v>
          </cell>
          <cell r="D48">
            <v>46226.325564241233</v>
          </cell>
        </row>
        <row r="49">
          <cell r="A49" t="str">
            <v>B0093330</v>
          </cell>
          <cell r="B49" t="str">
            <v>m3</v>
          </cell>
          <cell r="C49" t="str">
            <v>Arena de soporte (media)</v>
          </cell>
          <cell r="D49">
            <v>30407.278444729116</v>
          </cell>
        </row>
        <row r="50">
          <cell r="A50" t="str">
            <v>B0093321</v>
          </cell>
          <cell r="B50" t="str">
            <v>m3</v>
          </cell>
          <cell r="C50" t="str">
            <v>Arena de Trituración</v>
          </cell>
          <cell r="D50">
            <v>47086.574300207045</v>
          </cell>
        </row>
        <row r="51">
          <cell r="A51" t="str">
            <v>B009111</v>
          </cell>
          <cell r="B51" t="str">
            <v>m3</v>
          </cell>
          <cell r="C51" t="str">
            <v>Arena de trituración (sellos de arena-afalto)</v>
          </cell>
          <cell r="D51">
            <v>54893.032671030844</v>
          </cell>
        </row>
        <row r="52">
          <cell r="A52" t="str">
            <v>B0093350</v>
          </cell>
          <cell r="B52" t="str">
            <v>m3</v>
          </cell>
          <cell r="C52" t="str">
            <v>Arena lavada</v>
          </cell>
          <cell r="D52">
            <v>51765.034679040094</v>
          </cell>
        </row>
        <row r="53">
          <cell r="A53" t="str">
            <v>B0013281</v>
          </cell>
          <cell r="B53" t="str">
            <v>m</v>
          </cell>
          <cell r="C53" t="str">
            <v>Armadura de Acero</v>
          </cell>
          <cell r="D53">
            <v>3408.1766690808431</v>
          </cell>
        </row>
        <row r="54">
          <cell r="A54" t="str">
            <v>B0083360</v>
          </cell>
          <cell r="B54" t="str">
            <v>kg</v>
          </cell>
          <cell r="C54" t="str">
            <v>Asfalto AP 190 (BREA)</v>
          </cell>
          <cell r="D54">
            <v>2103.5224677501933</v>
          </cell>
        </row>
        <row r="55">
          <cell r="A55" t="str">
            <v>B008007</v>
          </cell>
          <cell r="B55" t="str">
            <v>lt</v>
          </cell>
          <cell r="C55" t="str">
            <v>Asfalto liquido</v>
          </cell>
          <cell r="D55">
            <v>1441.3988161561049</v>
          </cell>
        </row>
        <row r="56">
          <cell r="A56" t="str">
            <v>B008009</v>
          </cell>
          <cell r="B56" t="str">
            <v>gal</v>
          </cell>
          <cell r="C56" t="str">
            <v>Asfalto liquido RC 250</v>
          </cell>
          <cell r="D56">
            <v>5717.2943167442627</v>
          </cell>
        </row>
        <row r="57">
          <cell r="A57" t="str">
            <v>B0013380</v>
          </cell>
          <cell r="B57" t="str">
            <v>kg</v>
          </cell>
          <cell r="C57" t="str">
            <v>Barras de transferencia de carga (1'')</v>
          </cell>
          <cell r="D57">
            <v>3217.3450523346792</v>
          </cell>
        </row>
        <row r="58">
          <cell r="A58" t="str">
            <v>B0013390</v>
          </cell>
          <cell r="B58" t="str">
            <v>kg</v>
          </cell>
          <cell r="C58" t="str">
            <v>Barras de unión de 1/2´´</v>
          </cell>
          <cell r="D58">
            <v>2738.5601594326522</v>
          </cell>
        </row>
        <row r="59">
          <cell r="A59" t="str">
            <v>B0013400</v>
          </cell>
          <cell r="B59" t="str">
            <v>m3</v>
          </cell>
          <cell r="C59" t="str">
            <v xml:space="preserve">Base Granular reciclada en obra
</v>
          </cell>
          <cell r="D59">
            <v>22488.060749672903</v>
          </cell>
        </row>
        <row r="60">
          <cell r="A60" t="str">
            <v>B0013410</v>
          </cell>
          <cell r="B60" t="str">
            <v>kg</v>
          </cell>
          <cell r="C60" t="str">
            <v>Bentonita</v>
          </cell>
          <cell r="D60">
            <v>6205.035914340755</v>
          </cell>
        </row>
        <row r="61">
          <cell r="A61" t="str">
            <v>B0013420</v>
          </cell>
          <cell r="B61" t="str">
            <v>m2</v>
          </cell>
          <cell r="C61" t="str">
            <v>Biomanto</v>
          </cell>
          <cell r="D61">
            <v>70706.133027956937</v>
          </cell>
        </row>
        <row r="62">
          <cell r="A62" t="str">
            <v>B0013435</v>
          </cell>
          <cell r="B62" t="str">
            <v>m2</v>
          </cell>
          <cell r="C62" t="str">
            <v>Biomanto Temporal  300 Gr/M2</v>
          </cell>
          <cell r="D62">
            <v>5670.2698872960236</v>
          </cell>
        </row>
        <row r="63">
          <cell r="A63" t="str">
            <v>B0013430</v>
          </cell>
          <cell r="B63" t="str">
            <v>m3</v>
          </cell>
          <cell r="C63" t="str">
            <v>Bolsacreto de 1m3</v>
          </cell>
          <cell r="D63">
            <v>14858.875979201646</v>
          </cell>
        </row>
        <row r="64">
          <cell r="A64" t="str">
            <v>B0013436</v>
          </cell>
          <cell r="B64" t="str">
            <v>u</v>
          </cell>
          <cell r="C64" t="str">
            <v>Bordillo Prefabricado En Concreto Ref.A85 Ntc-4109, 0,20 X 0,35 X 0.80 M</v>
          </cell>
          <cell r="D64">
            <v>38839.232128048199</v>
          </cell>
        </row>
        <row r="65">
          <cell r="A65" t="str">
            <v>B0013432</v>
          </cell>
          <cell r="B65" t="str">
            <v>u</v>
          </cell>
          <cell r="C65" t="str">
            <v>Botella de gas propano (40 lb) (5% de oxígeno)</v>
          </cell>
          <cell r="D65">
            <v>70676.873084977589</v>
          </cell>
        </row>
        <row r="66">
          <cell r="A66" t="str">
            <v>B0013434</v>
          </cell>
          <cell r="B66" t="str">
            <v>u</v>
          </cell>
          <cell r="C66" t="str">
            <v>Botella de oxígeno (1800 lb)</v>
          </cell>
          <cell r="D66">
            <v>55515.058949558937</v>
          </cell>
        </row>
        <row r="67">
          <cell r="A67" t="str">
            <v>B0320001</v>
          </cell>
          <cell r="B67" t="str">
            <v>m</v>
          </cell>
          <cell r="C67" t="str">
            <v>Cable de 1/2´´ (para anclajes)</v>
          </cell>
          <cell r="D67">
            <v>8023.131190260131</v>
          </cell>
        </row>
        <row r="68">
          <cell r="A68" t="str">
            <v>B0013450</v>
          </cell>
          <cell r="B68" t="str">
            <v>kg</v>
          </cell>
          <cell r="C68" t="str">
            <v>Cal</v>
          </cell>
          <cell r="D68">
            <v>867.38426342486662</v>
          </cell>
        </row>
        <row r="69">
          <cell r="A69" t="str">
            <v>B0013460</v>
          </cell>
          <cell r="B69" t="str">
            <v>kg</v>
          </cell>
          <cell r="C69" t="str">
            <v>Camisa metálica en acero A-37</v>
          </cell>
          <cell r="D69">
            <v>6559.3595222763151</v>
          </cell>
        </row>
        <row r="70">
          <cell r="A70" t="str">
            <v>B0013470</v>
          </cell>
          <cell r="B70" t="str">
            <v>m</v>
          </cell>
          <cell r="C70" t="str">
            <v>Camisas y Formaleta en Concreto</v>
          </cell>
          <cell r="D70">
            <v>32534.882236759469</v>
          </cell>
        </row>
        <row r="71">
          <cell r="A71" t="str">
            <v>B0013480</v>
          </cell>
          <cell r="B71" t="str">
            <v>u</v>
          </cell>
          <cell r="C71" t="str">
            <v>Captafaro, Incluye Tornillos</v>
          </cell>
          <cell r="D71">
            <v>7345.1723819916078</v>
          </cell>
        </row>
        <row r="72">
          <cell r="A72" t="str">
            <v>B0013484</v>
          </cell>
          <cell r="B72" t="str">
            <v>u</v>
          </cell>
          <cell r="C72" t="str">
            <v>Celda especial de carga</v>
          </cell>
          <cell r="D72">
            <v>13070179.332383079</v>
          </cell>
        </row>
        <row r="73">
          <cell r="A73" t="str">
            <v>B0103501</v>
          </cell>
          <cell r="B73" t="str">
            <v>kg</v>
          </cell>
          <cell r="C73" t="str">
            <v>Cemento Asfaltico 40-50</v>
          </cell>
          <cell r="D73">
            <v>1703.7905174417024</v>
          </cell>
        </row>
        <row r="74">
          <cell r="A74" t="str">
            <v>B0103490</v>
          </cell>
          <cell r="B74" t="str">
            <v>kg</v>
          </cell>
          <cell r="C74" t="str">
            <v>Cemento Asfaltico 60-70</v>
          </cell>
          <cell r="D74">
            <v>1579.8784798095785</v>
          </cell>
        </row>
        <row r="75">
          <cell r="A75" t="str">
            <v>B0103500</v>
          </cell>
          <cell r="B75" t="str">
            <v>kg</v>
          </cell>
          <cell r="C75" t="str">
            <v>Cemento Asfaltico 80-100</v>
          </cell>
          <cell r="D75">
            <v>1660.4213042704589</v>
          </cell>
        </row>
        <row r="76">
          <cell r="A76" t="str">
            <v>B0103555</v>
          </cell>
          <cell r="B76" t="str">
            <v>kg</v>
          </cell>
          <cell r="C76" t="str">
            <v>Cemento Asfaltico con grano de Caucho Reciclado</v>
          </cell>
          <cell r="D76">
            <v>2448.5504694312767</v>
          </cell>
        </row>
        <row r="77">
          <cell r="A77" t="str">
            <v>B0103491</v>
          </cell>
          <cell r="B77" t="str">
            <v>kg</v>
          </cell>
          <cell r="C77" t="str">
            <v xml:space="preserve">Cemento Asfáltico </v>
          </cell>
          <cell r="D77">
            <v>557.60416934455714</v>
          </cell>
        </row>
        <row r="78">
          <cell r="A78" t="str">
            <v>B0103551</v>
          </cell>
          <cell r="B78" t="str">
            <v>kg</v>
          </cell>
          <cell r="C78" t="str">
            <v>Cemento Asfáltico Modificado Con Grano De Caucho Reciclado Tipo I</v>
          </cell>
          <cell r="D78">
            <v>2271.9355406578356</v>
          </cell>
        </row>
        <row r="79">
          <cell r="A79" t="str">
            <v>B0103552</v>
          </cell>
          <cell r="B79" t="str">
            <v>kg</v>
          </cell>
          <cell r="C79" t="str">
            <v>Cemento Asfáltico Modificado Con Grano De Caucho Reciclado Tipo Il</v>
          </cell>
          <cell r="D79">
            <v>2271.9355406578356</v>
          </cell>
        </row>
        <row r="80">
          <cell r="A80" t="str">
            <v>B0103553</v>
          </cell>
          <cell r="B80" t="str">
            <v>kg</v>
          </cell>
          <cell r="C80" t="str">
            <v>Cemento Asfáltico Modificado Con Grano De Caucho Reciclado Tipo lll</v>
          </cell>
          <cell r="D80">
            <v>2271.9355406578356</v>
          </cell>
        </row>
        <row r="81">
          <cell r="A81" t="str">
            <v>B0103510</v>
          </cell>
          <cell r="B81" t="str">
            <v>kg</v>
          </cell>
          <cell r="C81" t="str">
            <v xml:space="preserve">Cemento asfaltico modificado con polímeros tipo I
</v>
          </cell>
          <cell r="D81">
            <v>2233.5144783190317</v>
          </cell>
        </row>
        <row r="82">
          <cell r="A82" t="str">
            <v>B0103520</v>
          </cell>
          <cell r="B82" t="str">
            <v>kg</v>
          </cell>
          <cell r="C82" t="str">
            <v xml:space="preserve">Cemento asfaltico modificado con polímeros tipo II
</v>
          </cell>
          <cell r="D82">
            <v>2233.5144783190317</v>
          </cell>
        </row>
        <row r="83">
          <cell r="A83" t="str">
            <v>B0103530</v>
          </cell>
          <cell r="B83" t="str">
            <v>kg</v>
          </cell>
          <cell r="C83" t="str">
            <v xml:space="preserve">Cemento asfaltico modificado con polímeros tipo III
</v>
          </cell>
          <cell r="D83">
            <v>2245.9056820822439</v>
          </cell>
        </row>
        <row r="84">
          <cell r="A84" t="str">
            <v>B0103540</v>
          </cell>
          <cell r="B84" t="str">
            <v>kg</v>
          </cell>
          <cell r="C84" t="str">
            <v xml:space="preserve">Cemento asfaltico modificado con polímeros tipo IV
</v>
          </cell>
          <cell r="D84">
            <v>2049.9364900068522</v>
          </cell>
        </row>
        <row r="85">
          <cell r="A85" t="str">
            <v>B0103554</v>
          </cell>
          <cell r="B85" t="str">
            <v>kg</v>
          </cell>
          <cell r="C85" t="str">
            <v>Cemento Asfaltico Modificado Con Polímeros Tipo V</v>
          </cell>
          <cell r="D85">
            <v>2252.1012839638502</v>
          </cell>
        </row>
        <row r="86">
          <cell r="A86" t="str">
            <v>B0103550</v>
          </cell>
          <cell r="B86" t="str">
            <v>kg</v>
          </cell>
          <cell r="C86" t="str">
            <v xml:space="preserve">Cemento asfaltico modificado con polímeros tipo V
</v>
          </cell>
          <cell r="D86">
            <v>2252.1012839638502</v>
          </cell>
        </row>
        <row r="87">
          <cell r="A87" t="str">
            <v>B0100001</v>
          </cell>
          <cell r="B87" t="str">
            <v>kg</v>
          </cell>
          <cell r="C87" t="str">
            <v xml:space="preserve">Cemento gris
</v>
          </cell>
          <cell r="D87">
            <v>454.75762429105077</v>
          </cell>
        </row>
        <row r="88">
          <cell r="A88" t="str">
            <v>B0103557</v>
          </cell>
          <cell r="B88" t="str">
            <v>kg</v>
          </cell>
          <cell r="C88" t="str">
            <v>Cemento Hidráulico adicionado, Norma ASTM C595 Tipo _______</v>
          </cell>
          <cell r="D88">
            <v>530.39166151466122</v>
          </cell>
        </row>
        <row r="89">
          <cell r="A89" t="str">
            <v>B0103556</v>
          </cell>
          <cell r="B89" t="str">
            <v>kg</v>
          </cell>
          <cell r="C89" t="str">
            <v>Cemento Porthland Norma ASTM C150 Tipo _______</v>
          </cell>
          <cell r="D89">
            <v>461.49540441608013</v>
          </cell>
        </row>
        <row r="90">
          <cell r="A90" t="str">
            <v>B0303570</v>
          </cell>
          <cell r="B90" t="str">
            <v>m2</v>
          </cell>
          <cell r="C90" t="str">
            <v>Cespedones</v>
          </cell>
          <cell r="D90">
            <v>9090.4760615845571</v>
          </cell>
        </row>
        <row r="91">
          <cell r="A91" t="str">
            <v>B0013580</v>
          </cell>
          <cell r="B91" t="str">
            <v>kg</v>
          </cell>
          <cell r="C91" t="str">
            <v xml:space="preserve">Cicatrizante (para remoción de especies vegetales)
</v>
          </cell>
          <cell r="D91">
            <v>54146.436612356621</v>
          </cell>
        </row>
        <row r="92">
          <cell r="A92" t="str">
            <v>B0013590</v>
          </cell>
          <cell r="B92" t="str">
            <v>m</v>
          </cell>
          <cell r="C92" t="str">
            <v>Cinta Sika PVC 0,22</v>
          </cell>
          <cell r="D92">
            <v>41648.616076707382</v>
          </cell>
        </row>
        <row r="93">
          <cell r="A93" t="str">
            <v>B0013600</v>
          </cell>
          <cell r="B93" t="str">
            <v>m</v>
          </cell>
          <cell r="C93" t="str">
            <v>Cintilla de poliuretano (sikarod)</v>
          </cell>
          <cell r="D93">
            <v>953.81030647920511</v>
          </cell>
        </row>
        <row r="94">
          <cell r="A94" t="str">
            <v>B0013601</v>
          </cell>
          <cell r="B94" t="str">
            <v>m</v>
          </cell>
          <cell r="C94" t="str">
            <v>Cintilla De Poliuretano (Sikarod) (Pavimentos De Concreto Hidráulico)</v>
          </cell>
          <cell r="D94">
            <v>953.81030647920511</v>
          </cell>
        </row>
        <row r="95">
          <cell r="A95" t="str">
            <v>B0013610</v>
          </cell>
          <cell r="B95" t="str">
            <v>kg</v>
          </cell>
          <cell r="C95" t="str">
            <v>Cloruro de calcio</v>
          </cell>
          <cell r="D95">
            <v>6976.5601019767182</v>
          </cell>
        </row>
        <row r="96">
          <cell r="A96" t="str">
            <v>B0013772</v>
          </cell>
          <cell r="B96" t="str">
            <v>kg</v>
          </cell>
          <cell r="C96" t="str">
            <v>Cloruro De Calcio En Esferas (Pellets)</v>
          </cell>
          <cell r="D96">
            <v>4073.080070645115</v>
          </cell>
        </row>
        <row r="97">
          <cell r="A97" t="str">
            <v>B0013771</v>
          </cell>
          <cell r="B97" t="str">
            <v>kg</v>
          </cell>
          <cell r="C97" t="str">
            <v>Cloruro De Calcio En Hojuelas (Flakes)</v>
          </cell>
          <cell r="D97">
            <v>5169.4051931093272</v>
          </cell>
        </row>
        <row r="98">
          <cell r="A98" t="str">
            <v>B0013611</v>
          </cell>
          <cell r="B98" t="str">
            <v>lt</v>
          </cell>
          <cell r="C98" t="str">
            <v>Cloruro De Calcio Liquido</v>
          </cell>
          <cell r="D98">
            <v>3936.3811478304697</v>
          </cell>
        </row>
        <row r="99">
          <cell r="A99" t="str">
            <v>B0133680</v>
          </cell>
          <cell r="B99" t="str">
            <v>m3</v>
          </cell>
          <cell r="C99" t="str">
            <v xml:space="preserve">Concreto hidráulico para pavimento MR-20
</v>
          </cell>
          <cell r="D99">
            <v>398256.35421253403</v>
          </cell>
        </row>
        <row r="100">
          <cell r="A100" t="str">
            <v>B0133690</v>
          </cell>
          <cell r="B100" t="str">
            <v>m3</v>
          </cell>
          <cell r="C100" t="str">
            <v xml:space="preserve">Concreto hidráulico para pavimento MR-36
</v>
          </cell>
          <cell r="D100">
            <v>445370.06692900526</v>
          </cell>
        </row>
        <row r="101">
          <cell r="A101" t="str">
            <v>B0133700</v>
          </cell>
          <cell r="B101" t="str">
            <v>m3</v>
          </cell>
          <cell r="C101" t="str">
            <v xml:space="preserve">Concreto hidráulico para pavimento MR-43 (FastracK)(acelerado a 24 horas)
</v>
          </cell>
          <cell r="D101">
            <v>615808.78398009518</v>
          </cell>
        </row>
        <row r="102">
          <cell r="A102" t="str">
            <v>B0133710</v>
          </cell>
          <cell r="B102" t="str">
            <v>m3</v>
          </cell>
          <cell r="C102" t="str">
            <v xml:space="preserve">Concreto hidráulico para pavimento MR-43
</v>
          </cell>
          <cell r="D102">
            <v>515044.33929601579</v>
          </cell>
        </row>
        <row r="103">
          <cell r="A103" t="str">
            <v>B0133720</v>
          </cell>
          <cell r="B103" t="str">
            <v>m3</v>
          </cell>
          <cell r="C103" t="str">
            <v xml:space="preserve">Concreto hidráulico para pavimento MR-45
</v>
          </cell>
          <cell r="D103">
            <v>532950.14332011912</v>
          </cell>
        </row>
        <row r="104">
          <cell r="A104" t="str">
            <v>B0123660</v>
          </cell>
          <cell r="B104" t="str">
            <v>m3</v>
          </cell>
          <cell r="C104" t="str">
            <v>Concreto Resistencia  14 (Mpa)</v>
          </cell>
          <cell r="D104">
            <v>376877.83660859446</v>
          </cell>
        </row>
        <row r="105">
          <cell r="A105" t="str">
            <v>B0123650</v>
          </cell>
          <cell r="B105" t="str">
            <v>m3</v>
          </cell>
          <cell r="C105" t="str">
            <v>Concreto Resistencia  21 (Mpa)</v>
          </cell>
          <cell r="D105">
            <v>403963.65545699524</v>
          </cell>
        </row>
        <row r="106">
          <cell r="A106" t="str">
            <v>B0123671</v>
          </cell>
          <cell r="B106" t="str">
            <v>m3</v>
          </cell>
          <cell r="C106" t="str">
            <v>Concreto Resistencia  28 (Mpa)</v>
          </cell>
          <cell r="D106">
            <v>413080.04108278721</v>
          </cell>
        </row>
        <row r="107">
          <cell r="A107" t="str">
            <v>B0123620</v>
          </cell>
          <cell r="B107" t="str">
            <v>m3</v>
          </cell>
          <cell r="C107" t="str">
            <v>Concreto Resistencia  28 (Mpa)</v>
          </cell>
          <cell r="D107">
            <v>413080.04108278721</v>
          </cell>
        </row>
        <row r="108">
          <cell r="A108" t="str">
            <v>B0123640</v>
          </cell>
          <cell r="B108" t="str">
            <v>m3</v>
          </cell>
          <cell r="C108" t="str">
            <v>Concreto Resistencia  32 (Mpa)</v>
          </cell>
          <cell r="D108">
            <v>452755.76837950444</v>
          </cell>
        </row>
        <row r="109">
          <cell r="A109" t="str">
            <v>B0123630</v>
          </cell>
          <cell r="B109" t="str">
            <v>m3</v>
          </cell>
          <cell r="C109" t="str">
            <v>Concreto Resistencia  35 (Mpa)</v>
          </cell>
          <cell r="D109">
            <v>399611.11497546348</v>
          </cell>
        </row>
        <row r="110">
          <cell r="A110" t="str">
            <v>B0123670</v>
          </cell>
          <cell r="B110" t="str">
            <v>m3</v>
          </cell>
          <cell r="C110" t="str">
            <v xml:space="preserve">Concreto resistencia 14 (MPA) (Ciclopeo) </v>
          </cell>
          <cell r="D110">
            <v>408411.75406461314</v>
          </cell>
        </row>
        <row r="111">
          <cell r="A111" t="str">
            <v>B0013730</v>
          </cell>
          <cell r="B111" t="str">
            <v>m</v>
          </cell>
          <cell r="C111" t="str">
            <v>Cordón detonante</v>
          </cell>
          <cell r="D111">
            <v>1440.806248950955</v>
          </cell>
        </row>
        <row r="112">
          <cell r="A112" t="str">
            <v>B0013740</v>
          </cell>
          <cell r="B112" t="str">
            <v>m2</v>
          </cell>
          <cell r="C112" t="str">
            <v>Costal de fibra o fique</v>
          </cell>
          <cell r="D112">
            <v>789.57281917122873</v>
          </cell>
        </row>
        <row r="113">
          <cell r="A113" t="str">
            <v>B0013750</v>
          </cell>
          <cell r="B113" t="str">
            <v>u</v>
          </cell>
          <cell r="C113" t="str">
            <v xml:space="preserve">Costal de fibra o fique
</v>
          </cell>
          <cell r="D113">
            <v>437.43655300686487</v>
          </cell>
        </row>
        <row r="114">
          <cell r="A114" t="str">
            <v>B0013760</v>
          </cell>
          <cell r="B114" t="str">
            <v>m</v>
          </cell>
          <cell r="C114" t="str">
            <v xml:space="preserve">Cuneta prefabricada de concreto tipo V de (0,8*0,3*0,22)
</v>
          </cell>
          <cell r="D114">
            <v>48050.20608057073</v>
          </cell>
        </row>
        <row r="115">
          <cell r="A115" t="str">
            <v>B0013761</v>
          </cell>
          <cell r="B115" t="str">
            <v>u</v>
          </cell>
          <cell r="C115" t="str">
            <v>Cuneta Prefabricada En Concreto Perfil U O V Ref.Cu004 Ntc-4109, 0,20 X 0,30 X 1.0 M</v>
          </cell>
          <cell r="D115">
            <v>48050.20608057073</v>
          </cell>
        </row>
        <row r="116">
          <cell r="A116" t="str">
            <v>B0013773</v>
          </cell>
          <cell r="B116" t="str">
            <v>u</v>
          </cell>
          <cell r="C116" t="str">
            <v>Defensa Metálica De 4,13 M Galvanizada</v>
          </cell>
          <cell r="D116">
            <v>231281.62628652528</v>
          </cell>
        </row>
        <row r="117">
          <cell r="A117" t="str">
            <v>B0013781</v>
          </cell>
          <cell r="B117" t="str">
            <v>u</v>
          </cell>
          <cell r="C117" t="str">
            <v>Delineador De Corona</v>
          </cell>
          <cell r="D117">
            <v>27397.191193743147</v>
          </cell>
        </row>
        <row r="118">
          <cell r="A118" t="str">
            <v>B0013780</v>
          </cell>
          <cell r="B118" t="str">
            <v>u</v>
          </cell>
          <cell r="C118" t="str">
            <v xml:space="preserve">Delineador de corona en forma de A de lámina galvanizada calibre 16 de (1.55*25) cm
</v>
          </cell>
          <cell r="D118">
            <v>27973.513693323526</v>
          </cell>
        </row>
        <row r="119">
          <cell r="A119" t="str">
            <v>B0013794</v>
          </cell>
          <cell r="B119" t="str">
            <v>m3</v>
          </cell>
          <cell r="C119" t="str">
            <v xml:space="preserve">Derechos de explotación de material pétreo
</v>
          </cell>
          <cell r="D119">
            <v>3416.9254001409804</v>
          </cell>
        </row>
        <row r="120">
          <cell r="A120" t="str">
            <v>B0013790</v>
          </cell>
          <cell r="B120" t="str">
            <v>m3</v>
          </cell>
          <cell r="C120" t="str">
            <v xml:space="preserve">Derechos de explotación y/o disposición de materiales
</v>
          </cell>
          <cell r="D120">
            <v>3951.1447109975329</v>
          </cell>
        </row>
        <row r="121">
          <cell r="A121" t="str">
            <v>B014001</v>
          </cell>
          <cell r="B121" t="str">
            <v>gal</v>
          </cell>
          <cell r="C121" t="str">
            <v xml:space="preserve">Disolvente para pintura (TINNER)
</v>
          </cell>
          <cell r="D121">
            <v>23588.140166636105</v>
          </cell>
        </row>
        <row r="122">
          <cell r="A122" t="str">
            <v>B014002</v>
          </cell>
          <cell r="B122" t="str">
            <v>gal</v>
          </cell>
          <cell r="C122" t="str">
            <v>Disolvente para pintura Trafico (acrílico)</v>
          </cell>
          <cell r="D122">
            <v>33756.333576624078</v>
          </cell>
        </row>
        <row r="123">
          <cell r="A123" t="str">
            <v>B0013820</v>
          </cell>
          <cell r="B123" t="str">
            <v>m3</v>
          </cell>
          <cell r="C123" t="str">
            <v>Disposición de material de derrumbe</v>
          </cell>
          <cell r="D123">
            <v>2241.3149819473551</v>
          </cell>
        </row>
        <row r="124">
          <cell r="A124" t="str">
            <v>B0013830</v>
          </cell>
          <cell r="B124" t="str">
            <v>m</v>
          </cell>
          <cell r="C124" t="str">
            <v>Ductos para tensionimiento</v>
          </cell>
          <cell r="D124">
            <v>11226.259554622087</v>
          </cell>
        </row>
        <row r="125">
          <cell r="A125" t="str">
            <v>B020011</v>
          </cell>
          <cell r="B125" t="str">
            <v>lt</v>
          </cell>
          <cell r="C125" t="str">
            <v>Emulsión Asfáltica de Rotura Lenta CRL</v>
          </cell>
          <cell r="D125">
            <v>2222.177689274873</v>
          </cell>
        </row>
        <row r="126">
          <cell r="A126" t="str">
            <v>B020012</v>
          </cell>
          <cell r="B126" t="str">
            <v>lt</v>
          </cell>
          <cell r="C126" t="str">
            <v>Emulsión Asfáltica de Rotura Media Modificada Con Polímeros CRM-m</v>
          </cell>
          <cell r="D126">
            <v>2843.3375945446214</v>
          </cell>
        </row>
        <row r="127">
          <cell r="A127" t="str">
            <v>B020010</v>
          </cell>
          <cell r="B127" t="str">
            <v>lt</v>
          </cell>
          <cell r="C127" t="str">
            <v xml:space="preserve">Emulsión asfáltica de rotura media modificada con polímeros CRMm
</v>
          </cell>
          <cell r="D127">
            <v>2843.3375945446214</v>
          </cell>
        </row>
        <row r="128">
          <cell r="A128" t="str">
            <v>B020001</v>
          </cell>
          <cell r="B128" t="str">
            <v>lt</v>
          </cell>
          <cell r="C128" t="str">
            <v>Emulsión CRL-0</v>
          </cell>
          <cell r="D128">
            <v>1823.5330163609119</v>
          </cell>
        </row>
        <row r="129">
          <cell r="A129" t="str">
            <v>B020002</v>
          </cell>
          <cell r="B129" t="str">
            <v>lt</v>
          </cell>
          <cell r="C129" t="str">
            <v>Emulsión CRL-1</v>
          </cell>
          <cell r="D129">
            <v>1510.8417731288237</v>
          </cell>
        </row>
        <row r="130">
          <cell r="A130" t="str">
            <v>B020003</v>
          </cell>
          <cell r="B130" t="str">
            <v>lt</v>
          </cell>
          <cell r="C130" t="str">
            <v>Emulsión CRL-1h</v>
          </cell>
          <cell r="D130">
            <v>1782.5337830412609</v>
          </cell>
        </row>
        <row r="131">
          <cell r="A131" t="str">
            <v>B020004</v>
          </cell>
          <cell r="B131" t="str">
            <v>lt</v>
          </cell>
          <cell r="C131" t="str">
            <v>Emulsión CRL-1hm</v>
          </cell>
          <cell r="D131">
            <v>1975.815882976759</v>
          </cell>
        </row>
        <row r="132">
          <cell r="A132" t="str">
            <v>B020005</v>
          </cell>
          <cell r="B132" t="str">
            <v>lt</v>
          </cell>
          <cell r="C132" t="str">
            <v>Emulsión CRM</v>
          </cell>
          <cell r="D132">
            <v>1774.073623784825</v>
          </cell>
        </row>
        <row r="133">
          <cell r="A133" t="str">
            <v>B020007</v>
          </cell>
          <cell r="B133" t="str">
            <v>lt</v>
          </cell>
          <cell r="C133" t="str">
            <v>Emulsión CRR-1</v>
          </cell>
          <cell r="D133">
            <v>1666.0438978949505</v>
          </cell>
        </row>
        <row r="134">
          <cell r="A134" t="str">
            <v>B020006</v>
          </cell>
          <cell r="B134" t="str">
            <v>lt</v>
          </cell>
          <cell r="C134" t="str">
            <v>Emulsión CRR-1m</v>
          </cell>
          <cell r="D134">
            <v>1831.9931756173482</v>
          </cell>
        </row>
        <row r="135">
          <cell r="A135" t="str">
            <v>B020008</v>
          </cell>
          <cell r="B135" t="str">
            <v>lt</v>
          </cell>
          <cell r="C135" t="str">
            <v>Emulsión CRR-2</v>
          </cell>
          <cell r="D135">
            <v>1707.6939126958662</v>
          </cell>
        </row>
        <row r="136">
          <cell r="A136" t="str">
            <v>B020009</v>
          </cell>
          <cell r="B136" t="str">
            <v>lt</v>
          </cell>
          <cell r="C136" t="str">
            <v>Emulsión CRR-2m</v>
          </cell>
          <cell r="D136">
            <v>1861.929123755506</v>
          </cell>
        </row>
        <row r="137">
          <cell r="A137" t="str">
            <v>B015012</v>
          </cell>
          <cell r="B137" t="str">
            <v>kg</v>
          </cell>
          <cell r="C137" t="str">
            <v xml:space="preserve">Escolta y transporte (una tarifa por cada m3 escoltado y transportado)
</v>
          </cell>
          <cell r="D137">
            <v>5558.7235662792737</v>
          </cell>
        </row>
        <row r="138">
          <cell r="A138" t="str">
            <v>B015002</v>
          </cell>
          <cell r="B138" t="str">
            <v>%</v>
          </cell>
          <cell r="C138" t="str">
            <v>Escolta y trasporte (Tarifa Porcentual de 40 %) por cada Metro Cubico exportado y trasportado</v>
          </cell>
          <cell r="D138">
            <v>2.1200821645270432E-2</v>
          </cell>
        </row>
        <row r="139">
          <cell r="A139" t="str">
            <v>B0013940</v>
          </cell>
          <cell r="B139" t="str">
            <v>kg</v>
          </cell>
          <cell r="C139" t="str">
            <v>Esferas reflectivas</v>
          </cell>
          <cell r="D139">
            <v>6228.5482085679541</v>
          </cell>
        </row>
        <row r="140">
          <cell r="A140" t="str">
            <v>B0013950</v>
          </cell>
          <cell r="B140" t="str">
            <v>glo</v>
          </cell>
          <cell r="C140" t="str">
            <v xml:space="preserve">Estacas, Pintura, Tachuelas, Hilo (localización de estructuras y carreteras)
</v>
          </cell>
          <cell r="D140">
            <v>420.48580707476765</v>
          </cell>
        </row>
        <row r="141">
          <cell r="A141" t="str">
            <v>B0013960</v>
          </cell>
          <cell r="B141" t="str">
            <v>m</v>
          </cell>
          <cell r="C141" t="str">
            <v xml:space="preserve">Estacón en madera viva diámetro mayor a 10 cm, L=2 m 
</v>
          </cell>
          <cell r="D141">
            <v>3711.9034561188828</v>
          </cell>
        </row>
        <row r="142">
          <cell r="A142" t="str">
            <v>B0013970</v>
          </cell>
          <cell r="B142" t="str">
            <v>u</v>
          </cell>
          <cell r="C142" t="str">
            <v xml:space="preserve">Estoperol en resina de 11X3 cm
</v>
          </cell>
          <cell r="D142">
            <v>6376.4664471911146</v>
          </cell>
        </row>
        <row r="143">
          <cell r="A143" t="str">
            <v>B0013980</v>
          </cell>
          <cell r="B143" t="str">
            <v>lb</v>
          </cell>
          <cell r="C143" t="str">
            <v>Explosivos  75% (INDUGEL)</v>
          </cell>
          <cell r="D143">
            <v>10309.283418890689</v>
          </cell>
        </row>
        <row r="144">
          <cell r="A144" t="str">
            <v>B0013991</v>
          </cell>
          <cell r="B144" t="str">
            <v>lt</v>
          </cell>
          <cell r="C144" t="str">
            <v>Fertilizante Orgánico Mineral</v>
          </cell>
          <cell r="D144">
            <v>19211.572221114995</v>
          </cell>
        </row>
        <row r="145">
          <cell r="A145" t="str">
            <v>B021007</v>
          </cell>
          <cell r="B145" t="str">
            <v>m2</v>
          </cell>
          <cell r="C145" t="str">
            <v>FORMALETA (Depende para que sea el Concreto)</v>
          </cell>
          <cell r="D145">
            <v>2573.3557313029246</v>
          </cell>
        </row>
        <row r="146">
          <cell r="A146" t="str">
            <v>B021001</v>
          </cell>
          <cell r="B146" t="str">
            <v>m2</v>
          </cell>
          <cell r="C146" t="str">
            <v xml:space="preserve">Formaleta (gaviones, juntas de bordillos, juntas de cunetas, muros, concretos clase D,E, F y G)
</v>
          </cell>
          <cell r="D146">
            <v>6010.9235234470389</v>
          </cell>
        </row>
        <row r="147">
          <cell r="A147" t="str">
            <v>B021003</v>
          </cell>
          <cell r="B147" t="str">
            <v>m2</v>
          </cell>
          <cell r="C147" t="str">
            <v xml:space="preserve">Formaleta concreto clase A,B y C
</v>
          </cell>
          <cell r="D147">
            <v>16014.001355232926</v>
          </cell>
        </row>
        <row r="148">
          <cell r="A148" t="str">
            <v>B021002</v>
          </cell>
          <cell r="B148" t="str">
            <v>m2</v>
          </cell>
          <cell r="C148" t="str">
            <v>Formaleta Metálica</v>
          </cell>
          <cell r="D148">
            <v>9440.4062232505676</v>
          </cell>
        </row>
        <row r="149">
          <cell r="A149" t="str">
            <v>B021004</v>
          </cell>
          <cell r="B149" t="str">
            <v>m</v>
          </cell>
          <cell r="C149" t="str">
            <v xml:space="preserve">Formaleta para baranda de concreto
</v>
          </cell>
          <cell r="D149">
            <v>19265.247740425635</v>
          </cell>
        </row>
        <row r="150">
          <cell r="A150" t="str">
            <v>B021005</v>
          </cell>
          <cell r="B150" t="str">
            <v>m2</v>
          </cell>
          <cell r="C150" t="str">
            <v>Formaleta para muros</v>
          </cell>
          <cell r="D150">
            <v>5908.1259334904262</v>
          </cell>
        </row>
        <row r="151">
          <cell r="A151" t="str">
            <v>B021006</v>
          </cell>
          <cell r="B151" t="str">
            <v>glo</v>
          </cell>
          <cell r="C151" t="str">
            <v xml:space="preserve">Formaleta, platina y accesorios (escamas en concreto)
</v>
          </cell>
          <cell r="D151">
            <v>124769.44981473972</v>
          </cell>
        </row>
        <row r="152">
          <cell r="A152" t="str">
            <v>B0014040</v>
          </cell>
          <cell r="B152" t="str">
            <v>u</v>
          </cell>
          <cell r="C152" t="str">
            <v>Fulminantes</v>
          </cell>
          <cell r="D152">
            <v>525.72525466642901</v>
          </cell>
        </row>
        <row r="153">
          <cell r="A153" t="str">
            <v>B0014050</v>
          </cell>
          <cell r="B153" t="str">
            <v>kg</v>
          </cell>
          <cell r="C153" t="str">
            <v>Fundente</v>
          </cell>
          <cell r="D153">
            <v>23362.386821486129</v>
          </cell>
        </row>
        <row r="154">
          <cell r="A154" t="str">
            <v>B0014060</v>
          </cell>
          <cell r="B154" t="str">
            <v>kg</v>
          </cell>
          <cell r="C154" t="str">
            <v>Gas propano</v>
          </cell>
          <cell r="D154">
            <v>793.4535518964567</v>
          </cell>
        </row>
        <row r="155">
          <cell r="A155" t="str">
            <v>B028001</v>
          </cell>
          <cell r="B155" t="str">
            <v>m</v>
          </cell>
          <cell r="C155" t="str">
            <v xml:space="preserve">Geodren circular diámetro 100 mm y altura 2.00 M
</v>
          </cell>
          <cell r="D155">
            <v>66089.890995889902</v>
          </cell>
        </row>
        <row r="156">
          <cell r="A156" t="str">
            <v>B028002</v>
          </cell>
          <cell r="B156" t="str">
            <v>m</v>
          </cell>
          <cell r="C156" t="str">
            <v xml:space="preserve">Geodren planar Diamet 100 mm y h=0.50
</v>
          </cell>
          <cell r="D156">
            <v>14019.761972091723</v>
          </cell>
        </row>
        <row r="157">
          <cell r="A157" t="str">
            <v>B028003</v>
          </cell>
          <cell r="B157" t="str">
            <v>m</v>
          </cell>
          <cell r="C157" t="str">
            <v xml:space="preserve">Geodren planar Diamet 100 mm y h=1.00
</v>
          </cell>
          <cell r="D157">
            <v>26414.089568185584</v>
          </cell>
        </row>
        <row r="158">
          <cell r="A158" t="str">
            <v>B028004</v>
          </cell>
          <cell r="B158" t="str">
            <v>m</v>
          </cell>
          <cell r="C158" t="str">
            <v xml:space="preserve">Geodren planar Diamet 100 mm y h=2.00
</v>
          </cell>
          <cell r="D158">
            <v>52136.770791936462</v>
          </cell>
        </row>
        <row r="159">
          <cell r="A159" t="str">
            <v>B0014112</v>
          </cell>
          <cell r="B159" t="str">
            <v>m2</v>
          </cell>
          <cell r="C159" t="str">
            <v>Geomalla Biaxial Para Refuerzo Pbx-11</v>
          </cell>
          <cell r="D159">
            <v>5699.953731077695</v>
          </cell>
        </row>
        <row r="160">
          <cell r="A160" t="str">
            <v>B0264112</v>
          </cell>
          <cell r="B160" t="str">
            <v>m2</v>
          </cell>
          <cell r="C160" t="str">
            <v>Geomalla Biaxial Para Refuerzo Pbx-11</v>
          </cell>
          <cell r="D160">
            <v>8365.9740762562888</v>
          </cell>
        </row>
        <row r="161">
          <cell r="A161" t="str">
            <v>B0014113</v>
          </cell>
          <cell r="B161" t="str">
            <v>m2</v>
          </cell>
          <cell r="C161" t="str">
            <v>Geomalla Biaxial Para Refuerzo Pbx-12</v>
          </cell>
          <cell r="D161">
            <v>9027.8770274833059</v>
          </cell>
        </row>
        <row r="162">
          <cell r="A162" t="str">
            <v>B0264113</v>
          </cell>
          <cell r="B162" t="str">
            <v>m2</v>
          </cell>
          <cell r="C162" t="str">
            <v>Geomalla Biaxial Para Refuerzo Pbx-12</v>
          </cell>
          <cell r="D162">
            <v>7085.3768182609083</v>
          </cell>
        </row>
        <row r="163">
          <cell r="A163" t="str">
            <v>B026010</v>
          </cell>
          <cell r="B163" t="str">
            <v>m2</v>
          </cell>
          <cell r="C163" t="str">
            <v>Geomalla en fibra de vidrio GLASGRID 8511</v>
          </cell>
          <cell r="D163">
            <v>7009.8809860458614</v>
          </cell>
        </row>
        <row r="164">
          <cell r="A164" t="str">
            <v>B026013</v>
          </cell>
          <cell r="B164" t="str">
            <v>m2</v>
          </cell>
          <cell r="C164" t="str">
            <v>Geomalla en fibra de vidrio GLASGRID 8511</v>
          </cell>
          <cell r="D164">
            <v>11751.404919114668</v>
          </cell>
        </row>
        <row r="165">
          <cell r="A165" t="str">
            <v>B0264116</v>
          </cell>
          <cell r="B165" t="str">
            <v>M2</v>
          </cell>
          <cell r="C165" t="str">
            <v>Geomalla Forgrid UX100</v>
          </cell>
          <cell r="D165">
            <v>10054.57676786376</v>
          </cell>
        </row>
        <row r="166">
          <cell r="A166" t="str">
            <v>B0264115</v>
          </cell>
          <cell r="B166" t="str">
            <v>m2</v>
          </cell>
          <cell r="C166" t="str">
            <v>Geomalla Fort Gird UX-50</v>
          </cell>
          <cell r="D166">
            <v>8589.0667182897905</v>
          </cell>
        </row>
        <row r="167">
          <cell r="A167" t="str">
            <v>B0014114</v>
          </cell>
          <cell r="B167" t="str">
            <v>m2</v>
          </cell>
          <cell r="C167" t="str">
            <v>Geomalla Tipo Asphalt</v>
          </cell>
          <cell r="D167">
            <v>5657.0716703645039</v>
          </cell>
        </row>
        <row r="168">
          <cell r="A168" t="str">
            <v>B0264114</v>
          </cell>
          <cell r="B168" t="str">
            <v>m2</v>
          </cell>
          <cell r="C168" t="str">
            <v>Geomalla Tipo Asphalt</v>
          </cell>
          <cell r="D168">
            <v>9296.6179576859613</v>
          </cell>
        </row>
        <row r="169">
          <cell r="A169" t="str">
            <v>B0014111</v>
          </cell>
          <cell r="B169" t="str">
            <v>m2</v>
          </cell>
          <cell r="C169" t="str">
            <v>Geomalla Uniaxial Pbx-11</v>
          </cell>
          <cell r="D169">
            <v>9011.7374820433197</v>
          </cell>
        </row>
        <row r="170">
          <cell r="A170" t="str">
            <v>B0264111</v>
          </cell>
          <cell r="B170" t="str">
            <v>m2</v>
          </cell>
          <cell r="C170" t="str">
            <v>Geomalla Uniaxial Pbx-11</v>
          </cell>
          <cell r="D170">
            <v>8490.0945515887961</v>
          </cell>
        </row>
        <row r="171">
          <cell r="A171" t="str">
            <v>B025002</v>
          </cell>
          <cell r="B171" t="str">
            <v>m2</v>
          </cell>
          <cell r="C171" t="str">
            <v xml:space="preserve">Geoterxtil T-4000 o similar </v>
          </cell>
          <cell r="D171">
            <v>11752.27685060668</v>
          </cell>
        </row>
        <row r="172">
          <cell r="A172" t="str">
            <v>B025100</v>
          </cell>
          <cell r="B172" t="str">
            <v>M2</v>
          </cell>
          <cell r="C172" t="str">
            <v>Geotextil Forte Grid UX-165</v>
          </cell>
          <cell r="D172">
            <v>12727.213329611486</v>
          </cell>
        </row>
        <row r="173">
          <cell r="A173" t="str">
            <v>B025101</v>
          </cell>
          <cell r="B173" t="str">
            <v>M2</v>
          </cell>
          <cell r="C173" t="str">
            <v>Geotextil Fortex BX-40</v>
          </cell>
          <cell r="D173">
            <v>5166.4537684258285</v>
          </cell>
        </row>
        <row r="174">
          <cell r="A174" t="str">
            <v>B025003</v>
          </cell>
          <cell r="B174" t="str">
            <v>m2</v>
          </cell>
          <cell r="C174" t="str">
            <v>Geotextil No Tejido</v>
          </cell>
          <cell r="D174">
            <v>4974.1832249466843</v>
          </cell>
        </row>
        <row r="175">
          <cell r="A175" t="str">
            <v>B025004</v>
          </cell>
          <cell r="B175" t="str">
            <v>m2</v>
          </cell>
          <cell r="C175" t="str">
            <v>Geotextil No Tejido para reparación</v>
          </cell>
          <cell r="D175">
            <v>4278.6097700033342</v>
          </cell>
        </row>
        <row r="176">
          <cell r="A176" t="str">
            <v>B025008</v>
          </cell>
          <cell r="B176" t="str">
            <v>m2</v>
          </cell>
          <cell r="C176" t="str">
            <v>Geotextil Nt Repav 450 O Similar (Proveedores Pavco, Lafayet, Geomatrix, Tensar, Omnes U Otros)</v>
          </cell>
          <cell r="D176">
            <v>4278.6097700033342</v>
          </cell>
        </row>
        <row r="177">
          <cell r="A177" t="str">
            <v>B025005</v>
          </cell>
          <cell r="B177" t="str">
            <v>m2</v>
          </cell>
          <cell r="C177" t="str">
            <v>Geotextil Nt-2500 O Similar (Proveedores, Pavco, Geomatrix, Tensar, Omnes U Otros)</v>
          </cell>
          <cell r="D177">
            <v>5217.842189702289</v>
          </cell>
        </row>
        <row r="178">
          <cell r="A178" t="str">
            <v>B025006</v>
          </cell>
          <cell r="B178" t="str">
            <v>m2</v>
          </cell>
          <cell r="C178" t="str">
            <v xml:space="preserve">Geotextil NT-3000 o similar (proveedores, Tensar, Omnes u otros)
</v>
          </cell>
          <cell r="D178">
            <v>6554.8426629766336</v>
          </cell>
        </row>
        <row r="179">
          <cell r="A179" t="str">
            <v>B025011</v>
          </cell>
          <cell r="B179" t="str">
            <v>m2</v>
          </cell>
          <cell r="C179" t="str">
            <v>Geotextil T-2100 O Similar (Proveedores Pavco, Lafayet, Geomatrix, Tensar, Omnes U Otros)</v>
          </cell>
          <cell r="D179">
            <v>5075.1871547812725</v>
          </cell>
        </row>
        <row r="180">
          <cell r="A180" t="str">
            <v>B025001</v>
          </cell>
          <cell r="B180" t="str">
            <v>m2</v>
          </cell>
          <cell r="C180" t="str">
            <v>Geotextil T-2400 O Similar (Proveedores Lafayet, Pavco, Geomatrix, Tensar, Omnes U Otros)</v>
          </cell>
          <cell r="D180">
            <v>5727.0269493838732</v>
          </cell>
        </row>
        <row r="181">
          <cell r="A181" t="str">
            <v>B025007</v>
          </cell>
          <cell r="B181" t="str">
            <v>m2</v>
          </cell>
          <cell r="C181" t="str">
            <v>Geotextil Tejido</v>
          </cell>
          <cell r="D181">
            <v>5334.3309815560388</v>
          </cell>
        </row>
        <row r="182">
          <cell r="A182" t="str">
            <v>B025009</v>
          </cell>
          <cell r="B182" t="str">
            <v>m2</v>
          </cell>
          <cell r="C182" t="str">
            <v>Geotextil Tejido</v>
          </cell>
          <cell r="D182">
            <v>5334.3309815560388</v>
          </cell>
        </row>
        <row r="183">
          <cell r="A183" t="str">
            <v>B0014180</v>
          </cell>
          <cell r="B183" t="str">
            <v>kg</v>
          </cell>
          <cell r="C183" t="str">
            <v>Grapas</v>
          </cell>
          <cell r="D183">
            <v>6815.1620697668095</v>
          </cell>
        </row>
        <row r="184">
          <cell r="A184" t="str">
            <v>B0014184</v>
          </cell>
          <cell r="B184" t="str">
            <v>u</v>
          </cell>
          <cell r="C184" t="str">
            <v>Grata de limpieza</v>
          </cell>
          <cell r="D184">
            <v>3809.3260017637708</v>
          </cell>
        </row>
        <row r="185">
          <cell r="A185" t="str">
            <v>B0014181</v>
          </cell>
          <cell r="B185" t="str">
            <v>m3</v>
          </cell>
          <cell r="C185" t="str">
            <v>Gravilla</v>
          </cell>
          <cell r="D185">
            <v>34282.330411554256</v>
          </cell>
        </row>
        <row r="186">
          <cell r="A186" t="str">
            <v>B0014185</v>
          </cell>
          <cell r="B186" t="str">
            <v>m</v>
          </cell>
          <cell r="C186" t="str">
            <v>Guadua</v>
          </cell>
          <cell r="D186">
            <v>2250.5523389443624</v>
          </cell>
        </row>
        <row r="187">
          <cell r="A187" t="str">
            <v>B0014191</v>
          </cell>
          <cell r="B187" t="str">
            <v>kg</v>
          </cell>
          <cell r="C187" t="str">
            <v>Impermeabilizante para Concreto</v>
          </cell>
          <cell r="D187">
            <v>22217.740730727946</v>
          </cell>
        </row>
        <row r="188">
          <cell r="A188" t="str">
            <v>B033011</v>
          </cell>
          <cell r="B188" t="str">
            <v>kg</v>
          </cell>
          <cell r="C188" t="str">
            <v>Impermeabilizante para concreto</v>
          </cell>
          <cell r="D188">
            <v>15637.907404699457</v>
          </cell>
        </row>
        <row r="189">
          <cell r="A189" t="str">
            <v>B0014190</v>
          </cell>
          <cell r="B189" t="str">
            <v>kg</v>
          </cell>
          <cell r="C189" t="str">
            <v>Imprimante y puente de adherencia</v>
          </cell>
          <cell r="D189">
            <v>35389.382075497277</v>
          </cell>
        </row>
        <row r="190">
          <cell r="A190" t="str">
            <v>B021008</v>
          </cell>
          <cell r="B190" t="str">
            <v>m</v>
          </cell>
          <cell r="C190" t="str">
            <v>Junta elastomérica Jeene (J 8097VV)</v>
          </cell>
          <cell r="D190">
            <v>908358.87414640514</v>
          </cell>
        </row>
        <row r="191">
          <cell r="A191" t="str">
            <v>B0014231</v>
          </cell>
          <cell r="B191" t="str">
            <v>u</v>
          </cell>
          <cell r="C191" t="str">
            <v>Lamina 1,22 X 2,44 X 1/2´´</v>
          </cell>
          <cell r="D191">
            <v>806030.23184202251</v>
          </cell>
        </row>
        <row r="192">
          <cell r="A192" t="str">
            <v>B0014232</v>
          </cell>
          <cell r="B192" t="str">
            <v>u</v>
          </cell>
          <cell r="C192" t="str">
            <v>Lamina 1,22 X 2,44 X 1/4´´</v>
          </cell>
          <cell r="D192">
            <v>433176.90549373312</v>
          </cell>
        </row>
        <row r="193">
          <cell r="A193" t="str">
            <v>B0014200</v>
          </cell>
          <cell r="B193" t="str">
            <v>m2</v>
          </cell>
          <cell r="C193" t="str">
            <v>Láminas impermeabilizantes</v>
          </cell>
          <cell r="D193">
            <v>1726.2335997879345</v>
          </cell>
        </row>
        <row r="194">
          <cell r="A194" t="str">
            <v>B0014233</v>
          </cell>
          <cell r="B194" t="str">
            <v>u</v>
          </cell>
          <cell r="C194" t="str">
            <v>Lechada Para Ductos (Acero De Preesfuerzo)</v>
          </cell>
          <cell r="D194">
            <v>781.9176794936086</v>
          </cell>
        </row>
        <row r="195">
          <cell r="A195" t="str">
            <v>B0014210</v>
          </cell>
          <cell r="B195" t="str">
            <v>lt</v>
          </cell>
          <cell r="C195" t="str">
            <v xml:space="preserve">Lechada para ductos (tensionamiento)
</v>
          </cell>
          <cell r="D195">
            <v>800.50873299640034</v>
          </cell>
        </row>
        <row r="196">
          <cell r="A196" t="str">
            <v>B0014220</v>
          </cell>
          <cell r="B196" t="str">
            <v>u</v>
          </cell>
          <cell r="C196" t="str">
            <v>Limpiador 1/4 de galón (anclajes)</v>
          </cell>
          <cell r="D196">
            <v>40364.447752314067</v>
          </cell>
        </row>
        <row r="197">
          <cell r="A197" t="str">
            <v>B0014230</v>
          </cell>
          <cell r="B197" t="str">
            <v>m</v>
          </cell>
          <cell r="C197" t="str">
            <v>Listón en guadua para empradizar</v>
          </cell>
          <cell r="D197">
            <v>1239.0387183796199</v>
          </cell>
        </row>
        <row r="198">
          <cell r="A198" t="str">
            <v>B0014234</v>
          </cell>
          <cell r="B198" t="str">
            <v>u</v>
          </cell>
          <cell r="C198" t="str">
            <v>Lubricante Pvc X 500 G</v>
          </cell>
          <cell r="D198">
            <v>23729.286650817554</v>
          </cell>
        </row>
        <row r="199">
          <cell r="A199" t="str">
            <v>B033005</v>
          </cell>
          <cell r="B199" t="str">
            <v>u</v>
          </cell>
          <cell r="C199" t="str">
            <v>Malla Ciclónica Para Gaviones Galvanizada Aleación Zn-5A1-Mm Cal 12 (2M3)</v>
          </cell>
          <cell r="D199">
            <v>155434.84232676995</v>
          </cell>
        </row>
        <row r="200">
          <cell r="A200" t="str">
            <v>B033009</v>
          </cell>
          <cell r="B200" t="str">
            <v>u</v>
          </cell>
          <cell r="C200" t="str">
            <v>Malla Ciclónica Para Gaviones Galvanizada Aleación Zn-5A1-Mm Y Plastificada Pvc Cal 12 (2M3)</v>
          </cell>
          <cell r="D200">
            <v>170336.80950862891</v>
          </cell>
        </row>
        <row r="201">
          <cell r="A201" t="str">
            <v>B033006</v>
          </cell>
          <cell r="B201" t="str">
            <v>u</v>
          </cell>
          <cell r="C201" t="str">
            <v>Malla Ciclónica Para Gaviones Galvanizada Y Plastificada Con Pvc Cal 12 (2M3)</v>
          </cell>
          <cell r="D201">
            <v>162385.41592548485</v>
          </cell>
        </row>
        <row r="202">
          <cell r="A202" t="str">
            <v>B033010</v>
          </cell>
          <cell r="B202" t="str">
            <v>m2</v>
          </cell>
          <cell r="C202" t="str">
            <v>Malla Electrosoldada de 5/16</v>
          </cell>
          <cell r="D202">
            <v>28666.485441025729</v>
          </cell>
        </row>
        <row r="203">
          <cell r="A203" t="str">
            <v>B033001</v>
          </cell>
          <cell r="B203" t="str">
            <v>m2</v>
          </cell>
          <cell r="C203" t="str">
            <v xml:space="preserve">Malla eslabonada, calibre 10, 6 ojos
</v>
          </cell>
          <cell r="D203">
            <v>21908.779603067844</v>
          </cell>
        </row>
        <row r="204">
          <cell r="A204" t="str">
            <v>B033003</v>
          </cell>
          <cell r="B204" t="str">
            <v>u</v>
          </cell>
          <cell r="C204" t="str">
            <v>Malla Para Colchagaviones Espesor 0,30 M</v>
          </cell>
          <cell r="D204">
            <v>202008.68227850206</v>
          </cell>
        </row>
        <row r="205">
          <cell r="A205" t="str">
            <v>B033002</v>
          </cell>
          <cell r="B205" t="str">
            <v>u</v>
          </cell>
          <cell r="C205" t="str">
            <v>Malla para gaviones (2M3)</v>
          </cell>
          <cell r="D205">
            <v>123015.97658284692</v>
          </cell>
        </row>
        <row r="206">
          <cell r="A206" t="str">
            <v>B0014235</v>
          </cell>
          <cell r="B206" t="str">
            <v>m</v>
          </cell>
          <cell r="C206" t="str">
            <v>Manguera De Alta Presión</v>
          </cell>
          <cell r="D206">
            <v>80850.284148087521</v>
          </cell>
        </row>
        <row r="207">
          <cell r="A207" t="str">
            <v>B0014254</v>
          </cell>
          <cell r="B207" t="str">
            <v>m</v>
          </cell>
          <cell r="C207" t="str">
            <v>Manguera de alta presión</v>
          </cell>
          <cell r="D207">
            <v>1745.1986357845487</v>
          </cell>
        </row>
        <row r="208">
          <cell r="A208" t="str">
            <v>B0014260</v>
          </cell>
          <cell r="B208" t="str">
            <v>m</v>
          </cell>
          <cell r="C208" t="str">
            <v>Manguera de polietileno de 3´´</v>
          </cell>
          <cell r="D208">
            <v>984.26404549791391</v>
          </cell>
        </row>
        <row r="209">
          <cell r="A209" t="str">
            <v>B0014265</v>
          </cell>
          <cell r="B209" t="str">
            <v>m2</v>
          </cell>
          <cell r="C209" t="str">
            <v>Manto de refuerzo de vegetación tipo 5A</v>
          </cell>
          <cell r="D209">
            <v>8969.6342933194883</v>
          </cell>
        </row>
        <row r="210">
          <cell r="A210" t="str">
            <v>B0014267</v>
          </cell>
          <cell r="B210" t="str">
            <v>m2</v>
          </cell>
          <cell r="C210" t="str">
            <v>Manto Permanente (Protección de Taludes)</v>
          </cell>
          <cell r="D210">
            <v>10183.695193631687</v>
          </cell>
        </row>
        <row r="211">
          <cell r="A211" t="str">
            <v>B0014266</v>
          </cell>
          <cell r="B211" t="str">
            <v>m2</v>
          </cell>
          <cell r="C211" t="str">
            <v>Manto Temporal (Protección de Taludes)</v>
          </cell>
          <cell r="D211">
            <v>5476.7042125904863</v>
          </cell>
        </row>
        <row r="212">
          <cell r="A212" t="str">
            <v>B0014281</v>
          </cell>
          <cell r="B212" t="str">
            <v>m3</v>
          </cell>
          <cell r="C212" t="str">
            <v xml:space="preserve">Material  de afirmado de la Zona </v>
          </cell>
          <cell r="D212">
            <v>25000.039519290174</v>
          </cell>
        </row>
        <row r="213">
          <cell r="A213" t="str">
            <v>B0014271</v>
          </cell>
          <cell r="B213" t="str">
            <v>m3</v>
          </cell>
          <cell r="C213" t="str">
            <v>Material  Granular Tipo SBG</v>
          </cell>
          <cell r="D213">
            <v>44409.652452639435</v>
          </cell>
        </row>
        <row r="214">
          <cell r="A214" t="str">
            <v>B0014270</v>
          </cell>
          <cell r="B214" t="str">
            <v>m3</v>
          </cell>
          <cell r="C214" t="str">
            <v>Material de afirmado</v>
          </cell>
          <cell r="D214">
            <v>18303.009281537044</v>
          </cell>
        </row>
        <row r="215">
          <cell r="A215" t="str">
            <v>B0014291</v>
          </cell>
          <cell r="B215" t="str">
            <v>m3</v>
          </cell>
          <cell r="C215" t="str">
            <v xml:space="preserve">Material de Base </v>
          </cell>
          <cell r="D215">
            <v>52043.055805491997</v>
          </cell>
        </row>
        <row r="216">
          <cell r="A216" t="str">
            <v>B0014300</v>
          </cell>
          <cell r="B216" t="str">
            <v>m3</v>
          </cell>
          <cell r="C216" t="str">
            <v>Material de base (gradación 1)</v>
          </cell>
          <cell r="D216">
            <v>40093.78396464415</v>
          </cell>
        </row>
        <row r="217">
          <cell r="A217" t="str">
            <v>B0014310</v>
          </cell>
          <cell r="B217" t="str">
            <v>m3</v>
          </cell>
          <cell r="C217" t="str">
            <v>Material de base (gradación 2)</v>
          </cell>
          <cell r="D217">
            <v>37542.435905256265</v>
          </cell>
        </row>
        <row r="218">
          <cell r="A218" t="str">
            <v>B0014320</v>
          </cell>
          <cell r="B218" t="str">
            <v>m3</v>
          </cell>
          <cell r="C218" t="str">
            <v>Material de base (gradación 3)</v>
          </cell>
          <cell r="D218">
            <v>36519.381405420696</v>
          </cell>
        </row>
        <row r="219">
          <cell r="A219" t="str">
            <v>B0014322</v>
          </cell>
          <cell r="B219" t="str">
            <v>m3</v>
          </cell>
          <cell r="C219" t="str">
            <v>Material de base procesado en planta (gradación 1, 2)</v>
          </cell>
          <cell r="D219">
            <v>32206.258105816145</v>
          </cell>
        </row>
        <row r="220">
          <cell r="A220" t="str">
            <v>B0014292</v>
          </cell>
          <cell r="B220" t="str">
            <v>m3</v>
          </cell>
          <cell r="C220" t="str">
            <v>Material de base reciclada (manejo)</v>
          </cell>
          <cell r="D220">
            <v>6815.2597467791675</v>
          </cell>
        </row>
        <row r="221">
          <cell r="A221" t="str">
            <v>B0014330</v>
          </cell>
          <cell r="B221" t="str">
            <v>m3</v>
          </cell>
          <cell r="C221" t="str">
            <v>Material de la zona (para estabilizar bases)</v>
          </cell>
          <cell r="D221">
            <v>20737.768139469586</v>
          </cell>
        </row>
        <row r="222">
          <cell r="A222" t="str">
            <v>B0014373</v>
          </cell>
          <cell r="B222" t="str">
            <v>m3</v>
          </cell>
          <cell r="C222" t="str">
            <v>Material de Recebo Para Relleno</v>
          </cell>
          <cell r="D222">
            <v>16034.779591500752</v>
          </cell>
        </row>
        <row r="223">
          <cell r="A223" t="str">
            <v>B0014411</v>
          </cell>
          <cell r="B223" t="str">
            <v>m3</v>
          </cell>
          <cell r="C223" t="str">
            <v>Material de Remoción</v>
          </cell>
          <cell r="D223">
            <v>4143.0699191262138</v>
          </cell>
        </row>
        <row r="224">
          <cell r="A224" t="str">
            <v>B0014340</v>
          </cell>
          <cell r="B224" t="str">
            <v>m3</v>
          </cell>
          <cell r="C224" t="str">
            <v xml:space="preserve">Material de Sub- Base CBR=20%
</v>
          </cell>
          <cell r="D224">
            <v>47556.623073588373</v>
          </cell>
        </row>
        <row r="225">
          <cell r="A225" t="str">
            <v>B0014350</v>
          </cell>
          <cell r="B225" t="str">
            <v>m3</v>
          </cell>
          <cell r="C225" t="str">
            <v xml:space="preserve">Material de Sub- Base CBR=30%
</v>
          </cell>
          <cell r="D225">
            <v>36475.19953844211</v>
          </cell>
        </row>
        <row r="226">
          <cell r="A226" t="str">
            <v>B0014361</v>
          </cell>
          <cell r="B226" t="str">
            <v>m3</v>
          </cell>
          <cell r="C226" t="str">
            <v xml:space="preserve">Material de Sub Base CBR=40% </v>
          </cell>
          <cell r="D226">
            <v>36688.718569141805</v>
          </cell>
        </row>
        <row r="227">
          <cell r="A227" t="str">
            <v>B0014370</v>
          </cell>
          <cell r="B227" t="str">
            <v>m3</v>
          </cell>
          <cell r="C227" t="str">
            <v xml:space="preserve">Material de Sub- Base para bacheo
</v>
          </cell>
          <cell r="D227">
            <v>46817.729387504703</v>
          </cell>
        </row>
        <row r="228">
          <cell r="A228" t="str">
            <v>B0014372</v>
          </cell>
          <cell r="B228" t="str">
            <v>m3</v>
          </cell>
          <cell r="C228" t="str">
            <v xml:space="preserve">Material de Sub- Base procesado en planta (tipo 1 o tipo 2)
</v>
          </cell>
          <cell r="D228">
            <v>37381.954695750763</v>
          </cell>
        </row>
        <row r="229">
          <cell r="A229" t="str">
            <v>B0014380</v>
          </cell>
          <cell r="B229" t="str">
            <v>m3</v>
          </cell>
          <cell r="C229" t="str">
            <v>Material drenante (3´´)</v>
          </cell>
          <cell r="D229">
            <v>36510.63267436056</v>
          </cell>
        </row>
        <row r="230">
          <cell r="A230" t="str">
            <v>B0014390</v>
          </cell>
          <cell r="B230" t="str">
            <v>m3</v>
          </cell>
          <cell r="C230" t="str">
            <v>Material filtrante (6´´)</v>
          </cell>
          <cell r="D230">
            <v>38807.183800004008</v>
          </cell>
        </row>
        <row r="231">
          <cell r="A231" t="str">
            <v>B0014272</v>
          </cell>
          <cell r="B231" t="str">
            <v>m3</v>
          </cell>
          <cell r="C231" t="str">
            <v>Material Granular Tipo  BG</v>
          </cell>
          <cell r="D231">
            <v>55350.108712854708</v>
          </cell>
        </row>
        <row r="232">
          <cell r="A232" t="str">
            <v>B0014400</v>
          </cell>
          <cell r="B232" t="str">
            <v>m3</v>
          </cell>
          <cell r="C232" t="str">
            <v>Material para pedraplén</v>
          </cell>
          <cell r="D232">
            <v>43386.586822372512</v>
          </cell>
        </row>
        <row r="233">
          <cell r="A233" t="str">
            <v>B0014402</v>
          </cell>
          <cell r="B233" t="str">
            <v>m3</v>
          </cell>
          <cell r="C233" t="str">
            <v>Material para solado y atraque</v>
          </cell>
          <cell r="D233">
            <v>35855.024879050769</v>
          </cell>
        </row>
        <row r="234">
          <cell r="A234" t="str">
            <v>B0014410</v>
          </cell>
          <cell r="B234" t="str">
            <v>m3</v>
          </cell>
          <cell r="C234" t="str">
            <v xml:space="preserve">Material seleccionado para Relleno
</v>
          </cell>
          <cell r="D234">
            <v>31242.06079701164</v>
          </cell>
        </row>
        <row r="235">
          <cell r="A235" t="str">
            <v>B0014420</v>
          </cell>
          <cell r="B235" t="str">
            <v>m</v>
          </cell>
          <cell r="C235" t="str">
            <v>Mecha Lenta</v>
          </cell>
          <cell r="D235">
            <v>929.55251613342557</v>
          </cell>
        </row>
        <row r="236">
          <cell r="A236" t="str">
            <v>B0014430</v>
          </cell>
          <cell r="B236" t="str">
            <v>m3</v>
          </cell>
          <cell r="C236" t="str">
            <v xml:space="preserve">Mezcla abierta en caliente MAC-1
</v>
          </cell>
          <cell r="D236">
            <v>268702.53475464013</v>
          </cell>
        </row>
        <row r="237">
          <cell r="A237" t="str">
            <v>B0014440</v>
          </cell>
          <cell r="B237" t="str">
            <v>m3</v>
          </cell>
          <cell r="C237" t="str">
            <v xml:space="preserve">Mezcla abierta en caliente MAC-2
</v>
          </cell>
          <cell r="D237">
            <v>273291.59520358557</v>
          </cell>
        </row>
        <row r="238">
          <cell r="A238" t="str">
            <v>B0014450</v>
          </cell>
          <cell r="B238" t="str">
            <v>m3</v>
          </cell>
          <cell r="C238" t="str">
            <v xml:space="preserve">Mezcla abierta en caliente MAC-3
</v>
          </cell>
          <cell r="D238">
            <v>282913.83056962717</v>
          </cell>
        </row>
        <row r="239">
          <cell r="A239" t="str">
            <v>B0014542</v>
          </cell>
          <cell r="B239" t="str">
            <v>M3</v>
          </cell>
          <cell r="C239" t="str">
            <v>Mezcla Abierta en Frio  MAF-25</v>
          </cell>
          <cell r="D239">
            <v>247144.40438910847</v>
          </cell>
        </row>
        <row r="240">
          <cell r="A240" t="str">
            <v>B0014461</v>
          </cell>
          <cell r="B240" t="str">
            <v>m3</v>
          </cell>
          <cell r="C240" t="str">
            <v>Mezcla Abierta en Frío MAF-19</v>
          </cell>
          <cell r="D240">
            <v>247144.4818539797</v>
          </cell>
        </row>
        <row r="241">
          <cell r="A241" t="str">
            <v>B0014469</v>
          </cell>
          <cell r="B241" t="str">
            <v>m3</v>
          </cell>
          <cell r="C241" t="str">
            <v xml:space="preserve">Mezcla Abierta en Frio MAF-38 </v>
          </cell>
          <cell r="D241">
            <v>238911.13934625901</v>
          </cell>
        </row>
        <row r="242">
          <cell r="A242" t="str">
            <v>B0014490</v>
          </cell>
          <cell r="B242" t="str">
            <v>m3</v>
          </cell>
          <cell r="C242" t="str">
            <v>Mezcla Densa en caliente MDC-0</v>
          </cell>
          <cell r="D242">
            <v>415931.23456071416</v>
          </cell>
        </row>
        <row r="243">
          <cell r="A243" t="str">
            <v>B0014501</v>
          </cell>
          <cell r="B243" t="str">
            <v>m3</v>
          </cell>
          <cell r="C243" t="str">
            <v>Mezcla Densa en caliente MDC-10</v>
          </cell>
          <cell r="D243">
            <v>415931.23456071416</v>
          </cell>
        </row>
        <row r="244">
          <cell r="A244" t="str">
            <v>B0014502</v>
          </cell>
          <cell r="B244" t="str">
            <v>m3</v>
          </cell>
          <cell r="C244" t="str">
            <v>Mezcla densa en Caliente MDC-19</v>
          </cell>
          <cell r="D244">
            <v>410610.47764370439</v>
          </cell>
        </row>
        <row r="245">
          <cell r="A245" t="str">
            <v>B0014511</v>
          </cell>
          <cell r="B245" t="str">
            <v>m3</v>
          </cell>
          <cell r="C245" t="str">
            <v>Mezcla densa en Caliente MDC-25</v>
          </cell>
          <cell r="D245">
            <v>438701.96379830345</v>
          </cell>
        </row>
        <row r="246">
          <cell r="A246" t="str">
            <v>B0014531</v>
          </cell>
          <cell r="B246" t="str">
            <v>m3</v>
          </cell>
          <cell r="C246" t="str">
            <v>Mezcla Densa en Frio MDF-19</v>
          </cell>
          <cell r="D246">
            <v>242566.16272361783</v>
          </cell>
        </row>
        <row r="247">
          <cell r="A247" t="str">
            <v>B0014541</v>
          </cell>
          <cell r="B247" t="str">
            <v>m3</v>
          </cell>
          <cell r="C247" t="str">
            <v>Mezcla Densa en Frio MDF-25</v>
          </cell>
          <cell r="D247">
            <v>243514.85300944227</v>
          </cell>
        </row>
        <row r="248">
          <cell r="A248" t="str">
            <v>B0014551</v>
          </cell>
          <cell r="B248" t="str">
            <v>m3</v>
          </cell>
          <cell r="C248" t="str">
            <v>Mezcla Densa en Frio MDF-38</v>
          </cell>
          <cell r="D248">
            <v>243941.35348961776</v>
          </cell>
        </row>
        <row r="249">
          <cell r="A249" t="str">
            <v>B0014552</v>
          </cell>
          <cell r="B249" t="str">
            <v>m3</v>
          </cell>
          <cell r="C249" t="str">
            <v>Mezcla Densa en Frio para Bacheo</v>
          </cell>
          <cell r="D249">
            <v>231074.70733823843</v>
          </cell>
        </row>
        <row r="250">
          <cell r="A250" t="str">
            <v>B0014560</v>
          </cell>
          <cell r="B250" t="str">
            <v>m3</v>
          </cell>
          <cell r="C250" t="str">
            <v>Mezcla discontinua en caliente F-1</v>
          </cell>
          <cell r="D250">
            <v>175841.24809017457</v>
          </cell>
        </row>
        <row r="251">
          <cell r="A251" t="str">
            <v>B0014570</v>
          </cell>
          <cell r="B251" t="str">
            <v>m3</v>
          </cell>
          <cell r="C251" t="str">
            <v>Mezcla discontinua en caliente F-2</v>
          </cell>
          <cell r="D251">
            <v>180731.24076455386</v>
          </cell>
        </row>
        <row r="252">
          <cell r="A252" t="str">
            <v>B0014580</v>
          </cell>
          <cell r="B252" t="str">
            <v>m3</v>
          </cell>
          <cell r="C252" t="str">
            <v xml:space="preserve">Mezcla discontinua en caliente M-1
</v>
          </cell>
          <cell r="D252">
            <v>192896.89499874585</v>
          </cell>
        </row>
        <row r="253">
          <cell r="A253" t="str">
            <v>B0014590</v>
          </cell>
          <cell r="B253" t="str">
            <v>m3</v>
          </cell>
          <cell r="C253" t="str">
            <v xml:space="preserve">Mezcla discontinua en caliente M-2
</v>
          </cell>
          <cell r="D253">
            <v>154611.91070376657</v>
          </cell>
        </row>
        <row r="254">
          <cell r="A254" t="str">
            <v>B0014601</v>
          </cell>
          <cell r="B254" t="str">
            <v>m2</v>
          </cell>
          <cell r="C254" t="str">
            <v>Mezcla Fértil</v>
          </cell>
          <cell r="D254">
            <v>13246.669077300976</v>
          </cell>
        </row>
        <row r="255">
          <cell r="A255" t="str">
            <v>B0014600</v>
          </cell>
          <cell r="B255" t="str">
            <v>m3</v>
          </cell>
          <cell r="C255" t="str">
            <v xml:space="preserve">Mezcla gruesa en caliente tipo MGC-1
</v>
          </cell>
          <cell r="D255">
            <v>249410.94943772498</v>
          </cell>
        </row>
        <row r="256">
          <cell r="A256" t="str">
            <v>B0014421</v>
          </cell>
          <cell r="B256" t="str">
            <v>m3</v>
          </cell>
          <cell r="C256" t="str">
            <v>Mezcla Semidensa en Caliente MSC-19</v>
          </cell>
          <cell r="D256">
            <v>247877.73463744827</v>
          </cell>
        </row>
        <row r="257">
          <cell r="A257" t="str">
            <v>B0014610</v>
          </cell>
          <cell r="B257" t="str">
            <v>m3</v>
          </cell>
          <cell r="C257" t="str">
            <v>Mortero 1:3</v>
          </cell>
          <cell r="D257">
            <v>470720.43499037193</v>
          </cell>
        </row>
        <row r="258">
          <cell r="A258" t="str">
            <v>B0014611</v>
          </cell>
          <cell r="B258" t="str">
            <v>m3</v>
          </cell>
          <cell r="C258" t="str">
            <v>Mortero 1:3 De recubrimiento</v>
          </cell>
          <cell r="D258">
            <v>465176.4748282535</v>
          </cell>
        </row>
        <row r="259">
          <cell r="A259" t="str">
            <v>B0014236</v>
          </cell>
          <cell r="B259" t="str">
            <v>m3</v>
          </cell>
          <cell r="C259" t="str">
            <v>Mortero 1:3 Para Anillos</v>
          </cell>
          <cell r="D259">
            <v>397834.22809788852</v>
          </cell>
        </row>
        <row r="260">
          <cell r="A260" t="str">
            <v>B0014240</v>
          </cell>
          <cell r="B260" t="str">
            <v>m3</v>
          </cell>
          <cell r="C260" t="str">
            <v>Mortero alta resistencia (Eucocrete)</v>
          </cell>
          <cell r="D260">
            <v>304297.19350134273</v>
          </cell>
        </row>
        <row r="261">
          <cell r="A261" t="str">
            <v>B0014237</v>
          </cell>
          <cell r="B261" t="str">
            <v>kg</v>
          </cell>
          <cell r="C261" t="str">
            <v>Mulch Orgánico</v>
          </cell>
          <cell r="D261">
            <v>2977.3018233752432</v>
          </cell>
        </row>
        <row r="262">
          <cell r="A262" t="str">
            <v>B0014620</v>
          </cell>
          <cell r="B262" t="str">
            <v>kg</v>
          </cell>
          <cell r="C262" t="str">
            <v xml:space="preserve">Nutrientes (para remoción de especies vegetales) (dap, triple 15 o similar) (ítem 201.9)
</v>
          </cell>
          <cell r="D262">
            <v>1316.684024550663</v>
          </cell>
        </row>
        <row r="263">
          <cell r="A263" t="str">
            <v>B0014630</v>
          </cell>
          <cell r="B263" t="str">
            <v>m2</v>
          </cell>
          <cell r="C263" t="str">
            <v xml:space="preserve">Obra falsa concreto clase A y B (puntal de 3m metálico)
</v>
          </cell>
          <cell r="D263">
            <v>35353.613309669723</v>
          </cell>
        </row>
        <row r="264">
          <cell r="A264" t="str">
            <v>B0014640</v>
          </cell>
          <cell r="B264" t="str">
            <v>kg</v>
          </cell>
          <cell r="C264" t="str">
            <v xml:space="preserve">Oxigeno industrial
</v>
          </cell>
          <cell r="D264">
            <v>10398.411037062755</v>
          </cell>
        </row>
        <row r="265">
          <cell r="A265" t="str">
            <v>B0014650</v>
          </cell>
          <cell r="B265" t="str">
            <v>m</v>
          </cell>
          <cell r="C265" t="str">
            <v xml:space="preserve">Paral en madera rolliza de 3´´ (tablestacados)
</v>
          </cell>
          <cell r="D265">
            <v>16039.045550162808</v>
          </cell>
        </row>
        <row r="266">
          <cell r="A266" t="str">
            <v>B0014660</v>
          </cell>
          <cell r="B266" t="str">
            <v>u</v>
          </cell>
          <cell r="C266" t="str">
            <v xml:space="preserve">Paral en madera rolliza de 5´´ y 4,5m de longitud (tablestacados)
</v>
          </cell>
          <cell r="D266">
            <v>89743.078024429735</v>
          </cell>
        </row>
        <row r="267">
          <cell r="A267" t="str">
            <v>B0014670</v>
          </cell>
          <cell r="B267" t="str">
            <v>u</v>
          </cell>
          <cell r="C267" t="str">
            <v xml:space="preserve">Paral en madera rolliza de 6´´ y 5m de longitud (tablestacados)
</v>
          </cell>
          <cell r="D267">
            <v>135155.23798859899</v>
          </cell>
        </row>
        <row r="268">
          <cell r="A268" t="str">
            <v>B0014680</v>
          </cell>
          <cell r="B268" t="str">
            <v>u</v>
          </cell>
          <cell r="C268" t="str">
            <v xml:space="preserve">Paral en madera rolliza de 6´´ y 8m de longitud (tablestacados)
</v>
          </cell>
          <cell r="D268">
            <v>194623.54270358256</v>
          </cell>
        </row>
        <row r="269">
          <cell r="A269" t="str">
            <v>B0014690</v>
          </cell>
          <cell r="B269" t="str">
            <v>kg</v>
          </cell>
          <cell r="C269" t="str">
            <v>Pegante epóxico</v>
          </cell>
          <cell r="D269">
            <v>58176.181029468549</v>
          </cell>
        </row>
        <row r="270">
          <cell r="A270" t="str">
            <v>B0014701</v>
          </cell>
          <cell r="B270" t="str">
            <v>m</v>
          </cell>
          <cell r="C270" t="str">
            <v>Perfil Hea 200</v>
          </cell>
          <cell r="D270">
            <v>182645.54399366552</v>
          </cell>
        </row>
        <row r="271">
          <cell r="A271" t="str">
            <v>B0014702</v>
          </cell>
          <cell r="B271" t="str">
            <v>m3</v>
          </cell>
          <cell r="C271" t="str">
            <v xml:space="preserve">Piedra para Concreto Ciclópeo (Rajón o Canto Rodado) </v>
          </cell>
          <cell r="D271">
            <v>40838.239208907558</v>
          </cell>
        </row>
        <row r="272">
          <cell r="A272" t="str">
            <v>B0014700</v>
          </cell>
          <cell r="B272" t="str">
            <v>m3</v>
          </cell>
          <cell r="C272" t="str">
            <v xml:space="preserve">Piedra para concreto ciclópeo (rajón o canto rodado)
</v>
          </cell>
          <cell r="D272">
            <v>40838.239208907558</v>
          </cell>
        </row>
        <row r="273">
          <cell r="A273" t="str">
            <v>B0014710</v>
          </cell>
          <cell r="B273" t="str">
            <v>m3</v>
          </cell>
          <cell r="C273" t="str">
            <v xml:space="preserve">Piedra para gavión
</v>
          </cell>
          <cell r="D273">
            <v>41758.356682025726</v>
          </cell>
        </row>
        <row r="274">
          <cell r="A274" t="str">
            <v>B0014720</v>
          </cell>
          <cell r="B274" t="str">
            <v>m</v>
          </cell>
          <cell r="C274" t="str">
            <v xml:space="preserve">Pilote de madera diam mayor a 18 cm.
</v>
          </cell>
          <cell r="D274">
            <v>109359.1382517162</v>
          </cell>
        </row>
        <row r="275">
          <cell r="A275" t="str">
            <v>B0014730</v>
          </cell>
          <cell r="B275" t="str">
            <v>m</v>
          </cell>
          <cell r="C275" t="str">
            <v xml:space="preserve">Pilote en madera barbosco de 15*15
</v>
          </cell>
          <cell r="D275">
            <v>37830.50593708099</v>
          </cell>
        </row>
        <row r="276">
          <cell r="A276" t="str">
            <v>B0014740</v>
          </cell>
          <cell r="B276" t="str">
            <v>gal</v>
          </cell>
          <cell r="C276" t="str">
            <v xml:space="preserve">Pintura acrílica pura para tráfico
</v>
          </cell>
          <cell r="D276">
            <v>75037.589646081833</v>
          </cell>
        </row>
        <row r="277">
          <cell r="A277" t="str">
            <v>B0014750</v>
          </cell>
          <cell r="B277" t="str">
            <v>gal</v>
          </cell>
          <cell r="C277" t="str">
            <v xml:space="preserve">Pintura acrílica, esmalte o similar </v>
          </cell>
          <cell r="D277">
            <v>51411.00028580545</v>
          </cell>
        </row>
        <row r="278">
          <cell r="A278" t="str">
            <v>B0014760</v>
          </cell>
          <cell r="B278" t="str">
            <v>gal</v>
          </cell>
          <cell r="C278" t="str">
            <v>Pintura anticorrosiva</v>
          </cell>
          <cell r="D278">
            <v>35445.090428550371</v>
          </cell>
        </row>
        <row r="279">
          <cell r="A279" t="str">
            <v>B0014238</v>
          </cell>
          <cell r="B279" t="str">
            <v>g</v>
          </cell>
          <cell r="C279" t="str">
            <v xml:space="preserve">Pintura Impermeabilizante </v>
          </cell>
          <cell r="D279">
            <v>93610.858681747311</v>
          </cell>
        </row>
        <row r="280">
          <cell r="A280" t="str">
            <v>B0014239</v>
          </cell>
          <cell r="B280" t="str">
            <v>g</v>
          </cell>
          <cell r="C280" t="str">
            <v>Pintura Imprimante</v>
          </cell>
          <cell r="D280">
            <v>36340.589187908576</v>
          </cell>
        </row>
        <row r="281">
          <cell r="A281" t="str">
            <v>B0014770</v>
          </cell>
          <cell r="B281" t="str">
            <v>u</v>
          </cell>
          <cell r="C281" t="str">
            <v xml:space="preserve">Piscina de decantación de (3*3*1)
</v>
          </cell>
          <cell r="D281">
            <v>52511.979004111156</v>
          </cell>
        </row>
        <row r="282">
          <cell r="A282" t="str">
            <v>B0014772</v>
          </cell>
          <cell r="B282" t="str">
            <v>kg</v>
          </cell>
          <cell r="C282" t="str">
            <v xml:space="preserve">Plastificante (Sikament)
</v>
          </cell>
          <cell r="D282">
            <v>10538.202894878672</v>
          </cell>
        </row>
        <row r="283">
          <cell r="A283" t="str">
            <v>B0014780</v>
          </cell>
          <cell r="B283" t="str">
            <v>m</v>
          </cell>
          <cell r="C283" t="str">
            <v xml:space="preserve">Platina de 1´´ x 1/4´´ (cerramiento en malla)
</v>
          </cell>
          <cell r="D283">
            <v>3609.1382700457734</v>
          </cell>
        </row>
        <row r="284">
          <cell r="A284" t="str">
            <v>B0014790</v>
          </cell>
          <cell r="B284" t="str">
            <v>u</v>
          </cell>
          <cell r="C284" t="str">
            <v xml:space="preserve">Poste de madera para cercas </v>
          </cell>
          <cell r="D284">
            <v>7250.8345477275534</v>
          </cell>
        </row>
        <row r="285">
          <cell r="A285" t="str">
            <v>B0014800</v>
          </cell>
          <cell r="B285" t="str">
            <v>u</v>
          </cell>
          <cell r="C285" t="str">
            <v xml:space="preserve">Poste en angulo de 2*2*1/4 de 3,5m para señal
</v>
          </cell>
          <cell r="D285">
            <v>70096.125354414413</v>
          </cell>
        </row>
        <row r="286">
          <cell r="A286" t="str">
            <v>B0014810</v>
          </cell>
          <cell r="B286" t="str">
            <v>u</v>
          </cell>
          <cell r="C286" t="str">
            <v>Poste kilometraje</v>
          </cell>
          <cell r="D286">
            <v>81901.327608129461</v>
          </cell>
        </row>
        <row r="287">
          <cell r="A287" t="str">
            <v>B0014831</v>
          </cell>
          <cell r="B287" t="str">
            <v>u</v>
          </cell>
          <cell r="C287" t="str">
            <v>Postes De Concreto Para Cercas 2,00 Mts</v>
          </cell>
          <cell r="D287">
            <v>28522.079154970175</v>
          </cell>
        </row>
        <row r="288">
          <cell r="A288" t="str">
            <v>B0014820</v>
          </cell>
          <cell r="B288" t="str">
            <v>u</v>
          </cell>
          <cell r="C288" t="str">
            <v xml:space="preserve">Postes de concreto para cercas
</v>
          </cell>
          <cell r="D288">
            <v>29788.634244856417</v>
          </cell>
        </row>
        <row r="289">
          <cell r="A289" t="str">
            <v>B0014830</v>
          </cell>
          <cell r="B289" t="str">
            <v>u</v>
          </cell>
          <cell r="C289" t="str">
            <v xml:space="preserve">Postes para defensa metálica (1,80m)
</v>
          </cell>
          <cell r="D289">
            <v>193904.68803411801</v>
          </cell>
        </row>
        <row r="290">
          <cell r="A290" t="str">
            <v>B0014840</v>
          </cell>
          <cell r="B290" t="str">
            <v>lb</v>
          </cell>
          <cell r="C290" t="str">
            <v>Puntilla</v>
          </cell>
          <cell r="D290">
            <v>2736.4776041783307</v>
          </cell>
        </row>
        <row r="291">
          <cell r="A291" t="str">
            <v>B0014850</v>
          </cell>
          <cell r="B291" t="str">
            <v>lt</v>
          </cell>
          <cell r="C291" t="str">
            <v>Químico estabilizante (PROBASE)</v>
          </cell>
          <cell r="D291">
            <v>47781.357922787181</v>
          </cell>
        </row>
        <row r="292">
          <cell r="A292" t="str">
            <v>B0014860</v>
          </cell>
          <cell r="B292" t="str">
            <v>kg</v>
          </cell>
          <cell r="C292" t="str">
            <v xml:space="preserve">Refuerzo de 3/8'' 60000 psi
</v>
          </cell>
          <cell r="D292">
            <v>2835.6221096787031</v>
          </cell>
        </row>
        <row r="293">
          <cell r="A293" t="str">
            <v>B0014870</v>
          </cell>
          <cell r="B293" t="str">
            <v>kg</v>
          </cell>
          <cell r="C293" t="str">
            <v xml:space="preserve">Resina termoplástica </v>
          </cell>
          <cell r="D293">
            <v>5640.580794357832</v>
          </cell>
        </row>
        <row r="294">
          <cell r="A294" t="str">
            <v>B0014880</v>
          </cell>
          <cell r="B294" t="str">
            <v>u</v>
          </cell>
          <cell r="C294" t="str">
            <v>Salida en PVC D=2´´</v>
          </cell>
          <cell r="D294">
            <v>1523.9806646308018</v>
          </cell>
        </row>
        <row r="295">
          <cell r="A295" t="str">
            <v>B0014893</v>
          </cell>
          <cell r="B295" t="str">
            <v>u</v>
          </cell>
          <cell r="C295" t="str">
            <v xml:space="preserve">Sección De Tope Defensa Metálica </v>
          </cell>
          <cell r="D295">
            <v>39259.711094599661</v>
          </cell>
        </row>
        <row r="296">
          <cell r="A296" t="str">
            <v>B0014890</v>
          </cell>
          <cell r="B296" t="str">
            <v>u</v>
          </cell>
          <cell r="C296" t="str">
            <v>Sección final de defensa metálica</v>
          </cell>
          <cell r="D296">
            <v>52607.952039612152</v>
          </cell>
        </row>
        <row r="297">
          <cell r="A297" t="str">
            <v>B0014892</v>
          </cell>
          <cell r="B297" t="str">
            <v>u</v>
          </cell>
          <cell r="C297" t="str">
            <v>Sección tope</v>
          </cell>
          <cell r="D297">
            <v>40112.250669892383</v>
          </cell>
        </row>
        <row r="298">
          <cell r="A298" t="str">
            <v>B0014900</v>
          </cell>
          <cell r="B298" t="str">
            <v>m</v>
          </cell>
          <cell r="C298" t="str">
            <v>Sello de silicona o sellador autonivelante</v>
          </cell>
          <cell r="D298">
            <v>3879.8024601436305</v>
          </cell>
        </row>
        <row r="299">
          <cell r="A299" t="str">
            <v>B0014894</v>
          </cell>
          <cell r="B299" t="str">
            <v>kg</v>
          </cell>
          <cell r="C299" t="str">
            <v>Semilla Para Empradizar Tipo Braquiaria</v>
          </cell>
          <cell r="D299">
            <v>30144.987306302388</v>
          </cell>
        </row>
        <row r="300">
          <cell r="A300" t="str">
            <v>B0014910</v>
          </cell>
          <cell r="B300" t="str">
            <v>kg</v>
          </cell>
          <cell r="C300" t="str">
            <v>Semillas para empradizar</v>
          </cell>
          <cell r="D300">
            <v>22638.312332996858</v>
          </cell>
        </row>
        <row r="301">
          <cell r="A301" t="str">
            <v>B0014920</v>
          </cell>
          <cell r="B301" t="str">
            <v>u</v>
          </cell>
          <cell r="C301" t="str">
            <v xml:space="preserve">Señal (grupo 1) tablero en lamina galvanizada de 90*90 cm, calibre 16 reflectivo tipo 1./ incluye poste)
</v>
          </cell>
          <cell r="D301">
            <v>408909.72418600856</v>
          </cell>
        </row>
        <row r="302">
          <cell r="A302" t="str">
            <v>B0014930</v>
          </cell>
          <cell r="B302" t="str">
            <v>u</v>
          </cell>
          <cell r="C302" t="str">
            <v xml:space="preserve">Señal (grupo 1). Tablero en lámina galvanizada de 75cm*75cm, calibre 16, reflectivo tipo 1/ incluye poste )
</v>
          </cell>
          <cell r="D302">
            <v>346953.70536994666</v>
          </cell>
        </row>
        <row r="303">
          <cell r="A303" t="str">
            <v>B0014940</v>
          </cell>
          <cell r="B303" t="str">
            <v>u</v>
          </cell>
          <cell r="C303" t="str">
            <v xml:space="preserve">Señal (grupo 2). Tablero en lámina galvanizado de 1,2m*0,4m, calibre 16, reflectivo tipo 1. 
</v>
          </cell>
          <cell r="D303">
            <v>309780.0940803095</v>
          </cell>
        </row>
        <row r="304">
          <cell r="A304" t="str">
            <v>B0014950</v>
          </cell>
          <cell r="B304" t="str">
            <v>u</v>
          </cell>
          <cell r="C304" t="str">
            <v xml:space="preserve">Señal (grupo 3 ferrocarril) (SP-54). Tablero en lámina galvanizado de 2,4m*0,3m, calibre 16, reflectivo tipo 1. 
</v>
          </cell>
          <cell r="D304">
            <v>334562.50160673429</v>
          </cell>
        </row>
        <row r="305">
          <cell r="A305" t="str">
            <v>B0014960</v>
          </cell>
          <cell r="B305" t="str">
            <v>u</v>
          </cell>
          <cell r="C305" t="str">
            <v xml:space="preserve">Señal (grupo 4). Tablero en lámina galvanizado de 60cm*75cm, calibre 16, reflectivo tipo 1. (delineador de curva horizontal)
</v>
          </cell>
          <cell r="D305">
            <v>291193.28843549098</v>
          </cell>
        </row>
        <row r="306">
          <cell r="A306" t="str">
            <v>B0014970</v>
          </cell>
          <cell r="B306" t="str">
            <v>m2</v>
          </cell>
          <cell r="C306" t="str">
            <v xml:space="preserve">Señal (grupo 5). Tablero en lámina galvanizado de 0,90m*1,13m, calibre 16, reflectivo tipo 1. 
</v>
          </cell>
          <cell r="D306">
            <v>353149.30725155288</v>
          </cell>
        </row>
        <row r="307">
          <cell r="A307" t="str">
            <v>B0014980</v>
          </cell>
          <cell r="B307" t="str">
            <v>u</v>
          </cell>
          <cell r="C307" t="str">
            <v>Señal temporal preventiva</v>
          </cell>
          <cell r="D307">
            <v>266781.61776506173</v>
          </cell>
        </row>
        <row r="308">
          <cell r="A308" t="str">
            <v>B0014895</v>
          </cell>
          <cell r="B308" t="str">
            <v>kg</v>
          </cell>
          <cell r="C308" t="str">
            <v>Sika Color C</v>
          </cell>
          <cell r="D308">
            <v>24347.40848503742</v>
          </cell>
        </row>
        <row r="309">
          <cell r="A309" t="str">
            <v>B0014898</v>
          </cell>
          <cell r="B309" t="str">
            <v>kg</v>
          </cell>
          <cell r="C309" t="str">
            <v>Sika Top 122</v>
          </cell>
          <cell r="D309">
            <v>6928.9698578316702</v>
          </cell>
        </row>
        <row r="310">
          <cell r="A310" t="str">
            <v>B0014897</v>
          </cell>
          <cell r="B310" t="str">
            <v>kg</v>
          </cell>
          <cell r="C310" t="str">
            <v>Sika Top Armatec 108</v>
          </cell>
          <cell r="D310">
            <v>17818.603075380761</v>
          </cell>
        </row>
        <row r="311">
          <cell r="A311" t="str">
            <v>B0014896</v>
          </cell>
          <cell r="B311" t="str">
            <v>kg</v>
          </cell>
          <cell r="C311" t="str">
            <v>Sikadur 32 Primer</v>
          </cell>
          <cell r="D311">
            <v>95313.34760215506</v>
          </cell>
        </row>
        <row r="312">
          <cell r="A312" t="str">
            <v>B0014899</v>
          </cell>
          <cell r="B312" t="str">
            <v>kg</v>
          </cell>
          <cell r="C312" t="str">
            <v>Sikaset L - Acelerante</v>
          </cell>
          <cell r="D312">
            <v>12639.107936755639</v>
          </cell>
        </row>
        <row r="313">
          <cell r="A313" t="str">
            <v>B0015000</v>
          </cell>
          <cell r="B313" t="str">
            <v>kg</v>
          </cell>
          <cell r="C313" t="str">
            <v>Soldadura 6013 de 1/8</v>
          </cell>
          <cell r="D313">
            <v>10185.699603136611</v>
          </cell>
        </row>
        <row r="314">
          <cell r="A314" t="str">
            <v>B0015010</v>
          </cell>
          <cell r="B314" t="str">
            <v>kg</v>
          </cell>
          <cell r="C314" t="str">
            <v>Soldadura 7018</v>
          </cell>
          <cell r="D314">
            <v>10715.720144268371</v>
          </cell>
        </row>
        <row r="315">
          <cell r="A315" t="str">
            <v>B0015032</v>
          </cell>
          <cell r="B315" t="str">
            <v>kg</v>
          </cell>
          <cell r="C315" t="str">
            <v xml:space="preserve">Soldadura E70XX o en arco sumergido
</v>
          </cell>
          <cell r="D315">
            <v>7819.9978272519547</v>
          </cell>
        </row>
        <row r="316">
          <cell r="A316" t="str">
            <v>B0015020</v>
          </cell>
          <cell r="B316" t="str">
            <v>u</v>
          </cell>
          <cell r="C316" t="str">
            <v xml:space="preserve">Soldadura en PVC 1/8 de galón (anclajes)
</v>
          </cell>
          <cell r="D316">
            <v>34600.659980699667</v>
          </cell>
        </row>
        <row r="317">
          <cell r="A317" t="str">
            <v>B0015030</v>
          </cell>
          <cell r="B317" t="str">
            <v>kg</v>
          </cell>
          <cell r="C317" t="str">
            <v>Soldadura L-70</v>
          </cell>
          <cell r="D317">
            <v>13178.081233278142</v>
          </cell>
        </row>
        <row r="318">
          <cell r="A318" t="str">
            <v>B0015040</v>
          </cell>
          <cell r="B318" t="str">
            <v>gal</v>
          </cell>
          <cell r="C318" t="str">
            <v xml:space="preserve">Superplastificante Sikament
</v>
          </cell>
          <cell r="D318">
            <v>30986.542211619751</v>
          </cell>
        </row>
        <row r="319">
          <cell r="A319" t="str">
            <v>B0015050</v>
          </cell>
          <cell r="B319" t="str">
            <v>u</v>
          </cell>
          <cell r="C319" t="str">
            <v xml:space="preserve">Tabla burda en madera aserrada (0,30*0,03*3,00) 
</v>
          </cell>
          <cell r="D319">
            <v>13013.737451954228</v>
          </cell>
        </row>
        <row r="320">
          <cell r="A320" t="str">
            <v>B0015064</v>
          </cell>
          <cell r="B320" t="str">
            <v>u</v>
          </cell>
          <cell r="C320" t="str">
            <v xml:space="preserve">Tablero en lámina galvanizada de 1,2 cm*0,4 cm, calibre 16, reflectivo tipo 1.
</v>
          </cell>
          <cell r="D320">
            <v>204454.86209300428</v>
          </cell>
        </row>
        <row r="321">
          <cell r="A321" t="str">
            <v>B0015066</v>
          </cell>
          <cell r="B321" t="str">
            <v>u</v>
          </cell>
          <cell r="C321" t="str">
            <v xml:space="preserve">Tablero en lámina galvanizada de 2,4 m*30 cm, calibre 16, reflectivo tipo 1.
</v>
          </cell>
          <cell r="D321">
            <v>229237.26961942905</v>
          </cell>
        </row>
        <row r="322">
          <cell r="A322" t="str">
            <v>B0015063</v>
          </cell>
          <cell r="B322" t="str">
            <v>u</v>
          </cell>
          <cell r="C322" t="str">
            <v xml:space="preserve">Tablero en lámina galvanizada de 60 cm*75cm, calibre 16, reflectivo tipo 1
</v>
          </cell>
          <cell r="D322">
            <v>204454.86209300428</v>
          </cell>
        </row>
        <row r="323">
          <cell r="A323" t="str">
            <v>B0015062</v>
          </cell>
          <cell r="B323" t="str">
            <v>u</v>
          </cell>
          <cell r="C323" t="str">
            <v xml:space="preserve">Tablero en lámina galvanizada de 75cm*75cm, calibre 16, reflectivo tipo 1. Incluye poste de 2*2*1/4´´ 
</v>
          </cell>
          <cell r="D323">
            <v>229237.26961942905</v>
          </cell>
        </row>
        <row r="324">
          <cell r="A324" t="str">
            <v>B0015068</v>
          </cell>
          <cell r="B324" t="str">
            <v>u</v>
          </cell>
          <cell r="C324" t="str">
            <v xml:space="preserve">Tablero en lámina galvanizado de 0,90m*1,13m, calibre 16, reflectivo tipo 1. </v>
          </cell>
          <cell r="D324">
            <v>241628.47338264142</v>
          </cell>
        </row>
        <row r="325">
          <cell r="A325" t="str">
            <v>B0015071</v>
          </cell>
          <cell r="B325" t="str">
            <v>u</v>
          </cell>
          <cell r="C325" t="str">
            <v>Tablestaca de madera aserrada (0.25x0.03x3)</v>
          </cell>
          <cell r="D325">
            <v>18591.053502791758</v>
          </cell>
        </row>
        <row r="326">
          <cell r="A326" t="str">
            <v>B0015060</v>
          </cell>
          <cell r="B326" t="str">
            <v>u</v>
          </cell>
          <cell r="C326" t="str">
            <v xml:space="preserve">Tablestaca en madera aserrada (0,25*0,05*3)
</v>
          </cell>
          <cell r="D326">
            <v>19465.735801410679</v>
          </cell>
        </row>
        <row r="327">
          <cell r="A327" t="str">
            <v>B0015070</v>
          </cell>
          <cell r="B327" t="str">
            <v>u</v>
          </cell>
          <cell r="C327" t="str">
            <v xml:space="preserve">Tablestaca en madera aserrada (0,3*0,03*3)
</v>
          </cell>
          <cell r="D327">
            <v>19317.794814305889</v>
          </cell>
        </row>
        <row r="328">
          <cell r="A328" t="str">
            <v>B0015080</v>
          </cell>
          <cell r="B328" t="str">
            <v>u</v>
          </cell>
          <cell r="C328" t="str">
            <v xml:space="preserve">Tablestaca metálica (riel de 70 lb/yarda)
</v>
          </cell>
          <cell r="D328">
            <v>66958.277005496915</v>
          </cell>
        </row>
        <row r="329">
          <cell r="A329" t="str">
            <v>B0015090</v>
          </cell>
          <cell r="B329" t="str">
            <v>u</v>
          </cell>
          <cell r="C329" t="str">
            <v>Tacha reflectiva</v>
          </cell>
          <cell r="D329">
            <v>11152.083386891143</v>
          </cell>
        </row>
        <row r="330">
          <cell r="A330" t="str">
            <v>B0015100</v>
          </cell>
          <cell r="B330" t="str">
            <v>u</v>
          </cell>
          <cell r="C330" t="str">
            <v xml:space="preserve">Tachón en resina de (50*15*8) cm
</v>
          </cell>
          <cell r="D330">
            <v>80542.824460880482</v>
          </cell>
        </row>
        <row r="331">
          <cell r="A331" t="str">
            <v>B0015110</v>
          </cell>
          <cell r="B331" t="str">
            <v>u</v>
          </cell>
          <cell r="C331" t="str">
            <v xml:space="preserve">Tapón en PVC RD21 de 1´´ (para anclaje)
</v>
          </cell>
          <cell r="D331">
            <v>1447.6409362493721</v>
          </cell>
        </row>
        <row r="332">
          <cell r="A332" t="str">
            <v>B0015130</v>
          </cell>
          <cell r="B332" t="str">
            <v>m3</v>
          </cell>
          <cell r="C332" t="str">
            <v xml:space="preserve">Tierra abonada </v>
          </cell>
          <cell r="D332">
            <v>40195.436202004137</v>
          </cell>
        </row>
        <row r="333">
          <cell r="A333" t="str">
            <v>B0015120</v>
          </cell>
          <cell r="B333" t="str">
            <v>m3</v>
          </cell>
          <cell r="C333" t="str">
            <v xml:space="preserve">Tierra común
</v>
          </cell>
          <cell r="D333">
            <v>25515.069648145491</v>
          </cell>
        </row>
        <row r="334">
          <cell r="A334" t="str">
            <v>B0015141</v>
          </cell>
          <cell r="B334" t="str">
            <v>u</v>
          </cell>
          <cell r="C334" t="str">
            <v>Tornillos de Unión de D= 12 mm</v>
          </cell>
          <cell r="D334">
            <v>652.0046331787845</v>
          </cell>
        </row>
        <row r="335">
          <cell r="A335" t="str">
            <v>B0015140</v>
          </cell>
          <cell r="B335" t="str">
            <v>u</v>
          </cell>
          <cell r="C335" t="str">
            <v>Tornillos para defensa metálica</v>
          </cell>
          <cell r="D335">
            <v>2762.2341727132948</v>
          </cell>
        </row>
        <row r="336">
          <cell r="A336" t="str">
            <v>B0015150</v>
          </cell>
          <cell r="B336" t="str">
            <v>kg</v>
          </cell>
          <cell r="C336" t="str">
            <v>Torón de tensionmiento 1/2´´ o 5/8´´</v>
          </cell>
          <cell r="D336">
            <v>4349.3519736232683</v>
          </cell>
        </row>
        <row r="337">
          <cell r="A337" t="str">
            <v>B0015162</v>
          </cell>
          <cell r="B337" t="str">
            <v>u</v>
          </cell>
          <cell r="C337" t="str">
            <v>Tramo Curvo De 4,13 M Galvanizado</v>
          </cell>
          <cell r="D337">
            <v>254954.43266615825</v>
          </cell>
        </row>
        <row r="338">
          <cell r="A338" t="str">
            <v>B0015161</v>
          </cell>
          <cell r="B338" t="str">
            <v>u</v>
          </cell>
          <cell r="C338" t="str">
            <v>Tramo Final O Terminal 2,5 Mm, De 71 Cm Galvanizado</v>
          </cell>
          <cell r="D338">
            <v>78237.752393174087</v>
          </cell>
        </row>
        <row r="339">
          <cell r="A339" t="str">
            <v>B0015160</v>
          </cell>
          <cell r="B339" t="str">
            <v>m</v>
          </cell>
          <cell r="C339" t="str">
            <v xml:space="preserve">Tramo recto para defensas metálicas (4,13m)
</v>
          </cell>
          <cell r="D339">
            <v>210317.03295229527</v>
          </cell>
        </row>
        <row r="340">
          <cell r="A340" t="str">
            <v>B0014901</v>
          </cell>
          <cell r="B340" t="str">
            <v>u</v>
          </cell>
          <cell r="C340" t="str">
            <v>Transductores Electrónicos (Incluye Cables, Protección Contra El Concreto Y Panel De Lectura)</v>
          </cell>
          <cell r="D340">
            <v>1268608.7758806695</v>
          </cell>
        </row>
        <row r="341">
          <cell r="A341" t="str">
            <v>B0015164</v>
          </cell>
          <cell r="B341" t="str">
            <v>u</v>
          </cell>
          <cell r="C341" t="str">
            <v>Transductores electrónicos (incluye cables, protección contra el concreto y panel de lectura)</v>
          </cell>
          <cell r="D341">
            <v>1292354.3871525466</v>
          </cell>
        </row>
        <row r="342">
          <cell r="A342" t="str">
            <v>B0014902</v>
          </cell>
          <cell r="B342" t="str">
            <v>u</v>
          </cell>
          <cell r="C342" t="str">
            <v>Transductores Mecánicos (Incluye Cables, Protección Contra El Concreto Y Panel De Lectura)</v>
          </cell>
          <cell r="D342">
            <v>823484.72046260559</v>
          </cell>
        </row>
        <row r="343">
          <cell r="A343" t="str">
            <v>B0015166</v>
          </cell>
          <cell r="B343" t="str">
            <v>u</v>
          </cell>
          <cell r="C343" t="str">
            <v>Transductores mecánicos (incluye cables, protección contra el concreto y panel de lectura)</v>
          </cell>
          <cell r="D343">
            <v>792531.7854476209</v>
          </cell>
        </row>
        <row r="344">
          <cell r="A344" t="str">
            <v>B0015350</v>
          </cell>
          <cell r="B344" t="str">
            <v>m3</v>
          </cell>
          <cell r="C344" t="str">
            <v xml:space="preserve">Triturado tamaño 1/2''
</v>
          </cell>
          <cell r="D344">
            <v>53901.736369973856</v>
          </cell>
        </row>
        <row r="345">
          <cell r="A345" t="str">
            <v>B0015170</v>
          </cell>
          <cell r="B345" t="str">
            <v>kg</v>
          </cell>
          <cell r="C345" t="str">
            <v xml:space="preserve">Trompetas de 12 torones (tensionamiento)
</v>
          </cell>
          <cell r="D345">
            <v>49876.32549590178</v>
          </cell>
        </row>
        <row r="346">
          <cell r="A346" t="str">
            <v>B0015180</v>
          </cell>
          <cell r="B346" t="str">
            <v>m</v>
          </cell>
          <cell r="C346" t="str">
            <v xml:space="preserve">Tubería D=4´´ tipo pesado, E=2mm (baranda metálica)
</v>
          </cell>
          <cell r="D346">
            <v>33674.833847717367</v>
          </cell>
        </row>
        <row r="347">
          <cell r="A347" t="str">
            <v>B0015230</v>
          </cell>
          <cell r="B347" t="str">
            <v>u</v>
          </cell>
          <cell r="C347" t="str">
            <v xml:space="preserve">Tubería de 10´´ PAA vaciado tremi de 4 mts
</v>
          </cell>
          <cell r="D347">
            <v>57836.07162080401</v>
          </cell>
        </row>
        <row r="348">
          <cell r="A348" t="str">
            <v>B0015233</v>
          </cell>
          <cell r="B348" t="str">
            <v>m</v>
          </cell>
          <cell r="C348" t="str">
            <v>Tubería de Plástico</v>
          </cell>
          <cell r="D348">
            <v>6334.6124448321443</v>
          </cell>
        </row>
        <row r="349">
          <cell r="A349" t="str">
            <v>B0015190</v>
          </cell>
          <cell r="B349" t="str">
            <v>m</v>
          </cell>
          <cell r="C349" t="str">
            <v xml:space="preserve">Tubería en H de D=1/4´´, H=1.40m, A=0.20m (baranda metálica)
</v>
          </cell>
          <cell r="D349">
            <v>40924.714005036432</v>
          </cell>
        </row>
        <row r="350">
          <cell r="A350" t="str">
            <v>B0015200</v>
          </cell>
          <cell r="B350" t="str">
            <v>m</v>
          </cell>
          <cell r="C350" t="str">
            <v xml:space="preserve">Tubería Perforada en PVC de 2´´
</v>
          </cell>
          <cell r="D350">
            <v>14334.879258066434</v>
          </cell>
        </row>
        <row r="351">
          <cell r="A351" t="str">
            <v>B0015340</v>
          </cell>
          <cell r="B351" t="str">
            <v>m</v>
          </cell>
          <cell r="C351" t="str">
            <v>Tubería Petrolera 7´´</v>
          </cell>
          <cell r="D351">
            <v>112984.22201987759</v>
          </cell>
        </row>
        <row r="352">
          <cell r="A352" t="str">
            <v>B0015231</v>
          </cell>
          <cell r="B352" t="str">
            <v>m</v>
          </cell>
          <cell r="C352" t="str">
            <v xml:space="preserve">Tubería Pvc Alcantarillado D= 24´´ </v>
          </cell>
          <cell r="D352">
            <v>299571.40928802668</v>
          </cell>
        </row>
        <row r="353">
          <cell r="A353" t="str">
            <v>B0015232</v>
          </cell>
          <cell r="B353" t="str">
            <v>m</v>
          </cell>
          <cell r="C353" t="str">
            <v xml:space="preserve">Tubería Pvc Alcantarillado D= 36´´ </v>
          </cell>
          <cell r="D353">
            <v>612899.49275364692</v>
          </cell>
        </row>
        <row r="354">
          <cell r="A354" t="str">
            <v>B0015220</v>
          </cell>
          <cell r="B354" t="str">
            <v>m</v>
          </cell>
          <cell r="C354" t="str">
            <v xml:space="preserve">Tubería PVC de 1´´ (para escamas en concreto)
</v>
          </cell>
          <cell r="D354">
            <v>4204.1946043219032</v>
          </cell>
        </row>
        <row r="355">
          <cell r="A355" t="str">
            <v>B0015210</v>
          </cell>
          <cell r="B355" t="str">
            <v>m</v>
          </cell>
          <cell r="C355" t="str">
            <v>Tubería PVC RD21 de 1´´ (para anclajes)</v>
          </cell>
          <cell r="D355">
            <v>3642.0155280010044</v>
          </cell>
        </row>
        <row r="356">
          <cell r="A356" t="str">
            <v>B0015254</v>
          </cell>
          <cell r="B356" t="str">
            <v>m</v>
          </cell>
          <cell r="C356" t="str">
            <v>Tubo concreto clase C, D=0,25 m</v>
          </cell>
          <cell r="D356">
            <v>39251.818054326315</v>
          </cell>
        </row>
        <row r="357">
          <cell r="A357" t="str">
            <v>B0015240</v>
          </cell>
          <cell r="B357" t="str">
            <v>m</v>
          </cell>
          <cell r="C357" t="str">
            <v xml:space="preserve">Tubo concreto reforzado 900mm (tipo 1)
</v>
          </cell>
          <cell r="D357">
            <v>535385.15877339698</v>
          </cell>
        </row>
        <row r="358">
          <cell r="A358" t="str">
            <v>B0015250</v>
          </cell>
          <cell r="B358" t="str">
            <v>m</v>
          </cell>
          <cell r="C358" t="str">
            <v xml:space="preserve">Tubo concreto reforzado 900mm (tipo 2)
</v>
          </cell>
          <cell r="D358">
            <v>583569.82306300255</v>
          </cell>
        </row>
        <row r="359">
          <cell r="A359" t="str">
            <v>B0015260</v>
          </cell>
          <cell r="B359" t="str">
            <v>m</v>
          </cell>
          <cell r="C359" t="str">
            <v>Tubo concreto simple 450 mm</v>
          </cell>
          <cell r="D359">
            <v>124827.76963914496</v>
          </cell>
        </row>
        <row r="360">
          <cell r="A360" t="str">
            <v>B0015270</v>
          </cell>
          <cell r="B360" t="str">
            <v>m</v>
          </cell>
          <cell r="C360" t="str">
            <v>Tubo concreto simple 500 mm</v>
          </cell>
          <cell r="D360">
            <v>164623.778767221</v>
          </cell>
        </row>
        <row r="361">
          <cell r="A361" t="str">
            <v>B0015280</v>
          </cell>
          <cell r="B361" t="str">
            <v>m</v>
          </cell>
          <cell r="C361" t="str">
            <v>Tubo concreto simple 600 mm</v>
          </cell>
          <cell r="D361">
            <v>221404.10126851217</v>
          </cell>
        </row>
        <row r="362">
          <cell r="A362" t="str">
            <v>B0015290</v>
          </cell>
          <cell r="B362" t="str">
            <v>m</v>
          </cell>
          <cell r="C362" t="str">
            <v>Tubo concreto simple 750 mm</v>
          </cell>
          <cell r="D362">
            <v>165176.44706062373</v>
          </cell>
        </row>
        <row r="363">
          <cell r="A363" t="str">
            <v>B0015300</v>
          </cell>
          <cell r="B363" t="str">
            <v>m</v>
          </cell>
          <cell r="C363" t="str">
            <v xml:space="preserve">Tubo corrugado de acero galvanizado MP-68
</v>
          </cell>
          <cell r="D363">
            <v>125832.85726724444</v>
          </cell>
        </row>
        <row r="364">
          <cell r="A364" t="str">
            <v>B0015360</v>
          </cell>
          <cell r="B364" t="str">
            <v>m</v>
          </cell>
          <cell r="C364" t="str">
            <v xml:space="preserve">Tubo metálico con recubrimiento bituminoso de lámina calibre 12 y diámetro de 60''
</v>
          </cell>
          <cell r="D364">
            <v>115432.90899266233</v>
          </cell>
        </row>
        <row r="365">
          <cell r="A365" t="str">
            <v>B0015304</v>
          </cell>
          <cell r="B365" t="str">
            <v>m</v>
          </cell>
          <cell r="C365" t="str">
            <v>Tubo metálico de alta resistencia</v>
          </cell>
          <cell r="D365">
            <v>53103.668777362494</v>
          </cell>
        </row>
        <row r="366">
          <cell r="A366" t="str">
            <v>B0015305</v>
          </cell>
          <cell r="B366" t="str">
            <v>m</v>
          </cell>
          <cell r="C366" t="str">
            <v>Tubo Metálico De Alta Resistencia</v>
          </cell>
          <cell r="D366">
            <v>51354.891871548432</v>
          </cell>
        </row>
        <row r="367">
          <cell r="A367" t="str">
            <v>B0015310</v>
          </cell>
          <cell r="B367" t="str">
            <v>u</v>
          </cell>
          <cell r="C367" t="str">
            <v xml:space="preserve">Tubo para cerramiento, calibre 16 de 2,7m (cerramientos en malla)
</v>
          </cell>
          <cell r="D367">
            <v>32789.345183554076</v>
          </cell>
        </row>
        <row r="368">
          <cell r="A368" t="str">
            <v>B0015330</v>
          </cell>
          <cell r="B368" t="str">
            <v>u</v>
          </cell>
          <cell r="C368" t="str">
            <v>Unión en PVC D=2´´</v>
          </cell>
          <cell r="D368">
            <v>2786.2411884634002</v>
          </cell>
        </row>
        <row r="369">
          <cell r="A369" t="str">
            <v>B0015320</v>
          </cell>
          <cell r="B369" t="str">
            <v>u</v>
          </cell>
          <cell r="C369" t="str">
            <v xml:space="preserve">Unión en PVC RD21 de 1´´ (para anclajes)
</v>
          </cell>
          <cell r="D369">
            <v>1027.9695393196389</v>
          </cell>
        </row>
        <row r="370">
          <cell r="A370" t="str">
            <v>B0015334</v>
          </cell>
          <cell r="B370" t="str">
            <v>u</v>
          </cell>
          <cell r="C370" t="str">
            <v>Uniones especiales de alta resistencia para tubería</v>
          </cell>
          <cell r="D370">
            <v>32935.26899934854</v>
          </cell>
        </row>
        <row r="371">
          <cell r="A371" t="str">
            <v>B0015362</v>
          </cell>
          <cell r="B371" t="str">
            <v>u</v>
          </cell>
          <cell r="C371" t="str">
            <v>Uniones Especiales De Alta Resistencia Para Tubería</v>
          </cell>
          <cell r="D371">
            <v>33130.707935691935</v>
          </cell>
        </row>
        <row r="372">
          <cell r="A372" t="str">
            <v>B0015361</v>
          </cell>
          <cell r="B372" t="str">
            <v>kg</v>
          </cell>
          <cell r="C372" t="str">
            <v>Varilla 5/8</v>
          </cell>
          <cell r="D372">
            <v>2783.2259600547609</v>
          </cell>
        </row>
      </sheetData>
      <sheetData sheetId="6">
        <row r="2">
          <cell r="A2" t="str">
            <v>TRANSPORTE</v>
          </cell>
        </row>
        <row r="6">
          <cell r="A6" t="str">
            <v>T0010031</v>
          </cell>
          <cell r="B6" t="str">
            <v>m3k</v>
          </cell>
          <cell r="C6" t="str">
            <v>Transporte de Material de Remoción</v>
          </cell>
          <cell r="D6">
            <v>1169.5796725935127</v>
          </cell>
        </row>
        <row r="7">
          <cell r="A7" t="str">
            <v>T0010234</v>
          </cell>
          <cell r="B7" t="str">
            <v>m3k</v>
          </cell>
          <cell r="C7" t="str">
            <v xml:space="preserve">Transporte de Mezcla Abierta en Frio MAF-38 </v>
          </cell>
          <cell r="D7">
            <v>1169.5796725935127</v>
          </cell>
        </row>
        <row r="8">
          <cell r="A8" t="str">
            <v>T0010272</v>
          </cell>
          <cell r="B8" t="str">
            <v>m3k</v>
          </cell>
          <cell r="C8" t="str">
            <v>Transporte de Mezcla densa en Caliente MDC-25</v>
          </cell>
          <cell r="D8">
            <v>1169.5796725935127</v>
          </cell>
        </row>
        <row r="9">
          <cell r="A9" t="str">
            <v>T0010002</v>
          </cell>
          <cell r="B9" t="str">
            <v>tkm</v>
          </cell>
          <cell r="C9" t="str">
            <v>Transporte de agregado</v>
          </cell>
          <cell r="D9">
            <v>1169.5796725935127</v>
          </cell>
        </row>
        <row r="10">
          <cell r="A10" t="str">
            <v>T0010400</v>
          </cell>
          <cell r="B10" t="str">
            <v>m3k</v>
          </cell>
          <cell r="C10" t="str">
            <v>Transporte de agregado pétreo</v>
          </cell>
          <cell r="D10">
            <v>1169.5796725935127</v>
          </cell>
        </row>
        <row r="11">
          <cell r="A11" t="str">
            <v>T0010170</v>
          </cell>
          <cell r="B11" t="str">
            <v>m3k</v>
          </cell>
          <cell r="C11" t="str">
            <v>Transporte de agregado tipo LA-1</v>
          </cell>
          <cell r="D11">
            <v>1169.5796725935127</v>
          </cell>
        </row>
        <row r="12">
          <cell r="A12" t="str">
            <v>T0010180</v>
          </cell>
          <cell r="B12" t="str">
            <v>m3k</v>
          </cell>
          <cell r="C12" t="str">
            <v>Transporte de agregado tipo LA-2</v>
          </cell>
          <cell r="D12">
            <v>1169.5796725935127</v>
          </cell>
        </row>
        <row r="13">
          <cell r="A13" t="str">
            <v>T0010190</v>
          </cell>
          <cell r="B13" t="str">
            <v>m3k</v>
          </cell>
          <cell r="C13" t="str">
            <v>Transporte de agregado tipo LA-3</v>
          </cell>
          <cell r="D13">
            <v>1169.5796725935127</v>
          </cell>
        </row>
        <row r="14">
          <cell r="A14" t="str">
            <v>T0010200</v>
          </cell>
          <cell r="B14" t="str">
            <v>m3k</v>
          </cell>
          <cell r="C14" t="str">
            <v>Transporte de agregado tipo LA-4</v>
          </cell>
          <cell r="D14">
            <v>1169.5796725935127</v>
          </cell>
        </row>
        <row r="15">
          <cell r="A15" t="str">
            <v>T0010110</v>
          </cell>
          <cell r="B15" t="str">
            <v>m3k</v>
          </cell>
          <cell r="C15" t="str">
            <v>Transporte de agregados pétreos</v>
          </cell>
          <cell r="D15">
            <v>1169.5796725935127</v>
          </cell>
        </row>
        <row r="16">
          <cell r="A16" t="str">
            <v>T0010003</v>
          </cell>
          <cell r="B16" t="str">
            <v>m3k</v>
          </cell>
          <cell r="C16" t="str">
            <v>Transporte de Arena</v>
          </cell>
          <cell r="D16">
            <v>1169.5796725935127</v>
          </cell>
        </row>
        <row r="17">
          <cell r="A17" t="str">
            <v>T0010004</v>
          </cell>
          <cell r="B17" t="str">
            <v>m3k</v>
          </cell>
          <cell r="C17" t="str">
            <v>Transporte de arena</v>
          </cell>
          <cell r="D17">
            <v>1169.5796725935127</v>
          </cell>
        </row>
        <row r="18">
          <cell r="A18" t="str">
            <v>T0010005</v>
          </cell>
          <cell r="B18" t="str">
            <v>m3k</v>
          </cell>
          <cell r="C18" t="str">
            <v>Transporte de arena lavada</v>
          </cell>
          <cell r="D18">
            <v>1169.5796725935127</v>
          </cell>
        </row>
        <row r="19">
          <cell r="A19" t="str">
            <v>T0010007</v>
          </cell>
          <cell r="B19" t="str">
            <v>m3k</v>
          </cell>
          <cell r="C19" t="str">
            <v>Transporte de base</v>
          </cell>
          <cell r="D19">
            <v>1169.5796725935127</v>
          </cell>
        </row>
        <row r="20">
          <cell r="A20" t="str">
            <v>T0015011</v>
          </cell>
          <cell r="B20" t="str">
            <v>m3k</v>
          </cell>
          <cell r="C20" t="str">
            <v>Transporte de Cemento Asfaltico Modificado Con Polímeros (Todos Los Tipos)</v>
          </cell>
          <cell r="D20">
            <v>1169.5796725935127</v>
          </cell>
        </row>
        <row r="21">
          <cell r="A21" t="str">
            <v>T0010009</v>
          </cell>
          <cell r="B21" t="str">
            <v>m3k</v>
          </cell>
          <cell r="C21" t="str">
            <v>Transporte de concreto</v>
          </cell>
          <cell r="D21">
            <v>1169.5796725935127</v>
          </cell>
        </row>
        <row r="22">
          <cell r="A22" t="str">
            <v>T0010401</v>
          </cell>
          <cell r="B22" t="str">
            <v>m3k</v>
          </cell>
          <cell r="C22" t="str">
            <v xml:space="preserve">Transporte de Concreto </v>
          </cell>
          <cell r="D22">
            <v>1169.5796725935127</v>
          </cell>
        </row>
        <row r="23">
          <cell r="A23" t="str">
            <v>T0010019</v>
          </cell>
          <cell r="B23" t="str">
            <v>m3k</v>
          </cell>
          <cell r="C23" t="str">
            <v>Transporte de material crudo</v>
          </cell>
          <cell r="D23">
            <v>1169.5796725935127</v>
          </cell>
        </row>
        <row r="24">
          <cell r="A24" t="str">
            <v>T0010033</v>
          </cell>
          <cell r="B24" t="str">
            <v>m3k</v>
          </cell>
          <cell r="C24" t="str">
            <v>Transporte de Material Crudo de Rio</v>
          </cell>
          <cell r="D24">
            <v>1169.5796725935127</v>
          </cell>
        </row>
        <row r="25">
          <cell r="A25" t="str">
            <v>T0010010</v>
          </cell>
          <cell r="B25" t="str">
            <v>m3k</v>
          </cell>
          <cell r="C25" t="str">
            <v>Transporte de material de afirmado</v>
          </cell>
          <cell r="D25">
            <v>1169.5796725935127</v>
          </cell>
        </row>
        <row r="26">
          <cell r="A26" t="str">
            <v>T0010018</v>
          </cell>
          <cell r="B26" t="str">
            <v>m3k</v>
          </cell>
          <cell r="C26" t="str">
            <v>Transporte de material de afirmado</v>
          </cell>
          <cell r="D26">
            <v>1169.5796725935127</v>
          </cell>
        </row>
        <row r="27">
          <cell r="A27" t="str">
            <v>T0010089</v>
          </cell>
          <cell r="B27" t="str">
            <v>m3k</v>
          </cell>
          <cell r="C27" t="str">
            <v xml:space="preserve">Transporte de Material de Afirmado de la Zona </v>
          </cell>
          <cell r="D27">
            <v>1169.5796725935127</v>
          </cell>
        </row>
        <row r="28">
          <cell r="A28" t="str">
            <v>T0010020</v>
          </cell>
          <cell r="B28" t="str">
            <v>m3k</v>
          </cell>
          <cell r="C28" t="str">
            <v>Transporte de material de base</v>
          </cell>
          <cell r="D28">
            <v>1169.5796725935127</v>
          </cell>
        </row>
        <row r="29">
          <cell r="A29" t="str">
            <v>T0010023</v>
          </cell>
          <cell r="B29" t="str">
            <v>m3k</v>
          </cell>
          <cell r="C29" t="str">
            <v>Transporte de Material de Base</v>
          </cell>
          <cell r="D29">
            <v>1169.5796725935127</v>
          </cell>
        </row>
        <row r="30">
          <cell r="A30" t="str">
            <v>T0010022</v>
          </cell>
          <cell r="B30" t="str">
            <v>m3k</v>
          </cell>
          <cell r="C30" t="str">
            <v>Transporte de material de cobertura</v>
          </cell>
          <cell r="D30">
            <v>1169.5796725935127</v>
          </cell>
        </row>
        <row r="31">
          <cell r="A31" t="str">
            <v>T0010032</v>
          </cell>
          <cell r="B31" t="str">
            <v>m3k</v>
          </cell>
          <cell r="C31" t="str">
            <v>Transporte de material de demolición</v>
          </cell>
          <cell r="D31">
            <v>1169.5796725935127</v>
          </cell>
        </row>
        <row r="32">
          <cell r="A32" t="str">
            <v>T0010025</v>
          </cell>
          <cell r="B32" t="str">
            <v>m3k</v>
          </cell>
          <cell r="C32" t="str">
            <v>Transporte de material de excavación</v>
          </cell>
          <cell r="D32">
            <v>1169.5796725935127</v>
          </cell>
        </row>
        <row r="33">
          <cell r="A33" t="str">
            <v>T0010035</v>
          </cell>
          <cell r="B33" t="str">
            <v>m3k</v>
          </cell>
          <cell r="C33" t="str">
            <v>Transporte de material de excavación</v>
          </cell>
          <cell r="D33">
            <v>1169.5796725935127</v>
          </cell>
        </row>
        <row r="34">
          <cell r="A34" t="str">
            <v>T0010036</v>
          </cell>
          <cell r="B34" t="str">
            <v>m3k</v>
          </cell>
          <cell r="C34" t="str">
            <v>Transporte de material de remoción</v>
          </cell>
          <cell r="D34">
            <v>1169.5796725935127</v>
          </cell>
        </row>
        <row r="35">
          <cell r="A35" t="str">
            <v>T0010141</v>
          </cell>
          <cell r="B35" t="str">
            <v>m3k</v>
          </cell>
          <cell r="C35" t="str">
            <v>Transporte de Material de Solado y Atraque Tubería de Concreto Reforzado</v>
          </cell>
          <cell r="D35">
            <v>1169.5796725935127</v>
          </cell>
        </row>
        <row r="36">
          <cell r="A36" t="str">
            <v>T0010470</v>
          </cell>
          <cell r="B36" t="str">
            <v>m3k</v>
          </cell>
          <cell r="C36" t="str">
            <v>Transporte de material de soldado y atraque</v>
          </cell>
          <cell r="D36">
            <v>1169.5796725935127</v>
          </cell>
        </row>
        <row r="37">
          <cell r="A37" t="str">
            <v>T0010381</v>
          </cell>
          <cell r="B37" t="str">
            <v>m3k</v>
          </cell>
          <cell r="C37" t="str">
            <v xml:space="preserve">Transporte de material de Sub Base CBR=40% </v>
          </cell>
          <cell r="D37">
            <v>1169.5796725935127</v>
          </cell>
        </row>
        <row r="38">
          <cell r="A38" t="str">
            <v>T0010030</v>
          </cell>
          <cell r="B38" t="str">
            <v>m3k</v>
          </cell>
          <cell r="C38" t="str">
            <v>Transporte de material de subbase</v>
          </cell>
          <cell r="D38">
            <v>1169.5796725935127</v>
          </cell>
        </row>
        <row r="39">
          <cell r="A39" t="str">
            <v>T0010040</v>
          </cell>
          <cell r="B39" t="str">
            <v>tkm</v>
          </cell>
          <cell r="C39" t="str">
            <v>Transporte de material desmontado</v>
          </cell>
          <cell r="D39">
            <v>1169.5796725935127</v>
          </cell>
        </row>
        <row r="40">
          <cell r="A40" t="str">
            <v>T0010028</v>
          </cell>
          <cell r="B40" t="str">
            <v>m3k</v>
          </cell>
          <cell r="C40" t="str">
            <v>Transporte de Material Drenante</v>
          </cell>
          <cell r="D40">
            <v>1169.5796725935127</v>
          </cell>
        </row>
        <row r="41">
          <cell r="A41" t="str">
            <v>T0010027</v>
          </cell>
          <cell r="B41" t="str">
            <v>m3k</v>
          </cell>
          <cell r="C41" t="str">
            <v>Transporte de material filtrante</v>
          </cell>
          <cell r="D41">
            <v>1169.5796725935127</v>
          </cell>
        </row>
        <row r="42">
          <cell r="A42" t="str">
            <v>T0010410</v>
          </cell>
          <cell r="B42" t="str">
            <v>m3k</v>
          </cell>
          <cell r="C42" t="str">
            <v>Transporte de material filtrante</v>
          </cell>
          <cell r="D42">
            <v>1169.5796725935127</v>
          </cell>
        </row>
        <row r="43">
          <cell r="A43" t="str">
            <v>T0010006</v>
          </cell>
          <cell r="B43" t="str">
            <v>m3k</v>
          </cell>
          <cell r="C43" t="str">
            <v>Transporte de material fresado</v>
          </cell>
          <cell r="D43">
            <v>1169.5796725935127</v>
          </cell>
        </row>
        <row r="44">
          <cell r="A44" t="str">
            <v>T0010390</v>
          </cell>
          <cell r="B44" t="str">
            <v>m3k</v>
          </cell>
          <cell r="C44" t="str">
            <v>Transporte de material fresado</v>
          </cell>
          <cell r="D44">
            <v>1169.5796725935127</v>
          </cell>
        </row>
        <row r="45">
          <cell r="A45" t="str">
            <v>T0010039</v>
          </cell>
          <cell r="B45" t="str">
            <v>m3k</v>
          </cell>
          <cell r="C45" t="str">
            <v>Transporte de material granular</v>
          </cell>
          <cell r="D45">
            <v>1169.5796725935127</v>
          </cell>
        </row>
        <row r="46">
          <cell r="A46" t="str">
            <v>T0010052</v>
          </cell>
          <cell r="B46" t="str">
            <v>m3k</v>
          </cell>
          <cell r="C46" t="str">
            <v>Transporte de material removido</v>
          </cell>
          <cell r="D46">
            <v>1169.5796725935127</v>
          </cell>
        </row>
        <row r="47">
          <cell r="A47" t="str">
            <v>T0010062</v>
          </cell>
          <cell r="B47" t="str">
            <v>m3k</v>
          </cell>
          <cell r="C47" t="str">
            <v>Transporte de material seleccionado para relleno</v>
          </cell>
          <cell r="D47">
            <v>1169.5796725935127</v>
          </cell>
        </row>
        <row r="48">
          <cell r="A48" t="str">
            <v>T0010044</v>
          </cell>
          <cell r="B48" t="str">
            <v>tkm</v>
          </cell>
          <cell r="C48" t="str">
            <v>Transporte de material trasladado</v>
          </cell>
          <cell r="D48">
            <v>1169.5796725935127</v>
          </cell>
        </row>
        <row r="49">
          <cell r="A49" t="str">
            <v>T0010042</v>
          </cell>
          <cell r="B49" t="str">
            <v>m3k</v>
          </cell>
          <cell r="C49" t="str">
            <v>Transporte de material triturado</v>
          </cell>
          <cell r="D49">
            <v>1169.5796725935127</v>
          </cell>
        </row>
        <row r="50">
          <cell r="A50" t="str">
            <v>T0010050</v>
          </cell>
          <cell r="B50" t="str">
            <v>m3k</v>
          </cell>
          <cell r="C50" t="str">
            <v>Transporte de material triturado para filtros</v>
          </cell>
          <cell r="D50">
            <v>1169.5796725935127</v>
          </cell>
        </row>
        <row r="51">
          <cell r="A51" t="str">
            <v>T0010100</v>
          </cell>
          <cell r="B51" t="str">
            <v>m3t</v>
          </cell>
          <cell r="C51" t="str">
            <v>Transporte de materiales</v>
          </cell>
          <cell r="D51">
            <v>1169.5796725935127</v>
          </cell>
        </row>
        <row r="52">
          <cell r="A52" t="str">
            <v>T0010101</v>
          </cell>
          <cell r="B52" t="str">
            <v>m3t</v>
          </cell>
          <cell r="C52" t="str">
            <v>Transporte de materiales</v>
          </cell>
          <cell r="D52">
            <v>1169.5796725935127</v>
          </cell>
        </row>
        <row r="53">
          <cell r="A53" t="str">
            <v>T0010060</v>
          </cell>
          <cell r="B53" t="str">
            <v>m3k</v>
          </cell>
          <cell r="C53" t="str">
            <v>Transporte de materiales seleccionados</v>
          </cell>
          <cell r="D53">
            <v>1169.5796725935127</v>
          </cell>
        </row>
        <row r="54">
          <cell r="A54" t="str">
            <v>T0010065</v>
          </cell>
          <cell r="B54" t="str">
            <v>m3k</v>
          </cell>
          <cell r="C54" t="str">
            <v>Transporte de mezcla</v>
          </cell>
          <cell r="D54">
            <v>1169.5796725935127</v>
          </cell>
        </row>
        <row r="55">
          <cell r="A55" t="str">
            <v>T0010320</v>
          </cell>
          <cell r="B55" t="str">
            <v>m3k</v>
          </cell>
          <cell r="C55" t="str">
            <v>Transporte de mezcla abierta en caliente MAC-75</v>
          </cell>
          <cell r="D55">
            <v>1169.5796725935127</v>
          </cell>
        </row>
        <row r="56">
          <cell r="A56" t="str">
            <v>T0010330</v>
          </cell>
          <cell r="B56" t="str">
            <v>m3k</v>
          </cell>
          <cell r="C56" t="str">
            <v>Transporte de mezcla abierta en caliente MAC-63</v>
          </cell>
          <cell r="D56">
            <v>1169.5796725935127</v>
          </cell>
        </row>
        <row r="57">
          <cell r="A57" t="str">
            <v>T0010340</v>
          </cell>
          <cell r="B57" t="str">
            <v>m3k</v>
          </cell>
          <cell r="C57" t="str">
            <v>Transporte de mezcla abierta en caliente MAC-50</v>
          </cell>
          <cell r="D57">
            <v>1169.5796725935127</v>
          </cell>
        </row>
        <row r="58">
          <cell r="A58" t="str">
            <v>T0010251</v>
          </cell>
          <cell r="B58" t="str">
            <v>m3k</v>
          </cell>
          <cell r="C58" t="str">
            <v>Transporte de Mezcla Abierta en Frio MAF-25</v>
          </cell>
          <cell r="D58">
            <v>1169.5796725935127</v>
          </cell>
        </row>
        <row r="59">
          <cell r="A59" t="str">
            <v>T0010070</v>
          </cell>
          <cell r="B59" t="str">
            <v>m3k</v>
          </cell>
          <cell r="C59" t="str">
            <v>Transporte de mezcla de concreto</v>
          </cell>
          <cell r="D59">
            <v>1169.5796725935127</v>
          </cell>
        </row>
        <row r="60">
          <cell r="A60" t="str">
            <v>T0010311</v>
          </cell>
          <cell r="B60" t="str">
            <v>m3k</v>
          </cell>
          <cell r="C60" t="str">
            <v>Transporte de Mezcla Densa en Caliente MDC-10</v>
          </cell>
          <cell r="D60">
            <v>1169.5796725935127</v>
          </cell>
        </row>
        <row r="61">
          <cell r="A61" t="str">
            <v>T0010271</v>
          </cell>
          <cell r="B61" t="str">
            <v>m3k</v>
          </cell>
          <cell r="C61" t="str">
            <v>Transporte de Mezcla Densa en Caliente MDC-19</v>
          </cell>
          <cell r="D61">
            <v>1169.5796725935127</v>
          </cell>
        </row>
        <row r="62">
          <cell r="A62" t="str">
            <v>T0010281</v>
          </cell>
          <cell r="B62" t="str">
            <v>m3k</v>
          </cell>
          <cell r="C62" t="str">
            <v>Transporte de Mezcla densa En Frio MDF-25</v>
          </cell>
          <cell r="D62">
            <v>1169.5796725935127</v>
          </cell>
        </row>
        <row r="63">
          <cell r="A63" t="str">
            <v>T0010300</v>
          </cell>
          <cell r="B63" t="str">
            <v>m3k</v>
          </cell>
          <cell r="C63" t="str">
            <v>Transporte de mezcla densa MDC-0</v>
          </cell>
          <cell r="D63">
            <v>1169.5796725935127</v>
          </cell>
        </row>
        <row r="64">
          <cell r="A64" t="str">
            <v>T0010270</v>
          </cell>
          <cell r="B64" t="str">
            <v>m3k</v>
          </cell>
          <cell r="C64" t="str">
            <v>Transporte de mezcla densa MDC-1</v>
          </cell>
          <cell r="D64">
            <v>1169.5796725935127</v>
          </cell>
        </row>
        <row r="65">
          <cell r="A65" t="str">
            <v>T0010080</v>
          </cell>
          <cell r="B65" t="str">
            <v>m3k</v>
          </cell>
          <cell r="C65" t="str">
            <v>Transporte de mezcla densa mdc-2</v>
          </cell>
          <cell r="D65">
            <v>1169.5796725935127</v>
          </cell>
        </row>
        <row r="66">
          <cell r="A66" t="str">
            <v>T0010280</v>
          </cell>
          <cell r="B66" t="str">
            <v>m3k</v>
          </cell>
          <cell r="C66" t="str">
            <v>Transporte de mezcla densa MDC-2</v>
          </cell>
          <cell r="D66">
            <v>1169.5796725935127</v>
          </cell>
        </row>
        <row r="67">
          <cell r="A67" t="str">
            <v>T0010290</v>
          </cell>
          <cell r="B67" t="str">
            <v>m3k</v>
          </cell>
          <cell r="C67" t="str">
            <v>Transporte de mezcla densa MDC-3</v>
          </cell>
          <cell r="D67">
            <v>1169.5796725935127</v>
          </cell>
        </row>
        <row r="68">
          <cell r="A68" t="str">
            <v>T0010229</v>
          </cell>
          <cell r="B68" t="str">
            <v>m3k</v>
          </cell>
          <cell r="C68" t="str">
            <v>Transporte de Mezcla Densa para Bacheo</v>
          </cell>
          <cell r="D68">
            <v>1169.5796725935127</v>
          </cell>
        </row>
        <row r="69">
          <cell r="A69" t="str">
            <v>T0010370</v>
          </cell>
          <cell r="B69" t="str">
            <v>m3k</v>
          </cell>
          <cell r="C69" t="str">
            <v>Transporte de mezcla discontinua en caliente tipo F-13</v>
          </cell>
          <cell r="D69">
            <v>1169.5796725935127</v>
          </cell>
        </row>
        <row r="70">
          <cell r="A70" t="str">
            <v>T0010380</v>
          </cell>
          <cell r="B70" t="str">
            <v>m3k</v>
          </cell>
          <cell r="C70" t="str">
            <v>Transporte de mezcla discontinua en caliente tipo F-10</v>
          </cell>
          <cell r="D70">
            <v>1169.5796725935127</v>
          </cell>
        </row>
        <row r="71">
          <cell r="A71" t="str">
            <v>T0010350</v>
          </cell>
          <cell r="B71" t="str">
            <v>m3k</v>
          </cell>
          <cell r="C71" t="str">
            <v>Transporte de mezcla discontinua en caliente tipo M-13</v>
          </cell>
          <cell r="D71">
            <v>1169.5796725935127</v>
          </cell>
        </row>
        <row r="72">
          <cell r="A72" t="str">
            <v>T0010360</v>
          </cell>
          <cell r="B72" t="str">
            <v>m3k</v>
          </cell>
          <cell r="C72" t="str">
            <v>Transporte de mezcla discontinua en caliente tipo M-10</v>
          </cell>
          <cell r="D72">
            <v>1169.5796725935127</v>
          </cell>
        </row>
        <row r="73">
          <cell r="A73" t="str">
            <v>T0010233</v>
          </cell>
          <cell r="B73" t="str">
            <v>m3k</v>
          </cell>
          <cell r="C73" t="str">
            <v>Transporte de Mezcla en Frio  MAF-19</v>
          </cell>
          <cell r="D73">
            <v>1169.5796725935127</v>
          </cell>
        </row>
        <row r="74">
          <cell r="A74" t="str">
            <v>T0010232</v>
          </cell>
          <cell r="B74" t="str">
            <v>m3k</v>
          </cell>
          <cell r="C74" t="str">
            <v>Transporte de Mezcla en Frio DMF-19</v>
          </cell>
          <cell r="D74">
            <v>1169.5796725935127</v>
          </cell>
        </row>
        <row r="75">
          <cell r="A75" t="str">
            <v>T0010231</v>
          </cell>
          <cell r="B75" t="str">
            <v>m3k</v>
          </cell>
          <cell r="C75" t="str">
            <v>Transporte de Mezcla en Frio MDF-38</v>
          </cell>
          <cell r="D75">
            <v>1169.5796725935127</v>
          </cell>
        </row>
        <row r="76">
          <cell r="A76" t="str">
            <v>T0010310</v>
          </cell>
          <cell r="B76" t="str">
            <v>m3k</v>
          </cell>
          <cell r="C76" t="str">
            <v>Transporte de mezcla gruesa en Caliente MGC</v>
          </cell>
          <cell r="D76">
            <v>1169.5796725935127</v>
          </cell>
        </row>
        <row r="77">
          <cell r="A77" t="str">
            <v>T0010240</v>
          </cell>
          <cell r="B77" t="str">
            <v>m3k</v>
          </cell>
          <cell r="C77" t="str">
            <v>Transporte de mezcla MAF-1</v>
          </cell>
          <cell r="D77">
            <v>1169.5796725935127</v>
          </cell>
        </row>
        <row r="78">
          <cell r="A78" t="str">
            <v>T0010250</v>
          </cell>
          <cell r="B78" t="str">
            <v>m3k</v>
          </cell>
          <cell r="C78" t="str">
            <v>Transporte de mezcla MAF-2</v>
          </cell>
          <cell r="D78">
            <v>1169.5796725935127</v>
          </cell>
        </row>
        <row r="79">
          <cell r="A79" t="str">
            <v>T0010260</v>
          </cell>
          <cell r="B79" t="str">
            <v>m3k</v>
          </cell>
          <cell r="C79" t="str">
            <v>Transporte de mezcla MAF-3</v>
          </cell>
          <cell r="D79">
            <v>1169.5796725935127</v>
          </cell>
        </row>
        <row r="80">
          <cell r="A80" t="str">
            <v>T0010210</v>
          </cell>
          <cell r="B80" t="str">
            <v>m3k</v>
          </cell>
          <cell r="C80" t="str">
            <v>Transporte de mezcla MDF-1</v>
          </cell>
          <cell r="D80">
            <v>1169.5796725935127</v>
          </cell>
        </row>
        <row r="81">
          <cell r="A81" t="str">
            <v>T0010220</v>
          </cell>
          <cell r="B81" t="str">
            <v>m3k</v>
          </cell>
          <cell r="C81" t="str">
            <v>Transporte de mezcla MDF-2</v>
          </cell>
          <cell r="D81">
            <v>1169.5796725935127</v>
          </cell>
        </row>
        <row r="82">
          <cell r="A82" t="str">
            <v>T0010230</v>
          </cell>
          <cell r="B82" t="str">
            <v>m3k</v>
          </cell>
          <cell r="C82" t="str">
            <v>Transporte de mezcla MDF-3</v>
          </cell>
          <cell r="D82">
            <v>1169.5796725935127</v>
          </cell>
        </row>
        <row r="83">
          <cell r="A83" t="str">
            <v>T0010211</v>
          </cell>
          <cell r="B83" t="str">
            <v>m3k</v>
          </cell>
          <cell r="C83" t="str">
            <v>Transporte de Mezcla Semi- Densa en Caliente MSC-19</v>
          </cell>
          <cell r="D83">
            <v>1169.5796725935127</v>
          </cell>
        </row>
        <row r="84">
          <cell r="A84" t="str">
            <v>T0010090</v>
          </cell>
          <cell r="B84" t="str">
            <v>m3k</v>
          </cell>
          <cell r="C84" t="str">
            <v>Transporte de piedra</v>
          </cell>
          <cell r="D84">
            <v>1169.5796725935127</v>
          </cell>
        </row>
        <row r="85">
          <cell r="A85" t="str">
            <v>T0010091</v>
          </cell>
          <cell r="B85" t="str">
            <v>m3k</v>
          </cell>
          <cell r="C85" t="str">
            <v>Transporte de piedra para Ciclópeo</v>
          </cell>
          <cell r="D85">
            <v>1169.5796725935127</v>
          </cell>
        </row>
        <row r="86">
          <cell r="A86" t="str">
            <v>T0010092</v>
          </cell>
          <cell r="B86" t="str">
            <v>m3t</v>
          </cell>
          <cell r="C86" t="str">
            <v>Transporte de piedra para ciclópeo</v>
          </cell>
          <cell r="D86">
            <v>1169.5796725935127</v>
          </cell>
        </row>
        <row r="87">
          <cell r="A87" t="str">
            <v>T0010094</v>
          </cell>
          <cell r="B87" t="str">
            <v>m3k</v>
          </cell>
          <cell r="C87" t="str">
            <v>Transporte de piedra para gaviones</v>
          </cell>
          <cell r="D87">
            <v>1169.5796725935127</v>
          </cell>
        </row>
        <row r="88">
          <cell r="A88" t="str">
            <v>T0010095</v>
          </cell>
          <cell r="B88" t="str">
            <v>m3k</v>
          </cell>
          <cell r="C88" t="str">
            <v>Transporte de piedra para gaviones</v>
          </cell>
          <cell r="D88">
            <v>1169.5796725935127</v>
          </cell>
        </row>
        <row r="89">
          <cell r="A89" t="str">
            <v>T0010015</v>
          </cell>
          <cell r="B89" t="str">
            <v>m3k</v>
          </cell>
          <cell r="C89" t="str">
            <v>Transporte fibra o mulch hidráulico</v>
          </cell>
          <cell r="D89">
            <v>1169.5796725935127</v>
          </cell>
        </row>
        <row r="90">
          <cell r="A90" t="str">
            <v>T001028</v>
          </cell>
          <cell r="B90" t="str">
            <v>m3k</v>
          </cell>
          <cell r="C90" t="str">
            <v>Transporte material de Sub Base procesado en planta</v>
          </cell>
          <cell r="D90">
            <v>1169.5796725935127</v>
          </cell>
        </row>
        <row r="91">
          <cell r="A91" t="str">
            <v>T0010016</v>
          </cell>
          <cell r="B91" t="str">
            <v>m3k</v>
          </cell>
          <cell r="C91" t="str">
            <v>Transporte tierra abonada</v>
          </cell>
          <cell r="D91">
            <v>1169.5796725935127</v>
          </cell>
        </row>
        <row r="92">
          <cell r="A92" t="str">
            <v>T0010038</v>
          </cell>
          <cell r="B92" t="str">
            <v>m3k</v>
          </cell>
          <cell r="C92" t="str">
            <v>Trasporte de material Remoción de Postes</v>
          </cell>
          <cell r="D92">
            <v>1169.5796725935127</v>
          </cell>
        </row>
        <row r="93">
          <cell r="A93" t="str">
            <v>T0015012</v>
          </cell>
          <cell r="B93" t="str">
            <v>km</v>
          </cell>
          <cell r="C93" t="str">
            <v>Equipo de Transporte (Camiones Grúas</v>
          </cell>
          <cell r="D93">
            <v>56.8651239429581</v>
          </cell>
        </row>
        <row r="94">
          <cell r="A94" t="str">
            <v>T0010440</v>
          </cell>
          <cell r="B94" t="str">
            <v>u</v>
          </cell>
          <cell r="C94" t="str">
            <v>Pasajes aéreos</v>
          </cell>
          <cell r="D94">
            <v>243055.70675096102</v>
          </cell>
        </row>
        <row r="95">
          <cell r="A95" t="str">
            <v>T0010001</v>
          </cell>
          <cell r="B95" t="str">
            <v>tkm</v>
          </cell>
          <cell r="C95" t="str">
            <v>Transporte de acero</v>
          </cell>
          <cell r="D95">
            <v>0.31852018749886085</v>
          </cell>
        </row>
        <row r="96">
          <cell r="A96" t="str">
            <v>T0010011</v>
          </cell>
          <cell r="B96" t="str">
            <v>m3k</v>
          </cell>
          <cell r="C96" t="str">
            <v>Transporte de Adoquín e=8cm</v>
          </cell>
          <cell r="D96">
            <v>880.09984297175333</v>
          </cell>
        </row>
        <row r="97">
          <cell r="A97" t="str">
            <v>T0010053</v>
          </cell>
          <cell r="B97" t="str">
            <v>m3k</v>
          </cell>
          <cell r="C97" t="str">
            <v>Transporte de barrera de seguridad</v>
          </cell>
          <cell r="D97">
            <v>765.61975759481186</v>
          </cell>
        </row>
        <row r="98">
          <cell r="A98" t="str">
            <v>T0010008</v>
          </cell>
          <cell r="B98" t="str">
            <v>u</v>
          </cell>
          <cell r="C98" t="str">
            <v>Transporte de defensa</v>
          </cell>
          <cell r="D98">
            <v>17382.410587143277</v>
          </cell>
        </row>
        <row r="99">
          <cell r="A99" t="str">
            <v>T0010021</v>
          </cell>
          <cell r="B99" t="str">
            <v>m3k</v>
          </cell>
          <cell r="C99" t="str">
            <v>Transporte de Defensa Metálica</v>
          </cell>
          <cell r="D99">
            <v>953.31918006801357</v>
          </cell>
        </row>
        <row r="100">
          <cell r="A100" t="str">
            <v>T0010120</v>
          </cell>
          <cell r="B100" t="str">
            <v>m3t</v>
          </cell>
          <cell r="C100" t="str">
            <v>Transporte de emulsión</v>
          </cell>
          <cell r="D100">
            <v>936.87667058582679</v>
          </cell>
        </row>
        <row r="101">
          <cell r="A101" t="str">
            <v>T0010420</v>
          </cell>
          <cell r="B101" t="str">
            <v>m3k</v>
          </cell>
          <cell r="C101" t="str">
            <v>Transporte de equipos</v>
          </cell>
          <cell r="D101">
            <v>3895.1767188988829</v>
          </cell>
        </row>
        <row r="102">
          <cell r="A102" t="str">
            <v>T0010421</v>
          </cell>
          <cell r="B102" t="str">
            <v>g</v>
          </cell>
          <cell r="C102" t="str">
            <v>Transporte de Equipos para Prueba (1)</v>
          </cell>
          <cell r="D102">
            <v>104325.66433097144</v>
          </cell>
        </row>
        <row r="103">
          <cell r="A103" t="str">
            <v>T0010162</v>
          </cell>
          <cell r="B103" t="str">
            <v>kgk</v>
          </cell>
          <cell r="C103" t="str">
            <v>Transporte de estructura metálica (En Obra)</v>
          </cell>
          <cell r="D103">
            <v>0.48055595282798785</v>
          </cell>
        </row>
        <row r="104">
          <cell r="A104" t="str">
            <v>T0010160</v>
          </cell>
          <cell r="B104" t="str">
            <v>kgk</v>
          </cell>
          <cell r="C104" t="str">
            <v xml:space="preserve">Transporte de estructuras metálicas </v>
          </cell>
          <cell r="D104">
            <v>0.31852018749886085</v>
          </cell>
        </row>
        <row r="105">
          <cell r="A105" t="str">
            <v>T0010037</v>
          </cell>
          <cell r="B105" t="str">
            <v>m3k</v>
          </cell>
          <cell r="C105" t="str">
            <v>Transporte de material proveniente de la excavación incluyendo botadero</v>
          </cell>
          <cell r="D105">
            <v>2320.1539980351226</v>
          </cell>
        </row>
        <row r="106">
          <cell r="A106" t="str">
            <v>T0010460</v>
          </cell>
          <cell r="B106" t="str">
            <v>u</v>
          </cell>
          <cell r="C106" t="str">
            <v>Transporte de personal de montaje</v>
          </cell>
          <cell r="D106">
            <v>108559.60258490709</v>
          </cell>
        </row>
        <row r="107">
          <cell r="A107" t="str">
            <v>T0010088</v>
          </cell>
          <cell r="B107" t="str">
            <v>m3k</v>
          </cell>
          <cell r="C107" t="str">
            <v>Transporte de poste de madera</v>
          </cell>
          <cell r="D107">
            <v>892.46239521986422</v>
          </cell>
        </row>
        <row r="108">
          <cell r="A108" t="str">
            <v>T0010029</v>
          </cell>
          <cell r="B108" t="str">
            <v>m3k</v>
          </cell>
          <cell r="C108" t="str">
            <v>Transporte de Remoción de Ductos de Servicios existentes.</v>
          </cell>
          <cell r="D108">
            <v>844.14425642164952</v>
          </cell>
        </row>
        <row r="109">
          <cell r="A109" t="str">
            <v>T0010026</v>
          </cell>
          <cell r="B109" t="str">
            <v>m3k</v>
          </cell>
          <cell r="C109" t="str">
            <v>Transporte de Sección Final</v>
          </cell>
          <cell r="D109">
            <v>801.26083509525438</v>
          </cell>
        </row>
        <row r="110">
          <cell r="A110" t="str">
            <v>T0010430</v>
          </cell>
          <cell r="B110" t="str">
            <v>m3k</v>
          </cell>
          <cell r="C110" t="str">
            <v>Transporte de tablestacas</v>
          </cell>
          <cell r="D110">
            <v>844.55875754167073</v>
          </cell>
        </row>
        <row r="111">
          <cell r="A111" t="str">
            <v>T0010114</v>
          </cell>
          <cell r="B111" t="str">
            <v>m3t</v>
          </cell>
          <cell r="C111" t="str">
            <v>Transporte de tubería</v>
          </cell>
          <cell r="D111">
            <v>745.60676795482789</v>
          </cell>
        </row>
        <row r="112">
          <cell r="A112" t="str">
            <v>T0010115</v>
          </cell>
          <cell r="B112" t="str">
            <v>kgk</v>
          </cell>
          <cell r="C112" t="str">
            <v>Transporte de Tubería de Concreto Reforzado</v>
          </cell>
          <cell r="D112">
            <v>2.152236193970638</v>
          </cell>
        </row>
        <row r="113">
          <cell r="A113" t="str">
            <v>T0010150</v>
          </cell>
          <cell r="B113" t="str">
            <v>m3t</v>
          </cell>
          <cell r="C113" t="str">
            <v>Transporte de tubería pvc de 33 pulgadas</v>
          </cell>
          <cell r="D113">
            <v>548.29800198441581</v>
          </cell>
        </row>
        <row r="114">
          <cell r="A114" t="str">
            <v>T0010450</v>
          </cell>
          <cell r="B114" t="str">
            <v>u</v>
          </cell>
          <cell r="C114" t="str">
            <v>Transporte de tubos. celdas, etc.</v>
          </cell>
          <cell r="D114">
            <v>829215.85633835918</v>
          </cell>
        </row>
        <row r="115">
          <cell r="A115" t="str">
            <v>T0010140</v>
          </cell>
          <cell r="B115" t="str">
            <v>u</v>
          </cell>
          <cell r="C115" t="str">
            <v>Transporte incluyendo el botadero y conformación del material</v>
          </cell>
          <cell r="D115">
            <v>781.92578089058657</v>
          </cell>
        </row>
        <row r="116">
          <cell r="A116" t="str">
            <v>T0010034</v>
          </cell>
          <cell r="B116" t="str">
            <v>m3k</v>
          </cell>
          <cell r="C116" t="str">
            <v>Transporte sección de Tope</v>
          </cell>
          <cell r="D116">
            <v>21.345854280832558</v>
          </cell>
        </row>
        <row r="117">
          <cell r="A117" t="str">
            <v>T0010081</v>
          </cell>
          <cell r="B117" t="str">
            <v>u</v>
          </cell>
          <cell r="C117" t="str">
            <v>Trasporte de Torre</v>
          </cell>
          <cell r="D117">
            <v>394025.1144007633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MTO 2902"/>
      <sheetName val="420.2 "/>
      <sheetName val="460.1"/>
      <sheetName val="464.P"/>
      <sheetName val="450.2"/>
      <sheetName val="640.1"/>
      <sheetName val="630.4"/>
      <sheetName val="700.1"/>
      <sheetName val="700.3"/>
      <sheetName val="71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oleObject" Target="../embeddings/oleObject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3.emf"/><Relationship Id="rId4" Type="http://schemas.openxmlformats.org/officeDocument/2006/relationships/oleObject" Target="../embeddings/oleObject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3.emf"/><Relationship Id="rId4" Type="http://schemas.openxmlformats.org/officeDocument/2006/relationships/oleObject" Target="../embeddings/oleObject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9E1E0-AF7C-4402-B0E7-FA6180AE31E1}">
  <sheetPr>
    <tabColor rgb="FFFF0000"/>
    <pageSetUpPr fitToPage="1"/>
  </sheetPr>
  <dimension ref="B1:P57"/>
  <sheetViews>
    <sheetView showGridLines="0" tabSelected="1" view="pageBreakPreview" zoomScale="55" zoomScaleNormal="71" zoomScaleSheetLayoutView="55" workbookViewId="0">
      <selection activeCell="P32" sqref="P32"/>
    </sheetView>
  </sheetViews>
  <sheetFormatPr baseColWidth="10" defaultColWidth="11.42578125" defaultRowHeight="18.75"/>
  <cols>
    <col min="1" max="2" width="3.42578125" style="1" customWidth="1"/>
    <col min="3" max="3" width="5.140625" style="1" customWidth="1"/>
    <col min="4" max="4" width="11.28515625" style="1" customWidth="1"/>
    <col min="5" max="5" width="21.28515625" style="2" customWidth="1"/>
    <col min="6" max="6" width="17.5703125" style="1" customWidth="1"/>
    <col min="7" max="7" width="97.140625" style="1" customWidth="1"/>
    <col min="8" max="8" width="8.7109375" style="1" customWidth="1"/>
    <col min="9" max="9" width="17.42578125" style="3" customWidth="1"/>
    <col min="10" max="10" width="25.28515625" style="1" customWidth="1"/>
    <col min="11" max="11" width="33.5703125" style="1" customWidth="1"/>
    <col min="12" max="12" width="3.28515625" style="1" customWidth="1"/>
    <col min="13" max="13" width="11.42578125" style="1"/>
    <col min="14" max="14" width="24.140625" style="4" customWidth="1"/>
    <col min="15" max="15" width="16.140625" style="1" customWidth="1"/>
    <col min="16" max="16" width="31.28515625" style="1" customWidth="1"/>
    <col min="17" max="16384" width="11.42578125" style="1"/>
  </cols>
  <sheetData>
    <row r="1" spans="2:16" ht="19.5" thickBot="1"/>
    <row r="2" spans="2:16" ht="20.25" thickTop="1" thickBot="1">
      <c r="B2" s="5"/>
      <c r="C2" s="6"/>
      <c r="D2" s="6"/>
      <c r="E2" s="7"/>
      <c r="F2" s="6"/>
      <c r="G2" s="6"/>
      <c r="H2" s="6"/>
      <c r="I2" s="8"/>
      <c r="J2" s="6"/>
      <c r="K2" s="6"/>
      <c r="L2" s="9"/>
    </row>
    <row r="3" spans="2:16" ht="23.25">
      <c r="B3" s="10"/>
      <c r="C3" s="173" t="s">
        <v>0</v>
      </c>
      <c r="D3" s="174"/>
      <c r="E3" s="174"/>
      <c r="F3" s="174"/>
      <c r="G3" s="174"/>
      <c r="H3" s="174"/>
      <c r="I3" s="174"/>
      <c r="J3" s="174"/>
      <c r="K3" s="175"/>
      <c r="L3" s="11"/>
    </row>
    <row r="4" spans="2:16" ht="23.25">
      <c r="B4" s="10"/>
      <c r="C4" s="176" t="s">
        <v>67</v>
      </c>
      <c r="D4" s="177"/>
      <c r="E4" s="177"/>
      <c r="F4" s="177"/>
      <c r="G4" s="177"/>
      <c r="H4" s="177"/>
      <c r="I4" s="177"/>
      <c r="J4" s="177"/>
      <c r="K4" s="178"/>
      <c r="L4" s="11"/>
    </row>
    <row r="5" spans="2:16" ht="23.25">
      <c r="B5" s="10"/>
      <c r="C5" s="176" t="s">
        <v>68</v>
      </c>
      <c r="D5" s="177"/>
      <c r="E5" s="177"/>
      <c r="F5" s="177"/>
      <c r="G5" s="177"/>
      <c r="H5" s="177"/>
      <c r="I5" s="177"/>
      <c r="J5" s="177"/>
      <c r="K5" s="178"/>
      <c r="L5" s="11"/>
    </row>
    <row r="6" spans="2:16" ht="15" customHeight="1">
      <c r="B6" s="10"/>
      <c r="C6" s="179" t="s">
        <v>75</v>
      </c>
      <c r="D6" s="180"/>
      <c r="E6" s="180"/>
      <c r="F6" s="180"/>
      <c r="G6" s="180"/>
      <c r="H6" s="180"/>
      <c r="I6" s="180"/>
      <c r="J6" s="180"/>
      <c r="K6" s="181"/>
      <c r="L6" s="11"/>
    </row>
    <row r="7" spans="2:16" ht="15" customHeight="1">
      <c r="B7" s="10"/>
      <c r="C7" s="179"/>
      <c r="D7" s="180"/>
      <c r="E7" s="180"/>
      <c r="F7" s="180"/>
      <c r="G7" s="180"/>
      <c r="H7" s="180"/>
      <c r="I7" s="180"/>
      <c r="J7" s="180"/>
      <c r="K7" s="181"/>
      <c r="L7" s="11"/>
    </row>
    <row r="8" spans="2:16" ht="15" customHeight="1">
      <c r="B8" s="10"/>
      <c r="C8" s="179"/>
      <c r="D8" s="180"/>
      <c r="E8" s="180"/>
      <c r="F8" s="180"/>
      <c r="G8" s="180"/>
      <c r="H8" s="180"/>
      <c r="I8" s="180"/>
      <c r="J8" s="180"/>
      <c r="K8" s="181"/>
      <c r="L8" s="11"/>
    </row>
    <row r="9" spans="2:16" ht="15" customHeight="1">
      <c r="B9" s="10"/>
      <c r="C9" s="179"/>
      <c r="D9" s="180"/>
      <c r="E9" s="180"/>
      <c r="F9" s="180"/>
      <c r="G9" s="180"/>
      <c r="H9" s="180"/>
      <c r="I9" s="180"/>
      <c r="J9" s="180"/>
      <c r="K9" s="181"/>
      <c r="L9" s="11"/>
    </row>
    <row r="10" spans="2:16" ht="15" customHeight="1">
      <c r="B10" s="10"/>
      <c r="C10" s="179"/>
      <c r="D10" s="180"/>
      <c r="E10" s="180"/>
      <c r="F10" s="180"/>
      <c r="G10" s="180"/>
      <c r="H10" s="180"/>
      <c r="I10" s="180"/>
      <c r="J10" s="180"/>
      <c r="K10" s="181"/>
      <c r="L10" s="11"/>
    </row>
    <row r="11" spans="2:16" ht="15" customHeight="1">
      <c r="B11" s="10"/>
      <c r="C11" s="179"/>
      <c r="D11" s="180"/>
      <c r="E11" s="180"/>
      <c r="F11" s="180"/>
      <c r="G11" s="180"/>
      <c r="H11" s="180"/>
      <c r="I11" s="180"/>
      <c r="J11" s="180"/>
      <c r="K11" s="181"/>
      <c r="L11" s="11"/>
    </row>
    <row r="12" spans="2:16" ht="31.5" customHeight="1">
      <c r="B12" s="10"/>
      <c r="C12" s="179"/>
      <c r="D12" s="180"/>
      <c r="E12" s="180"/>
      <c r="F12" s="180"/>
      <c r="G12" s="180"/>
      <c r="H12" s="180"/>
      <c r="I12" s="180"/>
      <c r="J12" s="180"/>
      <c r="K12" s="181"/>
      <c r="L12" s="11"/>
    </row>
    <row r="13" spans="2:16">
      <c r="B13" s="10"/>
      <c r="C13" s="170" t="s">
        <v>1</v>
      </c>
      <c r="D13" s="171"/>
      <c r="E13" s="171"/>
      <c r="F13" s="171"/>
      <c r="G13" s="171"/>
      <c r="H13" s="171"/>
      <c r="I13" s="171"/>
      <c r="J13" s="171"/>
      <c r="K13" s="172"/>
      <c r="L13" s="11"/>
      <c r="N13" s="137" t="s">
        <v>63</v>
      </c>
      <c r="O13" s="137"/>
      <c r="P13" s="121"/>
    </row>
    <row r="14" spans="2:16">
      <c r="B14" s="10"/>
      <c r="C14" s="170" t="s">
        <v>2</v>
      </c>
      <c r="D14" s="171"/>
      <c r="E14" s="171"/>
      <c r="F14" s="171"/>
      <c r="G14" s="171"/>
      <c r="H14" s="171"/>
      <c r="I14" s="171"/>
      <c r="J14" s="171"/>
      <c r="K14" s="172"/>
      <c r="L14" s="11"/>
      <c r="N14" s="120" t="s">
        <v>64</v>
      </c>
      <c r="O14" s="121" t="s">
        <v>62</v>
      </c>
      <c r="P14" s="121" t="s">
        <v>69</v>
      </c>
    </row>
    <row r="15" spans="2:16" ht="19.5" thickBot="1">
      <c r="B15" s="10"/>
      <c r="C15" s="12"/>
      <c r="D15" s="13"/>
      <c r="E15" s="13"/>
      <c r="F15" s="13"/>
      <c r="G15" s="13"/>
      <c r="H15" s="13"/>
      <c r="I15" s="14"/>
      <c r="J15" s="13"/>
      <c r="K15" s="15"/>
      <c r="L15" s="11"/>
      <c r="N15" s="120">
        <v>1395.9603068794224</v>
      </c>
      <c r="O15" s="33">
        <v>8</v>
      </c>
      <c r="P15" s="33">
        <v>7.0000000000000007E-2</v>
      </c>
    </row>
    <row r="16" spans="2:16" ht="27" customHeight="1" thickBot="1">
      <c r="B16" s="10"/>
      <c r="C16" s="157"/>
      <c r="D16" s="158"/>
      <c r="E16" s="158"/>
      <c r="F16" s="158"/>
      <c r="G16" s="158"/>
      <c r="H16" s="158"/>
      <c r="I16" s="158"/>
      <c r="J16" s="158"/>
      <c r="K16" s="159"/>
      <c r="L16" s="11"/>
    </row>
    <row r="17" spans="2:14" ht="30" customHeight="1">
      <c r="B17" s="10"/>
      <c r="C17" s="160" t="s">
        <v>3</v>
      </c>
      <c r="D17" s="162" t="s">
        <v>4</v>
      </c>
      <c r="E17" s="162" t="s">
        <v>5</v>
      </c>
      <c r="F17" s="162"/>
      <c r="G17" s="164" t="s">
        <v>6</v>
      </c>
      <c r="H17" s="162" t="s">
        <v>7</v>
      </c>
      <c r="I17" s="162" t="s">
        <v>8</v>
      </c>
      <c r="J17" s="166" t="s">
        <v>9</v>
      </c>
      <c r="K17" s="168" t="s">
        <v>10</v>
      </c>
      <c r="L17" s="11"/>
    </row>
    <row r="18" spans="2:14" ht="30" customHeight="1" thickBot="1">
      <c r="B18" s="10"/>
      <c r="C18" s="161"/>
      <c r="D18" s="163"/>
      <c r="E18" s="17" t="s">
        <v>76</v>
      </c>
      <c r="F18" s="17" t="s">
        <v>11</v>
      </c>
      <c r="G18" s="165"/>
      <c r="H18" s="163"/>
      <c r="I18" s="163"/>
      <c r="J18" s="167"/>
      <c r="K18" s="169"/>
      <c r="L18" s="11"/>
    </row>
    <row r="19" spans="2:14" s="16" customFormat="1" ht="30" customHeight="1" thickBot="1">
      <c r="B19" s="18"/>
      <c r="C19" s="19" t="s">
        <v>72</v>
      </c>
      <c r="D19" s="20"/>
      <c r="E19" s="20"/>
      <c r="F19" s="20"/>
      <c r="G19" s="21"/>
      <c r="H19" s="20"/>
      <c r="I19" s="22"/>
      <c r="J19" s="23"/>
      <c r="K19" s="24"/>
      <c r="L19" s="25"/>
      <c r="N19" s="4"/>
    </row>
    <row r="20" spans="2:14" s="16" customFormat="1" ht="30" customHeight="1">
      <c r="B20" s="18"/>
      <c r="C20" s="26">
        <v>1</v>
      </c>
      <c r="D20" s="27">
        <v>421.2</v>
      </c>
      <c r="E20" s="27" t="s">
        <v>77</v>
      </c>
      <c r="F20" s="27"/>
      <c r="G20" s="28" t="s">
        <v>12</v>
      </c>
      <c r="H20" s="27" t="s">
        <v>13</v>
      </c>
      <c r="I20" s="29">
        <f>ROUND(+N15*O15,0)</f>
        <v>11168</v>
      </c>
      <c r="J20" s="30">
        <f>'420.2 '!N88</f>
        <v>1900</v>
      </c>
      <c r="K20" s="31">
        <f t="shared" ref="K20:K23" si="0">+J20*I20</f>
        <v>21219200</v>
      </c>
      <c r="L20" s="25"/>
      <c r="N20" s="4"/>
    </row>
    <row r="21" spans="2:14" s="16" customFormat="1" ht="30" customHeight="1">
      <c r="B21" s="18"/>
      <c r="C21" s="26">
        <v>2</v>
      </c>
      <c r="D21" s="32" t="s">
        <v>14</v>
      </c>
      <c r="E21" s="27">
        <v>460.2022</v>
      </c>
      <c r="F21" s="27"/>
      <c r="G21" s="33" t="s">
        <v>15</v>
      </c>
      <c r="H21" s="27" t="s">
        <v>13</v>
      </c>
      <c r="I21" s="29">
        <f>ROUND(+N15*O15,0)</f>
        <v>11168</v>
      </c>
      <c r="J21" s="30">
        <f>'460.1'!N87</f>
        <v>5500</v>
      </c>
      <c r="K21" s="31">
        <f t="shared" si="0"/>
        <v>61424000</v>
      </c>
      <c r="L21" s="25"/>
      <c r="N21" s="4"/>
    </row>
    <row r="22" spans="2:14" s="16" customFormat="1" ht="53.25" customHeight="1">
      <c r="B22" s="18"/>
      <c r="C22" s="26">
        <v>3</v>
      </c>
      <c r="D22" s="32">
        <v>464</v>
      </c>
      <c r="E22" s="27" t="s">
        <v>78</v>
      </c>
      <c r="F22" s="27"/>
      <c r="G22" s="128" t="s">
        <v>66</v>
      </c>
      <c r="H22" s="27" t="s">
        <v>13</v>
      </c>
      <c r="I22" s="29">
        <v>5000</v>
      </c>
      <c r="J22" s="30">
        <f>'464.P'!N88</f>
        <v>12000</v>
      </c>
      <c r="K22" s="31">
        <f>I22*J22</f>
        <v>60000000</v>
      </c>
      <c r="L22" s="25"/>
      <c r="N22" s="4"/>
    </row>
    <row r="23" spans="2:14" s="16" customFormat="1" ht="30" customHeight="1">
      <c r="B23" s="18"/>
      <c r="C23" s="26">
        <v>4</v>
      </c>
      <c r="D23" s="27" t="s">
        <v>16</v>
      </c>
      <c r="E23" s="27"/>
      <c r="F23" s="27" t="s">
        <v>16</v>
      </c>
      <c r="G23" s="28" t="s">
        <v>17</v>
      </c>
      <c r="H23" s="27" t="s">
        <v>18</v>
      </c>
      <c r="I23" s="29">
        <f>ROUND(P15*N15*O15,0)</f>
        <v>782</v>
      </c>
      <c r="J23" s="30">
        <f>'450.2'!N93</f>
        <v>771000</v>
      </c>
      <c r="K23" s="31">
        <f t="shared" si="0"/>
        <v>602922000</v>
      </c>
      <c r="L23" s="25"/>
    </row>
    <row r="24" spans="2:14" s="16" customFormat="1" ht="30" customHeight="1" thickBot="1">
      <c r="B24" s="18"/>
      <c r="C24" s="35" t="s">
        <v>19</v>
      </c>
      <c r="D24" s="36"/>
      <c r="E24" s="37"/>
      <c r="F24" s="36"/>
      <c r="G24" s="38"/>
      <c r="H24" s="36"/>
      <c r="I24" s="29"/>
      <c r="J24" s="36"/>
      <c r="K24" s="39">
        <f>SUM(K20:K23)</f>
        <v>745565200</v>
      </c>
      <c r="L24" s="25"/>
      <c r="N24" s="4"/>
    </row>
    <row r="25" spans="2:14" s="16" customFormat="1" ht="30" customHeight="1" thickBot="1">
      <c r="B25" s="18"/>
      <c r="C25" s="40" t="s">
        <v>20</v>
      </c>
      <c r="D25" s="23"/>
      <c r="E25" s="23"/>
      <c r="F25" s="23"/>
      <c r="G25" s="41"/>
      <c r="H25" s="23"/>
      <c r="I25" s="22"/>
      <c r="J25" s="23"/>
      <c r="K25" s="24"/>
      <c r="L25" s="25"/>
      <c r="N25" s="4"/>
    </row>
    <row r="26" spans="2:14" s="16" customFormat="1" ht="30" customHeight="1">
      <c r="B26" s="18"/>
      <c r="C26" s="26">
        <v>5</v>
      </c>
      <c r="D26" s="27" t="s">
        <v>21</v>
      </c>
      <c r="E26" s="27" t="s">
        <v>79</v>
      </c>
      <c r="F26" s="27"/>
      <c r="G26" s="28" t="s">
        <v>22</v>
      </c>
      <c r="H26" s="27" t="s">
        <v>18</v>
      </c>
      <c r="I26" s="29">
        <v>1</v>
      </c>
      <c r="J26" s="30">
        <f>'630.4'!N89</f>
        <v>692553</v>
      </c>
      <c r="K26" s="31">
        <f t="shared" ref="K26:K27" si="1">+J26*I26</f>
        <v>692553</v>
      </c>
      <c r="L26" s="25"/>
      <c r="N26" s="4"/>
    </row>
    <row r="27" spans="2:14" s="16" customFormat="1" ht="30" customHeight="1">
      <c r="B27" s="18"/>
      <c r="C27" s="26">
        <v>6</v>
      </c>
      <c r="D27" s="27" t="s">
        <v>23</v>
      </c>
      <c r="E27" s="27" t="s">
        <v>80</v>
      </c>
      <c r="F27" s="27"/>
      <c r="G27" s="28" t="s">
        <v>24</v>
      </c>
      <c r="H27" s="27" t="s">
        <v>25</v>
      </c>
      <c r="I27" s="29">
        <v>1</v>
      </c>
      <c r="J27" s="30">
        <v>4891</v>
      </c>
      <c r="K27" s="31">
        <f t="shared" si="1"/>
        <v>4891</v>
      </c>
      <c r="L27" s="25"/>
      <c r="N27" s="4"/>
    </row>
    <row r="28" spans="2:14" s="16" customFormat="1" ht="30" customHeight="1" thickBot="1">
      <c r="B28" s="18"/>
      <c r="C28" s="42" t="s">
        <v>19</v>
      </c>
      <c r="D28" s="43"/>
      <c r="E28" s="43"/>
      <c r="F28" s="43"/>
      <c r="G28" s="44"/>
      <c r="H28" s="43"/>
      <c r="I28" s="29"/>
      <c r="J28" s="45"/>
      <c r="K28" s="46">
        <f>SUM(K26:K27)</f>
        <v>697444</v>
      </c>
      <c r="L28" s="25"/>
      <c r="N28" s="4"/>
    </row>
    <row r="29" spans="2:14" s="16" customFormat="1" ht="30" customHeight="1" thickBot="1">
      <c r="B29" s="18"/>
      <c r="C29" s="40" t="s">
        <v>73</v>
      </c>
      <c r="D29" s="23"/>
      <c r="E29" s="23"/>
      <c r="F29" s="23"/>
      <c r="G29" s="41"/>
      <c r="H29" s="23"/>
      <c r="I29" s="22"/>
      <c r="J29" s="23"/>
      <c r="K29" s="24"/>
      <c r="L29" s="25"/>
      <c r="N29" s="4"/>
    </row>
    <row r="30" spans="2:14" s="16" customFormat="1" ht="41.25" customHeight="1">
      <c r="B30" s="18"/>
      <c r="C30" s="47">
        <v>7</v>
      </c>
      <c r="D30" s="48" t="s">
        <v>26</v>
      </c>
      <c r="E30" s="145" t="s">
        <v>27</v>
      </c>
      <c r="F30" s="146"/>
      <c r="G30" s="28" t="s">
        <v>28</v>
      </c>
      <c r="H30" s="27" t="s">
        <v>29</v>
      </c>
      <c r="I30" s="29">
        <f>ROUND(+N15*3*4*2,0)</f>
        <v>33503</v>
      </c>
      <c r="J30" s="30">
        <f>'700.1'!N89</f>
        <v>1886</v>
      </c>
      <c r="K30" s="31">
        <f t="shared" ref="K30:K32" si="2">+J30*I30</f>
        <v>63186658</v>
      </c>
      <c r="L30" s="25"/>
      <c r="N30" s="4"/>
    </row>
    <row r="31" spans="2:14" s="16" customFormat="1" ht="30" customHeight="1">
      <c r="B31" s="18"/>
      <c r="C31" s="26">
        <v>8</v>
      </c>
      <c r="D31" s="48">
        <v>703</v>
      </c>
      <c r="E31" s="147" t="s">
        <v>27</v>
      </c>
      <c r="F31" s="148"/>
      <c r="G31" s="28" t="s">
        <v>30</v>
      </c>
      <c r="H31" s="27" t="s">
        <v>13</v>
      </c>
      <c r="I31" s="29">
        <f>64*3</f>
        <v>192</v>
      </c>
      <c r="J31" s="30">
        <f>'700.3'!N89</f>
        <v>39682</v>
      </c>
      <c r="K31" s="31">
        <f t="shared" si="2"/>
        <v>7618944</v>
      </c>
      <c r="L31" s="25"/>
      <c r="N31" s="4"/>
    </row>
    <row r="32" spans="2:14" s="16" customFormat="1" ht="30" customHeight="1">
      <c r="B32" s="18"/>
      <c r="C32" s="26">
        <v>9</v>
      </c>
      <c r="D32" s="48" t="s">
        <v>31</v>
      </c>
      <c r="E32" s="149" t="s">
        <v>27</v>
      </c>
      <c r="F32" s="150"/>
      <c r="G32" s="28" t="s">
        <v>32</v>
      </c>
      <c r="H32" s="27" t="s">
        <v>33</v>
      </c>
      <c r="I32" s="29">
        <v>43</v>
      </c>
      <c r="J32" s="30">
        <f>'710.1'!N89</f>
        <v>439203</v>
      </c>
      <c r="K32" s="31">
        <f t="shared" si="2"/>
        <v>18885729</v>
      </c>
      <c r="L32" s="25"/>
      <c r="N32" s="4"/>
    </row>
    <row r="33" spans="2:16" s="16" customFormat="1" ht="30" customHeight="1" thickBot="1">
      <c r="B33" s="18"/>
      <c r="C33" s="35" t="s">
        <v>19</v>
      </c>
      <c r="D33" s="49"/>
      <c r="E33" s="49"/>
      <c r="F33" s="49"/>
      <c r="G33" s="50"/>
      <c r="H33" s="51"/>
      <c r="I33" s="29"/>
      <c r="J33" s="52"/>
      <c r="K33" s="39">
        <f>SUM(K30:K32)</f>
        <v>89691331</v>
      </c>
      <c r="L33" s="25"/>
      <c r="N33" s="4"/>
    </row>
    <row r="34" spans="2:16" s="16" customFormat="1" ht="30" customHeight="1" thickBot="1">
      <c r="B34" s="18"/>
      <c r="C34" s="35"/>
      <c r="D34" s="49"/>
      <c r="E34" s="49"/>
      <c r="F34" s="49"/>
      <c r="G34" s="53"/>
      <c r="H34" s="51"/>
      <c r="I34" s="29"/>
      <c r="J34" s="52"/>
      <c r="K34" s="39"/>
      <c r="L34" s="25"/>
      <c r="N34" s="4"/>
    </row>
    <row r="35" spans="2:16" s="54" customFormat="1" ht="30" customHeight="1" thickBot="1">
      <c r="B35" s="55"/>
      <c r="C35" s="151" t="s">
        <v>34</v>
      </c>
      <c r="D35" s="152"/>
      <c r="E35" s="152"/>
      <c r="F35" s="152"/>
      <c r="G35" s="152"/>
      <c r="H35" s="152"/>
      <c r="I35" s="152"/>
      <c r="J35" s="153"/>
      <c r="K35" s="56">
        <f>K24+K28+K33</f>
        <v>835953975</v>
      </c>
      <c r="L35" s="57"/>
      <c r="N35" s="58"/>
      <c r="P35" s="127" t="s">
        <v>65</v>
      </c>
    </row>
    <row r="36" spans="2:16" s="54" customFormat="1" ht="30" customHeight="1" thickBot="1">
      <c r="B36" s="55"/>
      <c r="C36" s="59"/>
      <c r="D36" s="59"/>
      <c r="E36" s="59"/>
      <c r="F36" s="59"/>
      <c r="G36" s="59"/>
      <c r="H36" s="59"/>
      <c r="I36" s="59"/>
      <c r="J36" s="60"/>
      <c r="K36" s="61"/>
      <c r="L36" s="57"/>
      <c r="N36" s="58"/>
      <c r="P36" s="124"/>
    </row>
    <row r="37" spans="2:16" s="54" customFormat="1" ht="43.5" customHeight="1">
      <c r="B37" s="55"/>
      <c r="C37" s="62"/>
      <c r="D37" s="63"/>
      <c r="E37" s="62"/>
      <c r="F37" s="62"/>
      <c r="G37" s="64" t="s">
        <v>71</v>
      </c>
      <c r="H37" s="65"/>
      <c r="I37" s="66"/>
      <c r="J37" s="67" t="s">
        <v>35</v>
      </c>
      <c r="K37" s="68">
        <v>57000000</v>
      </c>
      <c r="L37" s="57"/>
      <c r="P37" s="125">
        <v>6.6030298388451189E-2</v>
      </c>
    </row>
    <row r="38" spans="2:16" s="54" customFormat="1" ht="30" customHeight="1">
      <c r="B38" s="55"/>
      <c r="C38" s="62"/>
      <c r="D38" s="63"/>
      <c r="E38" s="62"/>
      <c r="F38" s="62"/>
      <c r="G38" s="69" t="s">
        <v>36</v>
      </c>
      <c r="H38" s="70"/>
      <c r="I38" s="71"/>
      <c r="J38" s="72" t="s">
        <v>35</v>
      </c>
      <c r="K38" s="73">
        <v>30795547.718594916</v>
      </c>
      <c r="L38" s="57"/>
      <c r="N38" s="122">
        <f>+K23*0.1</f>
        <v>60292200</v>
      </c>
      <c r="O38" s="33"/>
      <c r="P38" s="123">
        <f>+N38*0.5</f>
        <v>30146100</v>
      </c>
    </row>
    <row r="39" spans="2:16" s="54" customFormat="1" ht="30" customHeight="1">
      <c r="B39" s="55"/>
      <c r="C39" s="62"/>
      <c r="D39" s="63"/>
      <c r="E39" s="62"/>
      <c r="F39" s="62"/>
      <c r="G39" s="69" t="s">
        <v>37</v>
      </c>
      <c r="H39" s="70"/>
      <c r="I39" s="71"/>
      <c r="J39" s="72" t="s">
        <v>35</v>
      </c>
      <c r="K39" s="73">
        <v>10000000</v>
      </c>
      <c r="L39" s="57"/>
      <c r="P39" s="125"/>
    </row>
    <row r="40" spans="2:16" s="54" customFormat="1" ht="30" customHeight="1">
      <c r="B40" s="55"/>
      <c r="C40" s="62"/>
      <c r="D40" s="63"/>
      <c r="E40" s="62"/>
      <c r="F40" s="62"/>
      <c r="G40" s="74" t="s">
        <v>38</v>
      </c>
      <c r="H40" s="75"/>
      <c r="I40" s="76"/>
      <c r="J40" s="77"/>
      <c r="K40" s="78">
        <f>K35+K37+K38+K39</f>
        <v>933749522.71859491</v>
      </c>
      <c r="L40" s="57"/>
      <c r="N40" s="58"/>
      <c r="P40" s="125"/>
    </row>
    <row r="41" spans="2:16" s="54" customFormat="1" ht="30" customHeight="1">
      <c r="B41" s="55"/>
      <c r="C41" s="62"/>
      <c r="D41" s="43"/>
      <c r="E41" s="43"/>
      <c r="F41" s="43"/>
      <c r="G41" s="74" t="s">
        <v>39</v>
      </c>
      <c r="H41" s="79"/>
      <c r="I41" s="80"/>
      <c r="J41" s="81"/>
      <c r="K41" s="82">
        <f>(((K35+K37+K38)/1.3)*0.05)*0.19</f>
        <v>6750477.2814051164</v>
      </c>
      <c r="L41" s="57"/>
      <c r="N41" s="34"/>
      <c r="P41" s="125"/>
    </row>
    <row r="42" spans="2:16" s="54" customFormat="1" ht="30" customHeight="1">
      <c r="B42" s="55"/>
      <c r="C42" s="62"/>
      <c r="D42" s="43"/>
      <c r="E42" s="43"/>
      <c r="F42" s="43"/>
      <c r="G42" s="83" t="s">
        <v>40</v>
      </c>
      <c r="H42" s="79"/>
      <c r="I42" s="80"/>
      <c r="J42" s="81"/>
      <c r="K42" s="84">
        <f>SUM(K40:K41)</f>
        <v>940500000</v>
      </c>
      <c r="L42" s="57"/>
      <c r="N42" s="34"/>
      <c r="P42" s="125"/>
    </row>
    <row r="43" spans="2:16" s="54" customFormat="1" ht="101.25" customHeight="1">
      <c r="B43" s="55"/>
      <c r="C43" s="62"/>
      <c r="D43" s="63"/>
      <c r="E43" s="62"/>
      <c r="F43" s="62"/>
      <c r="G43" s="85" t="s">
        <v>70</v>
      </c>
      <c r="H43" s="79"/>
      <c r="I43" s="80"/>
      <c r="J43" s="86" t="s">
        <v>35</v>
      </c>
      <c r="K43" s="78">
        <v>50000000</v>
      </c>
      <c r="L43" s="57"/>
      <c r="N43" s="34"/>
      <c r="P43" s="125">
        <v>0.1</v>
      </c>
    </row>
    <row r="44" spans="2:16" s="54" customFormat="1" ht="105" customHeight="1">
      <c r="B44" s="55"/>
      <c r="C44" s="62"/>
      <c r="D44" s="63"/>
      <c r="E44" s="62"/>
      <c r="F44" s="62"/>
      <c r="G44" s="85" t="s">
        <v>41</v>
      </c>
      <c r="H44" s="87">
        <v>0.19</v>
      </c>
      <c r="I44" s="80"/>
      <c r="J44" s="86" t="s">
        <v>35</v>
      </c>
      <c r="K44" s="78">
        <f>0.19*K43</f>
        <v>9500000</v>
      </c>
      <c r="L44" s="57"/>
      <c r="N44" s="58"/>
      <c r="P44" s="126">
        <f>+K44/K42</f>
        <v>1.0101010101010102E-2</v>
      </c>
    </row>
    <row r="45" spans="2:16" s="54" customFormat="1" ht="130.5" customHeight="1" thickBot="1">
      <c r="B45" s="55"/>
      <c r="C45" s="62"/>
      <c r="D45" s="63"/>
      <c r="E45" s="62"/>
      <c r="F45" s="88" t="s">
        <v>42</v>
      </c>
      <c r="G45" s="89" t="s">
        <v>43</v>
      </c>
      <c r="H45" s="79"/>
      <c r="I45" s="80"/>
      <c r="J45" s="86" t="s">
        <v>35</v>
      </c>
      <c r="K45" s="84">
        <f>SUM(K43:K44)</f>
        <v>59500000</v>
      </c>
      <c r="L45" s="57"/>
      <c r="N45" s="90">
        <f>SUM(N43:N44)</f>
        <v>0</v>
      </c>
      <c r="P45" s="124"/>
    </row>
    <row r="46" spans="2:16" s="54" customFormat="1" ht="30" customHeight="1" thickBot="1">
      <c r="B46" s="55"/>
      <c r="C46" s="62"/>
      <c r="D46" s="63"/>
      <c r="E46" s="62"/>
      <c r="F46" s="62"/>
      <c r="G46" s="91" t="s">
        <v>44</v>
      </c>
      <c r="H46" s="92"/>
      <c r="I46" s="93"/>
      <c r="J46" s="94"/>
      <c r="K46" s="95">
        <f>+K45+K42</f>
        <v>1000000000</v>
      </c>
      <c r="L46" s="57"/>
      <c r="N46" s="58"/>
    </row>
    <row r="47" spans="2:16" s="54" customFormat="1" thickBot="1">
      <c r="B47" s="55"/>
      <c r="C47" s="96"/>
      <c r="D47" s="97"/>
      <c r="E47" s="97"/>
      <c r="F47" s="97"/>
      <c r="G47" s="96"/>
      <c r="H47" s="96"/>
      <c r="I47" s="98"/>
      <c r="J47" s="99"/>
      <c r="K47" s="100"/>
      <c r="L47" s="57"/>
      <c r="N47" s="58"/>
    </row>
    <row r="48" spans="2:16" s="54" customFormat="1" ht="34.5" customHeight="1">
      <c r="B48" s="55"/>
      <c r="C48" s="101" t="s">
        <v>45</v>
      </c>
      <c r="D48" s="102"/>
      <c r="E48" s="103"/>
      <c r="F48" s="154" t="s">
        <v>74</v>
      </c>
      <c r="G48" s="154"/>
      <c r="H48" s="154"/>
      <c r="I48" s="154"/>
      <c r="J48" s="154"/>
      <c r="K48" s="155"/>
      <c r="L48" s="104"/>
      <c r="N48" s="58"/>
    </row>
    <row r="49" spans="2:14" s="54" customFormat="1" ht="79.5" customHeight="1">
      <c r="B49" s="55"/>
      <c r="C49" s="129" t="s">
        <v>46</v>
      </c>
      <c r="D49" s="130"/>
      <c r="E49" s="130"/>
      <c r="F49" s="130"/>
      <c r="G49" s="131"/>
      <c r="H49" s="156" t="s">
        <v>6</v>
      </c>
      <c r="I49" s="156"/>
      <c r="J49" s="156"/>
      <c r="K49" s="105" t="s">
        <v>47</v>
      </c>
      <c r="L49" s="106"/>
      <c r="N49" s="58"/>
    </row>
    <row r="50" spans="2:14" s="54" customFormat="1" ht="45.75" customHeight="1">
      <c r="B50" s="55"/>
      <c r="C50" s="129" t="s">
        <v>48</v>
      </c>
      <c r="D50" s="130"/>
      <c r="E50" s="130"/>
      <c r="F50" s="130"/>
      <c r="G50" s="131"/>
      <c r="H50" s="138" t="s">
        <v>49</v>
      </c>
      <c r="I50" s="138"/>
      <c r="J50" s="107" t="s">
        <v>50</v>
      </c>
      <c r="K50" s="108">
        <v>0.2</v>
      </c>
      <c r="L50" s="106"/>
      <c r="N50" s="58"/>
    </row>
    <row r="51" spans="2:14" s="54" customFormat="1" ht="46.5" customHeight="1">
      <c r="B51" s="55"/>
      <c r="C51" s="129" t="s">
        <v>51</v>
      </c>
      <c r="D51" s="130"/>
      <c r="E51" s="130"/>
      <c r="F51" s="130"/>
      <c r="G51" s="131"/>
      <c r="H51" s="139" t="s">
        <v>52</v>
      </c>
      <c r="I51" s="140"/>
      <c r="J51" s="107" t="s">
        <v>53</v>
      </c>
      <c r="K51" s="108">
        <v>0.05</v>
      </c>
      <c r="L51" s="106"/>
      <c r="N51" s="58"/>
    </row>
    <row r="52" spans="2:14" s="109" customFormat="1" ht="70.5" customHeight="1">
      <c r="B52" s="110"/>
      <c r="C52" s="141" t="s">
        <v>54</v>
      </c>
      <c r="D52" s="142"/>
      <c r="E52" s="142"/>
      <c r="F52" s="142"/>
      <c r="G52" s="143"/>
      <c r="H52" s="144" t="s">
        <v>55</v>
      </c>
      <c r="I52" s="138"/>
      <c r="J52" s="107" t="s">
        <v>56</v>
      </c>
      <c r="K52" s="108">
        <v>0.05</v>
      </c>
      <c r="L52" s="111"/>
      <c r="N52" s="58"/>
    </row>
    <row r="53" spans="2:14" ht="57.75" customHeight="1">
      <c r="B53" s="10"/>
      <c r="C53" s="129" t="s">
        <v>57</v>
      </c>
      <c r="D53" s="130"/>
      <c r="E53" s="130"/>
      <c r="F53" s="130"/>
      <c r="G53" s="131"/>
      <c r="H53" s="132" t="s">
        <v>58</v>
      </c>
      <c r="I53" s="132"/>
      <c r="J53" s="112" t="s">
        <v>59</v>
      </c>
      <c r="K53" s="113">
        <v>0.3</v>
      </c>
      <c r="L53" s="11"/>
    </row>
    <row r="54" spans="2:14" ht="40.5" customHeight="1">
      <c r="B54" s="10"/>
      <c r="C54" s="129" t="s">
        <v>60</v>
      </c>
      <c r="D54" s="130"/>
      <c r="E54" s="130"/>
      <c r="F54" s="130"/>
      <c r="G54" s="130"/>
      <c r="H54" s="130"/>
      <c r="I54" s="130"/>
      <c r="J54" s="130"/>
      <c r="K54" s="133"/>
      <c r="L54" s="11"/>
    </row>
    <row r="55" spans="2:14" ht="78.75" customHeight="1" thickBot="1">
      <c r="B55" s="10"/>
      <c r="C55" s="134" t="s">
        <v>61</v>
      </c>
      <c r="D55" s="135"/>
      <c r="E55" s="135"/>
      <c r="F55" s="135"/>
      <c r="G55" s="135"/>
      <c r="H55" s="135"/>
      <c r="I55" s="135"/>
      <c r="J55" s="135"/>
      <c r="K55" s="136"/>
      <c r="L55" s="11"/>
    </row>
    <row r="56" spans="2:14" ht="19.5" thickBot="1">
      <c r="B56" s="114"/>
      <c r="C56" s="115"/>
      <c r="D56" s="115"/>
      <c r="E56" s="116"/>
      <c r="F56" s="115"/>
      <c r="G56" s="117"/>
      <c r="H56" s="115"/>
      <c r="I56" s="118"/>
      <c r="J56" s="115"/>
      <c r="K56" s="115"/>
      <c r="L56" s="119"/>
    </row>
    <row r="57" spans="2:14" ht="19.5" thickTop="1"/>
  </sheetData>
  <mergeCells count="33">
    <mergeCell ref="C14:K14"/>
    <mergeCell ref="C3:K3"/>
    <mergeCell ref="C4:K4"/>
    <mergeCell ref="C5:K5"/>
    <mergeCell ref="C6:K12"/>
    <mergeCell ref="C13:K13"/>
    <mergeCell ref="C49:G49"/>
    <mergeCell ref="H49:J49"/>
    <mergeCell ref="C16:K16"/>
    <mergeCell ref="C17:C18"/>
    <mergeCell ref="D17:D18"/>
    <mergeCell ref="E17:F17"/>
    <mergeCell ref="G17:G18"/>
    <mergeCell ref="H17:H18"/>
    <mergeCell ref="I17:I18"/>
    <mergeCell ref="J17:J18"/>
    <mergeCell ref="K17:K18"/>
    <mergeCell ref="C53:G53"/>
    <mergeCell ref="H53:I53"/>
    <mergeCell ref="C54:K54"/>
    <mergeCell ref="C55:K55"/>
    <mergeCell ref="N13:O13"/>
    <mergeCell ref="C50:G50"/>
    <mergeCell ref="H50:I50"/>
    <mergeCell ref="C51:G51"/>
    <mergeCell ref="H51:I51"/>
    <mergeCell ref="C52:G52"/>
    <mergeCell ref="H52:I52"/>
    <mergeCell ref="E30:F30"/>
    <mergeCell ref="E31:F31"/>
    <mergeCell ref="E32:F32"/>
    <mergeCell ref="C35:J35"/>
    <mergeCell ref="F48:K48"/>
  </mergeCells>
  <pageMargins left="0.11811023622047245" right="0.11811023622047245" top="0.15748031496062992" bottom="0.15748031496062992" header="0.31496062992125984" footer="0.31496062992125984"/>
  <pageSetup scale="56" fitToHeight="0" orientation="landscape" r:id="rId1"/>
  <rowBreaks count="1" manualBreakCount="1">
    <brk id="35" min="1" max="11"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6BEDE-857B-4D0D-9A44-67B8A37F9405}">
  <sheetPr>
    <tabColor rgb="FFFFFFCC"/>
  </sheetPr>
  <dimension ref="A1:O119"/>
  <sheetViews>
    <sheetView view="pageBreakPreview" topLeftCell="A61" zoomScale="60" zoomScaleNormal="78" workbookViewId="0">
      <selection activeCell="N89" sqref="N89"/>
    </sheetView>
  </sheetViews>
  <sheetFormatPr baseColWidth="10" defaultRowHeight="15"/>
  <cols>
    <col min="1" max="1" width="10" style="190" bestFit="1" customWidth="1"/>
    <col min="2" max="2" width="17" style="190" customWidth="1"/>
    <col min="3" max="5" width="11.42578125" style="190"/>
    <col min="6" max="6" width="14.42578125" style="190" customWidth="1"/>
    <col min="7" max="8" width="11.42578125" style="190"/>
    <col min="9" max="9" width="13.7109375" style="190" bestFit="1" customWidth="1"/>
    <col min="10" max="10" width="15.5703125" style="190" customWidth="1"/>
    <col min="11" max="11" width="17.7109375" style="190" bestFit="1" customWidth="1"/>
    <col min="12" max="12" width="11.42578125" style="190"/>
    <col min="13" max="13" width="11.5703125" style="190" bestFit="1" customWidth="1"/>
    <col min="14" max="14" width="17.42578125" style="190" customWidth="1"/>
    <col min="15" max="15" width="12" style="190" bestFit="1" customWidth="1"/>
    <col min="16" max="16384" width="11.42578125" style="190"/>
  </cols>
  <sheetData>
    <row r="1" spans="2:14">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75"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6.25" thickBot="1">
      <c r="B29" s="294" t="s">
        <v>108</v>
      </c>
      <c r="C29" s="295" t="s">
        <v>6</v>
      </c>
      <c r="D29" s="296"/>
      <c r="E29" s="296"/>
      <c r="F29" s="296"/>
      <c r="G29" s="296"/>
      <c r="H29" s="296"/>
      <c r="I29" s="296"/>
      <c r="J29" s="297"/>
      <c r="K29" s="298" t="s">
        <v>109</v>
      </c>
      <c r="L29" s="299" t="s">
        <v>110</v>
      </c>
      <c r="M29" s="300"/>
      <c r="N29" s="294" t="s">
        <v>8</v>
      </c>
    </row>
    <row r="30" spans="1:14" ht="15.75" hidden="1" thickBot="1">
      <c r="B30" s="294" t="s">
        <v>108</v>
      </c>
      <c r="C30" s="295" t="s">
        <v>6</v>
      </c>
      <c r="D30" s="296"/>
      <c r="E30" s="296"/>
      <c r="F30" s="296"/>
      <c r="G30" s="296"/>
      <c r="H30" s="296"/>
      <c r="I30" s="296"/>
      <c r="J30" s="297"/>
      <c r="K30" s="301"/>
      <c r="L30" s="299" t="s">
        <v>110</v>
      </c>
      <c r="M30" s="300"/>
      <c r="N30" s="294" t="s">
        <v>8</v>
      </c>
    </row>
    <row r="31" spans="1:14" ht="15.75" thickBot="1">
      <c r="A31" s="190" t="s">
        <v>111</v>
      </c>
      <c r="B31" s="302" t="s">
        <v>112</v>
      </c>
      <c r="C31" s="303" t="s">
        <v>113</v>
      </c>
      <c r="D31" s="304"/>
      <c r="E31" s="304"/>
      <c r="F31" s="304"/>
      <c r="G31" s="304"/>
      <c r="H31" s="304"/>
      <c r="I31" s="304"/>
      <c r="J31" s="305"/>
      <c r="K31" s="306"/>
      <c r="L31" s="307" t="s">
        <v>13</v>
      </c>
      <c r="M31" s="308"/>
      <c r="N31" s="309"/>
    </row>
    <row r="32" spans="1:14" ht="5.25"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28" t="s">
        <v>119</v>
      </c>
      <c r="B36" s="329" t="str">
        <f>VLOOKUP(A36,[134]EQUIPOS!A6:D154,3,FALSE)</f>
        <v>Carrotanque Irrigador de asfalto, 1000 GALONES DE CAPACIDAD</v>
      </c>
      <c r="C36" s="330"/>
      <c r="D36" s="330"/>
      <c r="E36" s="330"/>
      <c r="F36" s="330"/>
      <c r="G36" s="330"/>
      <c r="H36" s="331"/>
      <c r="I36" s="332"/>
      <c r="J36" s="333"/>
      <c r="K36" s="334">
        <f>VLOOKUP(A36,[134]EQUIPOS!A6:D163,4,FALSE)</f>
        <v>69153.289655117347</v>
      </c>
      <c r="L36" s="335"/>
      <c r="M36" s="336">
        <v>1000</v>
      </c>
      <c r="N36" s="337">
        <f>K36/M36</f>
        <v>69.153289655117348</v>
      </c>
    </row>
    <row r="37" spans="1:14">
      <c r="A37" s="338" t="s">
        <v>120</v>
      </c>
      <c r="B37" s="329" t="str">
        <f>VLOOKUP(A37,[134]EQUIPOS!A7:D154,3,FALSE)</f>
        <v xml:space="preserve">Compresor (barrido y soplado)
</v>
      </c>
      <c r="C37" s="330"/>
      <c r="D37" s="330"/>
      <c r="E37" s="330"/>
      <c r="F37" s="330"/>
      <c r="G37" s="330"/>
      <c r="H37" s="331"/>
      <c r="I37" s="332"/>
      <c r="J37" s="333"/>
      <c r="K37" s="334">
        <f>VLOOKUP(A37,[134]EQUIPOS!A7:D164,4,FALSE)</f>
        <v>51799.347103098269</v>
      </c>
      <c r="L37" s="335"/>
      <c r="M37" s="336">
        <v>1000</v>
      </c>
      <c r="N37" s="337">
        <f>K37/M37</f>
        <v>51.79934710309827</v>
      </c>
    </row>
    <row r="38" spans="1:14">
      <c r="B38" s="329"/>
      <c r="C38" s="330"/>
      <c r="D38" s="330"/>
      <c r="E38" s="330"/>
      <c r="F38" s="330"/>
      <c r="G38" s="330"/>
      <c r="H38" s="331"/>
      <c r="I38" s="332"/>
      <c r="J38" s="333"/>
      <c r="K38" s="334"/>
      <c r="L38" s="335"/>
      <c r="M38" s="336"/>
      <c r="N38" s="337"/>
    </row>
    <row r="39" spans="1:14">
      <c r="B39" s="329"/>
      <c r="C39" s="330"/>
      <c r="D39" s="330"/>
      <c r="E39" s="330"/>
      <c r="F39" s="330"/>
      <c r="G39" s="330"/>
      <c r="H39" s="331"/>
      <c r="I39" s="339"/>
      <c r="J39" s="340"/>
      <c r="K39" s="334"/>
      <c r="L39" s="341"/>
      <c r="M39" s="342"/>
      <c r="N39" s="337"/>
    </row>
    <row r="40" spans="1:14">
      <c r="B40" s="329"/>
      <c r="C40" s="330"/>
      <c r="D40" s="330"/>
      <c r="E40" s="343"/>
      <c r="F40" s="330"/>
      <c r="G40" s="330"/>
      <c r="H40" s="331"/>
      <c r="I40" s="344"/>
      <c r="J40" s="345"/>
      <c r="K40" s="346"/>
      <c r="L40" s="347"/>
      <c r="M40" s="348"/>
      <c r="N40" s="349"/>
    </row>
    <row r="41" spans="1:14">
      <c r="B41" s="350" t="s">
        <v>121</v>
      </c>
      <c r="C41" s="351"/>
      <c r="D41" s="351"/>
      <c r="E41" s="352"/>
      <c r="F41" s="353"/>
      <c r="G41" s="353"/>
      <c r="H41" s="354"/>
      <c r="I41" s="344"/>
      <c r="J41" s="345"/>
      <c r="K41" s="355"/>
      <c r="L41" s="347"/>
      <c r="M41" s="356">
        <v>0.01</v>
      </c>
      <c r="N41" s="357">
        <f>N76*M41</f>
        <v>0.56150654533898936</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121.5141433035546</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A48" s="190" t="s">
        <v>125</v>
      </c>
      <c r="B48" s="380" t="str">
        <f>VLOOKUP(A48,[134]MATERIALES!A4:D373,3,FALSE)</f>
        <v>Emulsión CRL-1</v>
      </c>
      <c r="C48" s="381"/>
      <c r="D48" s="381"/>
      <c r="E48" s="381"/>
      <c r="F48" s="381"/>
      <c r="G48" s="381"/>
      <c r="H48" s="381"/>
      <c r="I48" s="333"/>
      <c r="J48" s="276" t="str">
        <f>VLOOKUP(A48,[134]MATERIALES!A4:D373,2,FALSE)</f>
        <v>lt</v>
      </c>
      <c r="K48" s="382">
        <v>0.85</v>
      </c>
      <c r="L48" s="332"/>
      <c r="M48" s="383">
        <f>VLOOKUP(A48,[134]MATERIALES!A4:D395,4,FALSE)</f>
        <v>1510.8417731288237</v>
      </c>
      <c r="N48" s="337">
        <f>K48*M48</f>
        <v>1284.2155071595</v>
      </c>
    </row>
    <row r="49" spans="1:14">
      <c r="B49" s="380"/>
      <c r="C49" s="381"/>
      <c r="D49" s="381"/>
      <c r="E49" s="381"/>
      <c r="F49" s="381"/>
      <c r="G49" s="381"/>
      <c r="H49" s="381"/>
      <c r="I49" s="333"/>
      <c r="J49" s="276"/>
      <c r="K49" s="382"/>
      <c r="L49" s="332"/>
      <c r="M49" s="383"/>
      <c r="N49" s="337"/>
    </row>
    <row r="50" spans="1:14">
      <c r="A50" s="384"/>
      <c r="B50" s="380"/>
      <c r="C50" s="381"/>
      <c r="D50" s="381"/>
      <c r="E50" s="381"/>
      <c r="F50" s="381"/>
      <c r="G50" s="381"/>
      <c r="H50" s="381"/>
      <c r="I50" s="333"/>
      <c r="J50" s="276"/>
      <c r="K50" s="382"/>
      <c r="L50" s="332"/>
      <c r="M50" s="385"/>
      <c r="N50" s="337"/>
    </row>
    <row r="51" spans="1:14">
      <c r="B51" s="380"/>
      <c r="C51" s="381"/>
      <c r="D51" s="381"/>
      <c r="E51" s="381"/>
      <c r="F51" s="381"/>
      <c r="G51" s="381"/>
      <c r="H51" s="381"/>
      <c r="I51" s="333"/>
      <c r="J51" s="276"/>
      <c r="K51" s="382"/>
      <c r="L51" s="332"/>
      <c r="M51" s="385"/>
      <c r="N51" s="386"/>
    </row>
    <row r="52" spans="1:14">
      <c r="B52" s="380"/>
      <c r="C52" s="381"/>
      <c r="D52" s="381"/>
      <c r="E52" s="381"/>
      <c r="F52" s="381"/>
      <c r="G52" s="381"/>
      <c r="H52" s="381"/>
      <c r="I52" s="333"/>
      <c r="J52" s="276"/>
      <c r="K52" s="382"/>
      <c r="L52" s="332"/>
      <c r="M52" s="385"/>
      <c r="N52" s="386"/>
    </row>
    <row r="53" spans="1:14" ht="15.75" thickBot="1">
      <c r="B53" s="387"/>
      <c r="C53" s="388"/>
      <c r="D53" s="388"/>
      <c r="E53" s="388"/>
      <c r="F53" s="388"/>
      <c r="G53" s="388"/>
      <c r="H53" s="388"/>
      <c r="I53" s="340"/>
      <c r="J53" s="389"/>
      <c r="K53" s="390"/>
      <c r="L53" s="391"/>
      <c r="M53" s="392"/>
      <c r="N53" s="393"/>
    </row>
    <row r="54" spans="1:14" ht="15.75" thickBot="1">
      <c r="B54" s="364" t="s">
        <v>122</v>
      </c>
      <c r="C54" s="365"/>
      <c r="D54" s="365"/>
      <c r="E54" s="365"/>
      <c r="F54" s="365"/>
      <c r="G54" s="365"/>
      <c r="H54" s="365"/>
      <c r="I54" s="365"/>
      <c r="J54" s="365"/>
      <c r="K54" s="365"/>
      <c r="L54" s="365"/>
      <c r="M54" s="366"/>
      <c r="N54" s="367">
        <f>SUM(N48:N53)</f>
        <v>1284.2155071595</v>
      </c>
    </row>
    <row r="55" spans="1:14">
      <c r="B55" s="291"/>
      <c r="C55" s="292"/>
      <c r="D55" s="292"/>
      <c r="E55" s="292"/>
      <c r="F55" s="292"/>
      <c r="G55" s="292"/>
      <c r="H55" s="292"/>
      <c r="I55" s="292"/>
      <c r="J55" s="292"/>
      <c r="K55" s="292"/>
      <c r="L55" s="292"/>
      <c r="M55" s="292"/>
      <c r="N55" s="293"/>
    </row>
    <row r="56" spans="1:14">
      <c r="B56" s="369" t="s">
        <v>126</v>
      </c>
      <c r="C56" s="370"/>
      <c r="D56" s="370"/>
      <c r="E56" s="370"/>
      <c r="F56" s="370"/>
      <c r="G56" s="370"/>
      <c r="H56" s="370"/>
      <c r="I56" s="370"/>
      <c r="J56" s="370"/>
      <c r="K56" s="370"/>
      <c r="L56" s="370"/>
      <c r="M56" s="370"/>
      <c r="N56" s="371"/>
    </row>
    <row r="57" spans="1:14" ht="15.75" thickBot="1">
      <c r="B57" s="394"/>
      <c r="C57" s="317"/>
      <c r="D57" s="317"/>
      <c r="E57" s="317"/>
      <c r="F57" s="317"/>
      <c r="G57" s="317"/>
      <c r="H57" s="317"/>
      <c r="I57" s="317"/>
      <c r="J57" s="317"/>
      <c r="K57" s="317"/>
      <c r="L57" s="317"/>
      <c r="M57" s="317"/>
      <c r="N57" s="319"/>
    </row>
    <row r="58" spans="1:14" ht="25.5">
      <c r="B58" s="395" t="s">
        <v>127</v>
      </c>
      <c r="C58" s="396"/>
      <c r="D58" s="396"/>
      <c r="E58" s="396"/>
      <c r="F58" s="396"/>
      <c r="G58" s="396"/>
      <c r="H58" s="397" t="s">
        <v>110</v>
      </c>
      <c r="I58" s="398" t="s">
        <v>128</v>
      </c>
      <c r="J58" s="399" t="s">
        <v>129</v>
      </c>
      <c r="K58" s="397" t="s">
        <v>130</v>
      </c>
      <c r="L58" s="400" t="s">
        <v>131</v>
      </c>
      <c r="M58" s="401"/>
      <c r="N58" s="402" t="s">
        <v>118</v>
      </c>
    </row>
    <row r="59" spans="1:14">
      <c r="B59" s="403"/>
      <c r="C59" s="404"/>
      <c r="D59" s="404"/>
      <c r="E59" s="404"/>
      <c r="F59" s="404"/>
      <c r="G59" s="404"/>
      <c r="H59" s="405"/>
      <c r="I59" s="355"/>
      <c r="J59" s="406"/>
      <c r="K59" s="355"/>
      <c r="L59" s="407"/>
      <c r="M59" s="408"/>
      <c r="N59" s="409"/>
    </row>
    <row r="60" spans="1:14">
      <c r="B60" s="403"/>
      <c r="C60" s="410"/>
      <c r="D60" s="410"/>
      <c r="E60" s="410"/>
      <c r="F60" s="410"/>
      <c r="G60" s="410"/>
      <c r="H60" s="411"/>
      <c r="I60" s="355"/>
      <c r="J60" s="355"/>
      <c r="K60" s="355"/>
      <c r="L60" s="412"/>
      <c r="M60" s="413"/>
      <c r="N60" s="414"/>
    </row>
    <row r="61" spans="1:14">
      <c r="B61" s="403"/>
      <c r="C61" s="410"/>
      <c r="D61" s="410"/>
      <c r="E61" s="410"/>
      <c r="F61" s="410"/>
      <c r="G61" s="410"/>
      <c r="H61" s="411"/>
      <c r="I61" s="355"/>
      <c r="J61" s="355"/>
      <c r="K61" s="355"/>
      <c r="L61" s="412"/>
      <c r="M61" s="413"/>
      <c r="N61" s="414"/>
    </row>
    <row r="62" spans="1:14">
      <c r="B62" s="403"/>
      <c r="C62" s="410"/>
      <c r="D62" s="410"/>
      <c r="E62" s="410"/>
      <c r="F62" s="410"/>
      <c r="G62" s="410"/>
      <c r="H62" s="411"/>
      <c r="I62" s="355"/>
      <c r="J62" s="355"/>
      <c r="K62" s="355"/>
      <c r="L62" s="412"/>
      <c r="M62" s="413"/>
      <c r="N62" s="414"/>
    </row>
    <row r="63" spans="1:14">
      <c r="B63" s="403"/>
      <c r="C63" s="410"/>
      <c r="D63" s="410"/>
      <c r="E63" s="410"/>
      <c r="F63" s="410"/>
      <c r="G63" s="410"/>
      <c r="H63" s="411"/>
      <c r="I63" s="355"/>
      <c r="J63" s="355"/>
      <c r="K63" s="355"/>
      <c r="L63" s="412"/>
      <c r="M63" s="413"/>
      <c r="N63" s="414"/>
    </row>
    <row r="64" spans="1:14" ht="15.75" thickBot="1">
      <c r="B64" s="415"/>
      <c r="C64" s="416"/>
      <c r="D64" s="416"/>
      <c r="E64" s="416"/>
      <c r="F64" s="416"/>
      <c r="G64" s="416"/>
      <c r="H64" s="417"/>
      <c r="I64" s="418"/>
      <c r="J64" s="418"/>
      <c r="K64" s="418"/>
      <c r="L64" s="419"/>
      <c r="M64" s="420"/>
      <c r="N64" s="421"/>
    </row>
    <row r="65" spans="1:15" ht="15.75" thickBot="1">
      <c r="B65" s="422" t="s">
        <v>122</v>
      </c>
      <c r="C65" s="423"/>
      <c r="D65" s="423"/>
      <c r="E65" s="423"/>
      <c r="F65" s="423"/>
      <c r="G65" s="423"/>
      <c r="H65" s="423"/>
      <c r="I65" s="423"/>
      <c r="J65" s="423"/>
      <c r="K65" s="423"/>
      <c r="L65" s="423"/>
      <c r="M65" s="424"/>
      <c r="N65" s="425"/>
    </row>
    <row r="66" spans="1:15">
      <c r="B66" s="291"/>
      <c r="C66" s="292"/>
      <c r="D66" s="292"/>
      <c r="E66" s="292"/>
      <c r="F66" s="292"/>
      <c r="G66" s="292"/>
      <c r="H66" s="292"/>
      <c r="I66" s="292"/>
      <c r="J66" s="292"/>
      <c r="K66" s="292"/>
      <c r="L66" s="292"/>
      <c r="M66" s="292"/>
      <c r="N66" s="293"/>
    </row>
    <row r="67" spans="1:15">
      <c r="B67" s="369" t="s">
        <v>132</v>
      </c>
      <c r="C67" s="370"/>
      <c r="D67" s="370"/>
      <c r="E67" s="370"/>
      <c r="F67" s="370"/>
      <c r="G67" s="370"/>
      <c r="H67" s="370"/>
      <c r="I67" s="370"/>
      <c r="J67" s="370"/>
      <c r="K67" s="370"/>
      <c r="L67" s="370"/>
      <c r="M67" s="370"/>
      <c r="N67" s="371"/>
    </row>
    <row r="68" spans="1:15" ht="15.75" thickBot="1">
      <c r="B68" s="394"/>
      <c r="C68" s="317"/>
      <c r="D68" s="317"/>
      <c r="E68" s="317"/>
      <c r="F68" s="317"/>
      <c r="G68" s="317"/>
      <c r="H68" s="317"/>
      <c r="I68" s="317"/>
      <c r="J68" s="317"/>
      <c r="K68" s="317"/>
      <c r="L68" s="317"/>
      <c r="M68" s="317"/>
      <c r="N68" s="319"/>
    </row>
    <row r="69" spans="1:15" ht="25.5">
      <c r="B69" s="426" t="s">
        <v>133</v>
      </c>
      <c r="C69" s="427"/>
      <c r="D69" s="427"/>
      <c r="E69" s="427"/>
      <c r="F69" s="427"/>
      <c r="G69" s="427"/>
      <c r="H69" s="427"/>
      <c r="I69" s="397" t="s">
        <v>134</v>
      </c>
      <c r="J69" s="399" t="s">
        <v>135</v>
      </c>
      <c r="K69" s="398" t="s">
        <v>136</v>
      </c>
      <c r="L69" s="428" t="s">
        <v>117</v>
      </c>
      <c r="M69" s="429"/>
      <c r="N69" s="430" t="s">
        <v>118</v>
      </c>
    </row>
    <row r="70" spans="1:15">
      <c r="A70" s="190" t="s">
        <v>137</v>
      </c>
      <c r="B70" s="431" t="str">
        <f>VLOOKUP(A70,'[134]MANO DE OBRA'!A8:D68,3,FALSE)</f>
        <v>Obrero (4)</v>
      </c>
      <c r="C70" s="410"/>
      <c r="D70" s="410"/>
      <c r="E70" s="410"/>
      <c r="F70" s="410"/>
      <c r="G70" s="410"/>
      <c r="H70" s="410"/>
      <c r="I70" s="432">
        <f>K70/J70*100</f>
        <v>115336.47958314378</v>
      </c>
      <c r="J70" s="433">
        <v>185</v>
      </c>
      <c r="K70" s="434">
        <f>VLOOKUP(A70,'[134]MANO DE OBRA'!A8:D99,4,FALSE)</f>
        <v>213372.48722881597</v>
      </c>
      <c r="L70" s="435"/>
      <c r="M70" s="436">
        <v>3800</v>
      </c>
      <c r="N70" s="437">
        <f>K70/M70</f>
        <v>56.150654533898937</v>
      </c>
      <c r="O70" s="438"/>
    </row>
    <row r="71" spans="1:15">
      <c r="B71" s="431"/>
      <c r="C71" s="410"/>
      <c r="D71" s="410"/>
      <c r="E71" s="410"/>
      <c r="F71" s="410"/>
      <c r="G71" s="410"/>
      <c r="H71" s="410"/>
      <c r="I71" s="432"/>
      <c r="J71" s="433"/>
      <c r="K71" s="434"/>
      <c r="L71" s="435"/>
      <c r="M71" s="439"/>
      <c r="N71" s="437"/>
    </row>
    <row r="72" spans="1:15">
      <c r="B72" s="431"/>
      <c r="C72" s="410"/>
      <c r="D72" s="410"/>
      <c r="E72" s="410"/>
      <c r="F72" s="410"/>
      <c r="G72" s="410"/>
      <c r="H72" s="410"/>
      <c r="I72" s="355"/>
      <c r="J72" s="440"/>
      <c r="K72" s="441"/>
      <c r="L72" s="435"/>
      <c r="M72" s="442"/>
      <c r="N72" s="443"/>
    </row>
    <row r="73" spans="1:15">
      <c r="B73" s="431"/>
      <c r="C73" s="410"/>
      <c r="D73" s="410"/>
      <c r="E73" s="410"/>
      <c r="F73" s="410"/>
      <c r="G73" s="410"/>
      <c r="H73" s="410"/>
      <c r="I73" s="355"/>
      <c r="J73" s="440"/>
      <c r="K73" s="441"/>
      <c r="L73" s="444"/>
      <c r="M73" s="442"/>
      <c r="N73" s="443"/>
    </row>
    <row r="74" spans="1:15">
      <c r="B74" s="431"/>
      <c r="C74" s="410"/>
      <c r="D74" s="410"/>
      <c r="E74" s="410"/>
      <c r="F74" s="410"/>
      <c r="G74" s="410"/>
      <c r="H74" s="410"/>
      <c r="I74" s="355"/>
      <c r="J74" s="440"/>
      <c r="K74" s="441"/>
      <c r="L74" s="444"/>
      <c r="M74" s="442"/>
      <c r="N74" s="443"/>
    </row>
    <row r="75" spans="1:15" ht="15.75" thickBot="1">
      <c r="B75" s="445"/>
      <c r="C75" s="446"/>
      <c r="D75" s="446"/>
      <c r="E75" s="446"/>
      <c r="F75" s="446"/>
      <c r="G75" s="446"/>
      <c r="H75" s="446"/>
      <c r="I75" s="418"/>
      <c r="J75" s="418"/>
      <c r="K75" s="418"/>
      <c r="L75" s="447"/>
      <c r="M75" s="447"/>
      <c r="N75" s="393"/>
    </row>
    <row r="76" spans="1:15" ht="15.75" thickBot="1">
      <c r="B76" s="422" t="s">
        <v>122</v>
      </c>
      <c r="C76" s="423"/>
      <c r="D76" s="423"/>
      <c r="E76" s="423"/>
      <c r="F76" s="423"/>
      <c r="G76" s="423"/>
      <c r="H76" s="423"/>
      <c r="I76" s="423"/>
      <c r="J76" s="423"/>
      <c r="K76" s="423"/>
      <c r="L76" s="423"/>
      <c r="M76" s="424"/>
      <c r="N76" s="448">
        <f>SUM(N70:N75)</f>
        <v>56.150654533898937</v>
      </c>
    </row>
    <row r="77" spans="1:15" ht="15.75" thickBot="1">
      <c r="B77" s="291"/>
      <c r="C77" s="292"/>
      <c r="D77" s="292"/>
      <c r="E77" s="292"/>
      <c r="F77" s="292"/>
      <c r="G77" s="292"/>
      <c r="H77" s="292"/>
      <c r="I77" s="292"/>
      <c r="J77" s="292"/>
      <c r="K77" s="292"/>
      <c r="L77" s="292"/>
      <c r="M77" s="292"/>
      <c r="N77" s="293"/>
    </row>
    <row r="78" spans="1:15" ht="15.75" thickBot="1">
      <c r="B78" s="364" t="s">
        <v>138</v>
      </c>
      <c r="C78" s="365"/>
      <c r="D78" s="365"/>
      <c r="E78" s="365"/>
      <c r="F78" s="365"/>
      <c r="G78" s="365"/>
      <c r="H78" s="365"/>
      <c r="I78" s="365"/>
      <c r="J78" s="365"/>
      <c r="K78" s="365"/>
      <c r="L78" s="365"/>
      <c r="M78" s="366"/>
      <c r="N78" s="449">
        <f>N43+N54+N65+N76</f>
        <v>1461.8803049969536</v>
      </c>
    </row>
    <row r="79" spans="1:15">
      <c r="B79" s="291"/>
      <c r="C79" s="292"/>
      <c r="D79" s="292"/>
      <c r="E79" s="292"/>
      <c r="F79" s="292"/>
      <c r="G79" s="292"/>
      <c r="H79" s="292"/>
      <c r="I79" s="292"/>
      <c r="J79" s="292"/>
      <c r="K79" s="292"/>
      <c r="L79" s="292"/>
      <c r="M79" s="292"/>
      <c r="N79" s="293"/>
    </row>
    <row r="80" spans="1:15">
      <c r="B80" s="369" t="s">
        <v>139</v>
      </c>
      <c r="C80" s="370"/>
      <c r="D80" s="370"/>
      <c r="E80" s="370"/>
      <c r="F80" s="370"/>
      <c r="G80" s="370"/>
      <c r="H80" s="370"/>
      <c r="I80" s="370"/>
      <c r="J80" s="370"/>
      <c r="K80" s="370"/>
      <c r="L80" s="370"/>
      <c r="M80" s="370"/>
      <c r="N80" s="371"/>
    </row>
    <row r="81" spans="1:14" ht="15.75" thickBot="1">
      <c r="B81" s="394"/>
      <c r="C81" s="317"/>
      <c r="D81" s="317"/>
      <c r="E81" s="317"/>
      <c r="F81" s="317"/>
      <c r="G81" s="317"/>
      <c r="H81" s="317"/>
      <c r="I81" s="317"/>
      <c r="J81" s="317"/>
      <c r="K81" s="317"/>
      <c r="L81" s="317"/>
      <c r="M81" s="317"/>
      <c r="N81" s="319"/>
    </row>
    <row r="82" spans="1:14">
      <c r="B82" s="373" t="s">
        <v>140</v>
      </c>
      <c r="C82" s="374"/>
      <c r="D82" s="374"/>
      <c r="E82" s="374"/>
      <c r="F82" s="374"/>
      <c r="G82" s="374"/>
      <c r="H82" s="374"/>
      <c r="I82" s="396"/>
      <c r="J82" s="450"/>
      <c r="K82" s="451" t="s">
        <v>141</v>
      </c>
      <c r="L82" s="452" t="s">
        <v>142</v>
      </c>
      <c r="M82" s="453"/>
      <c r="N82" s="454"/>
    </row>
    <row r="83" spans="1:14">
      <c r="B83" s="455" t="s">
        <v>143</v>
      </c>
      <c r="C83" s="456"/>
      <c r="D83" s="456"/>
      <c r="E83" s="456"/>
      <c r="F83" s="456"/>
      <c r="G83" s="456"/>
      <c r="H83" s="456"/>
      <c r="I83" s="457"/>
      <c r="J83" s="458"/>
      <c r="K83" s="459">
        <v>0.2</v>
      </c>
      <c r="L83" s="460">
        <f>N78*K83</f>
        <v>292.37606099939075</v>
      </c>
      <c r="M83" s="461"/>
      <c r="N83" s="462"/>
    </row>
    <row r="84" spans="1:14">
      <c r="B84" s="463" t="s">
        <v>144</v>
      </c>
      <c r="C84" s="464"/>
      <c r="D84" s="464"/>
      <c r="E84" s="464"/>
      <c r="F84" s="464"/>
      <c r="G84" s="464"/>
      <c r="H84" s="464"/>
      <c r="I84" s="457"/>
      <c r="J84" s="458"/>
      <c r="K84" s="459">
        <v>0.05</v>
      </c>
      <c r="L84" s="460">
        <f>N78*K84</f>
        <v>73.094015249847686</v>
      </c>
      <c r="M84" s="461"/>
      <c r="N84" s="462"/>
    </row>
    <row r="85" spans="1:14" ht="15.75" thickBot="1">
      <c r="B85" s="465" t="s">
        <v>55</v>
      </c>
      <c r="C85" s="466"/>
      <c r="D85" s="466"/>
      <c r="E85" s="466"/>
      <c r="F85" s="466"/>
      <c r="G85" s="466"/>
      <c r="H85" s="466"/>
      <c r="I85" s="467"/>
      <c r="J85" s="468"/>
      <c r="K85" s="469">
        <v>0.05</v>
      </c>
      <c r="L85" s="470">
        <f>N78*K85</f>
        <v>73.094015249847686</v>
      </c>
      <c r="M85" s="471"/>
      <c r="N85" s="462"/>
    </row>
    <row r="86" spans="1:14" ht="15.75" thickBot="1">
      <c r="B86" s="364" t="s">
        <v>122</v>
      </c>
      <c r="C86" s="365"/>
      <c r="D86" s="365"/>
      <c r="E86" s="365"/>
      <c r="F86" s="365"/>
      <c r="G86" s="365"/>
      <c r="H86" s="365"/>
      <c r="I86" s="365"/>
      <c r="J86" s="365"/>
      <c r="K86" s="365"/>
      <c r="L86" s="365"/>
      <c r="M86" s="366"/>
      <c r="N86" s="472">
        <f>L83+L84+L85</f>
        <v>438.56409149908615</v>
      </c>
    </row>
    <row r="87" spans="1:14" ht="15.75" thickBot="1">
      <c r="B87" s="291"/>
      <c r="C87" s="292"/>
      <c r="D87" s="292"/>
      <c r="E87" s="292"/>
      <c r="F87" s="292"/>
      <c r="G87" s="292"/>
      <c r="H87" s="292"/>
      <c r="I87" s="292"/>
      <c r="J87" s="292"/>
      <c r="K87" s="292"/>
      <c r="L87" s="292"/>
      <c r="M87" s="292"/>
      <c r="N87" s="293"/>
    </row>
    <row r="88" spans="1:14" ht="15.75" thickBot="1">
      <c r="A88" s="190" t="s">
        <v>145</v>
      </c>
      <c r="B88" s="364" t="s">
        <v>146</v>
      </c>
      <c r="C88" s="365"/>
      <c r="D88" s="365"/>
      <c r="E88" s="365"/>
      <c r="F88" s="365"/>
      <c r="G88" s="365"/>
      <c r="H88" s="365"/>
      <c r="I88" s="365"/>
      <c r="J88" s="365"/>
      <c r="K88" s="365"/>
      <c r="L88" s="365"/>
      <c r="M88" s="366"/>
      <c r="N88" s="473">
        <f>ROUND(N78+N86,0)</f>
        <v>1900</v>
      </c>
    </row>
    <row r="89" spans="1:14">
      <c r="B89" s="252"/>
      <c r="C89" s="253"/>
      <c r="D89" s="253"/>
      <c r="E89" s="253"/>
      <c r="F89" s="253"/>
      <c r="G89" s="253"/>
      <c r="H89" s="253"/>
      <c r="I89" s="253"/>
      <c r="J89" s="253"/>
      <c r="K89" s="253"/>
      <c r="L89" s="253"/>
      <c r="M89" s="253"/>
      <c r="N89" s="254"/>
    </row>
    <row r="90" spans="1:14">
      <c r="B90" s="287"/>
      <c r="C90" s="259"/>
      <c r="D90" s="259"/>
      <c r="E90" s="259"/>
      <c r="F90" s="259"/>
      <c r="G90" s="259"/>
      <c r="H90" s="259"/>
      <c r="I90" s="259"/>
      <c r="J90" s="259"/>
      <c r="K90" s="259"/>
      <c r="L90" s="259"/>
      <c r="M90" s="259"/>
      <c r="N90" s="261"/>
    </row>
    <row r="91" spans="1:14">
      <c r="B91" s="287"/>
      <c r="C91" s="259"/>
      <c r="D91" s="259"/>
      <c r="E91" s="259"/>
      <c r="F91" s="259"/>
      <c r="G91" s="259"/>
      <c r="H91" s="259"/>
      <c r="I91" s="259"/>
      <c r="J91" s="259"/>
      <c r="K91" s="259"/>
      <c r="L91" s="259"/>
      <c r="M91" s="259"/>
      <c r="N91" s="261"/>
    </row>
    <row r="92" spans="1:14">
      <c r="B92" s="287"/>
      <c r="C92" s="259"/>
      <c r="D92" s="259"/>
      <c r="E92" s="259"/>
      <c r="F92" s="259"/>
      <c r="G92" s="259"/>
      <c r="H92" s="259"/>
      <c r="I92" s="259"/>
      <c r="J92" s="259"/>
      <c r="K92" s="259"/>
      <c r="L92" s="259"/>
      <c r="M92" s="259"/>
      <c r="N92" s="261"/>
    </row>
    <row r="93" spans="1:14">
      <c r="B93" s="287"/>
      <c r="C93" s="259"/>
      <c r="D93" s="259"/>
      <c r="E93" s="269" t="s">
        <v>147</v>
      </c>
      <c r="F93" s="269"/>
      <c r="G93" s="269"/>
      <c r="H93" s="269"/>
      <c r="I93" s="269"/>
      <c r="J93" s="269"/>
      <c r="K93" s="259"/>
      <c r="L93" s="259"/>
      <c r="M93" s="259"/>
      <c r="N93" s="261"/>
    </row>
    <row r="94" spans="1:14">
      <c r="B94" s="287"/>
      <c r="C94" s="259"/>
      <c r="D94" s="259"/>
      <c r="E94" s="259" t="s">
        <v>148</v>
      </c>
      <c r="F94" s="259"/>
      <c r="G94" s="259"/>
      <c r="H94" s="259"/>
      <c r="I94" s="259"/>
      <c r="J94" s="259"/>
      <c r="K94" s="259"/>
      <c r="L94" s="259"/>
      <c r="M94" s="259"/>
      <c r="N94" s="261"/>
    </row>
    <row r="95" spans="1:14">
      <c r="B95" s="287"/>
      <c r="C95" s="259"/>
      <c r="D95" s="259"/>
      <c r="E95" s="259" t="s">
        <v>149</v>
      </c>
      <c r="F95" s="259"/>
      <c r="G95" s="259"/>
      <c r="H95" s="259"/>
      <c r="I95" s="259"/>
      <c r="J95" s="259"/>
      <c r="K95" s="259"/>
      <c r="L95" s="259"/>
      <c r="M95" s="259"/>
      <c r="N95" s="261"/>
    </row>
    <row r="96" spans="1:14">
      <c r="B96" s="287"/>
      <c r="C96" s="259"/>
      <c r="D96" s="259"/>
      <c r="E96" s="259" t="s">
        <v>150</v>
      </c>
      <c r="F96" s="259"/>
      <c r="G96" s="259"/>
      <c r="H96" s="259"/>
      <c r="I96" s="259"/>
      <c r="J96" s="259"/>
      <c r="K96" s="259"/>
      <c r="L96" s="259"/>
      <c r="M96" s="259"/>
      <c r="N96" s="261"/>
    </row>
    <row r="97" spans="2:14" ht="15.75" thickBot="1">
      <c r="B97" s="287"/>
      <c r="C97" s="259"/>
      <c r="D97" s="259"/>
      <c r="E97" s="259"/>
      <c r="F97" s="259" t="s">
        <v>151</v>
      </c>
      <c r="G97" s="259"/>
      <c r="H97" s="259"/>
      <c r="I97" s="259"/>
      <c r="J97" s="259"/>
      <c r="K97" s="259"/>
      <c r="L97" s="259"/>
      <c r="M97" s="259"/>
      <c r="N97" s="261"/>
    </row>
    <row r="98" spans="2:14">
      <c r="B98" s="474" t="s">
        <v>152</v>
      </c>
      <c r="C98" s="475"/>
      <c r="D98" s="475"/>
      <c r="E98" s="475"/>
      <c r="F98" s="475"/>
      <c r="G98" s="475"/>
      <c r="H98" s="475"/>
      <c r="I98" s="475"/>
      <c r="J98" s="475"/>
      <c r="K98" s="475"/>
      <c r="L98" s="475"/>
      <c r="M98" s="475"/>
      <c r="N98" s="476"/>
    </row>
    <row r="99" spans="2:14">
      <c r="B99" s="477"/>
      <c r="C99" s="478"/>
      <c r="D99" s="478"/>
      <c r="E99" s="478"/>
      <c r="F99" s="478"/>
      <c r="G99" s="478"/>
      <c r="H99" s="478"/>
      <c r="I99" s="478"/>
      <c r="J99" s="478"/>
      <c r="K99" s="478"/>
      <c r="L99" s="478"/>
      <c r="M99" s="478"/>
      <c r="N99" s="479"/>
    </row>
    <row r="100" spans="2:14">
      <c r="B100" s="477"/>
      <c r="C100" s="478"/>
      <c r="D100" s="478"/>
      <c r="E100" s="478"/>
      <c r="F100" s="478"/>
      <c r="G100" s="478"/>
      <c r="H100" s="478"/>
      <c r="I100" s="478"/>
      <c r="J100" s="478"/>
      <c r="K100" s="478"/>
      <c r="L100" s="478"/>
      <c r="M100" s="478"/>
      <c r="N100" s="479"/>
    </row>
    <row r="101" spans="2:14">
      <c r="B101" s="477"/>
      <c r="C101" s="478"/>
      <c r="D101" s="478"/>
      <c r="E101" s="478"/>
      <c r="F101" s="478"/>
      <c r="G101" s="478"/>
      <c r="H101" s="478"/>
      <c r="I101" s="478"/>
      <c r="J101" s="478"/>
      <c r="K101" s="478"/>
      <c r="L101" s="478"/>
      <c r="M101" s="478"/>
      <c r="N101" s="479"/>
    </row>
    <row r="102" spans="2:14" ht="15.75" thickBot="1">
      <c r="B102" s="480"/>
      <c r="C102" s="481"/>
      <c r="D102" s="481"/>
      <c r="E102" s="481"/>
      <c r="F102" s="481"/>
      <c r="G102" s="481"/>
      <c r="H102" s="481"/>
      <c r="I102" s="481"/>
      <c r="J102" s="481"/>
      <c r="K102" s="481"/>
      <c r="L102" s="481"/>
      <c r="M102" s="481"/>
      <c r="N102" s="482"/>
    </row>
    <row r="103" spans="2:14">
      <c r="B103" s="483"/>
      <c r="C103" s="484"/>
      <c r="D103" s="484"/>
      <c r="E103" s="484"/>
      <c r="F103" s="484"/>
      <c r="G103" s="484"/>
      <c r="H103" s="484"/>
      <c r="I103" s="484"/>
      <c r="J103" s="484"/>
      <c r="K103" s="484"/>
      <c r="L103" s="484"/>
      <c r="M103" s="484"/>
      <c r="N103" s="485"/>
    </row>
    <row r="104" spans="2:14">
      <c r="B104" s="486" t="s">
        <v>153</v>
      </c>
      <c r="C104" s="273"/>
      <c r="D104" s="273"/>
      <c r="E104" s="273"/>
      <c r="F104" s="273"/>
      <c r="G104" s="273"/>
      <c r="H104" s="273"/>
      <c r="I104" s="273"/>
      <c r="J104" s="273"/>
      <c r="K104" s="273"/>
      <c r="L104" s="273"/>
      <c r="M104" s="273"/>
      <c r="N104" s="274"/>
    </row>
    <row r="105" spans="2:14" ht="15" customHeight="1">
      <c r="B105" s="487" t="s">
        <v>154</v>
      </c>
      <c r="C105" s="488"/>
      <c r="D105" s="488"/>
      <c r="E105" s="488"/>
      <c r="F105" s="488"/>
      <c r="G105" s="488"/>
      <c r="H105" s="488"/>
      <c r="I105" s="488"/>
      <c r="J105" s="488"/>
      <c r="K105" s="488"/>
      <c r="L105" s="488"/>
      <c r="M105" s="488"/>
      <c r="N105" s="489"/>
    </row>
    <row r="106" spans="2:14" ht="15" customHeight="1">
      <c r="B106" s="487"/>
      <c r="C106" s="488"/>
      <c r="D106" s="488"/>
      <c r="E106" s="488"/>
      <c r="F106" s="488"/>
      <c r="G106" s="488"/>
      <c r="H106" s="488"/>
      <c r="I106" s="488"/>
      <c r="J106" s="488"/>
      <c r="K106" s="488"/>
      <c r="L106" s="488"/>
      <c r="M106" s="488"/>
      <c r="N106" s="489"/>
    </row>
    <row r="107" spans="2:14" ht="30" customHeight="1">
      <c r="B107" s="490" t="s">
        <v>155</v>
      </c>
      <c r="C107" s="491"/>
      <c r="D107" s="491"/>
      <c r="E107" s="491"/>
      <c r="F107" s="491"/>
      <c r="G107" s="491"/>
      <c r="H107" s="491"/>
      <c r="I107" s="491"/>
      <c r="J107" s="491"/>
      <c r="K107" s="491"/>
      <c r="L107" s="491"/>
      <c r="M107" s="491"/>
      <c r="N107" s="492"/>
    </row>
    <row r="108" spans="2:14">
      <c r="B108" s="490"/>
      <c r="C108" s="491"/>
      <c r="D108" s="491"/>
      <c r="E108" s="491"/>
      <c r="F108" s="491"/>
      <c r="G108" s="491"/>
      <c r="H108" s="491"/>
      <c r="I108" s="491"/>
      <c r="J108" s="491"/>
      <c r="K108" s="491"/>
      <c r="L108" s="491"/>
      <c r="M108" s="491"/>
      <c r="N108" s="492"/>
    </row>
    <row r="109" spans="2:14">
      <c r="B109" s="493"/>
      <c r="C109" s="494"/>
      <c r="D109" s="494"/>
      <c r="E109" s="494"/>
      <c r="F109" s="494"/>
      <c r="G109" s="494"/>
      <c r="H109" s="494"/>
      <c r="I109" s="494"/>
      <c r="J109" s="494"/>
      <c r="K109" s="494"/>
      <c r="L109" s="494"/>
      <c r="M109" s="494"/>
      <c r="N109" s="495"/>
    </row>
    <row r="110" spans="2:14">
      <c r="B110" s="493"/>
      <c r="C110" s="494"/>
      <c r="D110" s="494"/>
      <c r="E110" s="494"/>
      <c r="F110" s="494"/>
      <c r="G110" s="494"/>
      <c r="H110" s="494"/>
      <c r="I110" s="494"/>
      <c r="J110" s="494"/>
      <c r="K110" s="494"/>
      <c r="L110" s="494"/>
      <c r="M110" s="494"/>
      <c r="N110" s="495"/>
    </row>
    <row r="111" spans="2:14">
      <c r="B111" s="493"/>
      <c r="C111" s="494"/>
      <c r="D111" s="494"/>
      <c r="E111" s="494"/>
      <c r="F111" s="494"/>
      <c r="G111" s="494"/>
      <c r="H111" s="494"/>
      <c r="I111" s="494"/>
      <c r="J111" s="494"/>
      <c r="K111" s="494"/>
      <c r="L111" s="494"/>
      <c r="M111" s="494"/>
      <c r="N111" s="495"/>
    </row>
    <row r="112" spans="2:14">
      <c r="B112" s="486"/>
      <c r="C112" s="273"/>
      <c r="D112" s="273"/>
      <c r="E112" s="273"/>
      <c r="F112" s="273"/>
      <c r="G112" s="273"/>
      <c r="H112" s="273"/>
      <c r="I112" s="273"/>
      <c r="J112" s="273"/>
      <c r="K112" s="273"/>
      <c r="L112" s="273"/>
      <c r="M112" s="273"/>
      <c r="N112" s="274"/>
    </row>
    <row r="113" spans="2:14">
      <c r="B113" s="287"/>
      <c r="C113" s="259"/>
      <c r="D113" s="259"/>
      <c r="E113" s="259" t="s">
        <v>147</v>
      </c>
      <c r="F113" s="269"/>
      <c r="G113" s="269"/>
      <c r="H113" s="259"/>
      <c r="I113" s="259"/>
      <c r="J113" s="259"/>
      <c r="K113" s="259"/>
      <c r="L113" s="259"/>
      <c r="M113" s="259"/>
      <c r="N113" s="261"/>
    </row>
    <row r="114" spans="2:14">
      <c r="B114" s="287"/>
      <c r="C114" s="259"/>
      <c r="D114" s="259"/>
      <c r="E114" s="496" t="s">
        <v>148</v>
      </c>
      <c r="F114" s="259"/>
      <c r="G114" s="259"/>
      <c r="H114" s="496"/>
      <c r="I114" s="496"/>
      <c r="J114" s="496"/>
      <c r="K114" s="259"/>
      <c r="L114" s="259"/>
      <c r="M114" s="259"/>
      <c r="N114" s="261"/>
    </row>
    <row r="115" spans="2:14">
      <c r="B115" s="287"/>
      <c r="C115" s="259"/>
      <c r="D115" s="259"/>
      <c r="E115" s="497" t="s">
        <v>156</v>
      </c>
      <c r="F115" s="259"/>
      <c r="G115" s="259"/>
      <c r="H115" s="497"/>
      <c r="I115" s="497"/>
      <c r="J115" s="497"/>
      <c r="K115" s="259"/>
      <c r="L115" s="259"/>
      <c r="M115" s="259"/>
      <c r="N115" s="261"/>
    </row>
    <row r="116" spans="2:14">
      <c r="B116" s="498"/>
      <c r="C116" s="273"/>
      <c r="D116" s="273"/>
      <c r="E116" s="259" t="s">
        <v>150</v>
      </c>
      <c r="F116" s="259"/>
      <c r="G116" s="259"/>
      <c r="H116" s="259"/>
      <c r="I116" s="259"/>
      <c r="J116" s="259"/>
      <c r="K116" s="273"/>
      <c r="L116" s="273"/>
      <c r="M116" s="273"/>
      <c r="N116" s="274"/>
    </row>
    <row r="117" spans="2:14">
      <c r="B117" s="498"/>
      <c r="C117" s="273"/>
      <c r="D117" s="273"/>
      <c r="E117" s="273"/>
      <c r="F117" s="259"/>
      <c r="G117" s="259"/>
      <c r="H117" s="259"/>
      <c r="I117" s="259"/>
      <c r="J117" s="259"/>
      <c r="K117" s="273"/>
      <c r="L117" s="273"/>
      <c r="M117" s="273"/>
      <c r="N117" s="274"/>
    </row>
    <row r="118" spans="2:14">
      <c r="B118" s="498" t="s">
        <v>157</v>
      </c>
      <c r="C118" s="497"/>
      <c r="D118" s="497"/>
      <c r="E118" s="259"/>
      <c r="F118" s="259"/>
      <c r="G118" s="259"/>
      <c r="H118" s="259"/>
      <c r="I118" s="259"/>
      <c r="J118" s="499"/>
      <c r="K118" s="499"/>
      <c r="L118" s="499"/>
      <c r="M118" s="499"/>
      <c r="N118" s="500"/>
    </row>
    <row r="119" spans="2:14" ht="15.75" thickBot="1">
      <c r="B119" s="501" t="s">
        <v>158</v>
      </c>
      <c r="C119" s="502"/>
      <c r="D119" s="502"/>
      <c r="E119" s="503"/>
      <c r="F119" s="503"/>
      <c r="G119" s="503"/>
      <c r="H119" s="503"/>
      <c r="I119" s="503"/>
      <c r="J119" s="504"/>
      <c r="K119" s="504"/>
      <c r="L119" s="504"/>
      <c r="M119" s="504"/>
      <c r="N119" s="505"/>
    </row>
  </sheetData>
  <mergeCells count="66">
    <mergeCell ref="L85:M85"/>
    <mergeCell ref="B86:M86"/>
    <mergeCell ref="B88:M88"/>
    <mergeCell ref="B105:N106"/>
    <mergeCell ref="B107:N108"/>
    <mergeCell ref="J118:N119"/>
    <mergeCell ref="B78:M78"/>
    <mergeCell ref="B82:H82"/>
    <mergeCell ref="L82:M82"/>
    <mergeCell ref="B83:H83"/>
    <mergeCell ref="L83:M83"/>
    <mergeCell ref="L84:M84"/>
    <mergeCell ref="B65:M65"/>
    <mergeCell ref="B69:H69"/>
    <mergeCell ref="L69:M69"/>
    <mergeCell ref="B75:H75"/>
    <mergeCell ref="L75:M75"/>
    <mergeCell ref="B76:M76"/>
    <mergeCell ref="B53:I53"/>
    <mergeCell ref="L53:M53"/>
    <mergeCell ref="B54:M54"/>
    <mergeCell ref="L58:M58"/>
    <mergeCell ref="L59:M59"/>
    <mergeCell ref="L64:M64"/>
    <mergeCell ref="B41:D41"/>
    <mergeCell ref="B42:H42"/>
    <mergeCell ref="I42:J42"/>
    <mergeCell ref="L42:M42"/>
    <mergeCell ref="B43:M43"/>
    <mergeCell ref="B47:I47"/>
    <mergeCell ref="L47:M47"/>
    <mergeCell ref="B37:H37"/>
    <mergeCell ref="B38:H38"/>
    <mergeCell ref="B39:H39"/>
    <mergeCell ref="I39:J39"/>
    <mergeCell ref="L39:M39"/>
    <mergeCell ref="B40:H40"/>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50" orientation="portrait" r:id="rId1"/>
  <rowBreaks count="1" manualBreakCount="1">
    <brk id="88" min="1" max="13" man="1"/>
  </rowBreaks>
  <drawing r:id="rId2"/>
  <legacyDrawing r:id="rId3"/>
  <oleObjects>
    <mc:AlternateContent xmlns:mc="http://schemas.openxmlformats.org/markup-compatibility/2006">
      <mc:Choice Requires="x14">
        <oleObject progId="PBrush" shapeId="204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2049"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CC5E8-CEEB-49E3-9F32-2AE634900DF3}">
  <sheetPr>
    <tabColor rgb="FFFFFFCC"/>
  </sheetPr>
  <dimension ref="A1:O118"/>
  <sheetViews>
    <sheetView view="pageBreakPreview" topLeftCell="A61" zoomScale="60" zoomScaleNormal="78" workbookViewId="0">
      <selection activeCell="R92" sqref="R92"/>
    </sheetView>
  </sheetViews>
  <sheetFormatPr baseColWidth="10" defaultRowHeight="15"/>
  <cols>
    <col min="1" max="1" width="10.28515625" style="190" bestFit="1" customWidth="1"/>
    <col min="2" max="2" width="17" style="190" customWidth="1"/>
    <col min="3" max="5" width="11.42578125" style="190"/>
    <col min="6" max="6" width="14.42578125" style="190" customWidth="1"/>
    <col min="7" max="8" width="11.42578125" style="190"/>
    <col min="9" max="9" width="12.5703125" style="190" bestFit="1" customWidth="1"/>
    <col min="10" max="10" width="15.5703125" style="190" customWidth="1"/>
    <col min="11" max="11" width="17.5703125" style="190" bestFit="1" customWidth="1"/>
    <col min="12" max="13" width="11.42578125" style="190"/>
    <col min="14" max="14" width="17.42578125" style="190" customWidth="1"/>
    <col min="15" max="15" width="12" style="190" bestFit="1" customWidth="1"/>
    <col min="16" max="16384" width="11.42578125" style="190"/>
  </cols>
  <sheetData>
    <row r="1" spans="2:14">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75"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6.25" thickBot="1">
      <c r="B29" s="294" t="s">
        <v>108</v>
      </c>
      <c r="C29" s="295" t="s">
        <v>6</v>
      </c>
      <c r="D29" s="296"/>
      <c r="E29" s="296"/>
      <c r="F29" s="296"/>
      <c r="G29" s="296"/>
      <c r="H29" s="296"/>
      <c r="I29" s="296"/>
      <c r="J29" s="297"/>
      <c r="K29" s="298" t="s">
        <v>109</v>
      </c>
      <c r="L29" s="299" t="s">
        <v>110</v>
      </c>
      <c r="M29" s="300"/>
      <c r="N29" s="294" t="s">
        <v>8</v>
      </c>
    </row>
    <row r="30" spans="1:14" ht="15.75" hidden="1" thickBot="1">
      <c r="B30" s="294" t="s">
        <v>108</v>
      </c>
      <c r="C30" s="295" t="s">
        <v>6</v>
      </c>
      <c r="D30" s="296"/>
      <c r="E30" s="296"/>
      <c r="F30" s="296"/>
      <c r="G30" s="296"/>
      <c r="H30" s="296"/>
      <c r="I30" s="296"/>
      <c r="J30" s="297"/>
      <c r="K30" s="301"/>
      <c r="L30" s="299" t="s">
        <v>110</v>
      </c>
      <c r="M30" s="300"/>
      <c r="N30" s="294" t="s">
        <v>8</v>
      </c>
    </row>
    <row r="31" spans="1:14" ht="15.75" thickBot="1">
      <c r="A31" s="190" t="s">
        <v>111</v>
      </c>
      <c r="B31" s="302" t="s">
        <v>14</v>
      </c>
      <c r="C31" s="303" t="s">
        <v>159</v>
      </c>
      <c r="D31" s="304"/>
      <c r="E31" s="304"/>
      <c r="F31" s="304"/>
      <c r="G31" s="304"/>
      <c r="H31" s="304"/>
      <c r="I31" s="304"/>
      <c r="J31" s="305"/>
      <c r="K31" s="306"/>
      <c r="L31" s="307" t="s">
        <v>13</v>
      </c>
      <c r="M31" s="308"/>
      <c r="N31" s="309"/>
    </row>
    <row r="32" spans="1:14" ht="5.25"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160</v>
      </c>
      <c r="B36" s="329" t="str">
        <f>VLOOKUP(A36,[134]EQUIPOS!A6:D154,3,FALSE)</f>
        <v xml:space="preserve">Barredora mecánica de cepillo de 3658 mm ; 6 m3 </v>
      </c>
      <c r="C36" s="330"/>
      <c r="D36" s="330"/>
      <c r="E36" s="330"/>
      <c r="F36" s="330"/>
      <c r="G36" s="330"/>
      <c r="H36" s="331"/>
      <c r="I36" s="332"/>
      <c r="J36" s="333"/>
      <c r="K36" s="334">
        <f>VLOOKUP(A36,[134]EQUIPOS!A6:D163,4,FALSE)</f>
        <v>51650.42535645004</v>
      </c>
      <c r="L36" s="335"/>
      <c r="M36" s="336">
        <v>150</v>
      </c>
      <c r="N36" s="337">
        <f>K36/M36</f>
        <v>344.33616904300027</v>
      </c>
    </row>
    <row r="37" spans="1:14">
      <c r="A37" s="338" t="s">
        <v>161</v>
      </c>
      <c r="B37" s="329" t="str">
        <f>VLOOKUP(A37,[134]EQUIPOS!A7:D154,3,FALSE)</f>
        <v>Cargador : Potencia en el volante 110 hp, Clasificación de RPM del motor 2300.</v>
      </c>
      <c r="C37" s="330"/>
      <c r="D37" s="330"/>
      <c r="E37" s="330"/>
      <c r="F37" s="330"/>
      <c r="G37" s="330"/>
      <c r="H37" s="331"/>
      <c r="I37" s="332"/>
      <c r="J37" s="333"/>
      <c r="K37" s="334">
        <f>VLOOKUP(A37,[134]EQUIPOS!A7:D164,4,FALSE)</f>
        <v>101451.66416693035</v>
      </c>
      <c r="L37" s="335"/>
      <c r="M37" s="336">
        <v>150</v>
      </c>
      <c r="N37" s="337">
        <f>K37/M37</f>
        <v>676.34442777953564</v>
      </c>
    </row>
    <row r="38" spans="1:14">
      <c r="A38" s="190" t="s">
        <v>162</v>
      </c>
      <c r="B38" s="329" t="str">
        <f>VLOOKUP(A38,[134]EQUIPOS!A8:D154,3,FALSE)</f>
        <v>Fresadora de pavimento, potencia 255 HP, peso 19 Ton, PROFUNDIDAD DE CORTE 305 mm</v>
      </c>
      <c r="C38" s="330"/>
      <c r="D38" s="330"/>
      <c r="E38" s="330"/>
      <c r="F38" s="330"/>
      <c r="G38" s="330"/>
      <c r="H38" s="331"/>
      <c r="I38" s="332"/>
      <c r="J38" s="333"/>
      <c r="K38" s="334">
        <f>VLOOKUP(A38,[134]EQUIPOS!A8:D165,4,FALSE)</f>
        <v>261963.99079353551</v>
      </c>
      <c r="L38" s="335"/>
      <c r="M38" s="336">
        <v>150</v>
      </c>
      <c r="N38" s="337">
        <f>K38/M38</f>
        <v>1746.4266052902367</v>
      </c>
    </row>
    <row r="39" spans="1:14">
      <c r="B39" s="329"/>
      <c r="C39" s="330"/>
      <c r="D39" s="330"/>
      <c r="E39" s="330"/>
      <c r="F39" s="330"/>
      <c r="G39" s="330"/>
      <c r="H39" s="331"/>
      <c r="I39" s="339"/>
      <c r="J39" s="340"/>
      <c r="K39" s="334"/>
      <c r="L39" s="341"/>
      <c r="M39" s="342"/>
      <c r="N39" s="337"/>
    </row>
    <row r="40" spans="1:14">
      <c r="B40" s="329"/>
      <c r="C40" s="330"/>
      <c r="D40" s="330"/>
      <c r="E40" s="343"/>
      <c r="F40" s="330"/>
      <c r="G40" s="330"/>
      <c r="H40" s="331"/>
      <c r="I40" s="344"/>
      <c r="J40" s="345"/>
      <c r="K40" s="346"/>
      <c r="L40" s="347"/>
      <c r="M40" s="348"/>
      <c r="N40" s="349"/>
    </row>
    <row r="41" spans="1:14">
      <c r="B41" s="350" t="s">
        <v>121</v>
      </c>
      <c r="C41" s="351"/>
      <c r="D41" s="351"/>
      <c r="E41" s="352"/>
      <c r="F41" s="353"/>
      <c r="G41" s="353"/>
      <c r="H41" s="354"/>
      <c r="I41" s="344"/>
      <c r="J41" s="345"/>
      <c r="K41" s="355"/>
      <c r="L41" s="347"/>
      <c r="M41" s="356">
        <v>0.01</v>
      </c>
      <c r="N41" s="357">
        <v>1</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2768.1072021127725</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B48" s="380"/>
      <c r="C48" s="381"/>
      <c r="D48" s="381"/>
      <c r="E48" s="381"/>
      <c r="F48" s="381"/>
      <c r="G48" s="381"/>
      <c r="H48" s="381"/>
      <c r="I48" s="333"/>
      <c r="J48" s="276"/>
      <c r="K48" s="382"/>
      <c r="L48" s="332"/>
      <c r="M48" s="383"/>
      <c r="N48" s="337"/>
    </row>
    <row r="49" spans="1:14">
      <c r="A49" s="384"/>
      <c r="B49" s="380"/>
      <c r="C49" s="381"/>
      <c r="D49" s="381"/>
      <c r="E49" s="381"/>
      <c r="F49" s="381"/>
      <c r="G49" s="381"/>
      <c r="H49" s="381"/>
      <c r="I49" s="333"/>
      <c r="J49" s="276"/>
      <c r="K49" s="382"/>
      <c r="L49" s="332"/>
      <c r="M49" s="383"/>
      <c r="N49" s="337"/>
    </row>
    <row r="50" spans="1:14">
      <c r="B50" s="380"/>
      <c r="C50" s="381"/>
      <c r="D50" s="381"/>
      <c r="E50" s="381"/>
      <c r="F50" s="381"/>
      <c r="G50" s="381"/>
      <c r="H50" s="381"/>
      <c r="I50" s="333"/>
      <c r="J50" s="276"/>
      <c r="K50" s="382"/>
      <c r="L50" s="332"/>
      <c r="M50" s="385"/>
      <c r="N50" s="386"/>
    </row>
    <row r="51" spans="1:14">
      <c r="B51" s="380"/>
      <c r="C51" s="381"/>
      <c r="D51" s="381"/>
      <c r="E51" s="381"/>
      <c r="F51" s="381"/>
      <c r="G51" s="381"/>
      <c r="H51" s="381"/>
      <c r="I51" s="333"/>
      <c r="J51" s="276"/>
      <c r="K51" s="382"/>
      <c r="L51" s="332"/>
      <c r="M51" s="385"/>
      <c r="N51" s="386"/>
    </row>
    <row r="52" spans="1:14" ht="15.75" thickBot="1">
      <c r="B52" s="387"/>
      <c r="C52" s="388"/>
      <c r="D52" s="388"/>
      <c r="E52" s="388"/>
      <c r="F52" s="388"/>
      <c r="G52" s="388"/>
      <c r="H52" s="388"/>
      <c r="I52" s="340"/>
      <c r="J52" s="389"/>
      <c r="K52" s="390"/>
      <c r="L52" s="391"/>
      <c r="M52" s="392"/>
      <c r="N52" s="393"/>
    </row>
    <row r="53" spans="1:14" ht="15.75" thickBot="1">
      <c r="B53" s="364" t="s">
        <v>122</v>
      </c>
      <c r="C53" s="365"/>
      <c r="D53" s="365"/>
      <c r="E53" s="365"/>
      <c r="F53" s="365"/>
      <c r="G53" s="365"/>
      <c r="H53" s="365"/>
      <c r="I53" s="365"/>
      <c r="J53" s="365"/>
      <c r="K53" s="365"/>
      <c r="L53" s="365"/>
      <c r="M53" s="366"/>
      <c r="N53" s="367"/>
    </row>
    <row r="54" spans="1:14">
      <c r="B54" s="291"/>
      <c r="C54" s="292"/>
      <c r="D54" s="292"/>
      <c r="E54" s="292"/>
      <c r="F54" s="292"/>
      <c r="G54" s="292"/>
      <c r="H54" s="292"/>
      <c r="I54" s="292"/>
      <c r="J54" s="292"/>
      <c r="K54" s="292"/>
      <c r="L54" s="292"/>
      <c r="M54" s="292"/>
      <c r="N54" s="293"/>
    </row>
    <row r="55" spans="1:14">
      <c r="B55" s="369" t="s">
        <v>126</v>
      </c>
      <c r="C55" s="370"/>
      <c r="D55" s="370"/>
      <c r="E55" s="370"/>
      <c r="F55" s="370"/>
      <c r="G55" s="370"/>
      <c r="H55" s="370"/>
      <c r="I55" s="370"/>
      <c r="J55" s="370"/>
      <c r="K55" s="370"/>
      <c r="L55" s="370"/>
      <c r="M55" s="370"/>
      <c r="N55" s="371"/>
    </row>
    <row r="56" spans="1:14" ht="15.75" thickBot="1">
      <c r="B56" s="394"/>
      <c r="C56" s="317"/>
      <c r="D56" s="317"/>
      <c r="E56" s="317"/>
      <c r="F56" s="317"/>
      <c r="G56" s="317"/>
      <c r="H56" s="317"/>
      <c r="I56" s="317"/>
      <c r="J56" s="317"/>
      <c r="K56" s="317"/>
      <c r="L56" s="317"/>
      <c r="M56" s="317"/>
      <c r="N56" s="319"/>
    </row>
    <row r="57" spans="1:14" ht="25.5">
      <c r="B57" s="395" t="s">
        <v>127</v>
      </c>
      <c r="C57" s="396"/>
      <c r="D57" s="396"/>
      <c r="E57" s="396"/>
      <c r="F57" s="396"/>
      <c r="G57" s="396"/>
      <c r="H57" s="397" t="s">
        <v>110</v>
      </c>
      <c r="I57" s="398" t="s">
        <v>128</v>
      </c>
      <c r="J57" s="399" t="s">
        <v>129</v>
      </c>
      <c r="K57" s="397" t="s">
        <v>130</v>
      </c>
      <c r="L57" s="400" t="s">
        <v>131</v>
      </c>
      <c r="M57" s="401"/>
      <c r="N57" s="402" t="s">
        <v>118</v>
      </c>
    </row>
    <row r="58" spans="1:14">
      <c r="A58" s="190" t="s">
        <v>163</v>
      </c>
      <c r="B58" s="403" t="str">
        <f>VLOOKUP(A58,[134]TRANSPORTE!A5:D117,3,FALSE)</f>
        <v>Transporte de material fresado</v>
      </c>
      <c r="C58" s="404"/>
      <c r="D58" s="404"/>
      <c r="E58" s="404"/>
      <c r="F58" s="404"/>
      <c r="G58" s="404"/>
      <c r="H58" s="405" t="s">
        <v>164</v>
      </c>
      <c r="I58" s="355">
        <v>0.13</v>
      </c>
      <c r="J58" s="406">
        <v>8.4499999999999993</v>
      </c>
      <c r="K58" s="355">
        <f>I58*J58</f>
        <v>1.0985</v>
      </c>
      <c r="L58" s="407">
        <f>VLOOKUP(A58,[134]TRANSPORTE!A5:D117,4,FALSE)</f>
        <v>1169.5796725935127</v>
      </c>
      <c r="M58" s="408"/>
      <c r="N58" s="409">
        <f>K58*L58</f>
        <v>1284.7832703439738</v>
      </c>
    </row>
    <row r="59" spans="1:14">
      <c r="B59" s="403"/>
      <c r="C59" s="410"/>
      <c r="D59" s="410"/>
      <c r="E59" s="410"/>
      <c r="F59" s="410"/>
      <c r="G59" s="410"/>
      <c r="H59" s="405"/>
      <c r="I59" s="355"/>
      <c r="J59" s="406"/>
      <c r="K59" s="355"/>
      <c r="L59" s="407"/>
      <c r="M59" s="408"/>
      <c r="N59" s="414"/>
    </row>
    <row r="60" spans="1:14">
      <c r="B60" s="403"/>
      <c r="C60" s="410"/>
      <c r="D60" s="410"/>
      <c r="E60" s="410"/>
      <c r="F60" s="410"/>
      <c r="G60" s="410"/>
      <c r="H60" s="411"/>
      <c r="I60" s="355"/>
      <c r="J60" s="355"/>
      <c r="K60" s="355"/>
      <c r="L60" s="412"/>
      <c r="M60" s="413"/>
      <c r="N60" s="414"/>
    </row>
    <row r="61" spans="1:14">
      <c r="B61" s="403"/>
      <c r="C61" s="410"/>
      <c r="D61" s="410"/>
      <c r="E61" s="410"/>
      <c r="F61" s="410"/>
      <c r="G61" s="410"/>
      <c r="H61" s="411"/>
      <c r="I61" s="355"/>
      <c r="J61" s="355"/>
      <c r="K61" s="355"/>
      <c r="L61" s="412"/>
      <c r="M61" s="413"/>
      <c r="N61" s="414"/>
    </row>
    <row r="62" spans="1:14">
      <c r="B62" s="403"/>
      <c r="C62" s="410"/>
      <c r="D62" s="410"/>
      <c r="E62" s="410"/>
      <c r="F62" s="410"/>
      <c r="G62" s="410"/>
      <c r="H62" s="411"/>
      <c r="I62" s="355"/>
      <c r="J62" s="355"/>
      <c r="K62" s="355"/>
      <c r="L62" s="412"/>
      <c r="M62" s="413"/>
      <c r="N62" s="414"/>
    </row>
    <row r="63" spans="1:14" ht="15.75" thickBot="1">
      <c r="B63" s="415"/>
      <c r="C63" s="416"/>
      <c r="D63" s="416"/>
      <c r="E63" s="416"/>
      <c r="F63" s="416"/>
      <c r="G63" s="416"/>
      <c r="H63" s="417"/>
      <c r="I63" s="418"/>
      <c r="J63" s="418"/>
      <c r="K63" s="418"/>
      <c r="L63" s="419"/>
      <c r="M63" s="420"/>
      <c r="N63" s="421"/>
    </row>
    <row r="64" spans="1:14" ht="15.75" thickBot="1">
      <c r="B64" s="422" t="s">
        <v>122</v>
      </c>
      <c r="C64" s="423"/>
      <c r="D64" s="423"/>
      <c r="E64" s="423"/>
      <c r="F64" s="423"/>
      <c r="G64" s="423"/>
      <c r="H64" s="423"/>
      <c r="I64" s="423"/>
      <c r="J64" s="423"/>
      <c r="K64" s="423"/>
      <c r="L64" s="423"/>
      <c r="M64" s="424"/>
      <c r="N64" s="425">
        <f>N58+N59+N60+N61+N62</f>
        <v>1284.7832703439738</v>
      </c>
    </row>
    <row r="65" spans="1:15">
      <c r="B65" s="291"/>
      <c r="C65" s="292"/>
      <c r="D65" s="292"/>
      <c r="E65" s="292"/>
      <c r="F65" s="292"/>
      <c r="G65" s="292"/>
      <c r="H65" s="292"/>
      <c r="I65" s="292"/>
      <c r="J65" s="292"/>
      <c r="K65" s="292"/>
      <c r="L65" s="292"/>
      <c r="M65" s="292"/>
      <c r="N65" s="293"/>
    </row>
    <row r="66" spans="1:15">
      <c r="B66" s="369" t="s">
        <v>132</v>
      </c>
      <c r="C66" s="370"/>
      <c r="D66" s="370"/>
      <c r="E66" s="370"/>
      <c r="F66" s="370"/>
      <c r="G66" s="370"/>
      <c r="H66" s="370"/>
      <c r="I66" s="370"/>
      <c r="J66" s="370"/>
      <c r="K66" s="370"/>
      <c r="L66" s="370"/>
      <c r="M66" s="370"/>
      <c r="N66" s="371"/>
    </row>
    <row r="67" spans="1:15" ht="15.75" thickBot="1">
      <c r="B67" s="394"/>
      <c r="C67" s="317"/>
      <c r="D67" s="317"/>
      <c r="E67" s="317"/>
      <c r="F67" s="317"/>
      <c r="G67" s="317"/>
      <c r="H67" s="317"/>
      <c r="I67" s="317"/>
      <c r="J67" s="317"/>
      <c r="K67" s="317"/>
      <c r="L67" s="317"/>
      <c r="M67" s="317"/>
      <c r="N67" s="319"/>
    </row>
    <row r="68" spans="1:15" ht="25.5">
      <c r="B68" s="426" t="s">
        <v>133</v>
      </c>
      <c r="C68" s="427"/>
      <c r="D68" s="427"/>
      <c r="E68" s="427"/>
      <c r="F68" s="427"/>
      <c r="G68" s="427"/>
      <c r="H68" s="427"/>
      <c r="I68" s="397" t="s">
        <v>134</v>
      </c>
      <c r="J68" s="399" t="s">
        <v>135</v>
      </c>
      <c r="K68" s="398" t="s">
        <v>136</v>
      </c>
      <c r="L68" s="428" t="s">
        <v>117</v>
      </c>
      <c r="M68" s="429"/>
      <c r="N68" s="430" t="s">
        <v>118</v>
      </c>
    </row>
    <row r="69" spans="1:15">
      <c r="A69" s="190" t="s">
        <v>137</v>
      </c>
      <c r="B69" s="431" t="str">
        <f>VLOOKUP(A69,'[134]MANO DE OBRA'!A8:D68,3,FALSE)</f>
        <v>Obrero (4)</v>
      </c>
      <c r="C69" s="410"/>
      <c r="D69" s="410"/>
      <c r="E69" s="410"/>
      <c r="F69" s="410"/>
      <c r="G69" s="410"/>
      <c r="H69" s="410"/>
      <c r="I69" s="432">
        <f>K69/J69*100</f>
        <v>115336.47958314378</v>
      </c>
      <c r="J69" s="433">
        <v>185</v>
      </c>
      <c r="K69" s="434">
        <f>VLOOKUP(A69,'[134]MANO DE OBRA'!A8:D99,4,FALSE)</f>
        <v>213372.48722881597</v>
      </c>
      <c r="L69" s="435"/>
      <c r="M69" s="436">
        <v>1200</v>
      </c>
      <c r="N69" s="437">
        <f>K69/M69</f>
        <v>177.8104060240133</v>
      </c>
      <c r="O69" s="438"/>
    </row>
    <row r="70" spans="1:15">
      <c r="B70" s="431"/>
      <c r="C70" s="410"/>
      <c r="D70" s="410"/>
      <c r="E70" s="410"/>
      <c r="F70" s="410"/>
      <c r="G70" s="410"/>
      <c r="H70" s="410"/>
      <c r="I70" s="432"/>
      <c r="J70" s="433"/>
      <c r="K70" s="434"/>
      <c r="L70" s="435"/>
      <c r="M70" s="439"/>
      <c r="N70" s="437"/>
    </row>
    <row r="71" spans="1:15">
      <c r="B71" s="431"/>
      <c r="C71" s="410"/>
      <c r="D71" s="410"/>
      <c r="E71" s="410"/>
      <c r="F71" s="410"/>
      <c r="G71" s="410"/>
      <c r="H71" s="410"/>
      <c r="I71" s="355"/>
      <c r="J71" s="440"/>
      <c r="K71" s="441"/>
      <c r="L71" s="435"/>
      <c r="M71" s="442"/>
      <c r="N71" s="443"/>
    </row>
    <row r="72" spans="1:15">
      <c r="B72" s="431"/>
      <c r="C72" s="410"/>
      <c r="D72" s="410"/>
      <c r="E72" s="410"/>
      <c r="F72" s="410"/>
      <c r="G72" s="410"/>
      <c r="H72" s="410"/>
      <c r="I72" s="355"/>
      <c r="J72" s="440"/>
      <c r="K72" s="441"/>
      <c r="L72" s="444"/>
      <c r="M72" s="442"/>
      <c r="N72" s="443"/>
    </row>
    <row r="73" spans="1:15">
      <c r="B73" s="431"/>
      <c r="C73" s="410"/>
      <c r="D73" s="410"/>
      <c r="E73" s="410"/>
      <c r="F73" s="410"/>
      <c r="G73" s="410"/>
      <c r="H73" s="410"/>
      <c r="I73" s="355"/>
      <c r="J73" s="440"/>
      <c r="K73" s="441"/>
      <c r="L73" s="444"/>
      <c r="M73" s="442"/>
      <c r="N73" s="443"/>
    </row>
    <row r="74" spans="1:15" ht="15.75" thickBot="1">
      <c r="B74" s="445"/>
      <c r="C74" s="446"/>
      <c r="D74" s="446"/>
      <c r="E74" s="446"/>
      <c r="F74" s="446"/>
      <c r="G74" s="446"/>
      <c r="H74" s="446"/>
      <c r="I74" s="418"/>
      <c r="J74" s="418"/>
      <c r="K74" s="418"/>
      <c r="L74" s="447"/>
      <c r="M74" s="447"/>
      <c r="N74" s="421"/>
    </row>
    <row r="75" spans="1:15" ht="15.75" thickBot="1">
      <c r="B75" s="422" t="s">
        <v>122</v>
      </c>
      <c r="C75" s="423"/>
      <c r="D75" s="423"/>
      <c r="E75" s="423"/>
      <c r="F75" s="423"/>
      <c r="G75" s="423"/>
      <c r="H75" s="423"/>
      <c r="I75" s="423"/>
      <c r="J75" s="423"/>
      <c r="K75" s="423"/>
      <c r="L75" s="423"/>
      <c r="M75" s="424"/>
      <c r="N75" s="506">
        <f>SUM(N69:N74)</f>
        <v>177.8104060240133</v>
      </c>
    </row>
    <row r="76" spans="1:15" ht="15.75" thickBot="1">
      <c r="B76" s="291"/>
      <c r="C76" s="292"/>
      <c r="D76" s="292"/>
      <c r="E76" s="292"/>
      <c r="F76" s="292"/>
      <c r="G76" s="292"/>
      <c r="H76" s="292"/>
      <c r="I76" s="292"/>
      <c r="J76" s="292"/>
      <c r="K76" s="292"/>
      <c r="L76" s="292"/>
      <c r="M76" s="292"/>
      <c r="N76" s="293"/>
    </row>
    <row r="77" spans="1:15" ht="15.75" thickBot="1">
      <c r="B77" s="364" t="s">
        <v>138</v>
      </c>
      <c r="C77" s="365"/>
      <c r="D77" s="365"/>
      <c r="E77" s="365"/>
      <c r="F77" s="365"/>
      <c r="G77" s="365"/>
      <c r="H77" s="365"/>
      <c r="I77" s="365"/>
      <c r="J77" s="365"/>
      <c r="K77" s="365"/>
      <c r="L77" s="365"/>
      <c r="M77" s="366"/>
      <c r="N77" s="449">
        <f>N43+N53+N64+N75</f>
        <v>4230.7008784807595</v>
      </c>
    </row>
    <row r="78" spans="1:15">
      <c r="B78" s="291"/>
      <c r="C78" s="292"/>
      <c r="D78" s="292"/>
      <c r="E78" s="292"/>
      <c r="F78" s="292"/>
      <c r="G78" s="292"/>
      <c r="H78" s="292"/>
      <c r="I78" s="292"/>
      <c r="J78" s="292"/>
      <c r="K78" s="292"/>
      <c r="L78" s="292"/>
      <c r="M78" s="292"/>
      <c r="N78" s="293"/>
    </row>
    <row r="79" spans="1:15">
      <c r="B79" s="369" t="s">
        <v>139</v>
      </c>
      <c r="C79" s="370"/>
      <c r="D79" s="370"/>
      <c r="E79" s="370"/>
      <c r="F79" s="370"/>
      <c r="G79" s="370"/>
      <c r="H79" s="370"/>
      <c r="I79" s="370"/>
      <c r="J79" s="370"/>
      <c r="K79" s="370"/>
      <c r="L79" s="370"/>
      <c r="M79" s="370"/>
      <c r="N79" s="371"/>
    </row>
    <row r="80" spans="1:15" ht="15.75" thickBot="1">
      <c r="B80" s="394"/>
      <c r="C80" s="317"/>
      <c r="D80" s="317"/>
      <c r="E80" s="317"/>
      <c r="F80" s="317"/>
      <c r="G80" s="317"/>
      <c r="H80" s="317"/>
      <c r="I80" s="317"/>
      <c r="J80" s="317"/>
      <c r="K80" s="317"/>
      <c r="L80" s="317"/>
      <c r="M80" s="317"/>
      <c r="N80" s="319"/>
    </row>
    <row r="81" spans="1:14">
      <c r="B81" s="373" t="s">
        <v>140</v>
      </c>
      <c r="C81" s="374"/>
      <c r="D81" s="374"/>
      <c r="E81" s="374"/>
      <c r="F81" s="374"/>
      <c r="G81" s="374"/>
      <c r="H81" s="374"/>
      <c r="I81" s="396"/>
      <c r="J81" s="450"/>
      <c r="K81" s="451" t="s">
        <v>141</v>
      </c>
      <c r="L81" s="452" t="s">
        <v>142</v>
      </c>
      <c r="M81" s="453"/>
      <c r="N81" s="454"/>
    </row>
    <row r="82" spans="1:14">
      <c r="B82" s="455" t="s">
        <v>143</v>
      </c>
      <c r="C82" s="456"/>
      <c r="D82" s="456"/>
      <c r="E82" s="456"/>
      <c r="F82" s="456"/>
      <c r="G82" s="456"/>
      <c r="H82" s="456"/>
      <c r="I82" s="457"/>
      <c r="J82" s="458"/>
      <c r="K82" s="459">
        <v>0.2</v>
      </c>
      <c r="L82" s="460">
        <f>N77*K82</f>
        <v>846.14017569615191</v>
      </c>
      <c r="M82" s="461"/>
      <c r="N82" s="462"/>
    </row>
    <row r="83" spans="1:14">
      <c r="B83" s="463" t="s">
        <v>144</v>
      </c>
      <c r="C83" s="464"/>
      <c r="D83" s="464"/>
      <c r="E83" s="464"/>
      <c r="F83" s="464"/>
      <c r="G83" s="464"/>
      <c r="H83" s="464"/>
      <c r="I83" s="457"/>
      <c r="J83" s="458"/>
      <c r="K83" s="459">
        <v>0.05</v>
      </c>
      <c r="L83" s="460">
        <f>N77*K83</f>
        <v>211.53504392403798</v>
      </c>
      <c r="M83" s="461"/>
      <c r="N83" s="462"/>
    </row>
    <row r="84" spans="1:14" ht="15.75" thickBot="1">
      <c r="B84" s="465" t="s">
        <v>55</v>
      </c>
      <c r="C84" s="466"/>
      <c r="D84" s="466"/>
      <c r="E84" s="466"/>
      <c r="F84" s="466"/>
      <c r="G84" s="466"/>
      <c r="H84" s="466"/>
      <c r="I84" s="467"/>
      <c r="J84" s="468"/>
      <c r="K84" s="469">
        <v>0.05</v>
      </c>
      <c r="L84" s="470">
        <f>N77*K84</f>
        <v>211.53504392403798</v>
      </c>
      <c r="M84" s="471"/>
      <c r="N84" s="462"/>
    </row>
    <row r="85" spans="1:14" ht="15.75" thickBot="1">
      <c r="B85" s="364" t="s">
        <v>122</v>
      </c>
      <c r="C85" s="365"/>
      <c r="D85" s="365"/>
      <c r="E85" s="365"/>
      <c r="F85" s="365"/>
      <c r="G85" s="365"/>
      <c r="H85" s="365"/>
      <c r="I85" s="365"/>
      <c r="J85" s="365"/>
      <c r="K85" s="365"/>
      <c r="L85" s="365"/>
      <c r="M85" s="366"/>
      <c r="N85" s="472">
        <f>L82+L83+L84</f>
        <v>1269.2102635442279</v>
      </c>
    </row>
    <row r="86" spans="1:14" ht="15.75" thickBot="1">
      <c r="B86" s="291"/>
      <c r="C86" s="292"/>
      <c r="D86" s="292"/>
      <c r="E86" s="292"/>
      <c r="F86" s="292"/>
      <c r="G86" s="292"/>
      <c r="H86" s="292"/>
      <c r="I86" s="292"/>
      <c r="J86" s="292"/>
      <c r="K86" s="292"/>
      <c r="L86" s="292"/>
      <c r="M86" s="292"/>
      <c r="N86" s="293"/>
    </row>
    <row r="87" spans="1:14" ht="15.75" thickBot="1">
      <c r="A87" s="190" t="s">
        <v>145</v>
      </c>
      <c r="B87" s="364" t="s">
        <v>146</v>
      </c>
      <c r="C87" s="365"/>
      <c r="D87" s="365"/>
      <c r="E87" s="365"/>
      <c r="F87" s="365"/>
      <c r="G87" s="365"/>
      <c r="H87" s="365"/>
      <c r="I87" s="365"/>
      <c r="J87" s="365"/>
      <c r="K87" s="365"/>
      <c r="L87" s="365"/>
      <c r="M87" s="366"/>
      <c r="N87" s="473">
        <f>ROUND(N77+N85,0)</f>
        <v>5500</v>
      </c>
    </row>
    <row r="88" spans="1:14">
      <c r="B88" s="252"/>
      <c r="C88" s="253"/>
      <c r="D88" s="253"/>
      <c r="E88" s="253"/>
      <c r="F88" s="253"/>
      <c r="G88" s="253"/>
      <c r="H88" s="253"/>
      <c r="I88" s="253"/>
      <c r="J88" s="253"/>
      <c r="K88" s="253"/>
      <c r="L88" s="253"/>
      <c r="M88" s="253"/>
      <c r="N88" s="254"/>
    </row>
    <row r="89" spans="1:14">
      <c r="B89" s="287"/>
      <c r="C89" s="259"/>
      <c r="D89" s="259"/>
      <c r="E89" s="259"/>
      <c r="F89" s="259"/>
      <c r="G89" s="259"/>
      <c r="H89" s="259"/>
      <c r="I89" s="259"/>
      <c r="J89" s="259"/>
      <c r="K89" s="259"/>
      <c r="L89" s="259"/>
      <c r="M89" s="259"/>
      <c r="N89" s="261"/>
    </row>
    <row r="90" spans="1:14">
      <c r="B90" s="287"/>
      <c r="C90" s="259"/>
      <c r="D90" s="259"/>
      <c r="E90" s="259"/>
      <c r="F90" s="259"/>
      <c r="G90" s="259"/>
      <c r="H90" s="259"/>
      <c r="I90" s="259"/>
      <c r="J90" s="259"/>
      <c r="K90" s="259"/>
      <c r="L90" s="259"/>
      <c r="M90" s="259"/>
      <c r="N90" s="261"/>
    </row>
    <row r="91" spans="1:14">
      <c r="B91" s="287"/>
      <c r="C91" s="259"/>
      <c r="D91" s="259"/>
      <c r="E91" s="259"/>
      <c r="F91" s="259"/>
      <c r="G91" s="259"/>
      <c r="H91" s="259"/>
      <c r="I91" s="259"/>
      <c r="J91" s="259"/>
      <c r="K91" s="259"/>
      <c r="L91" s="259"/>
      <c r="M91" s="259"/>
      <c r="N91" s="261"/>
    </row>
    <row r="92" spans="1:14">
      <c r="B92" s="287"/>
      <c r="C92" s="259"/>
      <c r="D92" s="259"/>
      <c r="E92" s="269" t="s">
        <v>147</v>
      </c>
      <c r="F92" s="269"/>
      <c r="G92" s="269"/>
      <c r="H92" s="269"/>
      <c r="I92" s="269"/>
      <c r="J92" s="269"/>
      <c r="K92" s="259"/>
      <c r="L92" s="259"/>
      <c r="M92" s="259"/>
      <c r="N92" s="261"/>
    </row>
    <row r="93" spans="1:14">
      <c r="B93" s="287"/>
      <c r="C93" s="259"/>
      <c r="D93" s="259"/>
      <c r="E93" s="259" t="s">
        <v>148</v>
      </c>
      <c r="F93" s="259"/>
      <c r="G93" s="259"/>
      <c r="H93" s="259"/>
      <c r="I93" s="259"/>
      <c r="J93" s="259"/>
      <c r="K93" s="259"/>
      <c r="L93" s="259"/>
      <c r="M93" s="259"/>
      <c r="N93" s="261"/>
    </row>
    <row r="94" spans="1:14">
      <c r="B94" s="287"/>
      <c r="C94" s="259"/>
      <c r="D94" s="259"/>
      <c r="E94" s="259" t="s">
        <v>149</v>
      </c>
      <c r="F94" s="259"/>
      <c r="G94" s="259"/>
      <c r="H94" s="259"/>
      <c r="I94" s="259"/>
      <c r="J94" s="259"/>
      <c r="K94" s="259"/>
      <c r="L94" s="259"/>
      <c r="M94" s="259"/>
      <c r="N94" s="261"/>
    </row>
    <row r="95" spans="1:14">
      <c r="B95" s="287"/>
      <c r="C95" s="259"/>
      <c r="D95" s="259"/>
      <c r="E95" s="259" t="s">
        <v>150</v>
      </c>
      <c r="F95" s="259"/>
      <c r="G95" s="259"/>
      <c r="H95" s="259"/>
      <c r="I95" s="259"/>
      <c r="J95" s="259"/>
      <c r="K95" s="259"/>
      <c r="L95" s="259"/>
      <c r="M95" s="259"/>
      <c r="N95" s="261"/>
    </row>
    <row r="96" spans="1:14" ht="15.75" thickBot="1">
      <c r="B96" s="287"/>
      <c r="C96" s="259"/>
      <c r="D96" s="259"/>
      <c r="E96" s="259"/>
      <c r="F96" s="259" t="s">
        <v>151</v>
      </c>
      <c r="G96" s="259"/>
      <c r="H96" s="259"/>
      <c r="I96" s="259"/>
      <c r="J96" s="259"/>
      <c r="K96" s="259"/>
      <c r="L96" s="259"/>
      <c r="M96" s="259"/>
      <c r="N96" s="261"/>
    </row>
    <row r="97" spans="2:14">
      <c r="B97" s="474" t="s">
        <v>152</v>
      </c>
      <c r="C97" s="475"/>
      <c r="D97" s="475"/>
      <c r="E97" s="475"/>
      <c r="F97" s="475"/>
      <c r="G97" s="475"/>
      <c r="H97" s="475"/>
      <c r="I97" s="475"/>
      <c r="J97" s="475"/>
      <c r="K97" s="475"/>
      <c r="L97" s="475"/>
      <c r="M97" s="475"/>
      <c r="N97" s="476"/>
    </row>
    <row r="98" spans="2:14">
      <c r="B98" s="477"/>
      <c r="C98" s="478"/>
      <c r="D98" s="478"/>
      <c r="E98" s="478"/>
      <c r="F98" s="478"/>
      <c r="G98" s="478"/>
      <c r="H98" s="478"/>
      <c r="I98" s="478"/>
      <c r="J98" s="478"/>
      <c r="K98" s="478"/>
      <c r="L98" s="478"/>
      <c r="M98" s="478"/>
      <c r="N98" s="479"/>
    </row>
    <row r="99" spans="2:14">
      <c r="B99" s="477"/>
      <c r="C99" s="478"/>
      <c r="D99" s="478"/>
      <c r="E99" s="478"/>
      <c r="F99" s="478"/>
      <c r="G99" s="478"/>
      <c r="H99" s="478"/>
      <c r="I99" s="478"/>
      <c r="J99" s="478"/>
      <c r="K99" s="478"/>
      <c r="L99" s="478"/>
      <c r="M99" s="478"/>
      <c r="N99" s="479"/>
    </row>
    <row r="100" spans="2:14">
      <c r="B100" s="477"/>
      <c r="C100" s="478"/>
      <c r="D100" s="478"/>
      <c r="E100" s="478"/>
      <c r="F100" s="478"/>
      <c r="G100" s="478"/>
      <c r="H100" s="478"/>
      <c r="I100" s="478"/>
      <c r="J100" s="478"/>
      <c r="K100" s="478"/>
      <c r="L100" s="478"/>
      <c r="M100" s="478"/>
      <c r="N100" s="479"/>
    </row>
    <row r="101" spans="2:14" ht="15.75" thickBot="1">
      <c r="B101" s="480"/>
      <c r="C101" s="481"/>
      <c r="D101" s="481"/>
      <c r="E101" s="481"/>
      <c r="F101" s="481"/>
      <c r="G101" s="481"/>
      <c r="H101" s="481"/>
      <c r="I101" s="481"/>
      <c r="J101" s="481"/>
      <c r="K101" s="481"/>
      <c r="L101" s="481"/>
      <c r="M101" s="481"/>
      <c r="N101" s="482"/>
    </row>
    <row r="102" spans="2:14">
      <c r="B102" s="483"/>
      <c r="C102" s="484"/>
      <c r="D102" s="484"/>
      <c r="E102" s="484"/>
      <c r="F102" s="484"/>
      <c r="G102" s="484"/>
      <c r="H102" s="484"/>
      <c r="I102" s="484"/>
      <c r="J102" s="484"/>
      <c r="K102" s="484"/>
      <c r="L102" s="484"/>
      <c r="M102" s="484"/>
      <c r="N102" s="485"/>
    </row>
    <row r="103" spans="2:14">
      <c r="B103" s="486" t="s">
        <v>153</v>
      </c>
      <c r="C103" s="273"/>
      <c r="D103" s="273"/>
      <c r="E103" s="273"/>
      <c r="F103" s="273"/>
      <c r="G103" s="273"/>
      <c r="H103" s="273"/>
      <c r="I103" s="273"/>
      <c r="J103" s="273"/>
      <c r="K103" s="273"/>
      <c r="L103" s="273"/>
      <c r="M103" s="273"/>
      <c r="N103" s="274"/>
    </row>
    <row r="104" spans="2:14" ht="15" customHeight="1">
      <c r="B104" s="487" t="s">
        <v>154</v>
      </c>
      <c r="C104" s="488"/>
      <c r="D104" s="488"/>
      <c r="E104" s="488"/>
      <c r="F104" s="488"/>
      <c r="G104" s="488"/>
      <c r="H104" s="488"/>
      <c r="I104" s="488"/>
      <c r="J104" s="488"/>
      <c r="K104" s="488"/>
      <c r="L104" s="488"/>
      <c r="M104" s="488"/>
      <c r="N104" s="489"/>
    </row>
    <row r="105" spans="2:14" ht="15" customHeight="1">
      <c r="B105" s="487"/>
      <c r="C105" s="488"/>
      <c r="D105" s="488"/>
      <c r="E105" s="488"/>
      <c r="F105" s="488"/>
      <c r="G105" s="488"/>
      <c r="H105" s="488"/>
      <c r="I105" s="488"/>
      <c r="J105" s="488"/>
      <c r="K105" s="488"/>
      <c r="L105" s="488"/>
      <c r="M105" s="488"/>
      <c r="N105" s="489"/>
    </row>
    <row r="106" spans="2:14" ht="30" customHeight="1">
      <c r="B106" s="490" t="s">
        <v>155</v>
      </c>
      <c r="C106" s="491"/>
      <c r="D106" s="491"/>
      <c r="E106" s="491"/>
      <c r="F106" s="491"/>
      <c r="G106" s="491"/>
      <c r="H106" s="491"/>
      <c r="I106" s="491"/>
      <c r="J106" s="491"/>
      <c r="K106" s="491"/>
      <c r="L106" s="491"/>
      <c r="M106" s="491"/>
      <c r="N106" s="492"/>
    </row>
    <row r="107" spans="2:14">
      <c r="B107" s="490"/>
      <c r="C107" s="491"/>
      <c r="D107" s="491"/>
      <c r="E107" s="491"/>
      <c r="F107" s="491"/>
      <c r="G107" s="491"/>
      <c r="H107" s="491"/>
      <c r="I107" s="491"/>
      <c r="J107" s="491"/>
      <c r="K107" s="491"/>
      <c r="L107" s="491"/>
      <c r="M107" s="491"/>
      <c r="N107" s="492"/>
    </row>
    <row r="108" spans="2:14">
      <c r="B108" s="493"/>
      <c r="C108" s="494"/>
      <c r="D108" s="494"/>
      <c r="E108" s="494"/>
      <c r="F108" s="494"/>
      <c r="G108" s="494"/>
      <c r="H108" s="494"/>
      <c r="I108" s="494"/>
      <c r="J108" s="494"/>
      <c r="K108" s="494"/>
      <c r="L108" s="494"/>
      <c r="M108" s="494"/>
      <c r="N108" s="495"/>
    </row>
    <row r="109" spans="2:14">
      <c r="B109" s="493"/>
      <c r="C109" s="494"/>
      <c r="D109" s="494"/>
      <c r="E109" s="494"/>
      <c r="F109" s="494"/>
      <c r="G109" s="494"/>
      <c r="H109" s="494"/>
      <c r="I109" s="494"/>
      <c r="J109" s="494"/>
      <c r="K109" s="494"/>
      <c r="L109" s="494"/>
      <c r="M109" s="494"/>
      <c r="N109" s="495"/>
    </row>
    <row r="110" spans="2:14">
      <c r="B110" s="493"/>
      <c r="C110" s="494"/>
      <c r="D110" s="494"/>
      <c r="E110" s="494"/>
      <c r="F110" s="494"/>
      <c r="G110" s="494"/>
      <c r="H110" s="494"/>
      <c r="I110" s="494"/>
      <c r="J110" s="494"/>
      <c r="K110" s="494"/>
      <c r="L110" s="494"/>
      <c r="M110" s="494"/>
      <c r="N110" s="495"/>
    </row>
    <row r="111" spans="2:14">
      <c r="B111" s="486"/>
      <c r="C111" s="273"/>
      <c r="D111" s="273"/>
      <c r="E111" s="273"/>
      <c r="F111" s="273"/>
      <c r="G111" s="273"/>
      <c r="H111" s="273"/>
      <c r="I111" s="273"/>
      <c r="J111" s="273"/>
      <c r="K111" s="273"/>
      <c r="L111" s="273"/>
      <c r="M111" s="273"/>
      <c r="N111" s="274"/>
    </row>
    <row r="112" spans="2:14">
      <c r="B112" s="287"/>
      <c r="C112" s="259"/>
      <c r="D112" s="259"/>
      <c r="E112" s="259" t="s">
        <v>147</v>
      </c>
      <c r="F112" s="269"/>
      <c r="G112" s="269"/>
      <c r="H112" s="259"/>
      <c r="I112" s="259"/>
      <c r="J112" s="259"/>
      <c r="K112" s="259"/>
      <c r="L112" s="259"/>
      <c r="M112" s="259"/>
      <c r="N112" s="261"/>
    </row>
    <row r="113" spans="2:14">
      <c r="B113" s="287"/>
      <c r="C113" s="259"/>
      <c r="D113" s="259"/>
      <c r="E113" s="496" t="s">
        <v>148</v>
      </c>
      <c r="F113" s="259"/>
      <c r="G113" s="259"/>
      <c r="H113" s="496"/>
      <c r="I113" s="496"/>
      <c r="J113" s="496"/>
      <c r="K113" s="259"/>
      <c r="L113" s="259"/>
      <c r="M113" s="259"/>
      <c r="N113" s="261"/>
    </row>
    <row r="114" spans="2:14">
      <c r="B114" s="287"/>
      <c r="C114" s="259"/>
      <c r="D114" s="259"/>
      <c r="E114" s="497" t="s">
        <v>156</v>
      </c>
      <c r="F114" s="259"/>
      <c r="G114" s="259"/>
      <c r="H114" s="497"/>
      <c r="I114" s="497"/>
      <c r="J114" s="497"/>
      <c r="K114" s="259"/>
      <c r="L114" s="259"/>
      <c r="M114" s="259"/>
      <c r="N114" s="261"/>
    </row>
    <row r="115" spans="2:14">
      <c r="B115" s="498"/>
      <c r="C115" s="273"/>
      <c r="D115" s="273"/>
      <c r="E115" s="259" t="s">
        <v>150</v>
      </c>
      <c r="F115" s="259"/>
      <c r="G115" s="259"/>
      <c r="H115" s="259"/>
      <c r="I115" s="259"/>
      <c r="J115" s="259"/>
      <c r="K115" s="273"/>
      <c r="L115" s="273"/>
      <c r="M115" s="273"/>
      <c r="N115" s="274"/>
    </row>
    <row r="116" spans="2:14">
      <c r="B116" s="498"/>
      <c r="C116" s="273"/>
      <c r="D116" s="273"/>
      <c r="E116" s="273"/>
      <c r="F116" s="259"/>
      <c r="G116" s="259"/>
      <c r="H116" s="259"/>
      <c r="I116" s="259"/>
      <c r="J116" s="259"/>
      <c r="K116" s="273"/>
      <c r="L116" s="273"/>
      <c r="M116" s="273"/>
      <c r="N116" s="274"/>
    </row>
    <row r="117" spans="2:14">
      <c r="B117" s="498" t="s">
        <v>157</v>
      </c>
      <c r="C117" s="497"/>
      <c r="D117" s="497"/>
      <c r="E117" s="259"/>
      <c r="F117" s="259"/>
      <c r="G117" s="259"/>
      <c r="H117" s="259"/>
      <c r="I117" s="259"/>
      <c r="J117" s="499"/>
      <c r="K117" s="499"/>
      <c r="L117" s="499"/>
      <c r="M117" s="499"/>
      <c r="N117" s="500"/>
    </row>
    <row r="118" spans="2:14" ht="15.75" thickBot="1">
      <c r="B118" s="501" t="s">
        <v>158</v>
      </c>
      <c r="C118" s="502"/>
      <c r="D118" s="502"/>
      <c r="E118" s="503"/>
      <c r="F118" s="503"/>
      <c r="G118" s="503"/>
      <c r="H118" s="503"/>
      <c r="I118" s="503"/>
      <c r="J118" s="504"/>
      <c r="K118" s="504"/>
      <c r="L118" s="504"/>
      <c r="M118" s="504"/>
      <c r="N118" s="505"/>
    </row>
  </sheetData>
  <mergeCells count="67">
    <mergeCell ref="J117:N118"/>
    <mergeCell ref="L83:M83"/>
    <mergeCell ref="L84:M84"/>
    <mergeCell ref="B85:M85"/>
    <mergeCell ref="B87:M87"/>
    <mergeCell ref="B104:N105"/>
    <mergeCell ref="B106:N107"/>
    <mergeCell ref="B75:M75"/>
    <mergeCell ref="B77:M77"/>
    <mergeCell ref="B81:H81"/>
    <mergeCell ref="L81:M81"/>
    <mergeCell ref="B82:H82"/>
    <mergeCell ref="L82:M82"/>
    <mergeCell ref="L63:M63"/>
    <mergeCell ref="B64:M64"/>
    <mergeCell ref="B68:H68"/>
    <mergeCell ref="L68:M68"/>
    <mergeCell ref="B74:H74"/>
    <mergeCell ref="L74:M74"/>
    <mergeCell ref="B52:I52"/>
    <mergeCell ref="L52:M52"/>
    <mergeCell ref="B53:M53"/>
    <mergeCell ref="L57:M57"/>
    <mergeCell ref="L58:M58"/>
    <mergeCell ref="L59:M59"/>
    <mergeCell ref="B41:D41"/>
    <mergeCell ref="B42:H42"/>
    <mergeCell ref="I42:J42"/>
    <mergeCell ref="L42:M42"/>
    <mergeCell ref="B43:M43"/>
    <mergeCell ref="B47:I47"/>
    <mergeCell ref="L47:M47"/>
    <mergeCell ref="B37:H37"/>
    <mergeCell ref="B38:H38"/>
    <mergeCell ref="B39:H39"/>
    <mergeCell ref="I39:J39"/>
    <mergeCell ref="L39:M39"/>
    <mergeCell ref="B40:H40"/>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50" orientation="portrait" r:id="rId1"/>
  <rowBreaks count="1" manualBreakCount="1">
    <brk id="87" min="1" max="13" man="1"/>
  </rowBreaks>
  <drawing r:id="rId2"/>
  <legacyDrawing r:id="rId3"/>
  <oleObjects>
    <mc:AlternateContent xmlns:mc="http://schemas.openxmlformats.org/markup-compatibility/2006">
      <mc:Choice Requires="x14">
        <oleObject progId="PBrush" shapeId="307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07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CE988-BA9E-4889-BFEA-29B635659FB7}">
  <sheetPr>
    <tabColor rgb="FFFFFFCC"/>
  </sheetPr>
  <dimension ref="A1:O119"/>
  <sheetViews>
    <sheetView view="pageBreakPreview" topLeftCell="A41" zoomScale="60" zoomScaleNormal="78" workbookViewId="0">
      <selection activeCell="R15" sqref="R15"/>
    </sheetView>
  </sheetViews>
  <sheetFormatPr baseColWidth="10" defaultRowHeight="15"/>
  <cols>
    <col min="1" max="1" width="10.28515625" style="190" bestFit="1" customWidth="1"/>
    <col min="2" max="2" width="17" style="190" customWidth="1"/>
    <col min="3" max="5" width="11.42578125" style="190"/>
    <col min="6" max="6" width="14.42578125" style="190" customWidth="1"/>
    <col min="7" max="8" width="11.42578125" style="190"/>
    <col min="9" max="9" width="17" style="190" customWidth="1"/>
    <col min="10" max="10" width="15.5703125" style="190" customWidth="1"/>
    <col min="11" max="11" width="17.5703125" style="190" bestFit="1" customWidth="1"/>
    <col min="12" max="12" width="11.42578125" style="190"/>
    <col min="13" max="13" width="12" style="190" bestFit="1" customWidth="1"/>
    <col min="14" max="14" width="17.42578125" style="190" customWidth="1"/>
    <col min="15" max="15" width="12" style="190" bestFit="1" customWidth="1"/>
    <col min="16" max="16384" width="11.42578125" style="190"/>
  </cols>
  <sheetData>
    <row r="1" spans="2:14">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75"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6.25" thickBot="1">
      <c r="B29" s="294" t="s">
        <v>108</v>
      </c>
      <c r="C29" s="295" t="s">
        <v>6</v>
      </c>
      <c r="D29" s="296"/>
      <c r="E29" s="296"/>
      <c r="F29" s="296"/>
      <c r="G29" s="296"/>
      <c r="H29" s="296"/>
      <c r="I29" s="296"/>
      <c r="J29" s="297"/>
      <c r="K29" s="298" t="s">
        <v>109</v>
      </c>
      <c r="L29" s="299" t="s">
        <v>110</v>
      </c>
      <c r="M29" s="300"/>
      <c r="N29" s="294" t="s">
        <v>8</v>
      </c>
    </row>
    <row r="30" spans="1:14" ht="15.75" hidden="1" thickBot="1">
      <c r="B30" s="294" t="s">
        <v>108</v>
      </c>
      <c r="C30" s="295" t="s">
        <v>6</v>
      </c>
      <c r="D30" s="296"/>
      <c r="E30" s="296"/>
      <c r="F30" s="296"/>
      <c r="G30" s="296"/>
      <c r="H30" s="296"/>
      <c r="I30" s="296"/>
      <c r="J30" s="297"/>
      <c r="K30" s="301"/>
      <c r="L30" s="299" t="s">
        <v>110</v>
      </c>
      <c r="M30" s="300"/>
      <c r="N30" s="294" t="s">
        <v>8</v>
      </c>
    </row>
    <row r="31" spans="1:14" ht="15.75" thickBot="1">
      <c r="A31" s="190" t="s">
        <v>111</v>
      </c>
      <c r="B31" s="302" t="s">
        <v>165</v>
      </c>
      <c r="C31" s="303" t="s">
        <v>166</v>
      </c>
      <c r="D31" s="304"/>
      <c r="E31" s="304"/>
      <c r="F31" s="304"/>
      <c r="G31" s="304"/>
      <c r="H31" s="304"/>
      <c r="I31" s="304"/>
      <c r="J31" s="305"/>
      <c r="K31" s="306"/>
      <c r="L31" s="307" t="s">
        <v>13</v>
      </c>
      <c r="M31" s="308"/>
      <c r="N31" s="309"/>
    </row>
    <row r="32" spans="1:14" ht="5.25"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c r="B36" s="329"/>
      <c r="C36" s="330"/>
      <c r="D36" s="330"/>
      <c r="E36" s="330"/>
      <c r="F36" s="330"/>
      <c r="G36" s="330"/>
      <c r="H36" s="331"/>
      <c r="I36" s="332"/>
      <c r="J36" s="333"/>
      <c r="K36" s="334"/>
      <c r="L36" s="335"/>
      <c r="M36" s="336"/>
      <c r="N36" s="337"/>
    </row>
    <row r="37" spans="1:14">
      <c r="A37" s="338"/>
      <c r="B37" s="329"/>
      <c r="C37" s="330"/>
      <c r="D37" s="330"/>
      <c r="E37" s="330"/>
      <c r="F37" s="330"/>
      <c r="G37" s="330"/>
      <c r="H37" s="331"/>
      <c r="I37" s="332"/>
      <c r="J37" s="333"/>
      <c r="K37" s="334"/>
      <c r="L37" s="335"/>
      <c r="M37" s="336"/>
      <c r="N37" s="337"/>
    </row>
    <row r="38" spans="1:14">
      <c r="B38" s="329"/>
      <c r="C38" s="330"/>
      <c r="D38" s="330"/>
      <c r="E38" s="330"/>
      <c r="F38" s="330"/>
      <c r="G38" s="330"/>
      <c r="H38" s="331"/>
      <c r="I38" s="332"/>
      <c r="J38" s="333"/>
      <c r="K38" s="334"/>
      <c r="L38" s="335"/>
      <c r="M38" s="336"/>
      <c r="N38" s="337"/>
    </row>
    <row r="39" spans="1:14">
      <c r="B39" s="329"/>
      <c r="C39" s="330"/>
      <c r="D39" s="330"/>
      <c r="E39" s="330"/>
      <c r="F39" s="330"/>
      <c r="G39" s="330"/>
      <c r="H39" s="331"/>
      <c r="I39" s="339"/>
      <c r="J39" s="340"/>
      <c r="K39" s="334"/>
      <c r="L39" s="341"/>
      <c r="M39" s="342"/>
      <c r="N39" s="337"/>
    </row>
    <row r="40" spans="1:14">
      <c r="B40" s="329"/>
      <c r="C40" s="330"/>
      <c r="D40" s="330"/>
      <c r="E40" s="330"/>
      <c r="F40" s="330"/>
      <c r="G40" s="330"/>
      <c r="H40" s="331"/>
      <c r="I40" s="344"/>
      <c r="J40" s="345"/>
      <c r="K40" s="334"/>
      <c r="L40" s="347"/>
      <c r="M40" s="348"/>
      <c r="N40" s="337"/>
    </row>
    <row r="41" spans="1:14">
      <c r="B41" s="507"/>
      <c r="C41" s="508"/>
      <c r="D41" s="508"/>
      <c r="E41" s="508"/>
      <c r="F41" s="509"/>
      <c r="G41" s="509"/>
      <c r="H41" s="510"/>
      <c r="I41" s="344"/>
      <c r="J41" s="345"/>
      <c r="K41" s="346"/>
      <c r="L41" s="347"/>
      <c r="M41" s="348"/>
      <c r="N41" s="349"/>
    </row>
    <row r="42" spans="1:14">
      <c r="B42" s="350" t="s">
        <v>121</v>
      </c>
      <c r="C42" s="351"/>
      <c r="D42" s="351"/>
      <c r="E42" s="352"/>
      <c r="F42" s="353"/>
      <c r="G42" s="353"/>
      <c r="H42" s="354"/>
      <c r="I42" s="344"/>
      <c r="J42" s="345"/>
      <c r="K42" s="355"/>
      <c r="L42" s="347"/>
      <c r="M42" s="356">
        <v>0.01</v>
      </c>
      <c r="N42" s="357">
        <f>N76*M42</f>
        <v>3.8051291052312246</v>
      </c>
    </row>
    <row r="43" spans="1:14" ht="15.75" thickBot="1">
      <c r="B43" s="329"/>
      <c r="C43" s="330"/>
      <c r="D43" s="330"/>
      <c r="E43" s="330"/>
      <c r="F43" s="330"/>
      <c r="G43" s="330"/>
      <c r="H43" s="331"/>
      <c r="I43" s="358"/>
      <c r="J43" s="359"/>
      <c r="K43" s="360"/>
      <c r="L43" s="361"/>
      <c r="M43" s="362"/>
      <c r="N43" s="363"/>
    </row>
    <row r="44" spans="1:14" ht="15.75" thickBot="1">
      <c r="B44" s="364" t="s">
        <v>122</v>
      </c>
      <c r="C44" s="365"/>
      <c r="D44" s="365"/>
      <c r="E44" s="365"/>
      <c r="F44" s="365"/>
      <c r="G44" s="365"/>
      <c r="H44" s="365"/>
      <c r="I44" s="365"/>
      <c r="J44" s="365"/>
      <c r="K44" s="365"/>
      <c r="L44" s="365"/>
      <c r="M44" s="366"/>
      <c r="N44" s="367">
        <f>SUM(N36:N43)</f>
        <v>3.8051291052312246</v>
      </c>
    </row>
    <row r="45" spans="1:14">
      <c r="B45" s="368"/>
      <c r="C45" s="292"/>
      <c r="D45" s="292"/>
      <c r="E45" s="292"/>
      <c r="F45" s="292"/>
      <c r="G45" s="292"/>
      <c r="H45" s="292"/>
      <c r="I45" s="292"/>
      <c r="J45" s="292"/>
      <c r="K45" s="292"/>
      <c r="L45" s="292"/>
      <c r="M45" s="292"/>
      <c r="N45" s="293"/>
    </row>
    <row r="46" spans="1:14">
      <c r="B46" s="369" t="s">
        <v>123</v>
      </c>
      <c r="C46" s="370"/>
      <c r="D46" s="370"/>
      <c r="E46" s="370"/>
      <c r="F46" s="370"/>
      <c r="G46" s="370"/>
      <c r="H46" s="370"/>
      <c r="I46" s="370"/>
      <c r="J46" s="370"/>
      <c r="K46" s="370"/>
      <c r="L46" s="370"/>
      <c r="M46" s="370"/>
      <c r="N46" s="371"/>
    </row>
    <row r="47" spans="1:14" ht="15.75" thickBot="1">
      <c r="B47" s="372"/>
      <c r="C47" s="318"/>
      <c r="D47" s="318"/>
      <c r="E47" s="318"/>
      <c r="F47" s="318"/>
      <c r="G47" s="318"/>
      <c r="H47" s="318"/>
      <c r="I47" s="318"/>
      <c r="J47" s="317"/>
      <c r="K47" s="317"/>
      <c r="L47" s="317"/>
      <c r="M47" s="317"/>
      <c r="N47" s="319"/>
    </row>
    <row r="48" spans="1:14">
      <c r="B48" s="373" t="s">
        <v>6</v>
      </c>
      <c r="C48" s="374"/>
      <c r="D48" s="374"/>
      <c r="E48" s="374"/>
      <c r="F48" s="374"/>
      <c r="G48" s="374"/>
      <c r="H48" s="374"/>
      <c r="I48" s="375"/>
      <c r="J48" s="376" t="s">
        <v>110</v>
      </c>
      <c r="K48" s="377" t="s">
        <v>8</v>
      </c>
      <c r="L48" s="378" t="s">
        <v>124</v>
      </c>
      <c r="M48" s="375"/>
      <c r="N48" s="379" t="s">
        <v>118</v>
      </c>
    </row>
    <row r="49" spans="1:14">
      <c r="A49" s="190" t="s">
        <v>167</v>
      </c>
      <c r="B49" s="380" t="str">
        <f>VLOOKUP(A49,[134]MATERIALES!A4:D373,3,FALSE)</f>
        <v>Geomalla Fort Gird UX-50</v>
      </c>
      <c r="C49" s="381"/>
      <c r="D49" s="381"/>
      <c r="E49" s="381"/>
      <c r="F49" s="381"/>
      <c r="G49" s="381"/>
      <c r="H49" s="381"/>
      <c r="I49" s="333"/>
      <c r="J49" s="276" t="str">
        <f>VLOOKUP(A49,[134]MATERIALES!A5:D641,2,FALSE)</f>
        <v>m2</v>
      </c>
      <c r="K49" s="382">
        <v>1.03</v>
      </c>
      <c r="L49" s="332"/>
      <c r="M49" s="383">
        <f>VLOOKUP(A49,[134]MATERIALES!A5:D396,4,FALSE)</f>
        <v>8589.0667182897905</v>
      </c>
      <c r="N49" s="337">
        <f>K49*M49</f>
        <v>8846.738719838484</v>
      </c>
    </row>
    <row r="50" spans="1:14">
      <c r="A50" s="384"/>
      <c r="B50" s="380"/>
      <c r="C50" s="381"/>
      <c r="D50" s="381"/>
      <c r="E50" s="381"/>
      <c r="F50" s="381"/>
      <c r="G50" s="381"/>
      <c r="H50" s="381"/>
      <c r="I50" s="333"/>
      <c r="J50" s="276"/>
      <c r="K50" s="382"/>
      <c r="L50" s="332"/>
      <c r="M50" s="383"/>
      <c r="N50" s="337"/>
    </row>
    <row r="51" spans="1:14">
      <c r="B51" s="380"/>
      <c r="C51" s="381"/>
      <c r="D51" s="381"/>
      <c r="E51" s="381"/>
      <c r="F51" s="381"/>
      <c r="G51" s="381"/>
      <c r="H51" s="381"/>
      <c r="I51" s="333"/>
      <c r="J51" s="276"/>
      <c r="K51" s="382"/>
      <c r="L51" s="332"/>
      <c r="M51" s="385"/>
      <c r="N51" s="386"/>
    </row>
    <row r="52" spans="1:14">
      <c r="B52" s="380"/>
      <c r="C52" s="381"/>
      <c r="D52" s="381"/>
      <c r="E52" s="381"/>
      <c r="F52" s="381"/>
      <c r="G52" s="381"/>
      <c r="H52" s="381"/>
      <c r="I52" s="333"/>
      <c r="J52" s="276"/>
      <c r="K52" s="382"/>
      <c r="L52" s="332"/>
      <c r="M52" s="385"/>
      <c r="N52" s="386"/>
    </row>
    <row r="53" spans="1:14" ht="15.75" thickBot="1">
      <c r="B53" s="387"/>
      <c r="C53" s="388"/>
      <c r="D53" s="388"/>
      <c r="E53" s="388"/>
      <c r="F53" s="388"/>
      <c r="G53" s="388"/>
      <c r="H53" s="388"/>
      <c r="I53" s="340"/>
      <c r="J53" s="389"/>
      <c r="K53" s="390"/>
      <c r="L53" s="391"/>
      <c r="M53" s="392"/>
      <c r="N53" s="393"/>
    </row>
    <row r="54" spans="1:14" ht="15.75" thickBot="1">
      <c r="B54" s="364" t="s">
        <v>122</v>
      </c>
      <c r="C54" s="365"/>
      <c r="D54" s="365"/>
      <c r="E54" s="365"/>
      <c r="F54" s="365"/>
      <c r="G54" s="365"/>
      <c r="H54" s="365"/>
      <c r="I54" s="365"/>
      <c r="J54" s="365"/>
      <c r="K54" s="365"/>
      <c r="L54" s="365"/>
      <c r="M54" s="366"/>
      <c r="N54" s="367">
        <f>SUM(N49:N53)</f>
        <v>8846.738719838484</v>
      </c>
    </row>
    <row r="55" spans="1:14">
      <c r="B55" s="291"/>
      <c r="C55" s="292"/>
      <c r="D55" s="292"/>
      <c r="E55" s="292"/>
      <c r="F55" s="292"/>
      <c r="G55" s="292"/>
      <c r="H55" s="292"/>
      <c r="I55" s="292"/>
      <c r="J55" s="292"/>
      <c r="K55" s="292"/>
      <c r="L55" s="292"/>
      <c r="M55" s="292"/>
      <c r="N55" s="293"/>
    </row>
    <row r="56" spans="1:14">
      <c r="B56" s="369" t="s">
        <v>126</v>
      </c>
      <c r="C56" s="370"/>
      <c r="D56" s="370"/>
      <c r="E56" s="370"/>
      <c r="F56" s="370"/>
      <c r="G56" s="370"/>
      <c r="H56" s="370"/>
      <c r="I56" s="370"/>
      <c r="J56" s="370"/>
      <c r="K56" s="370"/>
      <c r="L56" s="370"/>
      <c r="M56" s="370"/>
      <c r="N56" s="371"/>
    </row>
    <row r="57" spans="1:14" ht="15.75" thickBot="1">
      <c r="B57" s="394"/>
      <c r="C57" s="317"/>
      <c r="D57" s="317"/>
      <c r="E57" s="317"/>
      <c r="F57" s="317"/>
      <c r="G57" s="317"/>
      <c r="H57" s="317"/>
      <c r="I57" s="317"/>
      <c r="J57" s="317"/>
      <c r="K57" s="317"/>
      <c r="L57" s="317"/>
      <c r="M57" s="317"/>
      <c r="N57" s="319"/>
    </row>
    <row r="58" spans="1:14">
      <c r="B58" s="395" t="s">
        <v>127</v>
      </c>
      <c r="C58" s="396"/>
      <c r="D58" s="396"/>
      <c r="E58" s="396"/>
      <c r="F58" s="396"/>
      <c r="G58" s="396"/>
      <c r="H58" s="397" t="s">
        <v>110</v>
      </c>
      <c r="I58" s="398" t="s">
        <v>128</v>
      </c>
      <c r="J58" s="399" t="s">
        <v>129</v>
      </c>
      <c r="K58" s="397" t="s">
        <v>130</v>
      </c>
      <c r="L58" s="400" t="s">
        <v>131</v>
      </c>
      <c r="M58" s="401"/>
      <c r="N58" s="402" t="s">
        <v>118</v>
      </c>
    </row>
    <row r="59" spans="1:14">
      <c r="B59" s="403"/>
      <c r="C59" s="404"/>
      <c r="D59" s="404"/>
      <c r="E59" s="404"/>
      <c r="F59" s="404"/>
      <c r="G59" s="404"/>
      <c r="H59" s="405"/>
      <c r="I59" s="355"/>
      <c r="J59" s="406"/>
      <c r="K59" s="355"/>
      <c r="L59" s="407"/>
      <c r="M59" s="408"/>
      <c r="N59" s="409"/>
    </row>
    <row r="60" spans="1:14">
      <c r="B60" s="403"/>
      <c r="C60" s="410"/>
      <c r="D60" s="410"/>
      <c r="E60" s="410"/>
      <c r="F60" s="410"/>
      <c r="G60" s="410"/>
      <c r="H60" s="405"/>
      <c r="I60" s="355"/>
      <c r="J60" s="406"/>
      <c r="K60" s="355"/>
      <c r="L60" s="407"/>
      <c r="M60" s="408"/>
      <c r="N60" s="414"/>
    </row>
    <row r="61" spans="1:14">
      <c r="B61" s="403"/>
      <c r="C61" s="410"/>
      <c r="D61" s="410"/>
      <c r="E61" s="410"/>
      <c r="F61" s="410"/>
      <c r="G61" s="410"/>
      <c r="H61" s="411"/>
      <c r="I61" s="355"/>
      <c r="J61" s="355"/>
      <c r="K61" s="355"/>
      <c r="L61" s="412"/>
      <c r="M61" s="413"/>
      <c r="N61" s="414"/>
    </row>
    <row r="62" spans="1:14">
      <c r="B62" s="403"/>
      <c r="C62" s="410"/>
      <c r="D62" s="410"/>
      <c r="E62" s="410"/>
      <c r="F62" s="410"/>
      <c r="G62" s="410"/>
      <c r="H62" s="411"/>
      <c r="I62" s="355"/>
      <c r="J62" s="355"/>
      <c r="K62" s="355"/>
      <c r="L62" s="412"/>
      <c r="M62" s="413"/>
      <c r="N62" s="414"/>
    </row>
    <row r="63" spans="1:14">
      <c r="B63" s="403"/>
      <c r="C63" s="410"/>
      <c r="D63" s="410"/>
      <c r="E63" s="410"/>
      <c r="F63" s="410"/>
      <c r="G63" s="410"/>
      <c r="H63" s="411"/>
      <c r="I63" s="355"/>
      <c r="J63" s="355"/>
      <c r="K63" s="355"/>
      <c r="L63" s="412"/>
      <c r="M63" s="413"/>
      <c r="N63" s="414"/>
    </row>
    <row r="64" spans="1:14" ht="15.75" thickBot="1">
      <c r="B64" s="415"/>
      <c r="C64" s="416"/>
      <c r="D64" s="416"/>
      <c r="E64" s="416"/>
      <c r="F64" s="416"/>
      <c r="G64" s="416"/>
      <c r="H64" s="417"/>
      <c r="I64" s="418"/>
      <c r="J64" s="418"/>
      <c r="K64" s="418"/>
      <c r="L64" s="419"/>
      <c r="M64" s="420"/>
      <c r="N64" s="421"/>
    </row>
    <row r="65" spans="1:15" ht="15.75" thickBot="1">
      <c r="B65" s="422" t="s">
        <v>122</v>
      </c>
      <c r="C65" s="423"/>
      <c r="D65" s="423"/>
      <c r="E65" s="423"/>
      <c r="F65" s="423"/>
      <c r="G65" s="423"/>
      <c r="H65" s="423"/>
      <c r="I65" s="423"/>
      <c r="J65" s="423"/>
      <c r="K65" s="423"/>
      <c r="L65" s="423"/>
      <c r="M65" s="424"/>
      <c r="N65" s="425"/>
    </row>
    <row r="66" spans="1:15">
      <c r="B66" s="291"/>
      <c r="C66" s="292"/>
      <c r="D66" s="292"/>
      <c r="E66" s="292"/>
      <c r="F66" s="292"/>
      <c r="G66" s="292"/>
      <c r="H66" s="292"/>
      <c r="I66" s="292"/>
      <c r="J66" s="292"/>
      <c r="K66" s="292"/>
      <c r="L66" s="292"/>
      <c r="M66" s="292"/>
      <c r="N66" s="293"/>
    </row>
    <row r="67" spans="1:15">
      <c r="B67" s="369" t="s">
        <v>132</v>
      </c>
      <c r="C67" s="370"/>
      <c r="D67" s="370"/>
      <c r="E67" s="370"/>
      <c r="F67" s="370"/>
      <c r="G67" s="370"/>
      <c r="H67" s="370"/>
      <c r="I67" s="370"/>
      <c r="J67" s="370"/>
      <c r="K67" s="370"/>
      <c r="L67" s="370"/>
      <c r="M67" s="370"/>
      <c r="N67" s="371"/>
    </row>
    <row r="68" spans="1:15" ht="15.75" thickBot="1">
      <c r="B68" s="394"/>
      <c r="C68" s="317"/>
      <c r="D68" s="317"/>
      <c r="E68" s="317"/>
      <c r="F68" s="317"/>
      <c r="G68" s="317"/>
      <c r="H68" s="317"/>
      <c r="I68" s="317"/>
      <c r="J68" s="317"/>
      <c r="K68" s="317"/>
      <c r="L68" s="317"/>
      <c r="M68" s="317"/>
      <c r="N68" s="319"/>
    </row>
    <row r="69" spans="1:15" ht="25.5">
      <c r="B69" s="426" t="s">
        <v>133</v>
      </c>
      <c r="C69" s="427"/>
      <c r="D69" s="427"/>
      <c r="E69" s="427"/>
      <c r="F69" s="427"/>
      <c r="G69" s="427"/>
      <c r="H69" s="427"/>
      <c r="I69" s="397" t="s">
        <v>134</v>
      </c>
      <c r="J69" s="399" t="s">
        <v>135</v>
      </c>
      <c r="K69" s="398" t="s">
        <v>136</v>
      </c>
      <c r="L69" s="428" t="s">
        <v>117</v>
      </c>
      <c r="M69" s="429"/>
      <c r="N69" s="430" t="s">
        <v>118</v>
      </c>
    </row>
    <row r="70" spans="1:15">
      <c r="A70" s="190" t="s">
        <v>168</v>
      </c>
      <c r="B70" s="431" t="str">
        <f>VLOOKUP(A70,'[134]MANO DE OBRA'!A8:D68,3,FALSE)</f>
        <v>Obrero (6)</v>
      </c>
      <c r="C70" s="410"/>
      <c r="D70" s="410"/>
      <c r="E70" s="410"/>
      <c r="F70" s="410"/>
      <c r="G70" s="410"/>
      <c r="H70" s="410"/>
      <c r="I70" s="432">
        <f>K70/J70*100</f>
        <v>173004.71937471564</v>
      </c>
      <c r="J70" s="433">
        <v>185</v>
      </c>
      <c r="K70" s="434">
        <f>VLOOKUP(A70,'[134]MANO DE OBRA'!A8:D99,4,FALSE)</f>
        <v>320058.73084322392</v>
      </c>
      <c r="L70" s="435"/>
      <c r="M70" s="436">
        <v>1122</v>
      </c>
      <c r="N70" s="437">
        <f>K70/M70</f>
        <v>285.25733586740103</v>
      </c>
      <c r="O70" s="438"/>
    </row>
    <row r="71" spans="1:15">
      <c r="A71" s="190" t="s">
        <v>169</v>
      </c>
      <c r="B71" s="431" t="str">
        <f>VLOOKUP(A71,'[134]MANO DE OBRA'!A8:D69,3,FALSE)</f>
        <v>Oficial</v>
      </c>
      <c r="C71" s="410"/>
      <c r="D71" s="410"/>
      <c r="E71" s="410"/>
      <c r="F71" s="410"/>
      <c r="G71" s="410"/>
      <c r="H71" s="410"/>
      <c r="I71" s="432">
        <f>K71/J71*100</f>
        <v>57668.23979157189</v>
      </c>
      <c r="J71" s="433">
        <v>185</v>
      </c>
      <c r="K71" s="434">
        <f>VLOOKUP(A71,'[134]MANO DE OBRA'!A8:D100,4,FALSE)</f>
        <v>106686.24361440798</v>
      </c>
      <c r="L71" s="435"/>
      <c r="M71" s="439">
        <v>1120</v>
      </c>
      <c r="N71" s="437">
        <f>K71/M71</f>
        <v>95.255574655721418</v>
      </c>
    </row>
    <row r="72" spans="1:15">
      <c r="B72" s="431"/>
      <c r="C72" s="410"/>
      <c r="D72" s="410"/>
      <c r="E72" s="410"/>
      <c r="F72" s="410"/>
      <c r="G72" s="410"/>
      <c r="H72" s="410"/>
      <c r="I72" s="432"/>
      <c r="J72" s="433"/>
      <c r="K72" s="434"/>
      <c r="L72" s="435"/>
      <c r="M72" s="442"/>
      <c r="N72" s="437"/>
    </row>
    <row r="73" spans="1:15">
      <c r="B73" s="431"/>
      <c r="C73" s="410"/>
      <c r="D73" s="410"/>
      <c r="E73" s="410"/>
      <c r="F73" s="410"/>
      <c r="G73" s="410"/>
      <c r="H73" s="410"/>
      <c r="I73" s="355"/>
      <c r="J73" s="440"/>
      <c r="K73" s="441"/>
      <c r="L73" s="444"/>
      <c r="M73" s="442"/>
      <c r="N73" s="443"/>
    </row>
    <row r="74" spans="1:15">
      <c r="B74" s="431"/>
      <c r="C74" s="410"/>
      <c r="D74" s="410"/>
      <c r="E74" s="410"/>
      <c r="F74" s="410"/>
      <c r="G74" s="410"/>
      <c r="H74" s="410"/>
      <c r="I74" s="355"/>
      <c r="J74" s="440"/>
      <c r="K74" s="441"/>
      <c r="L74" s="444"/>
      <c r="M74" s="442"/>
      <c r="N74" s="443"/>
    </row>
    <row r="75" spans="1:15" ht="15.75" thickBot="1">
      <c r="B75" s="445"/>
      <c r="C75" s="446"/>
      <c r="D75" s="446"/>
      <c r="E75" s="446"/>
      <c r="F75" s="446"/>
      <c r="G75" s="446"/>
      <c r="H75" s="446"/>
      <c r="I75" s="418"/>
      <c r="J75" s="418"/>
      <c r="K75" s="418"/>
      <c r="L75" s="447"/>
      <c r="M75" s="447"/>
      <c r="N75" s="393"/>
    </row>
    <row r="76" spans="1:15" ht="15.75" thickBot="1">
      <c r="B76" s="422" t="s">
        <v>122</v>
      </c>
      <c r="C76" s="423"/>
      <c r="D76" s="423"/>
      <c r="E76" s="423"/>
      <c r="F76" s="423"/>
      <c r="G76" s="423"/>
      <c r="H76" s="423"/>
      <c r="I76" s="423"/>
      <c r="J76" s="423"/>
      <c r="K76" s="423"/>
      <c r="L76" s="423"/>
      <c r="M76" s="424"/>
      <c r="N76" s="448">
        <f>SUM(N70:N75)</f>
        <v>380.51291052312246</v>
      </c>
    </row>
    <row r="77" spans="1:15" ht="15.75" thickBot="1">
      <c r="B77" s="291"/>
      <c r="C77" s="292"/>
      <c r="D77" s="292"/>
      <c r="E77" s="292"/>
      <c r="F77" s="292"/>
      <c r="G77" s="292"/>
      <c r="H77" s="292"/>
      <c r="I77" s="292"/>
      <c r="J77" s="292"/>
      <c r="K77" s="292"/>
      <c r="L77" s="292"/>
      <c r="M77" s="292"/>
      <c r="N77" s="293"/>
    </row>
    <row r="78" spans="1:15" ht="15.75" thickBot="1">
      <c r="B78" s="364" t="s">
        <v>138</v>
      </c>
      <c r="C78" s="365"/>
      <c r="D78" s="365"/>
      <c r="E78" s="365"/>
      <c r="F78" s="365"/>
      <c r="G78" s="365"/>
      <c r="H78" s="365"/>
      <c r="I78" s="365"/>
      <c r="J78" s="365"/>
      <c r="K78" s="365"/>
      <c r="L78" s="365"/>
      <c r="M78" s="366"/>
      <c r="N78" s="449">
        <f>N44+N54+N65+N76</f>
        <v>9231.0567594668373</v>
      </c>
    </row>
    <row r="79" spans="1:15">
      <c r="B79" s="291"/>
      <c r="C79" s="292"/>
      <c r="D79" s="292"/>
      <c r="E79" s="292"/>
      <c r="F79" s="292"/>
      <c r="G79" s="292"/>
      <c r="H79" s="292"/>
      <c r="I79" s="292"/>
      <c r="J79" s="292"/>
      <c r="K79" s="292"/>
      <c r="L79" s="292"/>
      <c r="M79" s="292"/>
      <c r="N79" s="293"/>
    </row>
    <row r="80" spans="1:15">
      <c r="B80" s="369" t="s">
        <v>139</v>
      </c>
      <c r="C80" s="370"/>
      <c r="D80" s="370"/>
      <c r="E80" s="370"/>
      <c r="F80" s="370"/>
      <c r="G80" s="370"/>
      <c r="H80" s="370"/>
      <c r="I80" s="370"/>
      <c r="J80" s="370"/>
      <c r="K80" s="370"/>
      <c r="L80" s="370"/>
      <c r="M80" s="370"/>
      <c r="N80" s="371"/>
    </row>
    <row r="81" spans="1:14" ht="15.75" thickBot="1">
      <c r="B81" s="394"/>
      <c r="C81" s="317"/>
      <c r="D81" s="317"/>
      <c r="E81" s="317"/>
      <c r="F81" s="317"/>
      <c r="G81" s="317"/>
      <c r="H81" s="317"/>
      <c r="I81" s="317"/>
      <c r="J81" s="317"/>
      <c r="K81" s="317"/>
      <c r="L81" s="317"/>
      <c r="M81" s="317"/>
      <c r="N81" s="319"/>
    </row>
    <row r="82" spans="1:14">
      <c r="B82" s="373" t="s">
        <v>140</v>
      </c>
      <c r="C82" s="374"/>
      <c r="D82" s="374"/>
      <c r="E82" s="374"/>
      <c r="F82" s="374"/>
      <c r="G82" s="374"/>
      <c r="H82" s="374"/>
      <c r="I82" s="396"/>
      <c r="J82" s="450"/>
      <c r="K82" s="451" t="s">
        <v>141</v>
      </c>
      <c r="L82" s="452" t="s">
        <v>142</v>
      </c>
      <c r="M82" s="453"/>
      <c r="N82" s="454"/>
    </row>
    <row r="83" spans="1:14">
      <c r="B83" s="455" t="s">
        <v>143</v>
      </c>
      <c r="C83" s="456"/>
      <c r="D83" s="456"/>
      <c r="E83" s="456"/>
      <c r="F83" s="456"/>
      <c r="G83" s="456"/>
      <c r="H83" s="456"/>
      <c r="I83" s="457"/>
      <c r="J83" s="458"/>
      <c r="K83" s="459">
        <v>0.2</v>
      </c>
      <c r="L83" s="460">
        <f>N78*K83</f>
        <v>1846.2113518933675</v>
      </c>
      <c r="M83" s="461"/>
      <c r="N83" s="462"/>
    </row>
    <row r="84" spans="1:14">
      <c r="B84" s="463" t="s">
        <v>144</v>
      </c>
      <c r="C84" s="464"/>
      <c r="D84" s="464"/>
      <c r="E84" s="464"/>
      <c r="F84" s="464"/>
      <c r="G84" s="464"/>
      <c r="H84" s="464"/>
      <c r="I84" s="457"/>
      <c r="J84" s="458"/>
      <c r="K84" s="459">
        <v>0.05</v>
      </c>
      <c r="L84" s="460">
        <f>N78*K84</f>
        <v>461.55283797334187</v>
      </c>
      <c r="M84" s="461"/>
      <c r="N84" s="462"/>
    </row>
    <row r="85" spans="1:14" ht="15.75" thickBot="1">
      <c r="B85" s="465" t="s">
        <v>55</v>
      </c>
      <c r="C85" s="466"/>
      <c r="D85" s="466"/>
      <c r="E85" s="466"/>
      <c r="F85" s="466"/>
      <c r="G85" s="466"/>
      <c r="H85" s="466"/>
      <c r="I85" s="467"/>
      <c r="J85" s="468"/>
      <c r="K85" s="469">
        <v>0.05</v>
      </c>
      <c r="L85" s="470">
        <f>N78*K85</f>
        <v>461.55283797334187</v>
      </c>
      <c r="M85" s="471"/>
      <c r="N85" s="462"/>
    </row>
    <row r="86" spans="1:14" ht="15.75" thickBot="1">
      <c r="B86" s="364" t="s">
        <v>122</v>
      </c>
      <c r="C86" s="365"/>
      <c r="D86" s="365"/>
      <c r="E86" s="365"/>
      <c r="F86" s="365"/>
      <c r="G86" s="365"/>
      <c r="H86" s="365"/>
      <c r="I86" s="365"/>
      <c r="J86" s="365"/>
      <c r="K86" s="365"/>
      <c r="L86" s="365"/>
      <c r="M86" s="366"/>
      <c r="N86" s="472">
        <f>L83+L84+L85</f>
        <v>2769.3170278400512</v>
      </c>
    </row>
    <row r="87" spans="1:14" ht="15.75" thickBot="1">
      <c r="B87" s="291"/>
      <c r="C87" s="292"/>
      <c r="D87" s="292"/>
      <c r="E87" s="292"/>
      <c r="F87" s="292"/>
      <c r="G87" s="292"/>
      <c r="H87" s="292"/>
      <c r="I87" s="292"/>
      <c r="J87" s="292"/>
      <c r="K87" s="292"/>
      <c r="L87" s="292"/>
      <c r="M87" s="292"/>
      <c r="N87" s="293"/>
    </row>
    <row r="88" spans="1:14" ht="15.75" thickBot="1">
      <c r="A88" s="190" t="s">
        <v>145</v>
      </c>
      <c r="B88" s="364" t="s">
        <v>146</v>
      </c>
      <c r="C88" s="365"/>
      <c r="D88" s="365"/>
      <c r="E88" s="365"/>
      <c r="F88" s="365"/>
      <c r="G88" s="365"/>
      <c r="H88" s="365"/>
      <c r="I88" s="365"/>
      <c r="J88" s="365"/>
      <c r="K88" s="365"/>
      <c r="L88" s="365"/>
      <c r="M88" s="366"/>
      <c r="N88" s="473">
        <f>ROUND(N78+N86,0)</f>
        <v>12000</v>
      </c>
    </row>
    <row r="89" spans="1:14">
      <c r="B89" s="252"/>
      <c r="C89" s="253"/>
      <c r="D89" s="253"/>
      <c r="E89" s="253"/>
      <c r="F89" s="253"/>
      <c r="G89" s="253"/>
      <c r="H89" s="253"/>
      <c r="I89" s="253"/>
      <c r="J89" s="253"/>
      <c r="K89" s="253"/>
      <c r="L89" s="253"/>
      <c r="M89" s="253"/>
      <c r="N89" s="254"/>
    </row>
    <row r="90" spans="1:14">
      <c r="B90" s="287"/>
      <c r="C90" s="259"/>
      <c r="D90" s="259"/>
      <c r="E90" s="259"/>
      <c r="F90" s="259"/>
      <c r="G90" s="259"/>
      <c r="H90" s="259"/>
      <c r="I90" s="259"/>
      <c r="J90" s="259"/>
      <c r="K90" s="259"/>
      <c r="L90" s="259"/>
      <c r="M90" s="259"/>
      <c r="N90" s="261"/>
    </row>
    <row r="91" spans="1:14">
      <c r="B91" s="287"/>
      <c r="C91" s="259"/>
      <c r="D91" s="259"/>
      <c r="E91" s="259"/>
      <c r="F91" s="259"/>
      <c r="G91" s="259"/>
      <c r="H91" s="259"/>
      <c r="I91" s="259"/>
      <c r="J91" s="259"/>
      <c r="K91" s="259"/>
      <c r="L91" s="259"/>
      <c r="M91" s="259"/>
      <c r="N91" s="261"/>
    </row>
    <row r="92" spans="1:14">
      <c r="B92" s="287"/>
      <c r="C92" s="259"/>
      <c r="D92" s="259"/>
      <c r="E92" s="259"/>
      <c r="F92" s="259"/>
      <c r="G92" s="259"/>
      <c r="H92" s="259"/>
      <c r="I92" s="259"/>
      <c r="J92" s="259"/>
      <c r="K92" s="259"/>
      <c r="L92" s="259"/>
      <c r="M92" s="259"/>
      <c r="N92" s="261"/>
    </row>
    <row r="93" spans="1:14">
      <c r="B93" s="287"/>
      <c r="C93" s="259"/>
      <c r="D93" s="259"/>
      <c r="E93" s="269" t="s">
        <v>147</v>
      </c>
      <c r="F93" s="269"/>
      <c r="G93" s="269"/>
      <c r="H93" s="269"/>
      <c r="I93" s="269"/>
      <c r="J93" s="269"/>
      <c r="K93" s="259"/>
      <c r="L93" s="259"/>
      <c r="M93" s="259"/>
      <c r="N93" s="261"/>
    </row>
    <row r="94" spans="1:14">
      <c r="B94" s="287"/>
      <c r="C94" s="259"/>
      <c r="D94" s="259"/>
      <c r="E94" s="259" t="s">
        <v>148</v>
      </c>
      <c r="F94" s="259"/>
      <c r="G94" s="259"/>
      <c r="H94" s="259"/>
      <c r="I94" s="259"/>
      <c r="J94" s="259"/>
      <c r="K94" s="259"/>
      <c r="L94" s="259"/>
      <c r="M94" s="259"/>
      <c r="N94" s="261"/>
    </row>
    <row r="95" spans="1:14">
      <c r="B95" s="287"/>
      <c r="C95" s="259"/>
      <c r="D95" s="259"/>
      <c r="E95" s="259" t="s">
        <v>149</v>
      </c>
      <c r="F95" s="259"/>
      <c r="G95" s="259"/>
      <c r="H95" s="259"/>
      <c r="I95" s="259"/>
      <c r="J95" s="259"/>
      <c r="K95" s="259"/>
      <c r="L95" s="259"/>
      <c r="M95" s="259"/>
      <c r="N95" s="261"/>
    </row>
    <row r="96" spans="1:14">
      <c r="B96" s="287"/>
      <c r="C96" s="259"/>
      <c r="D96" s="259"/>
      <c r="E96" s="259" t="s">
        <v>150</v>
      </c>
      <c r="F96" s="259"/>
      <c r="G96" s="259"/>
      <c r="H96" s="259"/>
      <c r="I96" s="259"/>
      <c r="J96" s="259"/>
      <c r="K96" s="259"/>
      <c r="L96" s="259"/>
      <c r="M96" s="259"/>
      <c r="N96" s="261"/>
    </row>
    <row r="97" spans="2:14" ht="15.75" thickBot="1">
      <c r="B97" s="287"/>
      <c r="C97" s="259"/>
      <c r="D97" s="259"/>
      <c r="E97" s="259"/>
      <c r="F97" s="259" t="s">
        <v>151</v>
      </c>
      <c r="G97" s="259"/>
      <c r="H97" s="259"/>
      <c r="I97" s="259"/>
      <c r="J97" s="259"/>
      <c r="K97" s="259"/>
      <c r="L97" s="259"/>
      <c r="M97" s="259"/>
      <c r="N97" s="261"/>
    </row>
    <row r="98" spans="2:14">
      <c r="B98" s="474" t="s">
        <v>152</v>
      </c>
      <c r="C98" s="475"/>
      <c r="D98" s="475"/>
      <c r="E98" s="475"/>
      <c r="F98" s="475"/>
      <c r="G98" s="475"/>
      <c r="H98" s="475"/>
      <c r="I98" s="475"/>
      <c r="J98" s="475"/>
      <c r="K98" s="475"/>
      <c r="L98" s="475"/>
      <c r="M98" s="475"/>
      <c r="N98" s="476"/>
    </row>
    <row r="99" spans="2:14">
      <c r="B99" s="477"/>
      <c r="C99" s="478"/>
      <c r="D99" s="478"/>
      <c r="E99" s="478"/>
      <c r="F99" s="478"/>
      <c r="G99" s="478"/>
      <c r="H99" s="478"/>
      <c r="I99" s="478"/>
      <c r="J99" s="478"/>
      <c r="K99" s="478"/>
      <c r="L99" s="478"/>
      <c r="M99" s="478"/>
      <c r="N99" s="479"/>
    </row>
    <row r="100" spans="2:14">
      <c r="B100" s="477"/>
      <c r="C100" s="478"/>
      <c r="D100" s="478"/>
      <c r="E100" s="478"/>
      <c r="F100" s="478"/>
      <c r="G100" s="478"/>
      <c r="H100" s="478"/>
      <c r="I100" s="478"/>
      <c r="J100" s="478"/>
      <c r="K100" s="478"/>
      <c r="L100" s="478"/>
      <c r="M100" s="478"/>
      <c r="N100" s="479"/>
    </row>
    <row r="101" spans="2:14">
      <c r="B101" s="477"/>
      <c r="C101" s="478"/>
      <c r="D101" s="478"/>
      <c r="E101" s="478"/>
      <c r="F101" s="478"/>
      <c r="G101" s="478"/>
      <c r="H101" s="478"/>
      <c r="I101" s="478"/>
      <c r="J101" s="478"/>
      <c r="K101" s="478"/>
      <c r="L101" s="478"/>
      <c r="M101" s="478"/>
      <c r="N101" s="479"/>
    </row>
    <row r="102" spans="2:14" ht="15.75" thickBot="1">
      <c r="B102" s="480"/>
      <c r="C102" s="481"/>
      <c r="D102" s="481"/>
      <c r="E102" s="481"/>
      <c r="F102" s="481"/>
      <c r="G102" s="481"/>
      <c r="H102" s="481"/>
      <c r="I102" s="481"/>
      <c r="J102" s="481"/>
      <c r="K102" s="481"/>
      <c r="L102" s="481"/>
      <c r="M102" s="481"/>
      <c r="N102" s="482"/>
    </row>
    <row r="103" spans="2:14">
      <c r="B103" s="483"/>
      <c r="C103" s="484"/>
      <c r="D103" s="484"/>
      <c r="E103" s="484"/>
      <c r="F103" s="484"/>
      <c r="G103" s="484"/>
      <c r="H103" s="484"/>
      <c r="I103" s="484"/>
      <c r="J103" s="484"/>
      <c r="K103" s="484"/>
      <c r="L103" s="484"/>
      <c r="M103" s="484"/>
      <c r="N103" s="485"/>
    </row>
    <row r="104" spans="2:14">
      <c r="B104" s="486" t="s">
        <v>153</v>
      </c>
      <c r="C104" s="273"/>
      <c r="D104" s="273"/>
      <c r="E104" s="273"/>
      <c r="F104" s="273"/>
      <c r="G104" s="273"/>
      <c r="H104" s="273"/>
      <c r="I104" s="273"/>
      <c r="J104" s="273"/>
      <c r="K104" s="273"/>
      <c r="L104" s="273"/>
      <c r="M104" s="273"/>
      <c r="N104" s="274"/>
    </row>
    <row r="105" spans="2:14" ht="15" customHeight="1">
      <c r="B105" s="487" t="s">
        <v>154</v>
      </c>
      <c r="C105" s="488"/>
      <c r="D105" s="488"/>
      <c r="E105" s="488"/>
      <c r="F105" s="488"/>
      <c r="G105" s="488"/>
      <c r="H105" s="488"/>
      <c r="I105" s="488"/>
      <c r="J105" s="488"/>
      <c r="K105" s="488"/>
      <c r="L105" s="488"/>
      <c r="M105" s="488"/>
      <c r="N105" s="489"/>
    </row>
    <row r="106" spans="2:14" ht="15" customHeight="1">
      <c r="B106" s="487"/>
      <c r="C106" s="488"/>
      <c r="D106" s="488"/>
      <c r="E106" s="488"/>
      <c r="F106" s="488"/>
      <c r="G106" s="488"/>
      <c r="H106" s="488"/>
      <c r="I106" s="488"/>
      <c r="J106" s="488"/>
      <c r="K106" s="488"/>
      <c r="L106" s="488"/>
      <c r="M106" s="488"/>
      <c r="N106" s="489"/>
    </row>
    <row r="107" spans="2:14" ht="30" customHeight="1">
      <c r="B107" s="490" t="s">
        <v>155</v>
      </c>
      <c r="C107" s="491"/>
      <c r="D107" s="491"/>
      <c r="E107" s="491"/>
      <c r="F107" s="491"/>
      <c r="G107" s="491"/>
      <c r="H107" s="491"/>
      <c r="I107" s="491"/>
      <c r="J107" s="491"/>
      <c r="K107" s="491"/>
      <c r="L107" s="491"/>
      <c r="M107" s="491"/>
      <c r="N107" s="492"/>
    </row>
    <row r="108" spans="2:14">
      <c r="B108" s="490"/>
      <c r="C108" s="491"/>
      <c r="D108" s="491"/>
      <c r="E108" s="491"/>
      <c r="F108" s="491"/>
      <c r="G108" s="491"/>
      <c r="H108" s="491"/>
      <c r="I108" s="491"/>
      <c r="J108" s="491"/>
      <c r="K108" s="491"/>
      <c r="L108" s="491"/>
      <c r="M108" s="491"/>
      <c r="N108" s="492"/>
    </row>
    <row r="109" spans="2:14">
      <c r="B109" s="493"/>
      <c r="C109" s="494"/>
      <c r="D109" s="494"/>
      <c r="E109" s="494"/>
      <c r="F109" s="494"/>
      <c r="G109" s="494"/>
      <c r="H109" s="494"/>
      <c r="I109" s="494"/>
      <c r="J109" s="494"/>
      <c r="K109" s="494"/>
      <c r="L109" s="494"/>
      <c r="M109" s="494"/>
      <c r="N109" s="495"/>
    </row>
    <row r="110" spans="2:14">
      <c r="B110" s="493"/>
      <c r="C110" s="494"/>
      <c r="D110" s="494"/>
      <c r="E110" s="494"/>
      <c r="F110" s="494"/>
      <c r="G110" s="494"/>
      <c r="H110" s="494"/>
      <c r="I110" s="494"/>
      <c r="J110" s="494"/>
      <c r="K110" s="494"/>
      <c r="L110" s="494"/>
      <c r="M110" s="494"/>
      <c r="N110" s="495"/>
    </row>
    <row r="111" spans="2:14">
      <c r="B111" s="493"/>
      <c r="C111" s="494"/>
      <c r="D111" s="494"/>
      <c r="E111" s="494"/>
      <c r="F111" s="494"/>
      <c r="G111" s="494"/>
      <c r="H111" s="494"/>
      <c r="I111" s="494"/>
      <c r="J111" s="494"/>
      <c r="K111" s="494"/>
      <c r="L111" s="494"/>
      <c r="M111" s="494"/>
      <c r="N111" s="495"/>
    </row>
    <row r="112" spans="2:14">
      <c r="B112" s="486"/>
      <c r="C112" s="273"/>
      <c r="D112" s="273"/>
      <c r="E112" s="273"/>
      <c r="F112" s="273"/>
      <c r="G112" s="273"/>
      <c r="H112" s="273"/>
      <c r="I112" s="273"/>
      <c r="J112" s="273"/>
      <c r="K112" s="273"/>
      <c r="L112" s="273"/>
      <c r="M112" s="273"/>
      <c r="N112" s="274"/>
    </row>
    <row r="113" spans="2:14">
      <c r="B113" s="287"/>
      <c r="C113" s="259"/>
      <c r="D113" s="259"/>
      <c r="E113" s="259" t="s">
        <v>147</v>
      </c>
      <c r="F113" s="269"/>
      <c r="G113" s="269"/>
      <c r="H113" s="259"/>
      <c r="I113" s="259"/>
      <c r="J113" s="259"/>
      <c r="K113" s="259"/>
      <c r="L113" s="259"/>
      <c r="M113" s="259"/>
      <c r="N113" s="261"/>
    </row>
    <row r="114" spans="2:14">
      <c r="B114" s="287"/>
      <c r="C114" s="259"/>
      <c r="D114" s="259"/>
      <c r="E114" s="496" t="s">
        <v>148</v>
      </c>
      <c r="F114" s="259"/>
      <c r="G114" s="259"/>
      <c r="H114" s="496"/>
      <c r="I114" s="496"/>
      <c r="J114" s="496"/>
      <c r="K114" s="259"/>
      <c r="L114" s="259"/>
      <c r="M114" s="259"/>
      <c r="N114" s="261"/>
    </row>
    <row r="115" spans="2:14">
      <c r="B115" s="287"/>
      <c r="C115" s="259"/>
      <c r="D115" s="259"/>
      <c r="E115" s="497" t="s">
        <v>156</v>
      </c>
      <c r="F115" s="259"/>
      <c r="G115" s="259"/>
      <c r="H115" s="497"/>
      <c r="I115" s="497"/>
      <c r="J115" s="497"/>
      <c r="K115" s="259"/>
      <c r="L115" s="259"/>
      <c r="M115" s="259"/>
      <c r="N115" s="261"/>
    </row>
    <row r="116" spans="2:14">
      <c r="B116" s="498"/>
      <c r="C116" s="273"/>
      <c r="D116" s="273"/>
      <c r="E116" s="259" t="s">
        <v>150</v>
      </c>
      <c r="F116" s="259"/>
      <c r="G116" s="259"/>
      <c r="H116" s="259"/>
      <c r="I116" s="259"/>
      <c r="J116" s="259"/>
      <c r="K116" s="273"/>
      <c r="L116" s="273"/>
      <c r="M116" s="273"/>
      <c r="N116" s="274"/>
    </row>
    <row r="117" spans="2:14">
      <c r="B117" s="498"/>
      <c r="C117" s="273"/>
      <c r="D117" s="273"/>
      <c r="E117" s="273"/>
      <c r="F117" s="259"/>
      <c r="G117" s="259"/>
      <c r="H117" s="259"/>
      <c r="I117" s="259"/>
      <c r="J117" s="259"/>
      <c r="K117" s="273"/>
      <c r="L117" s="273"/>
      <c r="M117" s="273"/>
      <c r="N117" s="274"/>
    </row>
    <row r="118" spans="2:14">
      <c r="B118" s="498" t="s">
        <v>157</v>
      </c>
      <c r="C118" s="497"/>
      <c r="D118" s="497"/>
      <c r="E118" s="259"/>
      <c r="F118" s="259"/>
      <c r="G118" s="259"/>
      <c r="H118" s="259"/>
      <c r="I118" s="259"/>
      <c r="J118" s="499"/>
      <c r="K118" s="499"/>
      <c r="L118" s="499"/>
      <c r="M118" s="499"/>
      <c r="N118" s="500"/>
    </row>
    <row r="119" spans="2:14" ht="15.75" thickBot="1">
      <c r="B119" s="501" t="s">
        <v>158</v>
      </c>
      <c r="C119" s="502"/>
      <c r="D119" s="502"/>
      <c r="E119" s="503"/>
      <c r="F119" s="503"/>
      <c r="G119" s="503"/>
      <c r="H119" s="503"/>
      <c r="I119" s="503"/>
      <c r="J119" s="504"/>
      <c r="K119" s="504"/>
      <c r="L119" s="504"/>
      <c r="M119" s="504"/>
      <c r="N119" s="505"/>
    </row>
  </sheetData>
  <mergeCells count="67">
    <mergeCell ref="J118:N119"/>
    <mergeCell ref="L84:M84"/>
    <mergeCell ref="L85:M85"/>
    <mergeCell ref="B86:M86"/>
    <mergeCell ref="B88:M88"/>
    <mergeCell ref="B105:N106"/>
    <mergeCell ref="B107:N108"/>
    <mergeCell ref="B76:M76"/>
    <mergeCell ref="B78:M78"/>
    <mergeCell ref="B82:H82"/>
    <mergeCell ref="L82:M82"/>
    <mergeCell ref="B83:H83"/>
    <mergeCell ref="L83:M83"/>
    <mergeCell ref="L64:M64"/>
    <mergeCell ref="B65:M65"/>
    <mergeCell ref="B69:H69"/>
    <mergeCell ref="L69:M69"/>
    <mergeCell ref="B75:H75"/>
    <mergeCell ref="L75:M75"/>
    <mergeCell ref="B53:I53"/>
    <mergeCell ref="L53:M53"/>
    <mergeCell ref="B54:M54"/>
    <mergeCell ref="L58:M58"/>
    <mergeCell ref="L59:M59"/>
    <mergeCell ref="L60:M60"/>
    <mergeCell ref="B42:D42"/>
    <mergeCell ref="B43:H43"/>
    <mergeCell ref="I43:J43"/>
    <mergeCell ref="L43:M43"/>
    <mergeCell ref="B44:M44"/>
    <mergeCell ref="B48:I48"/>
    <mergeCell ref="L48:M48"/>
    <mergeCell ref="B37:H37"/>
    <mergeCell ref="B38:H38"/>
    <mergeCell ref="B39:H39"/>
    <mergeCell ref="I39:J39"/>
    <mergeCell ref="L39:M39"/>
    <mergeCell ref="B40:H40"/>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48"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4097"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BDA53-DCE3-4C6D-85B2-E5C98D02530F}">
  <sheetPr>
    <tabColor rgb="FFFFFFCC"/>
  </sheetPr>
  <dimension ref="A1:O124"/>
  <sheetViews>
    <sheetView view="pageBreakPreview" topLeftCell="A47" zoomScale="60" zoomScaleNormal="78" workbookViewId="0">
      <selection activeCell="R12" sqref="R12"/>
    </sheetView>
  </sheetViews>
  <sheetFormatPr baseColWidth="10" defaultRowHeight="15"/>
  <cols>
    <col min="1" max="1" width="10" style="190" bestFit="1" customWidth="1"/>
    <col min="2" max="2" width="17" style="190" customWidth="1"/>
    <col min="3" max="5" width="11.42578125" style="190"/>
    <col min="6" max="6" width="14.42578125" style="190" customWidth="1"/>
    <col min="7" max="8" width="11.42578125" style="190"/>
    <col min="9" max="9" width="13.28515625" style="190" bestFit="1" customWidth="1"/>
    <col min="10" max="10" width="15.5703125" style="190" customWidth="1"/>
    <col min="11" max="11" width="17.5703125" style="190" bestFit="1" customWidth="1"/>
    <col min="12" max="12" width="11.42578125" style="190"/>
    <col min="13" max="13" width="13.7109375" style="190" bestFit="1" customWidth="1"/>
    <col min="14" max="14" width="17.42578125" style="190" customWidth="1"/>
    <col min="15" max="15" width="12" style="190" bestFit="1" customWidth="1"/>
    <col min="16" max="16384" width="11.42578125" style="190"/>
  </cols>
  <sheetData>
    <row r="1" spans="2:14">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75"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6.25" thickBot="1">
      <c r="B29" s="294" t="s">
        <v>108</v>
      </c>
      <c r="C29" s="295" t="s">
        <v>6</v>
      </c>
      <c r="D29" s="296"/>
      <c r="E29" s="296"/>
      <c r="F29" s="296"/>
      <c r="G29" s="296"/>
      <c r="H29" s="296"/>
      <c r="I29" s="296"/>
      <c r="J29" s="297"/>
      <c r="K29" s="298" t="s">
        <v>109</v>
      </c>
      <c r="L29" s="299" t="s">
        <v>110</v>
      </c>
      <c r="M29" s="300"/>
      <c r="N29" s="294" t="s">
        <v>8</v>
      </c>
    </row>
    <row r="30" spans="1:14" ht="15.75" hidden="1" thickBot="1">
      <c r="B30" s="294" t="s">
        <v>108</v>
      </c>
      <c r="C30" s="295" t="s">
        <v>6</v>
      </c>
      <c r="D30" s="296"/>
      <c r="E30" s="296"/>
      <c r="F30" s="296"/>
      <c r="G30" s="296"/>
      <c r="H30" s="296"/>
      <c r="I30" s="296"/>
      <c r="J30" s="297"/>
      <c r="K30" s="301"/>
      <c r="L30" s="299" t="s">
        <v>110</v>
      </c>
      <c r="M30" s="300"/>
      <c r="N30" s="294" t="s">
        <v>8</v>
      </c>
    </row>
    <row r="31" spans="1:14" ht="15.75" thickBot="1">
      <c r="A31" s="190" t="s">
        <v>111</v>
      </c>
      <c r="B31" s="302" t="s">
        <v>170</v>
      </c>
      <c r="C31" s="303" t="s">
        <v>171</v>
      </c>
      <c r="D31" s="304"/>
      <c r="E31" s="304"/>
      <c r="F31" s="304"/>
      <c r="G31" s="304"/>
      <c r="H31" s="304"/>
      <c r="I31" s="304"/>
      <c r="J31" s="305"/>
      <c r="K31" s="306"/>
      <c r="L31" s="307" t="s">
        <v>18</v>
      </c>
      <c r="M31" s="308"/>
      <c r="N31" s="309"/>
    </row>
    <row r="32" spans="1:14" ht="5.25"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172</v>
      </c>
      <c r="B36" s="329" t="str">
        <f>VLOOKUP(A36,[134]EQUIPOS!A6:D154,3,FALSE)</f>
        <v>Cargador : Potencia en el volante 125 hp, Clasificación de RPM del motor 2300.</v>
      </c>
      <c r="C36" s="330"/>
      <c r="D36" s="330"/>
      <c r="E36" s="330"/>
      <c r="F36" s="330"/>
      <c r="G36" s="330"/>
      <c r="H36" s="331"/>
      <c r="I36" s="332"/>
      <c r="J36" s="333"/>
      <c r="K36" s="334">
        <f>VLOOKUP(A36,[134]EQUIPOS!A6:D163,4,FALSE)</f>
        <v>117845.33714598733</v>
      </c>
      <c r="L36" s="335"/>
      <c r="M36" s="336">
        <v>20</v>
      </c>
      <c r="N36" s="337">
        <f>K36/M36</f>
        <v>5892.2668572993662</v>
      </c>
    </row>
    <row r="37" spans="1:14">
      <c r="A37" s="338" t="s">
        <v>173</v>
      </c>
      <c r="B37" s="329" t="str">
        <f>VLOOKUP(A37,[134]EQUIPOS!A7:D154,3,FALSE)</f>
        <v>Compactador neumático de Potencia 70 HP, peso de 13 ton</v>
      </c>
      <c r="C37" s="330"/>
      <c r="D37" s="330"/>
      <c r="E37" s="330"/>
      <c r="F37" s="330"/>
      <c r="G37" s="330"/>
      <c r="H37" s="331"/>
      <c r="I37" s="332"/>
      <c r="J37" s="333"/>
      <c r="K37" s="334">
        <f>VLOOKUP(A37,[134]EQUIPOS!A7:D164,4,FALSE)</f>
        <v>139459.51467182851</v>
      </c>
      <c r="L37" s="335"/>
      <c r="M37" s="336">
        <v>10</v>
      </c>
      <c r="N37" s="337">
        <f t="shared" ref="N37:N40" si="0">K37/M37</f>
        <v>13945.951467182851</v>
      </c>
    </row>
    <row r="38" spans="1:14" ht="14.25" customHeight="1">
      <c r="A38" s="190" t="s">
        <v>174</v>
      </c>
      <c r="B38" s="329" t="str">
        <f>VLOOKUP(A38,[134]EQUIPOS!A8:D152,3,FALSE)</f>
        <v xml:space="preserve">Retroexcavadora E-200 sobre orugas
</v>
      </c>
      <c r="C38" s="330"/>
      <c r="D38" s="330"/>
      <c r="E38" s="330"/>
      <c r="F38" s="330"/>
      <c r="G38" s="330"/>
      <c r="H38" s="331"/>
      <c r="I38" s="332"/>
      <c r="J38" s="333"/>
      <c r="K38" s="334">
        <f>VLOOKUP(A38,[134]EQUIPOS!A8:D165,4,FALSE)</f>
        <v>178025.09356148803</v>
      </c>
      <c r="L38" s="335"/>
      <c r="M38" s="336">
        <v>20</v>
      </c>
      <c r="N38" s="337">
        <f t="shared" si="0"/>
        <v>8901.2546780744015</v>
      </c>
    </row>
    <row r="39" spans="1:14">
      <c r="A39" s="190" t="s">
        <v>175</v>
      </c>
      <c r="B39" s="329" t="str">
        <f>VLOOKUP(A39,[134]EQUIPOS!A9:D153,3,FALSE)</f>
        <v xml:space="preserve">Terminadora de asfalto (Finisher), potencia en el volante 174 HP, R=20M3/H, velocidad de desplazamiento 114 m/min
</v>
      </c>
      <c r="C39" s="330"/>
      <c r="D39" s="330"/>
      <c r="E39" s="330"/>
      <c r="F39" s="330"/>
      <c r="G39" s="330"/>
      <c r="H39" s="331"/>
      <c r="I39" s="332"/>
      <c r="J39" s="333"/>
      <c r="K39" s="334">
        <f>VLOOKUP(A39,[134]EQUIPOS!A9:D166,4,FALSE)</f>
        <v>170457.05729915094</v>
      </c>
      <c r="L39" s="335"/>
      <c r="M39" s="336">
        <v>10</v>
      </c>
      <c r="N39" s="337">
        <f t="shared" si="0"/>
        <v>17045.705729915095</v>
      </c>
    </row>
    <row r="40" spans="1:14">
      <c r="A40" s="190" t="s">
        <v>176</v>
      </c>
      <c r="B40" s="329" t="str">
        <f>VLOOKUP(A40,[134]EQUIPOS!A10:D154,3,FALSE)</f>
        <v>Volqueta 6 m3</v>
      </c>
      <c r="C40" s="330"/>
      <c r="D40" s="330"/>
      <c r="E40" s="330"/>
      <c r="F40" s="330"/>
      <c r="G40" s="330"/>
      <c r="H40" s="331"/>
      <c r="I40" s="332"/>
      <c r="J40" s="333"/>
      <c r="K40" s="334">
        <f>VLOOKUP(A40,[134]EQUIPOS!A10:D167,4,FALSE)</f>
        <v>76346.905899100326</v>
      </c>
      <c r="L40" s="335"/>
      <c r="M40" s="336">
        <v>10</v>
      </c>
      <c r="N40" s="337">
        <f t="shared" si="0"/>
        <v>7634.6905899100329</v>
      </c>
    </row>
    <row r="41" spans="1:14">
      <c r="B41" s="329"/>
      <c r="C41" s="330"/>
      <c r="D41" s="330"/>
      <c r="E41" s="330"/>
      <c r="F41" s="330"/>
      <c r="G41" s="330"/>
      <c r="H41" s="331"/>
      <c r="I41" s="332"/>
      <c r="J41" s="333"/>
      <c r="K41" s="334"/>
      <c r="L41" s="335"/>
      <c r="M41" s="336"/>
      <c r="N41" s="337"/>
    </row>
    <row r="42" spans="1:14">
      <c r="B42" s="329"/>
      <c r="C42" s="330"/>
      <c r="D42" s="330"/>
      <c r="E42" s="330"/>
      <c r="F42" s="330"/>
      <c r="G42" s="330"/>
      <c r="H42" s="331"/>
      <c r="I42" s="332"/>
      <c r="J42" s="333"/>
      <c r="K42" s="334"/>
      <c r="L42" s="335"/>
      <c r="M42" s="336"/>
      <c r="N42" s="337"/>
    </row>
    <row r="43" spans="1:14">
      <c r="B43" s="329"/>
      <c r="C43" s="330"/>
      <c r="D43" s="330"/>
      <c r="E43" s="330"/>
      <c r="F43" s="330"/>
      <c r="G43" s="330"/>
      <c r="H43" s="331"/>
      <c r="I43" s="332"/>
      <c r="J43" s="333"/>
      <c r="K43" s="334"/>
      <c r="L43" s="335"/>
      <c r="M43" s="336"/>
      <c r="N43" s="337"/>
    </row>
    <row r="44" spans="1:14">
      <c r="B44" s="507"/>
      <c r="C44" s="508"/>
      <c r="D44" s="508"/>
      <c r="E44" s="508"/>
      <c r="F44" s="508"/>
      <c r="G44" s="508"/>
      <c r="H44" s="511"/>
      <c r="I44" s="332"/>
      <c r="J44" s="333"/>
      <c r="K44" s="334"/>
      <c r="L44" s="335"/>
      <c r="M44" s="336"/>
      <c r="N44" s="337"/>
    </row>
    <row r="45" spans="1:14">
      <c r="B45" s="329"/>
      <c r="C45" s="330"/>
      <c r="D45" s="330"/>
      <c r="E45" s="330"/>
      <c r="F45" s="330"/>
      <c r="G45" s="330"/>
      <c r="H45" s="331"/>
      <c r="I45" s="339"/>
      <c r="J45" s="340"/>
      <c r="K45" s="334"/>
      <c r="L45" s="341"/>
      <c r="M45" s="342"/>
      <c r="N45" s="337"/>
    </row>
    <row r="46" spans="1:14">
      <c r="B46" s="329"/>
      <c r="C46" s="330"/>
      <c r="D46" s="330"/>
      <c r="E46" s="343"/>
      <c r="F46" s="330"/>
      <c r="G46" s="330"/>
      <c r="H46" s="331"/>
      <c r="I46" s="344"/>
      <c r="J46" s="345"/>
      <c r="K46" s="346"/>
      <c r="L46" s="347"/>
      <c r="M46" s="348"/>
      <c r="N46" s="349"/>
    </row>
    <row r="47" spans="1:14">
      <c r="B47" s="350" t="s">
        <v>121</v>
      </c>
      <c r="C47" s="351"/>
      <c r="D47" s="351"/>
      <c r="E47" s="352"/>
      <c r="F47" s="353"/>
      <c r="G47" s="353"/>
      <c r="H47" s="354"/>
      <c r="I47" s="344"/>
      <c r="J47" s="345"/>
      <c r="K47" s="355"/>
      <c r="L47" s="347"/>
      <c r="M47" s="356">
        <v>0.1</v>
      </c>
      <c r="N47" s="357">
        <f>N81*M47+186</f>
        <v>1964.1040602401333</v>
      </c>
    </row>
    <row r="48" spans="1:14" ht="15.75" thickBot="1">
      <c r="B48" s="329"/>
      <c r="C48" s="330"/>
      <c r="D48" s="330"/>
      <c r="E48" s="330"/>
      <c r="F48" s="330"/>
      <c r="G48" s="330"/>
      <c r="H48" s="331"/>
      <c r="I48" s="358"/>
      <c r="J48" s="359"/>
      <c r="K48" s="360"/>
      <c r="L48" s="361"/>
      <c r="M48" s="362"/>
      <c r="N48" s="363"/>
    </row>
    <row r="49" spans="1:14" ht="15.75" thickBot="1">
      <c r="B49" s="364" t="s">
        <v>122</v>
      </c>
      <c r="C49" s="365"/>
      <c r="D49" s="365"/>
      <c r="E49" s="365"/>
      <c r="F49" s="365"/>
      <c r="G49" s="365"/>
      <c r="H49" s="365"/>
      <c r="I49" s="365"/>
      <c r="J49" s="365"/>
      <c r="K49" s="365"/>
      <c r="L49" s="365"/>
      <c r="M49" s="366"/>
      <c r="N49" s="367">
        <f>SUM(N36:N48)</f>
        <v>55383.97338262188</v>
      </c>
    </row>
    <row r="50" spans="1:14">
      <c r="B50" s="368"/>
      <c r="C50" s="292"/>
      <c r="D50" s="292"/>
      <c r="E50" s="292"/>
      <c r="F50" s="292"/>
      <c r="G50" s="292"/>
      <c r="H50" s="292"/>
      <c r="I50" s="292"/>
      <c r="J50" s="292"/>
      <c r="K50" s="292"/>
      <c r="L50" s="292"/>
      <c r="M50" s="292"/>
      <c r="N50" s="293"/>
    </row>
    <row r="51" spans="1:14">
      <c r="B51" s="369" t="s">
        <v>123</v>
      </c>
      <c r="C51" s="370"/>
      <c r="D51" s="370"/>
      <c r="E51" s="370"/>
      <c r="F51" s="370"/>
      <c r="G51" s="370"/>
      <c r="H51" s="370"/>
      <c r="I51" s="370"/>
      <c r="J51" s="370"/>
      <c r="K51" s="370"/>
      <c r="L51" s="370"/>
      <c r="M51" s="370"/>
      <c r="N51" s="371"/>
    </row>
    <row r="52" spans="1:14" ht="15.75" thickBot="1">
      <c r="B52" s="372"/>
      <c r="C52" s="318"/>
      <c r="D52" s="318"/>
      <c r="E52" s="318"/>
      <c r="F52" s="318"/>
      <c r="G52" s="318"/>
      <c r="H52" s="318"/>
      <c r="I52" s="318"/>
      <c r="J52" s="317"/>
      <c r="K52" s="317"/>
      <c r="L52" s="317"/>
      <c r="M52" s="317"/>
      <c r="N52" s="319"/>
    </row>
    <row r="53" spans="1:14">
      <c r="B53" s="373" t="s">
        <v>6</v>
      </c>
      <c r="C53" s="374"/>
      <c r="D53" s="374"/>
      <c r="E53" s="374"/>
      <c r="F53" s="374"/>
      <c r="G53" s="374"/>
      <c r="H53" s="374"/>
      <c r="I53" s="375"/>
      <c r="J53" s="376" t="s">
        <v>110</v>
      </c>
      <c r="K53" s="377" t="s">
        <v>8</v>
      </c>
      <c r="L53" s="378" t="s">
        <v>124</v>
      </c>
      <c r="M53" s="375"/>
      <c r="N53" s="379" t="s">
        <v>118</v>
      </c>
    </row>
    <row r="54" spans="1:14">
      <c r="B54" s="190" t="s">
        <v>177</v>
      </c>
      <c r="C54" s="381"/>
      <c r="D54" s="381"/>
      <c r="E54" s="381"/>
      <c r="F54" s="381"/>
      <c r="G54" s="381"/>
      <c r="H54" s="381"/>
      <c r="I54" s="333"/>
      <c r="J54" s="276" t="s">
        <v>18</v>
      </c>
      <c r="K54" s="382">
        <v>1.25</v>
      </c>
      <c r="L54" s="332"/>
      <c r="M54" s="383">
        <v>375000</v>
      </c>
      <c r="N54" s="337">
        <f>K54*M54</f>
        <v>468750</v>
      </c>
    </row>
    <row r="55" spans="1:14" ht="15.75" thickBot="1">
      <c r="A55" s="384" t="s">
        <v>178</v>
      </c>
      <c r="B55" s="512" t="s">
        <v>179</v>
      </c>
      <c r="C55" s="513"/>
      <c r="D55" s="513"/>
      <c r="E55" s="513"/>
      <c r="F55" s="513"/>
      <c r="G55" s="513"/>
      <c r="H55" s="514"/>
      <c r="I55" s="333"/>
      <c r="J55" s="276" t="str">
        <f>VLOOKUP(A55,[134]MATERIALES!A9:D647,2,FALSE)</f>
        <v>lt</v>
      </c>
      <c r="K55" s="382">
        <v>15</v>
      </c>
      <c r="L55" s="332"/>
      <c r="M55" s="383">
        <v>1481</v>
      </c>
      <c r="N55" s="337">
        <f>K55*M55</f>
        <v>22215</v>
      </c>
    </row>
    <row r="56" spans="1:14">
      <c r="B56" s="380"/>
      <c r="C56" s="381"/>
      <c r="D56" s="381"/>
      <c r="E56" s="381"/>
      <c r="F56" s="381"/>
      <c r="G56" s="381"/>
      <c r="H56" s="381"/>
      <c r="I56" s="333"/>
      <c r="J56" s="276"/>
      <c r="K56" s="382"/>
      <c r="L56" s="332"/>
      <c r="M56" s="385"/>
      <c r="N56" s="386"/>
    </row>
    <row r="57" spans="1:14">
      <c r="B57" s="380"/>
      <c r="C57" s="381"/>
      <c r="D57" s="381"/>
      <c r="E57" s="381"/>
      <c r="F57" s="381"/>
      <c r="G57" s="381"/>
      <c r="H57" s="381"/>
      <c r="I57" s="333"/>
      <c r="J57" s="276"/>
      <c r="K57" s="382"/>
      <c r="L57" s="332"/>
      <c r="M57" s="385"/>
      <c r="N57" s="386"/>
    </row>
    <row r="58" spans="1:14" ht="15.75" thickBot="1">
      <c r="B58" s="387"/>
      <c r="C58" s="388"/>
      <c r="D58" s="388"/>
      <c r="E58" s="388"/>
      <c r="F58" s="388"/>
      <c r="G58" s="388"/>
      <c r="H58" s="388"/>
      <c r="I58" s="340"/>
      <c r="J58" s="389"/>
      <c r="K58" s="390"/>
      <c r="L58" s="391"/>
      <c r="M58" s="392"/>
      <c r="N58" s="393"/>
    </row>
    <row r="59" spans="1:14" ht="15.75" thickBot="1">
      <c r="B59" s="364" t="s">
        <v>122</v>
      </c>
      <c r="C59" s="365"/>
      <c r="D59" s="365"/>
      <c r="E59" s="365"/>
      <c r="F59" s="365"/>
      <c r="G59" s="365"/>
      <c r="H59" s="365"/>
      <c r="I59" s="365"/>
      <c r="J59" s="365"/>
      <c r="K59" s="365"/>
      <c r="L59" s="365"/>
      <c r="M59" s="366"/>
      <c r="N59" s="367">
        <f>SUM(N54:N58)</f>
        <v>490965</v>
      </c>
    </row>
    <row r="60" spans="1:14">
      <c r="B60" s="291"/>
      <c r="C60" s="292"/>
      <c r="D60" s="292"/>
      <c r="E60" s="292"/>
      <c r="F60" s="292"/>
      <c r="G60" s="292"/>
      <c r="H60" s="292"/>
      <c r="I60" s="292"/>
      <c r="J60" s="292"/>
      <c r="K60" s="292"/>
      <c r="L60" s="292"/>
      <c r="M60" s="292"/>
      <c r="N60" s="293"/>
    </row>
    <row r="61" spans="1:14">
      <c r="B61" s="369" t="s">
        <v>126</v>
      </c>
      <c r="C61" s="370"/>
      <c r="D61" s="370"/>
      <c r="E61" s="370"/>
      <c r="F61" s="370"/>
      <c r="G61" s="370"/>
      <c r="H61" s="370"/>
      <c r="I61" s="370"/>
      <c r="J61" s="370"/>
      <c r="K61" s="370"/>
      <c r="L61" s="370"/>
      <c r="M61" s="370"/>
      <c r="N61" s="371"/>
    </row>
    <row r="62" spans="1:14" ht="15.75" thickBot="1">
      <c r="B62" s="394"/>
      <c r="C62" s="317"/>
      <c r="D62" s="317"/>
      <c r="E62" s="317"/>
      <c r="F62" s="317"/>
      <c r="G62" s="317"/>
      <c r="H62" s="317"/>
      <c r="I62" s="317"/>
      <c r="J62" s="317"/>
      <c r="K62" s="317"/>
      <c r="L62" s="317"/>
      <c r="M62" s="317"/>
      <c r="N62" s="319"/>
    </row>
    <row r="63" spans="1:14" ht="25.5">
      <c r="B63" s="395" t="s">
        <v>127</v>
      </c>
      <c r="C63" s="396"/>
      <c r="D63" s="396"/>
      <c r="E63" s="396"/>
      <c r="F63" s="396"/>
      <c r="G63" s="396"/>
      <c r="H63" s="397" t="s">
        <v>110</v>
      </c>
      <c r="I63" s="398" t="s">
        <v>128</v>
      </c>
      <c r="J63" s="399" t="s">
        <v>129</v>
      </c>
      <c r="K63" s="397" t="s">
        <v>130</v>
      </c>
      <c r="L63" s="400" t="s">
        <v>131</v>
      </c>
      <c r="M63" s="401"/>
      <c r="N63" s="402" t="s">
        <v>118</v>
      </c>
    </row>
    <row r="64" spans="1:14" ht="14.25" customHeight="1">
      <c r="B64" s="403"/>
      <c r="C64" s="404"/>
      <c r="D64" s="404"/>
      <c r="E64" s="404"/>
      <c r="F64" s="404"/>
      <c r="G64" s="404"/>
      <c r="H64" s="405"/>
      <c r="I64" s="355"/>
      <c r="J64" s="406"/>
      <c r="K64" s="355"/>
      <c r="L64" s="407"/>
      <c r="M64" s="408"/>
      <c r="N64" s="409"/>
    </row>
    <row r="65" spans="1:15">
      <c r="A65" s="190" t="s">
        <v>180</v>
      </c>
      <c r="B65" s="403" t="str">
        <f>VLOOKUP(A65,[134]TRANSPORTE!A6:D117,3,FALSE)</f>
        <v>Transporte de Mezcla Densa en Caliente MDC-19</v>
      </c>
      <c r="C65" s="410"/>
      <c r="D65" s="410"/>
      <c r="E65" s="410"/>
      <c r="F65" s="410"/>
      <c r="G65" s="410"/>
      <c r="H65" s="405" t="s">
        <v>164</v>
      </c>
      <c r="I65" s="355">
        <v>1.25</v>
      </c>
      <c r="J65" s="406">
        <v>18</v>
      </c>
      <c r="K65" s="355">
        <f>I65*J65</f>
        <v>22.5</v>
      </c>
      <c r="L65" s="407">
        <f>VLOOKUP(A65,[134]TRANSPORTE!A6:D117,4,FALSE)*1.1</f>
        <v>1286.537639852864</v>
      </c>
      <c r="M65" s="408"/>
      <c r="N65" s="409">
        <f>K65*L65</f>
        <v>28947.09689668944</v>
      </c>
    </row>
    <row r="66" spans="1:15">
      <c r="B66" s="403"/>
      <c r="C66" s="410"/>
      <c r="D66" s="410"/>
      <c r="E66" s="410"/>
      <c r="F66" s="410"/>
      <c r="G66" s="410"/>
      <c r="H66" s="411"/>
      <c r="I66" s="355"/>
      <c r="J66" s="355"/>
      <c r="K66" s="355"/>
      <c r="L66" s="407"/>
      <c r="M66" s="408"/>
      <c r="N66" s="414"/>
    </row>
    <row r="67" spans="1:15">
      <c r="B67" s="403"/>
      <c r="C67" s="410"/>
      <c r="D67" s="410"/>
      <c r="E67" s="410"/>
      <c r="F67" s="410"/>
      <c r="G67" s="410"/>
      <c r="H67" s="411"/>
      <c r="I67" s="355"/>
      <c r="J67" s="355"/>
      <c r="K67" s="355"/>
      <c r="L67" s="412"/>
      <c r="M67" s="413"/>
      <c r="N67" s="414"/>
    </row>
    <row r="68" spans="1:15">
      <c r="B68" s="403"/>
      <c r="C68" s="410"/>
      <c r="D68" s="410"/>
      <c r="E68" s="410"/>
      <c r="F68" s="410"/>
      <c r="G68" s="410"/>
      <c r="H68" s="411"/>
      <c r="I68" s="355"/>
      <c r="J68" s="355"/>
      <c r="K68" s="355"/>
      <c r="L68" s="412"/>
      <c r="M68" s="413"/>
      <c r="N68" s="414"/>
    </row>
    <row r="69" spans="1:15" ht="15.75" thickBot="1">
      <c r="B69" s="415"/>
      <c r="C69" s="416"/>
      <c r="D69" s="416"/>
      <c r="E69" s="416"/>
      <c r="F69" s="416"/>
      <c r="G69" s="416"/>
      <c r="H69" s="417"/>
      <c r="I69" s="418"/>
      <c r="J69" s="418"/>
      <c r="K69" s="418"/>
      <c r="L69" s="419"/>
      <c r="M69" s="420"/>
      <c r="N69" s="421"/>
    </row>
    <row r="70" spans="1:15" ht="15.75" thickBot="1">
      <c r="B70" s="422" t="s">
        <v>122</v>
      </c>
      <c r="C70" s="423"/>
      <c r="D70" s="423"/>
      <c r="E70" s="423"/>
      <c r="F70" s="423"/>
      <c r="G70" s="423"/>
      <c r="H70" s="423"/>
      <c r="I70" s="423"/>
      <c r="J70" s="423"/>
      <c r="K70" s="423"/>
      <c r="L70" s="423"/>
      <c r="M70" s="424"/>
      <c r="N70" s="425">
        <f>N64+N65+N66+N67+N68</f>
        <v>28947.09689668944</v>
      </c>
    </row>
    <row r="71" spans="1:15">
      <c r="B71" s="291"/>
      <c r="C71" s="292"/>
      <c r="D71" s="292"/>
      <c r="E71" s="292"/>
      <c r="F71" s="292"/>
      <c r="G71" s="292"/>
      <c r="H71" s="292"/>
      <c r="I71" s="292"/>
      <c r="J71" s="292"/>
      <c r="K71" s="292"/>
      <c r="L71" s="292"/>
      <c r="M71" s="292"/>
      <c r="N71" s="293"/>
    </row>
    <row r="72" spans="1:15">
      <c r="B72" s="369" t="s">
        <v>132</v>
      </c>
      <c r="C72" s="370"/>
      <c r="D72" s="370"/>
      <c r="E72" s="370"/>
      <c r="F72" s="370"/>
      <c r="G72" s="370"/>
      <c r="H72" s="370"/>
      <c r="I72" s="370"/>
      <c r="J72" s="370"/>
      <c r="K72" s="370"/>
      <c r="L72" s="370"/>
      <c r="M72" s="370"/>
      <c r="N72" s="371"/>
    </row>
    <row r="73" spans="1:15" ht="15.75" thickBot="1">
      <c r="B73" s="394"/>
      <c r="C73" s="317"/>
      <c r="D73" s="317"/>
      <c r="E73" s="317"/>
      <c r="F73" s="317"/>
      <c r="G73" s="317"/>
      <c r="H73" s="317"/>
      <c r="I73" s="317"/>
      <c r="J73" s="317"/>
      <c r="K73" s="317"/>
      <c r="L73" s="317"/>
      <c r="M73" s="317"/>
      <c r="N73" s="319"/>
    </row>
    <row r="74" spans="1:15" ht="25.5">
      <c r="B74" s="426" t="s">
        <v>133</v>
      </c>
      <c r="C74" s="427"/>
      <c r="D74" s="427"/>
      <c r="E74" s="427"/>
      <c r="F74" s="427"/>
      <c r="G74" s="427"/>
      <c r="H74" s="427"/>
      <c r="I74" s="397" t="s">
        <v>134</v>
      </c>
      <c r="J74" s="399" t="s">
        <v>135</v>
      </c>
      <c r="K74" s="398" t="s">
        <v>136</v>
      </c>
      <c r="L74" s="428" t="s">
        <v>117</v>
      </c>
      <c r="M74" s="429"/>
      <c r="N74" s="430" t="s">
        <v>118</v>
      </c>
    </row>
    <row r="75" spans="1:15">
      <c r="A75" s="190" t="s">
        <v>181</v>
      </c>
      <c r="B75" s="431" t="str">
        <f>VLOOKUP(A75,'[134]MANO DE OBRA'!A8:D68,3,FALSE)</f>
        <v>Obrero (8)</v>
      </c>
      <c r="C75" s="410"/>
      <c r="D75" s="410"/>
      <c r="E75" s="410"/>
      <c r="F75" s="410"/>
      <c r="G75" s="410"/>
      <c r="H75" s="410"/>
      <c r="I75" s="432">
        <f>K75/J75*100</f>
        <v>230672.95916628756</v>
      </c>
      <c r="J75" s="433">
        <v>185</v>
      </c>
      <c r="K75" s="434">
        <f>VLOOKUP(A75,'[134]MANO DE OBRA'!A8:D99,4,FALSE)</f>
        <v>426744.97445763194</v>
      </c>
      <c r="L75" s="435"/>
      <c r="M75" s="436">
        <v>39</v>
      </c>
      <c r="N75" s="437">
        <f>K75/M75</f>
        <v>10942.178832246973</v>
      </c>
      <c r="O75" s="438"/>
    </row>
    <row r="76" spans="1:15">
      <c r="A76" s="190" t="s">
        <v>169</v>
      </c>
      <c r="B76" s="431" t="str">
        <f>VLOOKUP(A76,'[134]MANO DE OBRA'!A8:D69,3,FALSE)</f>
        <v>Oficial</v>
      </c>
      <c r="C76" s="410"/>
      <c r="D76" s="410"/>
      <c r="E76" s="410"/>
      <c r="F76" s="410"/>
      <c r="G76" s="410"/>
      <c r="H76" s="410"/>
      <c r="I76" s="432">
        <f>K76/J76*100</f>
        <v>57668.23979157189</v>
      </c>
      <c r="J76" s="433">
        <v>185</v>
      </c>
      <c r="K76" s="434">
        <f>VLOOKUP(A76,'[134]MANO DE OBRA'!A8:D100,4,FALSE)</f>
        <v>106686.24361440798</v>
      </c>
      <c r="L76" s="435"/>
      <c r="M76" s="439">
        <v>39</v>
      </c>
      <c r="N76" s="437">
        <f>K76/M76</f>
        <v>2735.5447080617432</v>
      </c>
    </row>
    <row r="77" spans="1:15">
      <c r="A77" s="190" t="s">
        <v>182</v>
      </c>
      <c r="B77" s="431" t="str">
        <f>VLOOKUP(A77,'[134]MANO DE OBRA'!A9:D70,3,FALSE)</f>
        <v>Rastrilleros (2)</v>
      </c>
      <c r="C77" s="410"/>
      <c r="D77" s="410"/>
      <c r="E77" s="410"/>
      <c r="F77" s="410"/>
      <c r="G77" s="410"/>
      <c r="H77" s="410"/>
      <c r="I77" s="432">
        <f>K77/J77*100</f>
        <v>86502.359687357821</v>
      </c>
      <c r="J77" s="433">
        <v>185</v>
      </c>
      <c r="K77" s="434">
        <f>VLOOKUP(A77,'[134]MANO DE OBRA'!A9:D101,4,FALSE)</f>
        <v>160029.36542161196</v>
      </c>
      <c r="L77" s="435"/>
      <c r="M77" s="439">
        <v>39</v>
      </c>
      <c r="N77" s="437">
        <f>K77/M77</f>
        <v>4103.3170620926148</v>
      </c>
    </row>
    <row r="78" spans="1:15">
      <c r="B78" s="431"/>
      <c r="C78" s="410"/>
      <c r="D78" s="410"/>
      <c r="E78" s="410"/>
      <c r="F78" s="410"/>
      <c r="G78" s="410"/>
      <c r="H78" s="410"/>
      <c r="I78" s="355"/>
      <c r="J78" s="440"/>
      <c r="K78" s="441"/>
      <c r="L78" s="444"/>
      <c r="M78" s="442"/>
      <c r="N78" s="443"/>
    </row>
    <row r="79" spans="1:15">
      <c r="B79" s="431"/>
      <c r="C79" s="410"/>
      <c r="D79" s="410"/>
      <c r="E79" s="410"/>
      <c r="F79" s="410"/>
      <c r="G79" s="410"/>
      <c r="H79" s="410"/>
      <c r="I79" s="355"/>
      <c r="J79" s="440"/>
      <c r="K79" s="441"/>
      <c r="L79" s="444"/>
      <c r="M79" s="442"/>
      <c r="N79" s="443"/>
    </row>
    <row r="80" spans="1:15" ht="15.75" thickBot="1">
      <c r="B80" s="445"/>
      <c r="C80" s="446"/>
      <c r="D80" s="446"/>
      <c r="E80" s="446"/>
      <c r="F80" s="446"/>
      <c r="G80" s="446"/>
      <c r="H80" s="446"/>
      <c r="I80" s="418"/>
      <c r="J80" s="418"/>
      <c r="K80" s="418"/>
      <c r="L80" s="447"/>
      <c r="M80" s="447"/>
      <c r="N80" s="393"/>
    </row>
    <row r="81" spans="1:14" ht="15.75" thickBot="1">
      <c r="B81" s="422" t="s">
        <v>122</v>
      </c>
      <c r="C81" s="423"/>
      <c r="D81" s="423"/>
      <c r="E81" s="423"/>
      <c r="F81" s="423"/>
      <c r="G81" s="423"/>
      <c r="H81" s="423"/>
      <c r="I81" s="423"/>
      <c r="J81" s="423"/>
      <c r="K81" s="423"/>
      <c r="L81" s="423"/>
      <c r="M81" s="424"/>
      <c r="N81" s="448">
        <f>SUM(N75:N80)</f>
        <v>17781.040602401332</v>
      </c>
    </row>
    <row r="82" spans="1:14" ht="15.75" thickBot="1">
      <c r="B82" s="291"/>
      <c r="C82" s="292"/>
      <c r="D82" s="292"/>
      <c r="E82" s="292"/>
      <c r="F82" s="292"/>
      <c r="G82" s="292"/>
      <c r="H82" s="292"/>
      <c r="I82" s="292"/>
      <c r="J82" s="292"/>
      <c r="K82" s="292"/>
      <c r="L82" s="292"/>
      <c r="M82" s="292"/>
      <c r="N82" s="293"/>
    </row>
    <row r="83" spans="1:14" ht="15.75" thickBot="1">
      <c r="B83" s="364" t="s">
        <v>138</v>
      </c>
      <c r="C83" s="365"/>
      <c r="D83" s="365"/>
      <c r="E83" s="365"/>
      <c r="F83" s="365"/>
      <c r="G83" s="365"/>
      <c r="H83" s="365"/>
      <c r="I83" s="365"/>
      <c r="J83" s="365"/>
      <c r="K83" s="365"/>
      <c r="L83" s="365"/>
      <c r="M83" s="366"/>
      <c r="N83" s="449">
        <f>N49+N59+N70+N81</f>
        <v>593077.11088171264</v>
      </c>
    </row>
    <row r="84" spans="1:14">
      <c r="B84" s="291"/>
      <c r="C84" s="292"/>
      <c r="D84" s="292"/>
      <c r="E84" s="292"/>
      <c r="F84" s="292"/>
      <c r="G84" s="292"/>
      <c r="H84" s="292"/>
      <c r="I84" s="292"/>
      <c r="J84" s="292"/>
      <c r="K84" s="292"/>
      <c r="L84" s="292"/>
      <c r="M84" s="292"/>
      <c r="N84" s="293"/>
    </row>
    <row r="85" spans="1:14">
      <c r="B85" s="369" t="s">
        <v>139</v>
      </c>
      <c r="C85" s="370"/>
      <c r="D85" s="370"/>
      <c r="E85" s="370"/>
      <c r="F85" s="370"/>
      <c r="G85" s="370"/>
      <c r="H85" s="370"/>
      <c r="I85" s="370"/>
      <c r="J85" s="370"/>
      <c r="K85" s="370"/>
      <c r="L85" s="370"/>
      <c r="M85" s="370"/>
      <c r="N85" s="371"/>
    </row>
    <row r="86" spans="1:14" ht="15.75" thickBot="1">
      <c r="B86" s="394"/>
      <c r="C86" s="317"/>
      <c r="D86" s="317"/>
      <c r="E86" s="317"/>
      <c r="F86" s="317"/>
      <c r="G86" s="317"/>
      <c r="H86" s="317"/>
      <c r="I86" s="317"/>
      <c r="J86" s="317"/>
      <c r="K86" s="317"/>
      <c r="L86" s="317"/>
      <c r="M86" s="317"/>
      <c r="N86" s="319"/>
    </row>
    <row r="87" spans="1:14">
      <c r="B87" s="373" t="s">
        <v>140</v>
      </c>
      <c r="C87" s="374"/>
      <c r="D87" s="374"/>
      <c r="E87" s="374"/>
      <c r="F87" s="374"/>
      <c r="G87" s="374"/>
      <c r="H87" s="374"/>
      <c r="I87" s="396"/>
      <c r="J87" s="450"/>
      <c r="K87" s="451" t="s">
        <v>141</v>
      </c>
      <c r="L87" s="452" t="s">
        <v>142</v>
      </c>
      <c r="M87" s="453"/>
      <c r="N87" s="454"/>
    </row>
    <row r="88" spans="1:14">
      <c r="B88" s="455" t="s">
        <v>143</v>
      </c>
      <c r="C88" s="456"/>
      <c r="D88" s="456"/>
      <c r="E88" s="456"/>
      <c r="F88" s="456"/>
      <c r="G88" s="456"/>
      <c r="H88" s="456"/>
      <c r="I88" s="457"/>
      <c r="J88" s="458"/>
      <c r="K88" s="459">
        <v>0.2</v>
      </c>
      <c r="L88" s="460">
        <f>N83*K88</f>
        <v>118615.42217634253</v>
      </c>
      <c r="M88" s="461"/>
      <c r="N88" s="462"/>
    </row>
    <row r="89" spans="1:14">
      <c r="B89" s="463" t="s">
        <v>144</v>
      </c>
      <c r="C89" s="464"/>
      <c r="D89" s="464"/>
      <c r="E89" s="464"/>
      <c r="F89" s="464"/>
      <c r="G89" s="464"/>
      <c r="H89" s="464"/>
      <c r="I89" s="457"/>
      <c r="J89" s="458"/>
      <c r="K89" s="459">
        <v>0.05</v>
      </c>
      <c r="L89" s="460">
        <f>N83*K89</f>
        <v>29653.855544085633</v>
      </c>
      <c r="M89" s="461"/>
      <c r="N89" s="462"/>
    </row>
    <row r="90" spans="1:14" ht="15.75" thickBot="1">
      <c r="B90" s="465" t="s">
        <v>55</v>
      </c>
      <c r="C90" s="466"/>
      <c r="D90" s="466"/>
      <c r="E90" s="466"/>
      <c r="F90" s="466"/>
      <c r="G90" s="466"/>
      <c r="H90" s="466"/>
      <c r="I90" s="467"/>
      <c r="J90" s="468"/>
      <c r="K90" s="469">
        <v>0.05</v>
      </c>
      <c r="L90" s="470">
        <f>N83*K90</f>
        <v>29653.855544085633</v>
      </c>
      <c r="M90" s="471"/>
      <c r="N90" s="462"/>
    </row>
    <row r="91" spans="1:14" ht="15.75" thickBot="1">
      <c r="B91" s="364" t="s">
        <v>122</v>
      </c>
      <c r="C91" s="365"/>
      <c r="D91" s="365"/>
      <c r="E91" s="365"/>
      <c r="F91" s="365"/>
      <c r="G91" s="365"/>
      <c r="H91" s="365"/>
      <c r="I91" s="365"/>
      <c r="J91" s="365"/>
      <c r="K91" s="365"/>
      <c r="L91" s="365"/>
      <c r="M91" s="366"/>
      <c r="N91" s="472">
        <f>L88+L89+L90</f>
        <v>177923.1332645138</v>
      </c>
    </row>
    <row r="92" spans="1:14" ht="15.75" thickBot="1">
      <c r="B92" s="291"/>
      <c r="C92" s="292"/>
      <c r="D92" s="292"/>
      <c r="E92" s="292"/>
      <c r="F92" s="292"/>
      <c r="G92" s="292"/>
      <c r="H92" s="292"/>
      <c r="I92" s="292"/>
      <c r="J92" s="292"/>
      <c r="K92" s="292"/>
      <c r="L92" s="292"/>
      <c r="M92" s="292"/>
      <c r="N92" s="293"/>
    </row>
    <row r="93" spans="1:14" ht="15.75" thickBot="1">
      <c r="A93" s="190" t="s">
        <v>145</v>
      </c>
      <c r="B93" s="364" t="s">
        <v>146</v>
      </c>
      <c r="C93" s="365"/>
      <c r="D93" s="365"/>
      <c r="E93" s="365"/>
      <c r="F93" s="365"/>
      <c r="G93" s="365"/>
      <c r="H93" s="365"/>
      <c r="I93" s="365"/>
      <c r="J93" s="365"/>
      <c r="K93" s="365"/>
      <c r="L93" s="365"/>
      <c r="M93" s="366"/>
      <c r="N93" s="473">
        <f>ROUND(N83+N91,0)</f>
        <v>771000</v>
      </c>
    </row>
    <row r="94" spans="1:14">
      <c r="B94" s="252"/>
      <c r="C94" s="253"/>
      <c r="D94" s="253"/>
      <c r="E94" s="253"/>
      <c r="F94" s="253"/>
      <c r="G94" s="253"/>
      <c r="H94" s="253"/>
      <c r="I94" s="253"/>
      <c r="J94" s="253"/>
      <c r="K94" s="253"/>
      <c r="L94" s="253"/>
      <c r="M94" s="253"/>
      <c r="N94" s="254"/>
    </row>
    <row r="95" spans="1:14">
      <c r="B95" s="287"/>
      <c r="C95" s="259"/>
      <c r="D95" s="259"/>
      <c r="E95" s="259"/>
      <c r="F95" s="259"/>
      <c r="G95" s="259"/>
      <c r="H95" s="259"/>
      <c r="I95" s="259"/>
      <c r="J95" s="259"/>
      <c r="K95" s="259"/>
      <c r="L95" s="259"/>
      <c r="M95" s="259"/>
      <c r="N95" s="261"/>
    </row>
    <row r="96" spans="1:14">
      <c r="B96" s="287"/>
      <c r="C96" s="259"/>
      <c r="D96" s="259"/>
      <c r="E96" s="259"/>
      <c r="F96" s="259"/>
      <c r="G96" s="259"/>
      <c r="H96" s="259"/>
      <c r="I96" s="259"/>
      <c r="J96" s="259"/>
      <c r="K96" s="259"/>
      <c r="L96" s="259"/>
      <c r="M96" s="259"/>
      <c r="N96" s="261"/>
    </row>
    <row r="97" spans="2:14">
      <c r="B97" s="287"/>
      <c r="C97" s="259"/>
      <c r="D97" s="259"/>
      <c r="E97" s="259"/>
      <c r="F97" s="259"/>
      <c r="G97" s="259"/>
      <c r="H97" s="259"/>
      <c r="I97" s="259"/>
      <c r="J97" s="259"/>
      <c r="K97" s="259"/>
      <c r="L97" s="259"/>
      <c r="M97" s="259"/>
      <c r="N97" s="261"/>
    </row>
    <row r="98" spans="2:14">
      <c r="B98" s="287"/>
      <c r="C98" s="259"/>
      <c r="D98" s="259"/>
      <c r="E98" s="269" t="s">
        <v>147</v>
      </c>
      <c r="F98" s="269"/>
      <c r="G98" s="269"/>
      <c r="H98" s="269"/>
      <c r="I98" s="269"/>
      <c r="J98" s="269"/>
      <c r="K98" s="259"/>
      <c r="L98" s="259"/>
      <c r="M98" s="259"/>
      <c r="N98" s="261"/>
    </row>
    <row r="99" spans="2:14">
      <c r="B99" s="287"/>
      <c r="C99" s="259"/>
      <c r="D99" s="259"/>
      <c r="E99" s="259" t="s">
        <v>148</v>
      </c>
      <c r="F99" s="259"/>
      <c r="G99" s="259"/>
      <c r="H99" s="259"/>
      <c r="I99" s="259"/>
      <c r="J99" s="259"/>
      <c r="K99" s="259"/>
      <c r="L99" s="259"/>
      <c r="M99" s="259"/>
      <c r="N99" s="261"/>
    </row>
    <row r="100" spans="2:14">
      <c r="B100" s="287"/>
      <c r="C100" s="259"/>
      <c r="D100" s="259"/>
      <c r="E100" s="259" t="s">
        <v>149</v>
      </c>
      <c r="F100" s="259"/>
      <c r="G100" s="259"/>
      <c r="H100" s="259"/>
      <c r="I100" s="259"/>
      <c r="J100" s="259"/>
      <c r="K100" s="259"/>
      <c r="L100" s="259"/>
      <c r="M100" s="259"/>
      <c r="N100" s="261"/>
    </row>
    <row r="101" spans="2:14">
      <c r="B101" s="287"/>
      <c r="C101" s="259"/>
      <c r="D101" s="259"/>
      <c r="E101" s="259" t="s">
        <v>150</v>
      </c>
      <c r="F101" s="259"/>
      <c r="G101" s="259"/>
      <c r="H101" s="259"/>
      <c r="I101" s="259"/>
      <c r="J101" s="259"/>
      <c r="K101" s="259"/>
      <c r="L101" s="259"/>
      <c r="M101" s="259"/>
      <c r="N101" s="261"/>
    </row>
    <row r="102" spans="2:14" ht="15.75" thickBot="1">
      <c r="B102" s="287"/>
      <c r="C102" s="259"/>
      <c r="D102" s="259"/>
      <c r="E102" s="259"/>
      <c r="F102" s="259" t="s">
        <v>151</v>
      </c>
      <c r="G102" s="259"/>
      <c r="H102" s="259"/>
      <c r="I102" s="259"/>
      <c r="J102" s="259"/>
      <c r="K102" s="259"/>
      <c r="L102" s="259"/>
      <c r="M102" s="259"/>
      <c r="N102" s="261"/>
    </row>
    <row r="103" spans="2:14">
      <c r="B103" s="474" t="s">
        <v>152</v>
      </c>
      <c r="C103" s="475"/>
      <c r="D103" s="475"/>
      <c r="E103" s="475"/>
      <c r="F103" s="475"/>
      <c r="G103" s="475"/>
      <c r="H103" s="475"/>
      <c r="I103" s="475"/>
      <c r="J103" s="475"/>
      <c r="K103" s="475"/>
      <c r="L103" s="475"/>
      <c r="M103" s="475"/>
      <c r="N103" s="476"/>
    </row>
    <row r="104" spans="2:14">
      <c r="B104" s="477"/>
      <c r="C104" s="478"/>
      <c r="D104" s="478"/>
      <c r="E104" s="478"/>
      <c r="F104" s="478"/>
      <c r="G104" s="478"/>
      <c r="H104" s="478"/>
      <c r="I104" s="478"/>
      <c r="J104" s="478"/>
      <c r="K104" s="478"/>
      <c r="L104" s="478"/>
      <c r="M104" s="478"/>
      <c r="N104" s="479"/>
    </row>
    <row r="105" spans="2:14">
      <c r="B105" s="477"/>
      <c r="C105" s="478"/>
      <c r="D105" s="478"/>
      <c r="E105" s="478"/>
      <c r="F105" s="478"/>
      <c r="G105" s="478"/>
      <c r="H105" s="478"/>
      <c r="I105" s="478"/>
      <c r="J105" s="478"/>
      <c r="K105" s="478"/>
      <c r="L105" s="478"/>
      <c r="M105" s="478"/>
      <c r="N105" s="479"/>
    </row>
    <row r="106" spans="2:14">
      <c r="B106" s="477"/>
      <c r="C106" s="478"/>
      <c r="D106" s="478"/>
      <c r="E106" s="478"/>
      <c r="F106" s="478"/>
      <c r="G106" s="478"/>
      <c r="H106" s="478"/>
      <c r="I106" s="478"/>
      <c r="J106" s="478"/>
      <c r="K106" s="478"/>
      <c r="L106" s="478"/>
      <c r="M106" s="478"/>
      <c r="N106" s="479"/>
    </row>
    <row r="107" spans="2:14" ht="15.75" thickBot="1">
      <c r="B107" s="480"/>
      <c r="C107" s="481"/>
      <c r="D107" s="481"/>
      <c r="E107" s="481"/>
      <c r="F107" s="481"/>
      <c r="G107" s="481"/>
      <c r="H107" s="481"/>
      <c r="I107" s="481"/>
      <c r="J107" s="481"/>
      <c r="K107" s="481"/>
      <c r="L107" s="481"/>
      <c r="M107" s="481"/>
      <c r="N107" s="482"/>
    </row>
    <row r="108" spans="2:14">
      <c r="B108" s="483"/>
      <c r="C108" s="484"/>
      <c r="D108" s="484"/>
      <c r="E108" s="484"/>
      <c r="F108" s="484"/>
      <c r="G108" s="484"/>
      <c r="H108" s="484"/>
      <c r="I108" s="484"/>
      <c r="J108" s="484"/>
      <c r="K108" s="484"/>
      <c r="L108" s="484"/>
      <c r="M108" s="484"/>
      <c r="N108" s="485"/>
    </row>
    <row r="109" spans="2:14">
      <c r="B109" s="486" t="s">
        <v>153</v>
      </c>
      <c r="C109" s="273"/>
      <c r="D109" s="273"/>
      <c r="E109" s="273"/>
      <c r="F109" s="273"/>
      <c r="G109" s="273"/>
      <c r="H109" s="273"/>
      <c r="I109" s="273"/>
      <c r="J109" s="273"/>
      <c r="K109" s="273"/>
      <c r="L109" s="273"/>
      <c r="M109" s="273"/>
      <c r="N109" s="274"/>
    </row>
    <row r="110" spans="2:14" ht="15" customHeight="1">
      <c r="B110" s="487" t="s">
        <v>154</v>
      </c>
      <c r="C110" s="488"/>
      <c r="D110" s="488"/>
      <c r="E110" s="488"/>
      <c r="F110" s="488"/>
      <c r="G110" s="488"/>
      <c r="H110" s="488"/>
      <c r="I110" s="488"/>
      <c r="J110" s="488"/>
      <c r="K110" s="488"/>
      <c r="L110" s="488"/>
      <c r="M110" s="488"/>
      <c r="N110" s="489"/>
    </row>
    <row r="111" spans="2:14" ht="15" customHeight="1">
      <c r="B111" s="487"/>
      <c r="C111" s="488"/>
      <c r="D111" s="488"/>
      <c r="E111" s="488"/>
      <c r="F111" s="488"/>
      <c r="G111" s="488"/>
      <c r="H111" s="488"/>
      <c r="I111" s="488"/>
      <c r="J111" s="488"/>
      <c r="K111" s="488"/>
      <c r="L111" s="488"/>
      <c r="M111" s="488"/>
      <c r="N111" s="489"/>
    </row>
    <row r="112" spans="2:14" ht="30" customHeight="1">
      <c r="B112" s="490" t="s">
        <v>155</v>
      </c>
      <c r="C112" s="491"/>
      <c r="D112" s="491"/>
      <c r="E112" s="491"/>
      <c r="F112" s="491"/>
      <c r="G112" s="491"/>
      <c r="H112" s="491"/>
      <c r="I112" s="491"/>
      <c r="J112" s="491"/>
      <c r="K112" s="491"/>
      <c r="L112" s="491"/>
      <c r="M112" s="491"/>
      <c r="N112" s="492"/>
    </row>
    <row r="113" spans="2:14">
      <c r="B113" s="490"/>
      <c r="C113" s="491"/>
      <c r="D113" s="491"/>
      <c r="E113" s="491"/>
      <c r="F113" s="491"/>
      <c r="G113" s="491"/>
      <c r="H113" s="491"/>
      <c r="I113" s="491"/>
      <c r="J113" s="491"/>
      <c r="K113" s="491"/>
      <c r="L113" s="491"/>
      <c r="M113" s="491"/>
      <c r="N113" s="492"/>
    </row>
    <row r="114" spans="2:14">
      <c r="B114" s="493"/>
      <c r="C114" s="494"/>
      <c r="D114" s="494"/>
      <c r="E114" s="494"/>
      <c r="F114" s="494"/>
      <c r="G114" s="494"/>
      <c r="H114" s="494"/>
      <c r="I114" s="494"/>
      <c r="J114" s="494"/>
      <c r="K114" s="494"/>
      <c r="L114" s="494"/>
      <c r="M114" s="494"/>
      <c r="N114" s="495"/>
    </row>
    <row r="115" spans="2:14">
      <c r="B115" s="493"/>
      <c r="C115" s="494"/>
      <c r="D115" s="494"/>
      <c r="E115" s="494"/>
      <c r="F115" s="494"/>
      <c r="G115" s="494"/>
      <c r="H115" s="494"/>
      <c r="I115" s="494"/>
      <c r="J115" s="494"/>
      <c r="K115" s="494"/>
      <c r="L115" s="494"/>
      <c r="M115" s="494"/>
      <c r="N115" s="495"/>
    </row>
    <row r="116" spans="2:14">
      <c r="B116" s="493"/>
      <c r="C116" s="494"/>
      <c r="D116" s="494"/>
      <c r="E116" s="494"/>
      <c r="F116" s="494"/>
      <c r="G116" s="494"/>
      <c r="H116" s="494"/>
      <c r="I116" s="494"/>
      <c r="J116" s="494"/>
      <c r="K116" s="494"/>
      <c r="L116" s="494"/>
      <c r="M116" s="494"/>
      <c r="N116" s="495"/>
    </row>
    <row r="117" spans="2:14">
      <c r="B117" s="486"/>
      <c r="C117" s="273"/>
      <c r="D117" s="273"/>
      <c r="E117" s="273"/>
      <c r="F117" s="273"/>
      <c r="G117" s="273"/>
      <c r="H117" s="273"/>
      <c r="I117" s="273"/>
      <c r="J117" s="273"/>
      <c r="K117" s="273"/>
      <c r="L117" s="273"/>
      <c r="M117" s="273"/>
      <c r="N117" s="274"/>
    </row>
    <row r="118" spans="2:14">
      <c r="B118" s="287"/>
      <c r="C118" s="259"/>
      <c r="D118" s="259"/>
      <c r="E118" s="259" t="s">
        <v>147</v>
      </c>
      <c r="F118" s="269"/>
      <c r="G118" s="269"/>
      <c r="H118" s="259"/>
      <c r="I118" s="259"/>
      <c r="J118" s="259"/>
      <c r="K118" s="259"/>
      <c r="L118" s="259"/>
      <c r="M118" s="259"/>
      <c r="N118" s="261"/>
    </row>
    <row r="119" spans="2:14">
      <c r="B119" s="287"/>
      <c r="C119" s="259"/>
      <c r="D119" s="259"/>
      <c r="E119" s="496" t="s">
        <v>148</v>
      </c>
      <c r="F119" s="259"/>
      <c r="G119" s="259"/>
      <c r="H119" s="496"/>
      <c r="I119" s="496"/>
      <c r="J119" s="496"/>
      <c r="K119" s="259"/>
      <c r="L119" s="259"/>
      <c r="M119" s="259"/>
      <c r="N119" s="261"/>
    </row>
    <row r="120" spans="2:14">
      <c r="B120" s="287"/>
      <c r="C120" s="259"/>
      <c r="D120" s="259"/>
      <c r="E120" s="497" t="s">
        <v>156</v>
      </c>
      <c r="F120" s="259"/>
      <c r="G120" s="259"/>
      <c r="H120" s="497"/>
      <c r="I120" s="497"/>
      <c r="J120" s="497"/>
      <c r="K120" s="259"/>
      <c r="L120" s="259"/>
      <c r="M120" s="259"/>
      <c r="N120" s="261"/>
    </row>
    <row r="121" spans="2:14">
      <c r="B121" s="498"/>
      <c r="C121" s="273"/>
      <c r="D121" s="273"/>
      <c r="E121" s="259" t="s">
        <v>150</v>
      </c>
      <c r="F121" s="259"/>
      <c r="G121" s="259"/>
      <c r="H121" s="259"/>
      <c r="I121" s="259"/>
      <c r="J121" s="259"/>
      <c r="K121" s="273"/>
      <c r="L121" s="273"/>
      <c r="M121" s="273"/>
      <c r="N121" s="274"/>
    </row>
    <row r="122" spans="2:14">
      <c r="B122" s="498"/>
      <c r="C122" s="273"/>
      <c r="D122" s="273"/>
      <c r="E122" s="273"/>
      <c r="F122" s="259"/>
      <c r="G122" s="259"/>
      <c r="H122" s="259"/>
      <c r="I122" s="259"/>
      <c r="J122" s="259"/>
      <c r="K122" s="273"/>
      <c r="L122" s="273"/>
      <c r="M122" s="273"/>
      <c r="N122" s="274"/>
    </row>
    <row r="123" spans="2:14">
      <c r="B123" s="498" t="s">
        <v>157</v>
      </c>
      <c r="C123" s="497"/>
      <c r="D123" s="497"/>
      <c r="E123" s="259"/>
      <c r="F123" s="259"/>
      <c r="G123" s="259"/>
      <c r="H123" s="259"/>
      <c r="I123" s="259"/>
      <c r="J123" s="499"/>
      <c r="K123" s="499"/>
      <c r="L123" s="499"/>
      <c r="M123" s="499"/>
      <c r="N123" s="500"/>
    </row>
    <row r="124" spans="2:14" ht="15.75" thickBot="1">
      <c r="B124" s="501" t="s">
        <v>158</v>
      </c>
      <c r="C124" s="502"/>
      <c r="D124" s="502"/>
      <c r="E124" s="503"/>
      <c r="F124" s="503"/>
      <c r="G124" s="503"/>
      <c r="H124" s="503"/>
      <c r="I124" s="503"/>
      <c r="J124" s="504"/>
      <c r="K124" s="504"/>
      <c r="L124" s="504"/>
      <c r="M124" s="504"/>
      <c r="N124" s="505"/>
    </row>
  </sheetData>
  <mergeCells count="74">
    <mergeCell ref="B110:N111"/>
    <mergeCell ref="B112:N113"/>
    <mergeCell ref="J123:N124"/>
    <mergeCell ref="B88:H88"/>
    <mergeCell ref="L88:M88"/>
    <mergeCell ref="L89:M89"/>
    <mergeCell ref="L90:M90"/>
    <mergeCell ref="B91:M91"/>
    <mergeCell ref="B93:M93"/>
    <mergeCell ref="B80:H80"/>
    <mergeCell ref="L80:M80"/>
    <mergeCell ref="B81:M81"/>
    <mergeCell ref="B83:M83"/>
    <mergeCell ref="B87:H87"/>
    <mergeCell ref="L87:M87"/>
    <mergeCell ref="L65:M65"/>
    <mergeCell ref="L66:M66"/>
    <mergeCell ref="L69:M69"/>
    <mergeCell ref="B70:M70"/>
    <mergeCell ref="B74:H74"/>
    <mergeCell ref="L74:M74"/>
    <mergeCell ref="B55:H55"/>
    <mergeCell ref="B58:I58"/>
    <mergeCell ref="L58:M58"/>
    <mergeCell ref="B59:M59"/>
    <mergeCell ref="L63:M63"/>
    <mergeCell ref="L64:M64"/>
    <mergeCell ref="B48:H48"/>
    <mergeCell ref="I48:J48"/>
    <mergeCell ref="L48:M48"/>
    <mergeCell ref="B49:M49"/>
    <mergeCell ref="B53:I53"/>
    <mergeCell ref="L53:M53"/>
    <mergeCell ref="B43:H43"/>
    <mergeCell ref="B45:H45"/>
    <mergeCell ref="I45:J45"/>
    <mergeCell ref="L45:M45"/>
    <mergeCell ref="B46:H46"/>
    <mergeCell ref="B47:D47"/>
    <mergeCell ref="B37:H37"/>
    <mergeCell ref="B38:H38"/>
    <mergeCell ref="B39:H39"/>
    <mergeCell ref="B40:H40"/>
    <mergeCell ref="B41:H41"/>
    <mergeCell ref="B42:H42"/>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49" orientation="portrait" r:id="rId1"/>
  <rowBreaks count="1" manualBreakCount="1">
    <brk id="93" min="1" max="13" man="1"/>
  </rowBreaks>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1"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51B1E-0C4B-4B7C-ADDD-BBAECF3A390D}">
  <sheetPr>
    <tabColor rgb="FFFFFFCC"/>
  </sheetPr>
  <dimension ref="A1:P120"/>
  <sheetViews>
    <sheetView view="pageBreakPreview" topLeftCell="A43" zoomScale="60" zoomScaleNormal="75" workbookViewId="0">
      <selection activeCell="N90" sqref="N90"/>
    </sheetView>
  </sheetViews>
  <sheetFormatPr baseColWidth="10" defaultRowHeight="15"/>
  <cols>
    <col min="1" max="1" width="10.42578125" style="190" bestFit="1" customWidth="1"/>
    <col min="2" max="2" width="16.7109375" style="190" customWidth="1"/>
    <col min="3" max="5" width="11.42578125" style="190"/>
    <col min="6" max="6" width="16.42578125" style="190" customWidth="1"/>
    <col min="7" max="8" width="11.42578125" style="190"/>
    <col min="9" max="10" width="15.5703125" style="190" customWidth="1"/>
    <col min="11" max="11" width="18.5703125" style="190" customWidth="1"/>
    <col min="12" max="12" width="11.42578125" style="190"/>
    <col min="13" max="13" width="15.7109375" style="190" customWidth="1"/>
    <col min="14" max="14" width="17.42578125" style="190" customWidth="1"/>
    <col min="15" max="15" width="12" style="190" bestFit="1" customWidth="1"/>
    <col min="16" max="16" width="15" style="190" customWidth="1"/>
    <col min="17" max="16384" width="11.42578125" style="190"/>
  </cols>
  <sheetData>
    <row r="1" spans="2:14" ht="24.75" customHeight="1">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30" customHeight="1" thickBot="1">
      <c r="B29" s="294" t="s">
        <v>108</v>
      </c>
      <c r="C29" s="295" t="s">
        <v>6</v>
      </c>
      <c r="D29" s="296"/>
      <c r="E29" s="296"/>
      <c r="F29" s="296"/>
      <c r="G29" s="296"/>
      <c r="H29" s="296"/>
      <c r="I29" s="296"/>
      <c r="J29" s="297"/>
      <c r="K29" s="298" t="s">
        <v>109</v>
      </c>
      <c r="L29" s="299" t="s">
        <v>110</v>
      </c>
      <c r="M29" s="300"/>
      <c r="N29" s="294" t="s">
        <v>8</v>
      </c>
    </row>
    <row r="30" spans="1:14" ht="17.25" hidden="1" customHeight="1">
      <c r="B30" s="294" t="s">
        <v>108</v>
      </c>
      <c r="C30" s="295" t="s">
        <v>6</v>
      </c>
      <c r="D30" s="296"/>
      <c r="E30" s="296"/>
      <c r="F30" s="296"/>
      <c r="G30" s="296"/>
      <c r="H30" s="296"/>
      <c r="I30" s="296"/>
      <c r="J30" s="297"/>
      <c r="K30" s="301"/>
      <c r="L30" s="299" t="s">
        <v>110</v>
      </c>
      <c r="M30" s="300"/>
      <c r="N30" s="294" t="s">
        <v>8</v>
      </c>
    </row>
    <row r="31" spans="1:14" ht="15.75" customHeight="1" thickBot="1">
      <c r="A31" s="190" t="s">
        <v>111</v>
      </c>
      <c r="B31" s="302" t="s">
        <v>21</v>
      </c>
      <c r="C31" s="303" t="s">
        <v>190</v>
      </c>
      <c r="D31" s="304"/>
      <c r="E31" s="304"/>
      <c r="F31" s="304"/>
      <c r="G31" s="304"/>
      <c r="H31" s="304"/>
      <c r="I31" s="304"/>
      <c r="J31" s="304"/>
      <c r="K31" s="515"/>
      <c r="L31" s="307" t="s">
        <v>18</v>
      </c>
      <c r="M31" s="308"/>
      <c r="N31" s="309"/>
    </row>
    <row r="32" spans="1:14" ht="6"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191</v>
      </c>
      <c r="B36" s="329" t="str">
        <f>VLOOKUP(A36,[134]EQUIPOS!A6:D154,3,FALSE)</f>
        <v xml:space="preserve">Aspersor manual
</v>
      </c>
      <c r="C36" s="330"/>
      <c r="D36" s="330"/>
      <c r="E36" s="330"/>
      <c r="F36" s="330"/>
      <c r="G36" s="330"/>
      <c r="H36" s="331"/>
      <c r="I36" s="332"/>
      <c r="J36" s="333"/>
      <c r="K36" s="334">
        <f>VLOOKUP(A36,[134]EQUIPOS!A6:D163,4,FALSE)</f>
        <v>2763.6127262723589</v>
      </c>
      <c r="L36" s="335"/>
      <c r="M36" s="516">
        <v>2</v>
      </c>
      <c r="N36" s="337">
        <f>K36/M36</f>
        <v>1381.8063631361795</v>
      </c>
    </row>
    <row r="37" spans="1:14">
      <c r="A37" s="338" t="s">
        <v>192</v>
      </c>
      <c r="B37" s="329" t="str">
        <f>VLOOKUP(A37,[134]EQUIPOS!A7:D154,3,FALSE)</f>
        <v>Vibrador de concreto, Motor de 3 hp a 18.000 rpm Mangueras de 4 mt</v>
      </c>
      <c r="C37" s="330"/>
      <c r="D37" s="330"/>
      <c r="E37" s="330"/>
      <c r="F37" s="330"/>
      <c r="G37" s="330"/>
      <c r="H37" s="331"/>
      <c r="I37" s="517"/>
      <c r="J37" s="518"/>
      <c r="K37" s="334">
        <f>VLOOKUP(A37,[134]EQUIPOS!A7:D164,4,FALSE)</f>
        <v>5335.5848876644286</v>
      </c>
      <c r="L37" s="519"/>
      <c r="M37" s="516">
        <v>2</v>
      </c>
      <c r="N37" s="337">
        <f>K37/M37</f>
        <v>2667.7924438322143</v>
      </c>
    </row>
    <row r="38" spans="1:14">
      <c r="A38" s="338"/>
      <c r="B38" s="329"/>
      <c r="C38" s="330"/>
      <c r="D38" s="330"/>
      <c r="E38" s="330"/>
      <c r="F38" s="330"/>
      <c r="G38" s="330"/>
      <c r="H38" s="331"/>
      <c r="I38" s="520"/>
      <c r="J38" s="521"/>
      <c r="K38" s="334"/>
      <c r="L38" s="522"/>
      <c r="M38" s="523"/>
      <c r="N38" s="337"/>
    </row>
    <row r="39" spans="1:14">
      <c r="B39" s="329"/>
      <c r="C39" s="330"/>
      <c r="D39" s="330"/>
      <c r="E39" s="330"/>
      <c r="F39" s="330"/>
      <c r="G39" s="330"/>
      <c r="H39" s="331"/>
      <c r="I39" s="344"/>
      <c r="J39" s="345"/>
      <c r="K39" s="334"/>
      <c r="L39" s="347"/>
      <c r="M39" s="516"/>
      <c r="N39" s="337"/>
    </row>
    <row r="40" spans="1:14">
      <c r="B40" s="507"/>
      <c r="C40" s="508"/>
      <c r="D40" s="508"/>
      <c r="E40" s="508"/>
      <c r="F40" s="509"/>
      <c r="G40" s="509"/>
      <c r="H40" s="510"/>
      <c r="I40" s="344"/>
      <c r="J40" s="345"/>
      <c r="K40" s="334"/>
      <c r="L40" s="347"/>
      <c r="M40" s="348"/>
      <c r="N40" s="524"/>
    </row>
    <row r="41" spans="1:14">
      <c r="B41" s="350" t="s">
        <v>121</v>
      </c>
      <c r="C41" s="351"/>
      <c r="D41" s="351"/>
      <c r="E41" s="352"/>
      <c r="F41" s="353"/>
      <c r="G41" s="353"/>
      <c r="H41" s="354"/>
      <c r="I41" s="344"/>
      <c r="J41" s="345"/>
      <c r="K41" s="355"/>
      <c r="L41" s="347"/>
      <c r="M41" s="356">
        <v>0.05</v>
      </c>
      <c r="N41" s="357">
        <f>N77*M41+279.5</f>
        <v>2057.6040602401326</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6107.2028672085262</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A48" s="384" t="s">
        <v>193</v>
      </c>
      <c r="B48" s="380" t="str">
        <f>VLOOKUP(A48,[134]MATERIALES!A5:D373,3,FALSE)</f>
        <v>Concreto Resistencia  21 (Mpa)</v>
      </c>
      <c r="C48" s="381"/>
      <c r="D48" s="381"/>
      <c r="E48" s="381"/>
      <c r="F48" s="381"/>
      <c r="G48" s="381"/>
      <c r="H48" s="381"/>
      <c r="I48" s="381"/>
      <c r="J48" s="405" t="str">
        <f>VLOOKUP(A48,[134]MATERIALES!A4:D640,2,FALSE)</f>
        <v>m3</v>
      </c>
      <c r="K48" s="382">
        <v>1.05</v>
      </c>
      <c r="L48" s="332"/>
      <c r="M48" s="383">
        <v>420000</v>
      </c>
      <c r="N48" s="337">
        <f>K48*M48</f>
        <v>441000</v>
      </c>
    </row>
    <row r="49" spans="1:14">
      <c r="A49" s="384" t="s">
        <v>194</v>
      </c>
      <c r="B49" s="380" t="str">
        <f>VLOOKUP(A49,[134]MATERIALES!A6:D373,3,FALSE)</f>
        <v>Antisol blanco (presentación 20 kg)</v>
      </c>
      <c r="C49" s="525"/>
      <c r="D49" s="525"/>
      <c r="E49" s="525"/>
      <c r="F49" s="525"/>
      <c r="G49" s="525"/>
      <c r="H49" s="525"/>
      <c r="I49" s="525"/>
      <c r="J49" s="532" t="str">
        <f>VLOOKUP(A49,[134]MATERIALES!A5:D641,2,FALSE)</f>
        <v>kg</v>
      </c>
      <c r="K49" s="526">
        <v>1</v>
      </c>
      <c r="L49" s="517"/>
      <c r="M49" s="383">
        <f>VLOOKUP(A49,[134]MATERIALES!A6:D397,4,FALSE)</f>
        <v>6039.4102375320845</v>
      </c>
      <c r="N49" s="337">
        <f>K49*M49</f>
        <v>6039.4102375320845</v>
      </c>
    </row>
    <row r="50" spans="1:14">
      <c r="A50" s="384" t="s">
        <v>195</v>
      </c>
      <c r="B50" s="380" t="str">
        <f>VLOOKUP(A50,[134]MATERIALES!A6:D373,3,FALSE)</f>
        <v xml:space="preserve">Formaleta (gaviones, juntas de bordillos, juntas de cunetas, muros, concretos clase D,E, F y G)
</v>
      </c>
      <c r="C50" s="525"/>
      <c r="D50" s="525"/>
      <c r="E50" s="525"/>
      <c r="F50" s="525"/>
      <c r="G50" s="525"/>
      <c r="H50" s="525"/>
      <c r="I50" s="525"/>
      <c r="J50" s="532" t="str">
        <f>VLOOKUP(A50,[134]MATERIALES!A6:D642,2,FALSE)</f>
        <v>m2</v>
      </c>
      <c r="K50" s="526">
        <v>4.5999999999999996</v>
      </c>
      <c r="L50" s="517"/>
      <c r="M50" s="383">
        <f>VLOOKUP(A50,[134]MATERIALES!A6:D398,4,FALSE)</f>
        <v>6010.9235234470389</v>
      </c>
      <c r="N50" s="337">
        <f>K50*M50</f>
        <v>27650.248207856377</v>
      </c>
    </row>
    <row r="51" spans="1:14">
      <c r="A51" s="384"/>
      <c r="B51" s="380"/>
      <c r="C51" s="525"/>
      <c r="D51" s="525"/>
      <c r="E51" s="525"/>
      <c r="F51" s="525"/>
      <c r="G51" s="525"/>
      <c r="H51" s="525"/>
      <c r="I51" s="525"/>
      <c r="J51" s="405"/>
      <c r="K51" s="526"/>
      <c r="L51" s="517"/>
      <c r="M51" s="383"/>
      <c r="N51" s="337"/>
    </row>
    <row r="52" spans="1:14">
      <c r="A52" s="384"/>
      <c r="B52" s="380"/>
      <c r="C52" s="525"/>
      <c r="D52" s="525"/>
      <c r="E52" s="525"/>
      <c r="F52" s="525"/>
      <c r="G52" s="525"/>
      <c r="H52" s="525"/>
      <c r="I52" s="525"/>
      <c r="J52" s="405"/>
      <c r="K52" s="526"/>
      <c r="L52" s="517"/>
      <c r="M52" s="383"/>
      <c r="N52" s="337"/>
    </row>
    <row r="53" spans="1:14">
      <c r="A53" s="384"/>
      <c r="B53" s="380"/>
      <c r="C53" s="525"/>
      <c r="D53" s="525"/>
      <c r="E53" s="525"/>
      <c r="F53" s="525"/>
      <c r="G53" s="525"/>
      <c r="H53" s="525"/>
      <c r="I53" s="525"/>
      <c r="J53" s="405"/>
      <c r="K53" s="526"/>
      <c r="L53" s="517"/>
      <c r="M53" s="383"/>
      <c r="N53" s="337"/>
    </row>
    <row r="54" spans="1:14" ht="15.75" thickBot="1">
      <c r="B54" s="380"/>
      <c r="C54" s="416"/>
      <c r="D54" s="416"/>
      <c r="E54" s="416"/>
      <c r="F54" s="416"/>
      <c r="G54" s="416"/>
      <c r="H54" s="416"/>
      <c r="I54" s="416"/>
      <c r="J54" s="527"/>
      <c r="K54" s="418"/>
      <c r="L54" s="528"/>
      <c r="M54" s="383"/>
      <c r="N54" s="337"/>
    </row>
    <row r="55" spans="1:14" ht="15.75" thickBot="1">
      <c r="B55" s="364" t="s">
        <v>122</v>
      </c>
      <c r="C55" s="365"/>
      <c r="D55" s="365"/>
      <c r="E55" s="365"/>
      <c r="F55" s="365"/>
      <c r="G55" s="365"/>
      <c r="H55" s="365"/>
      <c r="I55" s="365"/>
      <c r="J55" s="365"/>
      <c r="K55" s="365"/>
      <c r="L55" s="365"/>
      <c r="M55" s="366"/>
      <c r="N55" s="367">
        <f>SUM(N48:N54)</f>
        <v>474689.65844538849</v>
      </c>
    </row>
    <row r="56" spans="1:14">
      <c r="B56" s="291"/>
      <c r="C56" s="292"/>
      <c r="D56" s="292"/>
      <c r="E56" s="292"/>
      <c r="F56" s="292"/>
      <c r="G56" s="292"/>
      <c r="H56" s="292"/>
      <c r="I56" s="292"/>
      <c r="J56" s="292"/>
      <c r="K56" s="292"/>
      <c r="L56" s="292"/>
      <c r="M56" s="292"/>
      <c r="N56" s="293"/>
    </row>
    <row r="57" spans="1:14">
      <c r="B57" s="369" t="s">
        <v>126</v>
      </c>
      <c r="C57" s="370"/>
      <c r="D57" s="370"/>
      <c r="E57" s="370"/>
      <c r="F57" s="370"/>
      <c r="G57" s="370"/>
      <c r="H57" s="370"/>
      <c r="I57" s="370"/>
      <c r="J57" s="370"/>
      <c r="K57" s="370"/>
      <c r="L57" s="370"/>
      <c r="M57" s="370"/>
      <c r="N57" s="371"/>
    </row>
    <row r="58" spans="1:14" ht="15.75" thickBot="1">
      <c r="B58" s="394"/>
      <c r="C58" s="317"/>
      <c r="D58" s="317"/>
      <c r="E58" s="317"/>
      <c r="F58" s="317"/>
      <c r="G58" s="317"/>
      <c r="H58" s="317"/>
      <c r="I58" s="317"/>
      <c r="J58" s="317"/>
      <c r="K58" s="317"/>
      <c r="L58" s="317"/>
      <c r="M58" s="317"/>
      <c r="N58" s="319"/>
    </row>
    <row r="59" spans="1:14" ht="25.5">
      <c r="B59" s="395" t="s">
        <v>127</v>
      </c>
      <c r="C59" s="396"/>
      <c r="D59" s="396"/>
      <c r="E59" s="396"/>
      <c r="F59" s="396"/>
      <c r="G59" s="396"/>
      <c r="H59" s="397" t="s">
        <v>110</v>
      </c>
      <c r="I59" s="398" t="s">
        <v>128</v>
      </c>
      <c r="J59" s="399" t="s">
        <v>129</v>
      </c>
      <c r="K59" s="397" t="s">
        <v>130</v>
      </c>
      <c r="L59" s="400" t="s">
        <v>131</v>
      </c>
      <c r="M59" s="401"/>
      <c r="N59" s="402" t="s">
        <v>118</v>
      </c>
    </row>
    <row r="60" spans="1:14">
      <c r="A60" s="190" t="s">
        <v>196</v>
      </c>
      <c r="B60" s="403" t="s">
        <v>197</v>
      </c>
      <c r="C60" s="404"/>
      <c r="D60" s="404"/>
      <c r="E60" s="404"/>
      <c r="F60" s="404"/>
      <c r="G60" s="404"/>
      <c r="H60" s="405" t="s">
        <v>198</v>
      </c>
      <c r="I60" s="355">
        <v>1</v>
      </c>
      <c r="J60" s="406">
        <v>14</v>
      </c>
      <c r="K60" s="355">
        <f>I60*J60</f>
        <v>14</v>
      </c>
      <c r="L60" s="407">
        <f>VLOOKUP(A60,[134]TRANSPORTE!A2:D117,4,FALSE)</f>
        <v>1169.5796725935127</v>
      </c>
      <c r="M60" s="408"/>
      <c r="N60" s="409">
        <f>K60*L60</f>
        <v>16374.115416309178</v>
      </c>
    </row>
    <row r="61" spans="1:14">
      <c r="B61" s="403"/>
      <c r="C61" s="410"/>
      <c r="D61" s="410"/>
      <c r="E61" s="410"/>
      <c r="F61" s="410"/>
      <c r="G61" s="410"/>
      <c r="H61" s="405"/>
      <c r="I61" s="355"/>
      <c r="J61" s="406"/>
      <c r="K61" s="355"/>
      <c r="L61" s="407"/>
      <c r="M61" s="408"/>
      <c r="N61" s="409"/>
    </row>
    <row r="62" spans="1:14">
      <c r="B62" s="403"/>
      <c r="C62" s="410"/>
      <c r="D62" s="410"/>
      <c r="E62" s="410"/>
      <c r="F62" s="410"/>
      <c r="G62" s="410"/>
      <c r="H62" s="405"/>
      <c r="I62" s="355"/>
      <c r="J62" s="406"/>
      <c r="K62" s="355"/>
      <c r="L62" s="407"/>
      <c r="M62" s="408"/>
      <c r="N62" s="409"/>
    </row>
    <row r="63" spans="1:14">
      <c r="B63" s="403"/>
      <c r="C63" s="410"/>
      <c r="D63" s="410"/>
      <c r="E63" s="410"/>
      <c r="F63" s="410"/>
      <c r="G63" s="410"/>
      <c r="H63" s="405"/>
      <c r="I63" s="355"/>
      <c r="J63" s="406"/>
      <c r="K63" s="355"/>
      <c r="L63" s="407"/>
      <c r="M63" s="408"/>
      <c r="N63" s="409"/>
    </row>
    <row r="64" spans="1:14">
      <c r="B64" s="403"/>
      <c r="C64" s="410"/>
      <c r="D64" s="410"/>
      <c r="E64" s="410"/>
      <c r="F64" s="410"/>
      <c r="G64" s="410"/>
      <c r="H64" s="411"/>
      <c r="I64" s="355"/>
      <c r="J64" s="355"/>
      <c r="K64" s="355"/>
      <c r="L64" s="412"/>
      <c r="M64" s="413"/>
      <c r="N64" s="414"/>
    </row>
    <row r="65" spans="1:15" ht="15.75" thickBot="1">
      <c r="B65" s="415"/>
      <c r="C65" s="416"/>
      <c r="D65" s="416"/>
      <c r="E65" s="416"/>
      <c r="F65" s="416"/>
      <c r="G65" s="416"/>
      <c r="H65" s="417"/>
      <c r="I65" s="418"/>
      <c r="J65" s="418"/>
      <c r="K65" s="418"/>
      <c r="L65" s="419"/>
      <c r="M65" s="420"/>
      <c r="N65" s="421"/>
    </row>
    <row r="66" spans="1:15" ht="15.75" thickBot="1">
      <c r="B66" s="422" t="s">
        <v>122</v>
      </c>
      <c r="C66" s="423"/>
      <c r="D66" s="423"/>
      <c r="E66" s="423"/>
      <c r="F66" s="423"/>
      <c r="G66" s="423"/>
      <c r="H66" s="423"/>
      <c r="I66" s="423"/>
      <c r="J66" s="423"/>
      <c r="K66" s="423"/>
      <c r="L66" s="423"/>
      <c r="M66" s="424"/>
      <c r="N66" s="425">
        <f>N60+N61+N62+N63+N64</f>
        <v>16374.115416309178</v>
      </c>
    </row>
    <row r="67" spans="1:15">
      <c r="B67" s="291"/>
      <c r="C67" s="292"/>
      <c r="D67" s="292"/>
      <c r="E67" s="292"/>
      <c r="F67" s="292"/>
      <c r="G67" s="292"/>
      <c r="H67" s="292"/>
      <c r="I67" s="292"/>
      <c r="J67" s="292"/>
      <c r="K67" s="292"/>
      <c r="L67" s="292"/>
      <c r="M67" s="292"/>
      <c r="N67" s="293"/>
    </row>
    <row r="68" spans="1:15">
      <c r="B68" s="369" t="s">
        <v>132</v>
      </c>
      <c r="C68" s="370"/>
      <c r="D68" s="370"/>
      <c r="E68" s="370"/>
      <c r="F68" s="370"/>
      <c r="G68" s="370"/>
      <c r="H68" s="370"/>
      <c r="I68" s="370"/>
      <c r="J68" s="370"/>
      <c r="K68" s="370"/>
      <c r="L68" s="370"/>
      <c r="M68" s="370"/>
      <c r="N68" s="371"/>
    </row>
    <row r="69" spans="1:15" ht="15.75" thickBot="1">
      <c r="B69" s="394"/>
      <c r="C69" s="317"/>
      <c r="D69" s="317"/>
      <c r="E69" s="317"/>
      <c r="F69" s="317"/>
      <c r="G69" s="317"/>
      <c r="H69" s="317"/>
      <c r="I69" s="317"/>
      <c r="J69" s="317"/>
      <c r="K69" s="317"/>
      <c r="L69" s="317"/>
      <c r="M69" s="317"/>
      <c r="N69" s="319"/>
    </row>
    <row r="70" spans="1:15" ht="25.5">
      <c r="B70" s="426" t="s">
        <v>133</v>
      </c>
      <c r="C70" s="427"/>
      <c r="D70" s="427"/>
      <c r="E70" s="427"/>
      <c r="F70" s="427"/>
      <c r="G70" s="427"/>
      <c r="H70" s="427"/>
      <c r="I70" s="397" t="s">
        <v>134</v>
      </c>
      <c r="J70" s="399" t="s">
        <v>135</v>
      </c>
      <c r="K70" s="398" t="s">
        <v>136</v>
      </c>
      <c r="L70" s="428" t="s">
        <v>117</v>
      </c>
      <c r="M70" s="429"/>
      <c r="N70" s="430" t="s">
        <v>118</v>
      </c>
    </row>
    <row r="71" spans="1:15">
      <c r="A71" s="529" t="s">
        <v>168</v>
      </c>
      <c r="B71" s="431" t="str">
        <f>VLOOKUP(A71,'[134]MANO DE OBRA'!A8:D68,3,FALSE)</f>
        <v>Obrero (6)</v>
      </c>
      <c r="C71" s="410"/>
      <c r="D71" s="410"/>
      <c r="E71" s="410"/>
      <c r="F71" s="410"/>
      <c r="G71" s="410"/>
      <c r="H71" s="410"/>
      <c r="I71" s="432">
        <f>K71/J71*100</f>
        <v>173004.71937471564</v>
      </c>
      <c r="J71" s="433">
        <v>185</v>
      </c>
      <c r="K71" s="434">
        <f>VLOOKUP(A71,'[134]MANO DE OBRA'!A8:D99,4,FALSE)</f>
        <v>320058.73084322392</v>
      </c>
      <c r="L71" s="435"/>
      <c r="M71" s="530">
        <v>12</v>
      </c>
      <c r="N71" s="437">
        <f>K71/M71</f>
        <v>26671.560903601992</v>
      </c>
      <c r="O71" s="438"/>
    </row>
    <row r="72" spans="1:15">
      <c r="A72" s="529" t="s">
        <v>169</v>
      </c>
      <c r="B72" s="431" t="str">
        <f>VLOOKUP(A72,'[134]MANO DE OBRA'!A8:D69,3,FALSE)</f>
        <v>Oficial</v>
      </c>
      <c r="C72" s="410"/>
      <c r="D72" s="410"/>
      <c r="E72" s="410"/>
      <c r="F72" s="410"/>
      <c r="G72" s="410"/>
      <c r="H72" s="410"/>
      <c r="I72" s="432">
        <f>K72/J72*100</f>
        <v>57668.23979157189</v>
      </c>
      <c r="J72" s="433">
        <v>185</v>
      </c>
      <c r="K72" s="434">
        <f>VLOOKUP(A72,'[134]MANO DE OBRA'!A8:D100,4,FALSE)</f>
        <v>106686.24361440798</v>
      </c>
      <c r="L72" s="435"/>
      <c r="M72" s="530">
        <v>12</v>
      </c>
      <c r="N72" s="437">
        <f>K72/M72</f>
        <v>8890.5203012006659</v>
      </c>
    </row>
    <row r="73" spans="1:15">
      <c r="B73" s="431"/>
      <c r="C73" s="410"/>
      <c r="D73" s="410"/>
      <c r="E73" s="410"/>
      <c r="F73" s="410"/>
      <c r="G73" s="410"/>
      <c r="H73" s="410"/>
      <c r="I73" s="432"/>
      <c r="J73" s="433"/>
      <c r="K73" s="434"/>
      <c r="L73" s="435"/>
      <c r="M73" s="531"/>
      <c r="N73" s="437"/>
    </row>
    <row r="74" spans="1:15">
      <c r="B74" s="431"/>
      <c r="C74" s="410"/>
      <c r="D74" s="410"/>
      <c r="E74" s="410"/>
      <c r="F74" s="410"/>
      <c r="G74" s="410"/>
      <c r="H74" s="410"/>
      <c r="I74" s="355"/>
      <c r="J74" s="440"/>
      <c r="K74" s="441"/>
      <c r="L74" s="444"/>
      <c r="M74" s="442"/>
      <c r="N74" s="443"/>
    </row>
    <row r="75" spans="1:15">
      <c r="B75" s="431"/>
      <c r="C75" s="410"/>
      <c r="D75" s="410"/>
      <c r="E75" s="410"/>
      <c r="F75" s="410"/>
      <c r="G75" s="410"/>
      <c r="H75" s="410"/>
      <c r="I75" s="355"/>
      <c r="J75" s="440"/>
      <c r="K75" s="441"/>
      <c r="L75" s="444"/>
      <c r="M75" s="442"/>
      <c r="N75" s="443"/>
    </row>
    <row r="76" spans="1:15" ht="15.75" thickBot="1">
      <c r="B76" s="445"/>
      <c r="C76" s="446"/>
      <c r="D76" s="446"/>
      <c r="E76" s="446"/>
      <c r="F76" s="446"/>
      <c r="G76" s="446"/>
      <c r="H76" s="446"/>
      <c r="I76" s="418"/>
      <c r="J76" s="418"/>
      <c r="K76" s="418"/>
      <c r="L76" s="447"/>
      <c r="M76" s="447"/>
      <c r="N76" s="421"/>
    </row>
    <row r="77" spans="1:15" ht="15.75" thickBot="1">
      <c r="B77" s="422" t="s">
        <v>122</v>
      </c>
      <c r="C77" s="423"/>
      <c r="D77" s="423"/>
      <c r="E77" s="423"/>
      <c r="F77" s="423"/>
      <c r="G77" s="423"/>
      <c r="H77" s="423"/>
      <c r="I77" s="423"/>
      <c r="J77" s="423"/>
      <c r="K77" s="423"/>
      <c r="L77" s="423"/>
      <c r="M77" s="424"/>
      <c r="N77" s="506">
        <f>SUM(N71:N76)</f>
        <v>35562.081204802656</v>
      </c>
    </row>
    <row r="78" spans="1:15" ht="15.75" thickBot="1">
      <c r="B78" s="291"/>
      <c r="C78" s="292"/>
      <c r="D78" s="292"/>
      <c r="E78" s="292"/>
      <c r="F78" s="292"/>
      <c r="G78" s="292"/>
      <c r="H78" s="292"/>
      <c r="I78" s="292"/>
      <c r="J78" s="292"/>
      <c r="K78" s="292"/>
      <c r="L78" s="292"/>
      <c r="M78" s="292"/>
      <c r="N78" s="293"/>
    </row>
    <row r="79" spans="1:15" ht="15.75" thickBot="1">
      <c r="B79" s="364" t="s">
        <v>138</v>
      </c>
      <c r="C79" s="365"/>
      <c r="D79" s="365"/>
      <c r="E79" s="365"/>
      <c r="F79" s="365"/>
      <c r="G79" s="365"/>
      <c r="H79" s="365"/>
      <c r="I79" s="365"/>
      <c r="J79" s="365"/>
      <c r="K79" s="365"/>
      <c r="L79" s="365"/>
      <c r="M79" s="366"/>
      <c r="N79" s="449">
        <f>N43+N55+N66+N77</f>
        <v>532733.05793370877</v>
      </c>
    </row>
    <row r="80" spans="1:15">
      <c r="B80" s="291"/>
      <c r="C80" s="292"/>
      <c r="D80" s="292"/>
      <c r="E80" s="292"/>
      <c r="F80" s="292"/>
      <c r="G80" s="292"/>
      <c r="H80" s="292"/>
      <c r="I80" s="292"/>
      <c r="J80" s="292"/>
      <c r="K80" s="292"/>
      <c r="L80" s="292"/>
      <c r="M80" s="292"/>
      <c r="N80" s="293"/>
    </row>
    <row r="81" spans="1:16">
      <c r="B81" s="369" t="s">
        <v>139</v>
      </c>
      <c r="C81" s="370"/>
      <c r="D81" s="370"/>
      <c r="E81" s="370"/>
      <c r="F81" s="370"/>
      <c r="G81" s="370"/>
      <c r="H81" s="370"/>
      <c r="I81" s="370"/>
      <c r="J81" s="370"/>
      <c r="K81" s="370"/>
      <c r="L81" s="370"/>
      <c r="M81" s="370"/>
      <c r="N81" s="371"/>
    </row>
    <row r="82" spans="1:16" ht="15.75" thickBot="1">
      <c r="B82" s="394"/>
      <c r="C82" s="317"/>
      <c r="D82" s="317"/>
      <c r="E82" s="317"/>
      <c r="F82" s="317"/>
      <c r="G82" s="317"/>
      <c r="H82" s="317"/>
      <c r="I82" s="317"/>
      <c r="J82" s="317"/>
      <c r="K82" s="317"/>
      <c r="L82" s="317"/>
      <c r="M82" s="317"/>
      <c r="N82" s="319"/>
    </row>
    <row r="83" spans="1:16">
      <c r="B83" s="373" t="s">
        <v>140</v>
      </c>
      <c r="C83" s="374"/>
      <c r="D83" s="374"/>
      <c r="E83" s="374"/>
      <c r="F83" s="374"/>
      <c r="G83" s="374"/>
      <c r="H83" s="374"/>
      <c r="I83" s="396"/>
      <c r="J83" s="450"/>
      <c r="K83" s="451" t="s">
        <v>141</v>
      </c>
      <c r="L83" s="452" t="s">
        <v>142</v>
      </c>
      <c r="M83" s="453"/>
      <c r="N83" s="454"/>
    </row>
    <row r="84" spans="1:16">
      <c r="B84" s="455" t="s">
        <v>143</v>
      </c>
      <c r="C84" s="456"/>
      <c r="D84" s="456"/>
      <c r="E84" s="456"/>
      <c r="F84" s="456"/>
      <c r="G84" s="456"/>
      <c r="H84" s="456"/>
      <c r="I84" s="457"/>
      <c r="J84" s="458"/>
      <c r="K84" s="459">
        <v>0.2</v>
      </c>
      <c r="L84" s="460">
        <f>N79*K84</f>
        <v>106546.61158674175</v>
      </c>
      <c r="M84" s="461"/>
      <c r="N84" s="462"/>
    </row>
    <row r="85" spans="1:16">
      <c r="B85" s="463" t="s">
        <v>144</v>
      </c>
      <c r="C85" s="464"/>
      <c r="D85" s="464"/>
      <c r="E85" s="464"/>
      <c r="F85" s="464"/>
      <c r="G85" s="464"/>
      <c r="H85" s="464"/>
      <c r="I85" s="457"/>
      <c r="J85" s="458"/>
      <c r="K85" s="459">
        <v>0.05</v>
      </c>
      <c r="L85" s="460">
        <f>N79*K85</f>
        <v>26636.652896685438</v>
      </c>
      <c r="M85" s="461"/>
      <c r="N85" s="462"/>
    </row>
    <row r="86" spans="1:16" ht="15.75" thickBot="1">
      <c r="B86" s="465" t="s">
        <v>55</v>
      </c>
      <c r="C86" s="466"/>
      <c r="D86" s="466"/>
      <c r="E86" s="466"/>
      <c r="F86" s="466"/>
      <c r="G86" s="466"/>
      <c r="H86" s="466"/>
      <c r="I86" s="467"/>
      <c r="J86" s="468"/>
      <c r="K86" s="469">
        <v>0.05</v>
      </c>
      <c r="L86" s="470">
        <f>N79*K86</f>
        <v>26636.652896685438</v>
      </c>
      <c r="M86" s="471"/>
      <c r="N86" s="462"/>
    </row>
    <row r="87" spans="1:16" ht="15.75" thickBot="1">
      <c r="B87" s="364" t="s">
        <v>122</v>
      </c>
      <c r="C87" s="365"/>
      <c r="D87" s="365"/>
      <c r="E87" s="365"/>
      <c r="F87" s="365"/>
      <c r="G87" s="365"/>
      <c r="H87" s="365"/>
      <c r="I87" s="365"/>
      <c r="J87" s="365"/>
      <c r="K87" s="365"/>
      <c r="L87" s="365"/>
      <c r="M87" s="366"/>
      <c r="N87" s="472">
        <f>L84+L85+L86</f>
        <v>159819.91738011263</v>
      </c>
    </row>
    <row r="88" spans="1:16" ht="15.75" thickBot="1">
      <c r="B88" s="291"/>
      <c r="C88" s="292"/>
      <c r="D88" s="292"/>
      <c r="E88" s="292"/>
      <c r="F88" s="292"/>
      <c r="G88" s="292"/>
      <c r="H88" s="292"/>
      <c r="I88" s="292"/>
      <c r="J88" s="292"/>
      <c r="K88" s="292"/>
      <c r="L88" s="292"/>
      <c r="M88" s="292"/>
      <c r="N88" s="293"/>
    </row>
    <row r="89" spans="1:16" ht="15.75" thickBot="1">
      <c r="A89" s="190" t="s">
        <v>145</v>
      </c>
      <c r="B89" s="364" t="s">
        <v>146</v>
      </c>
      <c r="C89" s="365"/>
      <c r="D89" s="365"/>
      <c r="E89" s="365"/>
      <c r="F89" s="365"/>
      <c r="G89" s="365"/>
      <c r="H89" s="365"/>
      <c r="I89" s="365"/>
      <c r="J89" s="365"/>
      <c r="K89" s="365"/>
      <c r="L89" s="365"/>
      <c r="M89" s="366"/>
      <c r="N89" s="473">
        <f>ROUND(N79+N87,0)</f>
        <v>692553</v>
      </c>
      <c r="P89" s="190">
        <v>692553</v>
      </c>
    </row>
    <row r="90" spans="1:16">
      <c r="B90" s="252"/>
      <c r="C90" s="253"/>
      <c r="D90" s="253"/>
      <c r="E90" s="253"/>
      <c r="F90" s="253"/>
      <c r="G90" s="253"/>
      <c r="H90" s="253"/>
      <c r="I90" s="253"/>
      <c r="J90" s="253"/>
      <c r="K90" s="253"/>
      <c r="L90" s="253"/>
      <c r="M90" s="253"/>
      <c r="N90" s="254"/>
    </row>
    <row r="91" spans="1:16">
      <c r="B91" s="287"/>
      <c r="C91" s="259"/>
      <c r="D91" s="259"/>
      <c r="E91" s="259"/>
      <c r="F91" s="259"/>
      <c r="G91" s="259"/>
      <c r="H91" s="259"/>
      <c r="I91" s="259"/>
      <c r="J91" s="259"/>
      <c r="K91" s="259"/>
      <c r="L91" s="259"/>
      <c r="M91" s="259"/>
      <c r="N91" s="261"/>
      <c r="P91" s="533">
        <f>+P89-N89</f>
        <v>0</v>
      </c>
    </row>
    <row r="92" spans="1:16">
      <c r="B92" s="287"/>
      <c r="C92" s="259"/>
      <c r="D92" s="259"/>
      <c r="E92" s="259"/>
      <c r="F92" s="259"/>
      <c r="G92" s="259"/>
      <c r="H92" s="259"/>
      <c r="I92" s="259"/>
      <c r="J92" s="259"/>
      <c r="K92" s="259"/>
      <c r="L92" s="259"/>
      <c r="M92" s="259"/>
      <c r="N92" s="261"/>
    </row>
    <row r="93" spans="1:16">
      <c r="B93" s="287"/>
      <c r="C93" s="259"/>
      <c r="D93" s="259"/>
      <c r="E93" s="259"/>
      <c r="F93" s="259"/>
      <c r="G93" s="259"/>
      <c r="H93" s="259"/>
      <c r="I93" s="259"/>
      <c r="J93" s="259"/>
      <c r="K93" s="259"/>
      <c r="L93" s="259"/>
      <c r="M93" s="259"/>
      <c r="N93" s="261"/>
    </row>
    <row r="94" spans="1:16">
      <c r="B94" s="287"/>
      <c r="C94" s="259"/>
      <c r="D94" s="259"/>
      <c r="E94" s="269" t="s">
        <v>147</v>
      </c>
      <c r="F94" s="269"/>
      <c r="G94" s="269"/>
      <c r="H94" s="269"/>
      <c r="I94" s="269"/>
      <c r="J94" s="269"/>
      <c r="K94" s="259"/>
      <c r="L94" s="259"/>
      <c r="M94" s="259"/>
      <c r="N94" s="261"/>
    </row>
    <row r="95" spans="1:16">
      <c r="B95" s="287"/>
      <c r="C95" s="259"/>
      <c r="D95" s="259"/>
      <c r="E95" s="259" t="s">
        <v>148</v>
      </c>
      <c r="F95" s="259"/>
      <c r="G95" s="259"/>
      <c r="H95" s="259"/>
      <c r="I95" s="259"/>
      <c r="J95" s="259"/>
      <c r="K95" s="259"/>
      <c r="L95" s="259"/>
      <c r="M95" s="259"/>
      <c r="N95" s="261"/>
    </row>
    <row r="96" spans="1:16">
      <c r="B96" s="287"/>
      <c r="C96" s="259"/>
      <c r="D96" s="259"/>
      <c r="E96" s="259" t="s">
        <v>149</v>
      </c>
      <c r="F96" s="259"/>
      <c r="G96" s="259"/>
      <c r="H96" s="259"/>
      <c r="I96" s="259"/>
      <c r="J96" s="259"/>
      <c r="K96" s="259"/>
      <c r="L96" s="259"/>
      <c r="M96" s="259"/>
      <c r="N96" s="261"/>
    </row>
    <row r="97" spans="2:14">
      <c r="B97" s="287"/>
      <c r="C97" s="259"/>
      <c r="D97" s="259"/>
      <c r="E97" s="259" t="s">
        <v>150</v>
      </c>
      <c r="F97" s="259"/>
      <c r="G97" s="259"/>
      <c r="H97" s="259"/>
      <c r="I97" s="259"/>
      <c r="J97" s="259"/>
      <c r="K97" s="259"/>
      <c r="L97" s="259"/>
      <c r="M97" s="259"/>
      <c r="N97" s="261"/>
    </row>
    <row r="98" spans="2:14" ht="15.75" thickBot="1">
      <c r="B98" s="287"/>
      <c r="C98" s="259"/>
      <c r="D98" s="259"/>
      <c r="E98" s="259"/>
      <c r="F98" s="259" t="s">
        <v>151</v>
      </c>
      <c r="G98" s="259"/>
      <c r="H98" s="259"/>
      <c r="I98" s="259"/>
      <c r="J98" s="259"/>
      <c r="K98" s="259"/>
      <c r="L98" s="259"/>
      <c r="M98" s="259"/>
      <c r="N98" s="261"/>
    </row>
    <row r="99" spans="2:14">
      <c r="B99" s="474" t="s">
        <v>152</v>
      </c>
      <c r="C99" s="475"/>
      <c r="D99" s="475"/>
      <c r="E99" s="475"/>
      <c r="F99" s="475"/>
      <c r="G99" s="475"/>
      <c r="H99" s="475"/>
      <c r="I99" s="475"/>
      <c r="J99" s="475"/>
      <c r="K99" s="475"/>
      <c r="L99" s="475"/>
      <c r="M99" s="475"/>
      <c r="N99" s="476"/>
    </row>
    <row r="100" spans="2:14">
      <c r="B100" s="477"/>
      <c r="C100" s="478"/>
      <c r="D100" s="478"/>
      <c r="E100" s="478"/>
      <c r="F100" s="478"/>
      <c r="G100" s="478"/>
      <c r="H100" s="478"/>
      <c r="I100" s="478"/>
      <c r="J100" s="478"/>
      <c r="K100" s="478"/>
      <c r="L100" s="478"/>
      <c r="M100" s="478"/>
      <c r="N100" s="479"/>
    </row>
    <row r="101" spans="2:14">
      <c r="B101" s="477"/>
      <c r="C101" s="478"/>
      <c r="D101" s="478"/>
      <c r="E101" s="478"/>
      <c r="F101" s="478"/>
      <c r="G101" s="478"/>
      <c r="H101" s="478"/>
      <c r="I101" s="478"/>
      <c r="J101" s="478"/>
      <c r="K101" s="478"/>
      <c r="L101" s="478"/>
      <c r="M101" s="478"/>
      <c r="N101" s="479"/>
    </row>
    <row r="102" spans="2:14">
      <c r="B102" s="477"/>
      <c r="C102" s="478"/>
      <c r="D102" s="478"/>
      <c r="E102" s="478"/>
      <c r="F102" s="478"/>
      <c r="G102" s="478"/>
      <c r="H102" s="478"/>
      <c r="I102" s="478"/>
      <c r="J102" s="478"/>
      <c r="K102" s="478"/>
      <c r="L102" s="478"/>
      <c r="M102" s="478"/>
      <c r="N102" s="479"/>
    </row>
    <row r="103" spans="2:14" ht="15.75" thickBot="1">
      <c r="B103" s="480"/>
      <c r="C103" s="481"/>
      <c r="D103" s="481"/>
      <c r="E103" s="481"/>
      <c r="F103" s="481"/>
      <c r="G103" s="481"/>
      <c r="H103" s="481"/>
      <c r="I103" s="481"/>
      <c r="J103" s="481"/>
      <c r="K103" s="481"/>
      <c r="L103" s="481"/>
      <c r="M103" s="481"/>
      <c r="N103" s="482"/>
    </row>
    <row r="104" spans="2:14">
      <c r="B104" s="483"/>
      <c r="C104" s="484"/>
      <c r="D104" s="484"/>
      <c r="E104" s="484"/>
      <c r="F104" s="484"/>
      <c r="G104" s="484"/>
      <c r="H104" s="484"/>
      <c r="I104" s="484"/>
      <c r="J104" s="484"/>
      <c r="K104" s="484"/>
      <c r="L104" s="484"/>
      <c r="M104" s="484"/>
      <c r="N104" s="485"/>
    </row>
    <row r="105" spans="2:14">
      <c r="B105" s="486" t="s">
        <v>153</v>
      </c>
      <c r="C105" s="273"/>
      <c r="D105" s="273"/>
      <c r="E105" s="273"/>
      <c r="F105" s="273"/>
      <c r="G105" s="273"/>
      <c r="H105" s="273"/>
      <c r="I105" s="273"/>
      <c r="J105" s="273"/>
      <c r="K105" s="273"/>
      <c r="L105" s="273"/>
      <c r="M105" s="273"/>
      <c r="N105" s="274"/>
    </row>
    <row r="106" spans="2:14" ht="15" customHeight="1">
      <c r="B106" s="487" t="s">
        <v>154</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 customHeight="1">
      <c r="B108" s="490" t="s">
        <v>155</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493"/>
      <c r="C110" s="494"/>
      <c r="D110" s="494"/>
      <c r="E110" s="494"/>
      <c r="F110" s="494"/>
      <c r="G110" s="494"/>
      <c r="H110" s="494"/>
      <c r="I110" s="494"/>
      <c r="J110" s="494"/>
      <c r="K110" s="494"/>
      <c r="L110" s="494"/>
      <c r="M110" s="494"/>
      <c r="N110" s="495"/>
    </row>
    <row r="111" spans="2:14">
      <c r="B111" s="493"/>
      <c r="C111" s="494"/>
      <c r="D111" s="494"/>
      <c r="E111" s="494"/>
      <c r="F111" s="494"/>
      <c r="G111" s="494"/>
      <c r="H111" s="494"/>
      <c r="I111" s="494"/>
      <c r="J111" s="494"/>
      <c r="K111" s="494"/>
      <c r="L111" s="494"/>
      <c r="M111" s="494"/>
      <c r="N111" s="495"/>
    </row>
    <row r="112" spans="2:14">
      <c r="B112" s="493"/>
      <c r="C112" s="494"/>
      <c r="D112" s="494"/>
      <c r="E112" s="494"/>
      <c r="F112" s="494"/>
      <c r="G112" s="494"/>
      <c r="H112" s="494"/>
      <c r="I112" s="494"/>
      <c r="J112" s="494"/>
      <c r="K112" s="494"/>
      <c r="L112" s="494"/>
      <c r="M112" s="494"/>
      <c r="N112" s="495"/>
    </row>
    <row r="113" spans="2:14">
      <c r="B113" s="486"/>
      <c r="C113" s="273"/>
      <c r="D113" s="273"/>
      <c r="E113" s="273"/>
      <c r="F113" s="273"/>
      <c r="G113" s="273"/>
      <c r="H113" s="273"/>
      <c r="I113" s="273"/>
      <c r="J113" s="273"/>
      <c r="K113" s="273"/>
      <c r="L113" s="273"/>
      <c r="M113" s="273"/>
      <c r="N113" s="274"/>
    </row>
    <row r="114" spans="2:14">
      <c r="B114" s="287"/>
      <c r="C114" s="259"/>
      <c r="D114" s="259"/>
      <c r="E114" s="259" t="s">
        <v>147</v>
      </c>
      <c r="F114" s="269"/>
      <c r="G114" s="269"/>
      <c r="H114" s="259"/>
      <c r="I114" s="259"/>
      <c r="J114" s="259"/>
      <c r="K114" s="259"/>
      <c r="L114" s="259"/>
      <c r="M114" s="259"/>
      <c r="N114" s="261"/>
    </row>
    <row r="115" spans="2:14">
      <c r="B115" s="287"/>
      <c r="C115" s="259"/>
      <c r="D115" s="259"/>
      <c r="E115" s="496" t="s">
        <v>148</v>
      </c>
      <c r="F115" s="259"/>
      <c r="G115" s="259"/>
      <c r="H115" s="496"/>
      <c r="I115" s="496"/>
      <c r="J115" s="496"/>
      <c r="K115" s="259"/>
      <c r="L115" s="259"/>
      <c r="M115" s="259"/>
      <c r="N115" s="261"/>
    </row>
    <row r="116" spans="2:14">
      <c r="B116" s="287"/>
      <c r="C116" s="259"/>
      <c r="D116" s="259"/>
      <c r="E116" s="497" t="s">
        <v>156</v>
      </c>
      <c r="F116" s="259"/>
      <c r="G116" s="259"/>
      <c r="H116" s="497"/>
      <c r="I116" s="497"/>
      <c r="J116" s="497"/>
      <c r="K116" s="259"/>
      <c r="L116" s="259"/>
      <c r="M116" s="259"/>
      <c r="N116" s="261"/>
    </row>
    <row r="117" spans="2:14">
      <c r="B117" s="498"/>
      <c r="C117" s="273"/>
      <c r="D117" s="273"/>
      <c r="E117" s="259" t="s">
        <v>150</v>
      </c>
      <c r="F117" s="259"/>
      <c r="G117" s="259"/>
      <c r="H117" s="259"/>
      <c r="I117" s="259"/>
      <c r="J117" s="259"/>
      <c r="K117" s="273"/>
      <c r="L117" s="273"/>
      <c r="M117" s="273"/>
      <c r="N117" s="274"/>
    </row>
    <row r="118" spans="2:14">
      <c r="B118" s="498"/>
      <c r="C118" s="273"/>
      <c r="D118" s="273"/>
      <c r="E118" s="273"/>
      <c r="F118" s="259"/>
      <c r="G118" s="259"/>
      <c r="H118" s="259"/>
      <c r="I118" s="259"/>
      <c r="J118" s="259"/>
      <c r="K118" s="273"/>
      <c r="L118" s="273"/>
      <c r="M118" s="273"/>
      <c r="N118" s="274"/>
    </row>
    <row r="119" spans="2:14">
      <c r="B119" s="498" t="s">
        <v>157</v>
      </c>
      <c r="C119" s="497"/>
      <c r="D119" s="497"/>
      <c r="E119" s="259"/>
      <c r="F119" s="259"/>
      <c r="G119" s="259"/>
      <c r="H119" s="259"/>
      <c r="I119" s="259"/>
      <c r="J119" s="499"/>
      <c r="K119" s="499"/>
      <c r="L119" s="499"/>
      <c r="M119" s="499"/>
      <c r="N119" s="500"/>
    </row>
    <row r="120" spans="2:14" ht="15.75" thickBot="1">
      <c r="B120" s="501" t="s">
        <v>158</v>
      </c>
      <c r="C120" s="502"/>
      <c r="D120" s="502"/>
      <c r="E120" s="503"/>
      <c r="F120" s="503"/>
      <c r="G120" s="503"/>
      <c r="H120" s="503"/>
      <c r="I120" s="503"/>
      <c r="J120" s="504"/>
      <c r="K120" s="504"/>
      <c r="L120" s="504"/>
      <c r="M120" s="504"/>
      <c r="N120" s="505"/>
    </row>
  </sheetData>
  <mergeCells count="64">
    <mergeCell ref="B87:M87"/>
    <mergeCell ref="B89:M89"/>
    <mergeCell ref="B106:N107"/>
    <mergeCell ref="B108:N109"/>
    <mergeCell ref="J119:N120"/>
    <mergeCell ref="B83:H83"/>
    <mergeCell ref="L83:M83"/>
    <mergeCell ref="B84:H84"/>
    <mergeCell ref="L84:M84"/>
    <mergeCell ref="L85:M85"/>
    <mergeCell ref="L86:M86"/>
    <mergeCell ref="B70:H70"/>
    <mergeCell ref="L70:M70"/>
    <mergeCell ref="B76:H76"/>
    <mergeCell ref="L76:M76"/>
    <mergeCell ref="B77:M77"/>
    <mergeCell ref="B79:M79"/>
    <mergeCell ref="L60:M60"/>
    <mergeCell ref="L61:M61"/>
    <mergeCell ref="L62:M62"/>
    <mergeCell ref="L63:M63"/>
    <mergeCell ref="L65:M65"/>
    <mergeCell ref="B66:M66"/>
    <mergeCell ref="L42:M42"/>
    <mergeCell ref="B43:M43"/>
    <mergeCell ref="B47:I47"/>
    <mergeCell ref="L47:M47"/>
    <mergeCell ref="B55:M55"/>
    <mergeCell ref="L59:M59"/>
    <mergeCell ref="B37:H37"/>
    <mergeCell ref="B38:H38"/>
    <mergeCell ref="B39:H39"/>
    <mergeCell ref="B41:D41"/>
    <mergeCell ref="B42:H42"/>
    <mergeCell ref="I42:J42"/>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47" orientation="portrait" r:id="rId1"/>
  <colBreaks count="1" manualBreakCount="1">
    <brk id="14" max="119" man="1"/>
  </colBreaks>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9"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4A1B0-C1A9-4102-819B-B05921F7C1AA}">
  <sheetPr>
    <tabColor rgb="FFFFFFCC"/>
  </sheetPr>
  <dimension ref="A1:O121"/>
  <sheetViews>
    <sheetView view="pageBreakPreview" zoomScale="60" zoomScaleNormal="75" workbookViewId="0">
      <selection activeCell="S16" sqref="S16"/>
    </sheetView>
  </sheetViews>
  <sheetFormatPr baseColWidth="10" defaultRowHeight="15"/>
  <cols>
    <col min="1" max="1" width="10.42578125" style="190" bestFit="1" customWidth="1"/>
    <col min="2" max="2" width="17" style="190" customWidth="1"/>
    <col min="3" max="5" width="11.42578125" style="190"/>
    <col min="6" max="6" width="14.42578125" style="190" customWidth="1"/>
    <col min="7" max="8" width="11.42578125" style="190"/>
    <col min="9" max="9" width="13.140625" style="190" bestFit="1" customWidth="1"/>
    <col min="10" max="10" width="15.5703125" style="190" customWidth="1"/>
    <col min="11" max="11" width="17.5703125" style="190" bestFit="1" customWidth="1"/>
    <col min="12" max="12" width="11.42578125" style="190"/>
    <col min="13" max="13" width="12" style="190" bestFit="1" customWidth="1"/>
    <col min="14" max="14" width="17.42578125" style="190" customWidth="1"/>
    <col min="15" max="15" width="12" style="190" bestFit="1" customWidth="1"/>
    <col min="16" max="16384" width="11.42578125" style="190"/>
  </cols>
  <sheetData>
    <row r="1" spans="2:14" ht="19.5" customHeight="1">
      <c r="B1" s="182"/>
      <c r="C1" s="183"/>
      <c r="D1" s="184"/>
      <c r="E1" s="184"/>
      <c r="F1" s="184"/>
      <c r="G1" s="184"/>
      <c r="H1" s="184"/>
      <c r="I1" s="184"/>
      <c r="J1" s="185"/>
      <c r="K1" s="186" t="s">
        <v>81</v>
      </c>
      <c r="L1" s="187" t="s">
        <v>217</v>
      </c>
      <c r="M1" s="188"/>
      <c r="N1" s="189"/>
    </row>
    <row r="2" spans="2:14" ht="22.5" customHeight="1">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6.25" thickBot="1">
      <c r="B29" s="294" t="s">
        <v>108</v>
      </c>
      <c r="C29" s="295" t="s">
        <v>6</v>
      </c>
      <c r="D29" s="296"/>
      <c r="E29" s="296"/>
      <c r="F29" s="296"/>
      <c r="G29" s="296"/>
      <c r="H29" s="296"/>
      <c r="I29" s="296"/>
      <c r="J29" s="297"/>
      <c r="K29" s="298" t="s">
        <v>109</v>
      </c>
      <c r="L29" s="299" t="s">
        <v>110</v>
      </c>
      <c r="M29" s="300"/>
      <c r="N29" s="294" t="s">
        <v>8</v>
      </c>
    </row>
    <row r="30" spans="1:14" ht="17.25" hidden="1" customHeight="1">
      <c r="B30" s="294" t="s">
        <v>108</v>
      </c>
      <c r="C30" s="295" t="s">
        <v>6</v>
      </c>
      <c r="D30" s="296"/>
      <c r="E30" s="296"/>
      <c r="F30" s="296"/>
      <c r="G30" s="296"/>
      <c r="H30" s="296"/>
      <c r="I30" s="296"/>
      <c r="J30" s="297"/>
      <c r="K30" s="301"/>
      <c r="L30" s="299" t="s">
        <v>110</v>
      </c>
      <c r="M30" s="300"/>
      <c r="N30" s="294" t="s">
        <v>8</v>
      </c>
    </row>
    <row r="31" spans="1:14" ht="15.75" customHeight="1" thickBot="1">
      <c r="A31" s="190" t="s">
        <v>111</v>
      </c>
      <c r="B31" s="302" t="s">
        <v>23</v>
      </c>
      <c r="C31" s="303" t="s">
        <v>183</v>
      </c>
      <c r="D31" s="304"/>
      <c r="E31" s="304"/>
      <c r="F31" s="304"/>
      <c r="G31" s="304"/>
      <c r="H31" s="304"/>
      <c r="I31" s="304"/>
      <c r="J31" s="304"/>
      <c r="K31" s="515"/>
      <c r="L31" s="307" t="s">
        <v>25</v>
      </c>
      <c r="M31" s="308"/>
      <c r="N31" s="309"/>
    </row>
    <row r="32" spans="1:14" ht="6"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184</v>
      </c>
      <c r="B36" s="329" t="str">
        <f>VLOOKUP(A36,[134]EQUIPOS!A6:D154,3,FALSE)</f>
        <v>Cizalla manual de 90 cm.</v>
      </c>
      <c r="C36" s="330"/>
      <c r="D36" s="330"/>
      <c r="E36" s="330"/>
      <c r="F36" s="330"/>
      <c r="G36" s="330"/>
      <c r="H36" s="331"/>
      <c r="I36" s="332"/>
      <c r="J36" s="333"/>
      <c r="K36" s="334">
        <f>VLOOKUP(A36,[134]EQUIPOS!A6:D163,4,FALSE)</f>
        <v>724.88496609822755</v>
      </c>
      <c r="L36" s="335"/>
      <c r="M36" s="516">
        <v>80</v>
      </c>
      <c r="N36" s="337">
        <f>K36/M36</f>
        <v>9.0610620762278451</v>
      </c>
    </row>
    <row r="37" spans="1:14">
      <c r="A37" s="338"/>
      <c r="B37" s="329"/>
      <c r="C37" s="330"/>
      <c r="D37" s="330"/>
      <c r="E37" s="330"/>
      <c r="F37" s="330"/>
      <c r="G37" s="330"/>
      <c r="H37" s="331"/>
      <c r="I37" s="517"/>
      <c r="J37" s="518"/>
      <c r="K37" s="334"/>
      <c r="L37" s="519"/>
      <c r="M37" s="516"/>
      <c r="N37" s="337"/>
    </row>
    <row r="38" spans="1:14">
      <c r="A38" s="338"/>
      <c r="B38" s="329"/>
      <c r="C38" s="330"/>
      <c r="D38" s="330"/>
      <c r="E38" s="330"/>
      <c r="F38" s="330"/>
      <c r="G38" s="330"/>
      <c r="H38" s="331"/>
      <c r="I38" s="520"/>
      <c r="J38" s="521"/>
      <c r="K38" s="334"/>
      <c r="L38" s="522"/>
      <c r="M38" s="523"/>
      <c r="N38" s="337"/>
    </row>
    <row r="39" spans="1:14">
      <c r="B39" s="329"/>
      <c r="C39" s="330"/>
      <c r="D39" s="330"/>
      <c r="E39" s="330"/>
      <c r="F39" s="330"/>
      <c r="G39" s="330"/>
      <c r="H39" s="331"/>
      <c r="I39" s="344"/>
      <c r="J39" s="345"/>
      <c r="K39" s="334"/>
      <c r="L39" s="347"/>
      <c r="M39" s="516"/>
      <c r="N39" s="337"/>
    </row>
    <row r="40" spans="1:14">
      <c r="B40" s="507"/>
      <c r="C40" s="508"/>
      <c r="D40" s="508"/>
      <c r="E40" s="508"/>
      <c r="F40" s="509"/>
      <c r="G40" s="509"/>
      <c r="H40" s="510"/>
      <c r="I40" s="344"/>
      <c r="J40" s="345"/>
      <c r="K40" s="334"/>
      <c r="L40" s="347"/>
      <c r="M40" s="348"/>
      <c r="N40" s="524"/>
    </row>
    <row r="41" spans="1:14">
      <c r="B41" s="350" t="s">
        <v>121</v>
      </c>
      <c r="C41" s="351"/>
      <c r="D41" s="351"/>
      <c r="E41" s="352"/>
      <c r="F41" s="353"/>
      <c r="G41" s="353"/>
      <c r="H41" s="354"/>
      <c r="I41" s="344"/>
      <c r="J41" s="345"/>
      <c r="K41" s="355"/>
      <c r="L41" s="347"/>
      <c r="M41" s="356">
        <v>0.02</v>
      </c>
      <c r="N41" s="357">
        <f>N78*M41+0.5</f>
        <v>4.5007341355402994</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13.561796211768144</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A48" s="384" t="s">
        <v>185</v>
      </c>
      <c r="B48" s="380" t="str">
        <f>VLOOKUP(A48,[134]MATERIALES!A5:D373,3,FALSE)</f>
        <v>Acero PDR-60</v>
      </c>
      <c r="C48" s="381"/>
      <c r="D48" s="381"/>
      <c r="E48" s="381"/>
      <c r="F48" s="381"/>
      <c r="G48" s="381"/>
      <c r="H48" s="381"/>
      <c r="I48" s="333"/>
      <c r="J48" s="276" t="str">
        <f>VLOOKUP(A48,[134]MATERIALES!A4:D640,2,FALSE)</f>
        <v>kg</v>
      </c>
      <c r="K48" s="382">
        <v>1.05</v>
      </c>
      <c r="L48" s="332"/>
      <c r="M48" s="383">
        <v>3347</v>
      </c>
      <c r="N48" s="337">
        <f>K48*M48</f>
        <v>3514.3500000000004</v>
      </c>
    </row>
    <row r="49" spans="1:14">
      <c r="A49" s="384" t="s">
        <v>186</v>
      </c>
      <c r="B49" s="380" t="str">
        <f>VLOOKUP(A49,[134]MATERIALES!A6:D373,3,FALSE)</f>
        <v>Alambre Negro Para Amarre</v>
      </c>
      <c r="C49" s="525"/>
      <c r="D49" s="525"/>
      <c r="E49" s="525"/>
      <c r="F49" s="525"/>
      <c r="G49" s="525"/>
      <c r="H49" s="525"/>
      <c r="I49" s="525"/>
      <c r="J49" s="405" t="str">
        <f>VLOOKUP(A49,[134]MATERIALES!A5:D641,2,FALSE)</f>
        <v>kg</v>
      </c>
      <c r="K49" s="526">
        <v>0.01</v>
      </c>
      <c r="L49" s="517"/>
      <c r="M49" s="383">
        <v>3400</v>
      </c>
      <c r="N49" s="337">
        <f>K49*M49</f>
        <v>34</v>
      </c>
    </row>
    <row r="50" spans="1:14">
      <c r="A50" s="384"/>
      <c r="B50" s="380"/>
      <c r="C50" s="525"/>
      <c r="D50" s="525"/>
      <c r="E50" s="525"/>
      <c r="F50" s="525"/>
      <c r="G50" s="525"/>
      <c r="H50" s="525"/>
      <c r="I50" s="525"/>
      <c r="J50" s="405"/>
      <c r="K50" s="526"/>
      <c r="L50" s="517"/>
      <c r="M50" s="383"/>
      <c r="N50" s="337"/>
    </row>
    <row r="51" spans="1:14">
      <c r="A51" s="384"/>
      <c r="B51" s="380"/>
      <c r="C51" s="525"/>
      <c r="D51" s="525"/>
      <c r="E51" s="525"/>
      <c r="F51" s="525"/>
      <c r="G51" s="525"/>
      <c r="H51" s="525"/>
      <c r="I51" s="525"/>
      <c r="J51" s="405"/>
      <c r="K51" s="526"/>
      <c r="L51" s="517"/>
      <c r="M51" s="383"/>
      <c r="N51" s="337"/>
    </row>
    <row r="52" spans="1:14">
      <c r="A52" s="384"/>
      <c r="B52" s="380"/>
      <c r="C52" s="525"/>
      <c r="D52" s="525"/>
      <c r="E52" s="525"/>
      <c r="F52" s="525"/>
      <c r="G52" s="525"/>
      <c r="H52" s="525"/>
      <c r="I52" s="525"/>
      <c r="J52" s="405"/>
      <c r="K52" s="526"/>
      <c r="L52" s="517"/>
      <c r="M52" s="383"/>
      <c r="N52" s="337"/>
    </row>
    <row r="53" spans="1:14">
      <c r="A53" s="384"/>
      <c r="B53" s="380"/>
      <c r="C53" s="525"/>
      <c r="D53" s="525"/>
      <c r="E53" s="525"/>
      <c r="F53" s="525"/>
      <c r="G53" s="525"/>
      <c r="H53" s="525"/>
      <c r="I53" s="525"/>
      <c r="J53" s="405"/>
      <c r="K53" s="526"/>
      <c r="L53" s="517"/>
      <c r="M53" s="383"/>
      <c r="N53" s="337"/>
    </row>
    <row r="54" spans="1:14">
      <c r="A54" s="384"/>
      <c r="B54" s="380"/>
      <c r="C54" s="525"/>
      <c r="D54" s="525"/>
      <c r="E54" s="525"/>
      <c r="F54" s="525"/>
      <c r="G54" s="525"/>
      <c r="H54" s="525"/>
      <c r="I54" s="525"/>
      <c r="J54" s="405"/>
      <c r="K54" s="526"/>
      <c r="L54" s="517"/>
      <c r="M54" s="383"/>
      <c r="N54" s="337"/>
    </row>
    <row r="55" spans="1:14" ht="15.75" thickBot="1">
      <c r="B55" s="380"/>
      <c r="C55" s="416"/>
      <c r="D55" s="416"/>
      <c r="E55" s="416"/>
      <c r="F55" s="416"/>
      <c r="G55" s="416"/>
      <c r="H55" s="416"/>
      <c r="I55" s="416"/>
      <c r="J55" s="527"/>
      <c r="K55" s="418"/>
      <c r="L55" s="528"/>
      <c r="M55" s="383"/>
      <c r="N55" s="337"/>
    </row>
    <row r="56" spans="1:14" ht="15.75" thickBot="1">
      <c r="B56" s="364" t="s">
        <v>122</v>
      </c>
      <c r="C56" s="365"/>
      <c r="D56" s="365"/>
      <c r="E56" s="365"/>
      <c r="F56" s="365"/>
      <c r="G56" s="365"/>
      <c r="H56" s="365"/>
      <c r="I56" s="365"/>
      <c r="J56" s="365"/>
      <c r="K56" s="365"/>
      <c r="L56" s="365"/>
      <c r="M56" s="366"/>
      <c r="N56" s="367">
        <f>SUM(N48:N55)</f>
        <v>3548.3500000000004</v>
      </c>
    </row>
    <row r="57" spans="1:14">
      <c r="B57" s="291"/>
      <c r="C57" s="292"/>
      <c r="D57" s="292"/>
      <c r="E57" s="292"/>
      <c r="F57" s="292"/>
      <c r="G57" s="292"/>
      <c r="H57" s="292"/>
      <c r="I57" s="292"/>
      <c r="J57" s="292"/>
      <c r="K57" s="292"/>
      <c r="L57" s="292"/>
      <c r="M57" s="292"/>
      <c r="N57" s="293"/>
    </row>
    <row r="58" spans="1:14">
      <c r="B58" s="369" t="s">
        <v>126</v>
      </c>
      <c r="C58" s="370"/>
      <c r="D58" s="370"/>
      <c r="E58" s="370"/>
      <c r="F58" s="370"/>
      <c r="G58" s="370"/>
      <c r="H58" s="370"/>
      <c r="I58" s="370"/>
      <c r="J58" s="370"/>
      <c r="K58" s="370"/>
      <c r="L58" s="370"/>
      <c r="M58" s="370"/>
      <c r="N58" s="371"/>
    </row>
    <row r="59" spans="1:14" ht="15.75" thickBot="1">
      <c r="B59" s="394"/>
      <c r="C59" s="317"/>
      <c r="D59" s="317"/>
      <c r="E59" s="317"/>
      <c r="F59" s="317"/>
      <c r="G59" s="317"/>
      <c r="H59" s="317"/>
      <c r="I59" s="317"/>
      <c r="J59" s="317"/>
      <c r="K59" s="317"/>
      <c r="L59" s="317"/>
      <c r="M59" s="317"/>
      <c r="N59" s="319"/>
    </row>
    <row r="60" spans="1:14" ht="25.5">
      <c r="B60" s="395" t="s">
        <v>127</v>
      </c>
      <c r="C60" s="396"/>
      <c r="D60" s="396"/>
      <c r="E60" s="396"/>
      <c r="F60" s="396"/>
      <c r="G60" s="396"/>
      <c r="H60" s="397" t="s">
        <v>110</v>
      </c>
      <c r="I60" s="398" t="s">
        <v>128</v>
      </c>
      <c r="J60" s="399" t="s">
        <v>129</v>
      </c>
      <c r="K60" s="397" t="s">
        <v>130</v>
      </c>
      <c r="L60" s="400" t="s">
        <v>131</v>
      </c>
      <c r="M60" s="401"/>
      <c r="N60" s="402" t="s">
        <v>118</v>
      </c>
    </row>
    <row r="61" spans="1:14">
      <c r="A61" s="190" t="s">
        <v>187</v>
      </c>
      <c r="B61" s="403" t="str">
        <f>VLOOKUP(A61,[134]TRANSPORTE!A3:D117,3,FALSE)</f>
        <v>Transporte de acero</v>
      </c>
      <c r="C61" s="404"/>
      <c r="D61" s="404"/>
      <c r="E61" s="404"/>
      <c r="F61" s="404"/>
      <c r="G61" s="404"/>
      <c r="H61" s="405" t="s">
        <v>188</v>
      </c>
      <c r="I61" s="355">
        <v>1.05</v>
      </c>
      <c r="J61" s="406">
        <v>1</v>
      </c>
      <c r="K61" s="355">
        <f>I61*J61</f>
        <v>1.05</v>
      </c>
      <c r="L61" s="407">
        <f>VLOOKUP(A61,[134]TRANSPORTE!A3:D117,4,FALSE)</f>
        <v>0.31852018749886085</v>
      </c>
      <c r="M61" s="408"/>
      <c r="N61" s="409">
        <f>K61*L61</f>
        <v>0.33444619687380389</v>
      </c>
    </row>
    <row r="62" spans="1:14">
      <c r="B62" s="403"/>
      <c r="C62" s="410"/>
      <c r="D62" s="410"/>
      <c r="E62" s="410"/>
      <c r="F62" s="410"/>
      <c r="G62" s="410"/>
      <c r="H62" s="405"/>
      <c r="I62" s="355"/>
      <c r="J62" s="406"/>
      <c r="K62" s="355"/>
      <c r="L62" s="407"/>
      <c r="M62" s="408"/>
      <c r="N62" s="409"/>
    </row>
    <row r="63" spans="1:14">
      <c r="B63" s="403"/>
      <c r="C63" s="410"/>
      <c r="D63" s="410"/>
      <c r="E63" s="410"/>
      <c r="F63" s="410"/>
      <c r="G63" s="410"/>
      <c r="H63" s="405"/>
      <c r="I63" s="355"/>
      <c r="J63" s="406"/>
      <c r="K63" s="355"/>
      <c r="L63" s="407"/>
      <c r="M63" s="408"/>
      <c r="N63" s="409"/>
    </row>
    <row r="64" spans="1:14">
      <c r="B64" s="403"/>
      <c r="C64" s="410"/>
      <c r="D64" s="410"/>
      <c r="E64" s="410"/>
      <c r="F64" s="410"/>
      <c r="G64" s="410"/>
      <c r="H64" s="405"/>
      <c r="I64" s="355"/>
      <c r="J64" s="406"/>
      <c r="K64" s="355"/>
      <c r="L64" s="407"/>
      <c r="M64" s="408"/>
      <c r="N64" s="409"/>
    </row>
    <row r="65" spans="1:15">
      <c r="B65" s="403"/>
      <c r="C65" s="410"/>
      <c r="D65" s="410"/>
      <c r="E65" s="410"/>
      <c r="F65" s="410"/>
      <c r="G65" s="410"/>
      <c r="H65" s="411"/>
      <c r="I65" s="355"/>
      <c r="J65" s="355"/>
      <c r="K65" s="355"/>
      <c r="L65" s="412"/>
      <c r="M65" s="413"/>
      <c r="N65" s="414"/>
    </row>
    <row r="66" spans="1:15" ht="15.75" thickBot="1">
      <c r="B66" s="415"/>
      <c r="C66" s="416"/>
      <c r="D66" s="416"/>
      <c r="E66" s="416"/>
      <c r="F66" s="416"/>
      <c r="G66" s="416"/>
      <c r="H66" s="417"/>
      <c r="I66" s="418"/>
      <c r="J66" s="418"/>
      <c r="K66" s="418"/>
      <c r="L66" s="419"/>
      <c r="M66" s="420"/>
      <c r="N66" s="421"/>
    </row>
    <row r="67" spans="1:15" ht="15.75" thickBot="1">
      <c r="B67" s="422" t="s">
        <v>122</v>
      </c>
      <c r="C67" s="423"/>
      <c r="D67" s="423"/>
      <c r="E67" s="423"/>
      <c r="F67" s="423"/>
      <c r="G67" s="423"/>
      <c r="H67" s="423"/>
      <c r="I67" s="423"/>
      <c r="J67" s="423"/>
      <c r="K67" s="423"/>
      <c r="L67" s="423"/>
      <c r="M67" s="424"/>
      <c r="N67" s="425">
        <f>N61+N62+N63+N64+N65</f>
        <v>0.33444619687380389</v>
      </c>
    </row>
    <row r="68" spans="1:15">
      <c r="B68" s="291"/>
      <c r="C68" s="292"/>
      <c r="D68" s="292"/>
      <c r="E68" s="292"/>
      <c r="F68" s="292"/>
      <c r="G68" s="292"/>
      <c r="H68" s="292"/>
      <c r="I68" s="292"/>
      <c r="J68" s="292"/>
      <c r="K68" s="292"/>
      <c r="L68" s="292"/>
      <c r="M68" s="292"/>
      <c r="N68" s="293"/>
    </row>
    <row r="69" spans="1:15">
      <c r="B69" s="369" t="s">
        <v>132</v>
      </c>
      <c r="C69" s="370"/>
      <c r="D69" s="370"/>
      <c r="E69" s="370"/>
      <c r="F69" s="370"/>
      <c r="G69" s="370"/>
      <c r="H69" s="370"/>
      <c r="I69" s="370"/>
      <c r="J69" s="370"/>
      <c r="K69" s="370"/>
      <c r="L69" s="370"/>
      <c r="M69" s="370"/>
      <c r="N69" s="371"/>
    </row>
    <row r="70" spans="1:15" ht="15.75" thickBot="1">
      <c r="B70" s="394"/>
      <c r="C70" s="317"/>
      <c r="D70" s="317"/>
      <c r="E70" s="317"/>
      <c r="F70" s="317"/>
      <c r="G70" s="317"/>
      <c r="H70" s="317"/>
      <c r="I70" s="317"/>
      <c r="J70" s="317"/>
      <c r="K70" s="317"/>
      <c r="L70" s="317"/>
      <c r="M70" s="317"/>
      <c r="N70" s="319"/>
    </row>
    <row r="71" spans="1:15" ht="25.5">
      <c r="B71" s="426" t="s">
        <v>133</v>
      </c>
      <c r="C71" s="427"/>
      <c r="D71" s="427"/>
      <c r="E71" s="427"/>
      <c r="F71" s="427"/>
      <c r="G71" s="427"/>
      <c r="H71" s="427"/>
      <c r="I71" s="397" t="s">
        <v>134</v>
      </c>
      <c r="J71" s="399" t="s">
        <v>135</v>
      </c>
      <c r="K71" s="398" t="s">
        <v>136</v>
      </c>
      <c r="L71" s="428" t="s">
        <v>117</v>
      </c>
      <c r="M71" s="429"/>
      <c r="N71" s="430" t="s">
        <v>118</v>
      </c>
    </row>
    <row r="72" spans="1:15">
      <c r="A72" s="529" t="s">
        <v>189</v>
      </c>
      <c r="B72" s="431" t="str">
        <f>VLOOKUP(A72,'[134]MANO DE OBRA'!A8:D68,3,FALSE)</f>
        <v xml:space="preserve">Obrero </v>
      </c>
      <c r="C72" s="410"/>
      <c r="D72" s="410"/>
      <c r="E72" s="410"/>
      <c r="F72" s="410"/>
      <c r="G72" s="410"/>
      <c r="H72" s="410"/>
      <c r="I72" s="432">
        <f>K72/J72*100</f>
        <v>28834.119895785945</v>
      </c>
      <c r="J72" s="433">
        <v>185</v>
      </c>
      <c r="K72" s="434">
        <f>VLOOKUP(A72,'[134]MANO DE OBRA'!A8:D99,4,FALSE)</f>
        <v>53343.121807203992</v>
      </c>
      <c r="L72" s="435"/>
      <c r="M72" s="530">
        <v>800</v>
      </c>
      <c r="N72" s="437">
        <f>K72/M72</f>
        <v>66.678902259004985</v>
      </c>
      <c r="O72" s="438"/>
    </row>
    <row r="73" spans="1:15">
      <c r="A73" s="529" t="s">
        <v>169</v>
      </c>
      <c r="B73" s="431" t="str">
        <f>VLOOKUP(A73,'[134]MANO DE OBRA'!A8:D69,3,FALSE)</f>
        <v>Oficial</v>
      </c>
      <c r="C73" s="410"/>
      <c r="D73" s="410"/>
      <c r="E73" s="410"/>
      <c r="F73" s="410"/>
      <c r="G73" s="410"/>
      <c r="H73" s="410"/>
      <c r="I73" s="432">
        <f>K73/J73*100</f>
        <v>57668.23979157189</v>
      </c>
      <c r="J73" s="433">
        <v>185</v>
      </c>
      <c r="K73" s="434">
        <f>VLOOKUP(A73,'[134]MANO DE OBRA'!A8:D100,4,FALSE)</f>
        <v>106686.24361440798</v>
      </c>
      <c r="L73" s="435"/>
      <c r="M73" s="530">
        <v>800</v>
      </c>
      <c r="N73" s="437">
        <f>K73/M73</f>
        <v>133.35780451800997</v>
      </c>
    </row>
    <row r="74" spans="1:15">
      <c r="B74" s="431"/>
      <c r="C74" s="410"/>
      <c r="D74" s="410"/>
      <c r="E74" s="410"/>
      <c r="F74" s="410"/>
      <c r="G74" s="410"/>
      <c r="H74" s="410"/>
      <c r="I74" s="432"/>
      <c r="J74" s="433"/>
      <c r="K74" s="434"/>
      <c r="L74" s="435"/>
      <c r="M74" s="531"/>
      <c r="N74" s="437"/>
    </row>
    <row r="75" spans="1:15">
      <c r="B75" s="431"/>
      <c r="C75" s="410"/>
      <c r="D75" s="410"/>
      <c r="E75" s="410"/>
      <c r="F75" s="410"/>
      <c r="G75" s="410"/>
      <c r="H75" s="410"/>
      <c r="I75" s="355"/>
      <c r="J75" s="440"/>
      <c r="K75" s="441"/>
      <c r="L75" s="444"/>
      <c r="M75" s="442"/>
      <c r="N75" s="443"/>
    </row>
    <row r="76" spans="1:15">
      <c r="B76" s="431"/>
      <c r="C76" s="410"/>
      <c r="D76" s="410"/>
      <c r="E76" s="410"/>
      <c r="F76" s="410"/>
      <c r="G76" s="410"/>
      <c r="H76" s="410"/>
      <c r="I76" s="355"/>
      <c r="J76" s="440"/>
      <c r="K76" s="441"/>
      <c r="L76" s="444"/>
      <c r="M76" s="442"/>
      <c r="N76" s="443"/>
    </row>
    <row r="77" spans="1:15" ht="15.75" thickBot="1">
      <c r="B77" s="445"/>
      <c r="C77" s="446"/>
      <c r="D77" s="446"/>
      <c r="E77" s="446"/>
      <c r="F77" s="446"/>
      <c r="G77" s="446"/>
      <c r="H77" s="446"/>
      <c r="I77" s="418"/>
      <c r="J77" s="418"/>
      <c r="K77" s="418"/>
      <c r="L77" s="447"/>
      <c r="M77" s="447"/>
      <c r="N77" s="393"/>
    </row>
    <row r="78" spans="1:15" ht="15.75" thickBot="1">
      <c r="B78" s="422" t="s">
        <v>122</v>
      </c>
      <c r="C78" s="423"/>
      <c r="D78" s="423"/>
      <c r="E78" s="423"/>
      <c r="F78" s="423"/>
      <c r="G78" s="423"/>
      <c r="H78" s="423"/>
      <c r="I78" s="423"/>
      <c r="J78" s="423"/>
      <c r="K78" s="423"/>
      <c r="L78" s="423"/>
      <c r="M78" s="424"/>
      <c r="N78" s="448">
        <f>SUM(N72:N77)</f>
        <v>200.03670677701496</v>
      </c>
    </row>
    <row r="79" spans="1:15" ht="15.75" thickBot="1">
      <c r="B79" s="291"/>
      <c r="C79" s="292"/>
      <c r="D79" s="292"/>
      <c r="E79" s="292"/>
      <c r="F79" s="292"/>
      <c r="G79" s="292"/>
      <c r="H79" s="292"/>
      <c r="I79" s="292"/>
      <c r="J79" s="292"/>
      <c r="K79" s="292"/>
      <c r="L79" s="292"/>
      <c r="M79" s="292"/>
      <c r="N79" s="293"/>
    </row>
    <row r="80" spans="1:15" ht="15.75" thickBot="1">
      <c r="B80" s="364" t="s">
        <v>138</v>
      </c>
      <c r="C80" s="365"/>
      <c r="D80" s="365"/>
      <c r="E80" s="365"/>
      <c r="F80" s="365"/>
      <c r="G80" s="365"/>
      <c r="H80" s="365"/>
      <c r="I80" s="365"/>
      <c r="J80" s="365"/>
      <c r="K80" s="365"/>
      <c r="L80" s="365"/>
      <c r="M80" s="366"/>
      <c r="N80" s="449">
        <f>N43+N56+N67+N78</f>
        <v>3762.2829491856569</v>
      </c>
    </row>
    <row r="81" spans="1:14">
      <c r="B81" s="291"/>
      <c r="C81" s="292"/>
      <c r="D81" s="292"/>
      <c r="E81" s="292"/>
      <c r="F81" s="292"/>
      <c r="G81" s="292"/>
      <c r="H81" s="292"/>
      <c r="I81" s="292"/>
      <c r="J81" s="292"/>
      <c r="K81" s="292"/>
      <c r="L81" s="292"/>
      <c r="M81" s="292"/>
      <c r="N81" s="293"/>
    </row>
    <row r="82" spans="1:14">
      <c r="B82" s="369" t="s">
        <v>139</v>
      </c>
      <c r="C82" s="370"/>
      <c r="D82" s="370"/>
      <c r="E82" s="370"/>
      <c r="F82" s="370"/>
      <c r="G82" s="370"/>
      <c r="H82" s="370"/>
      <c r="I82" s="370"/>
      <c r="J82" s="370"/>
      <c r="K82" s="370"/>
      <c r="L82" s="370"/>
      <c r="M82" s="370"/>
      <c r="N82" s="371"/>
    </row>
    <row r="83" spans="1:14" ht="15.75" thickBot="1">
      <c r="B83" s="394"/>
      <c r="C83" s="317"/>
      <c r="D83" s="317"/>
      <c r="E83" s="317"/>
      <c r="F83" s="317"/>
      <c r="G83" s="317"/>
      <c r="H83" s="317"/>
      <c r="I83" s="317"/>
      <c r="J83" s="317"/>
      <c r="K83" s="317"/>
      <c r="L83" s="317"/>
      <c r="M83" s="317"/>
      <c r="N83" s="319"/>
    </row>
    <row r="84" spans="1:14">
      <c r="B84" s="373" t="s">
        <v>140</v>
      </c>
      <c r="C84" s="374"/>
      <c r="D84" s="374"/>
      <c r="E84" s="374"/>
      <c r="F84" s="374"/>
      <c r="G84" s="374"/>
      <c r="H84" s="374"/>
      <c r="I84" s="396"/>
      <c r="J84" s="450"/>
      <c r="K84" s="451" t="s">
        <v>141</v>
      </c>
      <c r="L84" s="452" t="s">
        <v>142</v>
      </c>
      <c r="M84" s="453"/>
      <c r="N84" s="454"/>
    </row>
    <row r="85" spans="1:14">
      <c r="B85" s="455" t="s">
        <v>143</v>
      </c>
      <c r="C85" s="456"/>
      <c r="D85" s="456"/>
      <c r="E85" s="456"/>
      <c r="F85" s="456"/>
      <c r="G85" s="456"/>
      <c r="H85" s="456"/>
      <c r="I85" s="457"/>
      <c r="J85" s="458"/>
      <c r="K85" s="459">
        <v>0.2</v>
      </c>
      <c r="L85" s="460">
        <f>N80*K85</f>
        <v>752.45658983713145</v>
      </c>
      <c r="M85" s="461"/>
      <c r="N85" s="462"/>
    </row>
    <row r="86" spans="1:14">
      <c r="B86" s="463" t="s">
        <v>144</v>
      </c>
      <c r="C86" s="464"/>
      <c r="D86" s="464"/>
      <c r="E86" s="464"/>
      <c r="F86" s="464"/>
      <c r="G86" s="464"/>
      <c r="H86" s="464"/>
      <c r="I86" s="457"/>
      <c r="J86" s="458"/>
      <c r="K86" s="459">
        <v>0.05</v>
      </c>
      <c r="L86" s="460">
        <f>N80*K86</f>
        <v>188.11414745928286</v>
      </c>
      <c r="M86" s="461"/>
      <c r="N86" s="462"/>
    </row>
    <row r="87" spans="1:14" ht="15.75" thickBot="1">
      <c r="B87" s="465" t="s">
        <v>55</v>
      </c>
      <c r="C87" s="466"/>
      <c r="D87" s="466"/>
      <c r="E87" s="466"/>
      <c r="F87" s="466"/>
      <c r="G87" s="466"/>
      <c r="H87" s="466"/>
      <c r="I87" s="467"/>
      <c r="J87" s="468"/>
      <c r="K87" s="469">
        <v>0.05</v>
      </c>
      <c r="L87" s="470">
        <f>N80*K87</f>
        <v>188.11414745928286</v>
      </c>
      <c r="M87" s="471"/>
      <c r="N87" s="462"/>
    </row>
    <row r="88" spans="1:14" ht="15.75" thickBot="1">
      <c r="B88" s="364" t="s">
        <v>122</v>
      </c>
      <c r="C88" s="365"/>
      <c r="D88" s="365"/>
      <c r="E88" s="365"/>
      <c r="F88" s="365"/>
      <c r="G88" s="365"/>
      <c r="H88" s="365"/>
      <c r="I88" s="365"/>
      <c r="J88" s="365"/>
      <c r="K88" s="365"/>
      <c r="L88" s="365"/>
      <c r="M88" s="366"/>
      <c r="N88" s="472">
        <f>L85+L86+L87</f>
        <v>1128.6848847556971</v>
      </c>
    </row>
    <row r="89" spans="1:14" ht="15.75" thickBot="1">
      <c r="B89" s="291"/>
      <c r="C89" s="292"/>
      <c r="D89" s="292"/>
      <c r="E89" s="292"/>
      <c r="F89" s="292"/>
      <c r="G89" s="292"/>
      <c r="H89" s="292"/>
      <c r="I89" s="292"/>
      <c r="J89" s="292"/>
      <c r="K89" s="292"/>
      <c r="L89" s="292"/>
      <c r="M89" s="292"/>
      <c r="N89" s="293"/>
    </row>
    <row r="90" spans="1:14" ht="15.75" thickBot="1">
      <c r="A90" s="190" t="s">
        <v>145</v>
      </c>
      <c r="B90" s="364" t="s">
        <v>146</v>
      </c>
      <c r="C90" s="365"/>
      <c r="D90" s="365"/>
      <c r="E90" s="365"/>
      <c r="F90" s="365"/>
      <c r="G90" s="365"/>
      <c r="H90" s="365"/>
      <c r="I90" s="365"/>
      <c r="J90" s="365"/>
      <c r="K90" s="365"/>
      <c r="L90" s="365"/>
      <c r="M90" s="366"/>
      <c r="N90" s="473">
        <f>ROUND(N80+N88,0)</f>
        <v>4891</v>
      </c>
    </row>
    <row r="91" spans="1:14">
      <c r="B91" s="252"/>
      <c r="C91" s="253"/>
      <c r="D91" s="253"/>
      <c r="E91" s="253"/>
      <c r="F91" s="253"/>
      <c r="G91" s="253"/>
      <c r="H91" s="253"/>
      <c r="I91" s="253"/>
      <c r="J91" s="253"/>
      <c r="K91" s="253"/>
      <c r="L91" s="253"/>
      <c r="M91" s="253"/>
      <c r="N91" s="254"/>
    </row>
    <row r="92" spans="1:14">
      <c r="B92" s="287"/>
      <c r="C92" s="259"/>
      <c r="D92" s="259"/>
      <c r="E92" s="259"/>
      <c r="F92" s="259"/>
      <c r="G92" s="259"/>
      <c r="H92" s="259"/>
      <c r="I92" s="259"/>
      <c r="J92" s="259"/>
      <c r="K92" s="259"/>
      <c r="L92" s="259"/>
      <c r="M92" s="259"/>
      <c r="N92" s="261"/>
    </row>
    <row r="93" spans="1:14">
      <c r="B93" s="287"/>
      <c r="C93" s="259"/>
      <c r="D93" s="259"/>
      <c r="E93" s="259"/>
      <c r="F93" s="259"/>
      <c r="G93" s="259"/>
      <c r="H93" s="259"/>
      <c r="I93" s="259"/>
      <c r="J93" s="259"/>
      <c r="K93" s="259"/>
      <c r="L93" s="259"/>
      <c r="M93" s="259"/>
      <c r="N93" s="261"/>
    </row>
    <row r="94" spans="1:14">
      <c r="B94" s="287"/>
      <c r="C94" s="259"/>
      <c r="D94" s="259"/>
      <c r="E94" s="259"/>
      <c r="F94" s="259"/>
      <c r="G94" s="259"/>
      <c r="H94" s="259"/>
      <c r="I94" s="259"/>
      <c r="J94" s="259"/>
      <c r="K94" s="259"/>
      <c r="L94" s="259"/>
      <c r="M94" s="259"/>
      <c r="N94" s="261"/>
    </row>
    <row r="95" spans="1:14">
      <c r="B95" s="287"/>
      <c r="C95" s="259"/>
      <c r="D95" s="259"/>
      <c r="E95" s="269" t="s">
        <v>147</v>
      </c>
      <c r="F95" s="269"/>
      <c r="G95" s="269"/>
      <c r="H95" s="269"/>
      <c r="I95" s="269"/>
      <c r="J95" s="269"/>
      <c r="K95" s="259"/>
      <c r="L95" s="259"/>
      <c r="M95" s="259"/>
      <c r="N95" s="261"/>
    </row>
    <row r="96" spans="1:14">
      <c r="B96" s="287"/>
      <c r="C96" s="259"/>
      <c r="D96" s="259"/>
      <c r="E96" s="259" t="s">
        <v>148</v>
      </c>
      <c r="F96" s="259"/>
      <c r="G96" s="259"/>
      <c r="H96" s="259"/>
      <c r="I96" s="259"/>
      <c r="J96" s="259"/>
      <c r="K96" s="259"/>
      <c r="L96" s="259"/>
      <c r="M96" s="259"/>
      <c r="N96" s="261"/>
    </row>
    <row r="97" spans="2:14">
      <c r="B97" s="287"/>
      <c r="C97" s="259"/>
      <c r="D97" s="259"/>
      <c r="E97" s="259" t="s">
        <v>149</v>
      </c>
      <c r="F97" s="259"/>
      <c r="G97" s="259"/>
      <c r="H97" s="259"/>
      <c r="I97" s="259"/>
      <c r="J97" s="259"/>
      <c r="K97" s="259"/>
      <c r="L97" s="259"/>
      <c r="M97" s="259"/>
      <c r="N97" s="261"/>
    </row>
    <row r="98" spans="2:14">
      <c r="B98" s="287"/>
      <c r="C98" s="259"/>
      <c r="D98" s="259"/>
      <c r="E98" s="259" t="s">
        <v>150</v>
      </c>
      <c r="F98" s="259"/>
      <c r="G98" s="259"/>
      <c r="H98" s="259"/>
      <c r="I98" s="259"/>
      <c r="J98" s="259"/>
      <c r="K98" s="259"/>
      <c r="L98" s="259"/>
      <c r="M98" s="259"/>
      <c r="N98" s="261"/>
    </row>
    <row r="99" spans="2:14" ht="15.75" thickBot="1">
      <c r="B99" s="287"/>
      <c r="C99" s="259"/>
      <c r="D99" s="259"/>
      <c r="E99" s="259"/>
      <c r="F99" s="259" t="s">
        <v>151</v>
      </c>
      <c r="G99" s="259"/>
      <c r="H99" s="259"/>
      <c r="I99" s="259"/>
      <c r="J99" s="259"/>
      <c r="K99" s="259"/>
      <c r="L99" s="259"/>
      <c r="M99" s="259"/>
      <c r="N99" s="261"/>
    </row>
    <row r="100" spans="2:14">
      <c r="B100" s="474" t="s">
        <v>152</v>
      </c>
      <c r="C100" s="475"/>
      <c r="D100" s="475"/>
      <c r="E100" s="475"/>
      <c r="F100" s="475"/>
      <c r="G100" s="475"/>
      <c r="H100" s="475"/>
      <c r="I100" s="475"/>
      <c r="J100" s="475"/>
      <c r="K100" s="475"/>
      <c r="L100" s="475"/>
      <c r="M100" s="475"/>
      <c r="N100" s="476"/>
    </row>
    <row r="101" spans="2:14">
      <c r="B101" s="477"/>
      <c r="C101" s="478"/>
      <c r="D101" s="478"/>
      <c r="E101" s="478"/>
      <c r="F101" s="478"/>
      <c r="G101" s="478"/>
      <c r="H101" s="478"/>
      <c r="I101" s="478"/>
      <c r="J101" s="478"/>
      <c r="K101" s="478"/>
      <c r="L101" s="478"/>
      <c r="M101" s="478"/>
      <c r="N101" s="479"/>
    </row>
    <row r="102" spans="2:14">
      <c r="B102" s="477"/>
      <c r="C102" s="478"/>
      <c r="D102" s="478"/>
      <c r="E102" s="478"/>
      <c r="F102" s="478"/>
      <c r="G102" s="478"/>
      <c r="H102" s="478"/>
      <c r="I102" s="478"/>
      <c r="J102" s="478"/>
      <c r="K102" s="478"/>
      <c r="L102" s="478"/>
      <c r="M102" s="478"/>
      <c r="N102" s="479"/>
    </row>
    <row r="103" spans="2:14">
      <c r="B103" s="477"/>
      <c r="C103" s="478"/>
      <c r="D103" s="478"/>
      <c r="E103" s="478"/>
      <c r="F103" s="478"/>
      <c r="G103" s="478"/>
      <c r="H103" s="478"/>
      <c r="I103" s="478"/>
      <c r="J103" s="478"/>
      <c r="K103" s="478"/>
      <c r="L103" s="478"/>
      <c r="M103" s="478"/>
      <c r="N103" s="479"/>
    </row>
    <row r="104" spans="2:14" ht="15.75" thickBot="1">
      <c r="B104" s="480"/>
      <c r="C104" s="481"/>
      <c r="D104" s="481"/>
      <c r="E104" s="481"/>
      <c r="F104" s="481"/>
      <c r="G104" s="481"/>
      <c r="H104" s="481"/>
      <c r="I104" s="481"/>
      <c r="J104" s="481"/>
      <c r="K104" s="481"/>
      <c r="L104" s="481"/>
      <c r="M104" s="481"/>
      <c r="N104" s="482"/>
    </row>
    <row r="105" spans="2:14">
      <c r="B105" s="483"/>
      <c r="C105" s="484"/>
      <c r="D105" s="484"/>
      <c r="E105" s="484"/>
      <c r="F105" s="484"/>
      <c r="G105" s="484"/>
      <c r="H105" s="484"/>
      <c r="I105" s="484"/>
      <c r="J105" s="484"/>
      <c r="K105" s="484"/>
      <c r="L105" s="484"/>
      <c r="M105" s="484"/>
      <c r="N105" s="485"/>
    </row>
    <row r="106" spans="2:14">
      <c r="B106" s="486" t="s">
        <v>153</v>
      </c>
      <c r="C106" s="273"/>
      <c r="D106" s="273"/>
      <c r="E106" s="273"/>
      <c r="F106" s="273"/>
      <c r="G106" s="273"/>
      <c r="H106" s="273"/>
      <c r="I106" s="273"/>
      <c r="J106" s="273"/>
      <c r="K106" s="273"/>
      <c r="L106" s="273"/>
      <c r="M106" s="273"/>
      <c r="N106" s="274"/>
    </row>
    <row r="107" spans="2:14" ht="15" customHeight="1">
      <c r="B107" s="487" t="s">
        <v>154</v>
      </c>
      <c r="C107" s="488"/>
      <c r="D107" s="488"/>
      <c r="E107" s="488"/>
      <c r="F107" s="488"/>
      <c r="G107" s="488"/>
      <c r="H107" s="488"/>
      <c r="I107" s="488"/>
      <c r="J107" s="488"/>
      <c r="K107" s="488"/>
      <c r="L107" s="488"/>
      <c r="M107" s="488"/>
      <c r="N107" s="489"/>
    </row>
    <row r="108" spans="2:14" ht="15" customHeight="1">
      <c r="B108" s="487"/>
      <c r="C108" s="488"/>
      <c r="D108" s="488"/>
      <c r="E108" s="488"/>
      <c r="F108" s="488"/>
      <c r="G108" s="488"/>
      <c r="H108" s="488"/>
      <c r="I108" s="488"/>
      <c r="J108" s="488"/>
      <c r="K108" s="488"/>
      <c r="L108" s="488"/>
      <c r="M108" s="488"/>
      <c r="N108" s="489"/>
    </row>
    <row r="109" spans="2:14" ht="30" customHeight="1">
      <c r="B109" s="490" t="s">
        <v>155</v>
      </c>
      <c r="C109" s="491"/>
      <c r="D109" s="491"/>
      <c r="E109" s="491"/>
      <c r="F109" s="491"/>
      <c r="G109" s="491"/>
      <c r="H109" s="491"/>
      <c r="I109" s="491"/>
      <c r="J109" s="491"/>
      <c r="K109" s="491"/>
      <c r="L109" s="491"/>
      <c r="M109" s="491"/>
      <c r="N109" s="492"/>
    </row>
    <row r="110" spans="2:14">
      <c r="B110" s="490"/>
      <c r="C110" s="491"/>
      <c r="D110" s="491"/>
      <c r="E110" s="491"/>
      <c r="F110" s="491"/>
      <c r="G110" s="491"/>
      <c r="H110" s="491"/>
      <c r="I110" s="491"/>
      <c r="J110" s="491"/>
      <c r="K110" s="491"/>
      <c r="L110" s="491"/>
      <c r="M110" s="491"/>
      <c r="N110" s="492"/>
    </row>
    <row r="111" spans="2:14">
      <c r="B111" s="493"/>
      <c r="C111" s="494"/>
      <c r="D111" s="494"/>
      <c r="E111" s="494"/>
      <c r="F111" s="494"/>
      <c r="G111" s="494"/>
      <c r="H111" s="494"/>
      <c r="I111" s="494"/>
      <c r="J111" s="494"/>
      <c r="K111" s="494"/>
      <c r="L111" s="494"/>
      <c r="M111" s="494"/>
      <c r="N111" s="495"/>
    </row>
    <row r="112" spans="2:14">
      <c r="B112" s="493"/>
      <c r="C112" s="494"/>
      <c r="D112" s="494"/>
      <c r="E112" s="494"/>
      <c r="F112" s="494"/>
      <c r="G112" s="494"/>
      <c r="H112" s="494"/>
      <c r="I112" s="494"/>
      <c r="J112" s="494"/>
      <c r="K112" s="494"/>
      <c r="L112" s="494"/>
      <c r="M112" s="494"/>
      <c r="N112" s="495"/>
    </row>
    <row r="113" spans="2:14">
      <c r="B113" s="493"/>
      <c r="C113" s="494"/>
      <c r="D113" s="494"/>
      <c r="E113" s="494"/>
      <c r="F113" s="494"/>
      <c r="G113" s="494"/>
      <c r="H113" s="494"/>
      <c r="I113" s="494"/>
      <c r="J113" s="494"/>
      <c r="K113" s="494"/>
      <c r="L113" s="494"/>
      <c r="M113" s="494"/>
      <c r="N113" s="495"/>
    </row>
    <row r="114" spans="2:14">
      <c r="B114" s="486"/>
      <c r="C114" s="273"/>
      <c r="D114" s="273"/>
      <c r="E114" s="273"/>
      <c r="F114" s="273"/>
      <c r="G114" s="273"/>
      <c r="H114" s="273"/>
      <c r="I114" s="273"/>
      <c r="J114" s="273"/>
      <c r="K114" s="273"/>
      <c r="L114" s="273"/>
      <c r="M114" s="273"/>
      <c r="N114" s="274"/>
    </row>
    <row r="115" spans="2:14">
      <c r="B115" s="287"/>
      <c r="C115" s="259"/>
      <c r="D115" s="259"/>
      <c r="E115" s="259" t="s">
        <v>147</v>
      </c>
      <c r="F115" s="269"/>
      <c r="G115" s="269"/>
      <c r="H115" s="259"/>
      <c r="I115" s="259"/>
      <c r="J115" s="259"/>
      <c r="K115" s="259"/>
      <c r="L115" s="259"/>
      <c r="M115" s="259"/>
      <c r="N115" s="261"/>
    </row>
    <row r="116" spans="2:14">
      <c r="B116" s="287"/>
      <c r="C116" s="259"/>
      <c r="D116" s="259"/>
      <c r="E116" s="496" t="s">
        <v>148</v>
      </c>
      <c r="F116" s="259"/>
      <c r="G116" s="259"/>
      <c r="H116" s="496"/>
      <c r="I116" s="496"/>
      <c r="J116" s="496"/>
      <c r="K116" s="259"/>
      <c r="L116" s="259"/>
      <c r="M116" s="259"/>
      <c r="N116" s="261"/>
    </row>
    <row r="117" spans="2:14">
      <c r="B117" s="287"/>
      <c r="C117" s="259"/>
      <c r="D117" s="259"/>
      <c r="E117" s="497" t="s">
        <v>156</v>
      </c>
      <c r="F117" s="259"/>
      <c r="G117" s="259"/>
      <c r="H117" s="497"/>
      <c r="I117" s="497"/>
      <c r="J117" s="497"/>
      <c r="K117" s="259"/>
      <c r="L117" s="259"/>
      <c r="M117" s="259"/>
      <c r="N117" s="261"/>
    </row>
    <row r="118" spans="2:14">
      <c r="B118" s="498"/>
      <c r="C118" s="273"/>
      <c r="D118" s="273"/>
      <c r="E118" s="259" t="s">
        <v>150</v>
      </c>
      <c r="F118" s="259"/>
      <c r="G118" s="259"/>
      <c r="H118" s="259"/>
      <c r="I118" s="259"/>
      <c r="J118" s="259"/>
      <c r="K118" s="273"/>
      <c r="L118" s="273"/>
      <c r="M118" s="273"/>
      <c r="N118" s="274"/>
    </row>
    <row r="119" spans="2:14">
      <c r="B119" s="498"/>
      <c r="C119" s="273"/>
      <c r="D119" s="273"/>
      <c r="E119" s="273"/>
      <c r="F119" s="259"/>
      <c r="G119" s="259"/>
      <c r="H119" s="259"/>
      <c r="I119" s="259"/>
      <c r="J119" s="259"/>
      <c r="K119" s="273"/>
      <c r="L119" s="273"/>
      <c r="M119" s="273"/>
      <c r="N119" s="274"/>
    </row>
    <row r="120" spans="2:14">
      <c r="B120" s="498" t="s">
        <v>157</v>
      </c>
      <c r="C120" s="497"/>
      <c r="D120" s="497"/>
      <c r="E120" s="259"/>
      <c r="F120" s="259"/>
      <c r="G120" s="259"/>
      <c r="H120" s="259"/>
      <c r="I120" s="259"/>
      <c r="J120" s="499"/>
      <c r="K120" s="499"/>
      <c r="L120" s="499"/>
      <c r="M120" s="499"/>
      <c r="N120" s="500"/>
    </row>
    <row r="121" spans="2:14" ht="15.75" thickBot="1">
      <c r="B121" s="501" t="s">
        <v>158</v>
      </c>
      <c r="C121" s="502"/>
      <c r="D121" s="502"/>
      <c r="E121" s="503"/>
      <c r="F121" s="503"/>
      <c r="G121" s="503"/>
      <c r="H121" s="503"/>
      <c r="I121" s="503"/>
      <c r="J121" s="504"/>
      <c r="K121" s="504"/>
      <c r="L121" s="504"/>
      <c r="M121" s="504"/>
      <c r="N121" s="505"/>
    </row>
  </sheetData>
  <mergeCells count="64">
    <mergeCell ref="B88:M88"/>
    <mergeCell ref="B90:M90"/>
    <mergeCell ref="B107:N108"/>
    <mergeCell ref="B109:N110"/>
    <mergeCell ref="J120:N121"/>
    <mergeCell ref="B84:H84"/>
    <mergeCell ref="L84:M84"/>
    <mergeCell ref="B85:H85"/>
    <mergeCell ref="L85:M85"/>
    <mergeCell ref="L86:M86"/>
    <mergeCell ref="L87:M87"/>
    <mergeCell ref="B71:H71"/>
    <mergeCell ref="L71:M71"/>
    <mergeCell ref="B77:H77"/>
    <mergeCell ref="L77:M77"/>
    <mergeCell ref="B78:M78"/>
    <mergeCell ref="B80:M80"/>
    <mergeCell ref="L61:M61"/>
    <mergeCell ref="L62:M62"/>
    <mergeCell ref="L63:M63"/>
    <mergeCell ref="L64:M64"/>
    <mergeCell ref="L66:M66"/>
    <mergeCell ref="B67:M67"/>
    <mergeCell ref="L42:M42"/>
    <mergeCell ref="B43:M43"/>
    <mergeCell ref="B47:I47"/>
    <mergeCell ref="L47:M47"/>
    <mergeCell ref="B56:M56"/>
    <mergeCell ref="L60:M60"/>
    <mergeCell ref="B37:H37"/>
    <mergeCell ref="B38:H38"/>
    <mergeCell ref="B39:H39"/>
    <mergeCell ref="B41:D41"/>
    <mergeCell ref="B42:H42"/>
    <mergeCell ref="I42:J42"/>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50"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6145"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F349F-D1B6-4F22-85C1-6695CA201636}">
  <sheetPr>
    <tabColor rgb="FFFFFFCC"/>
  </sheetPr>
  <dimension ref="A1:P120"/>
  <sheetViews>
    <sheetView view="pageBreakPreview" topLeftCell="A57" zoomScale="60" zoomScaleNormal="75" workbookViewId="0">
      <selection activeCell="R80" sqref="R80"/>
    </sheetView>
  </sheetViews>
  <sheetFormatPr baseColWidth="10" defaultRowHeight="15"/>
  <cols>
    <col min="1" max="1" width="10.42578125" style="190" bestFit="1" customWidth="1"/>
    <col min="2" max="2" width="16.5703125" style="190" customWidth="1"/>
    <col min="3" max="5" width="11.42578125" style="190"/>
    <col min="6" max="6" width="16.42578125" style="190" customWidth="1"/>
    <col min="7" max="8" width="11.42578125" style="190"/>
    <col min="9" max="9" width="13.140625" style="190" bestFit="1" customWidth="1"/>
    <col min="10" max="10" width="15.5703125" style="190" customWidth="1"/>
    <col min="11" max="11" width="18.5703125" style="190" customWidth="1"/>
    <col min="12" max="12" width="11.42578125" style="190"/>
    <col min="13" max="13" width="13.42578125" style="190" customWidth="1"/>
    <col min="14" max="14" width="17.42578125" style="190" customWidth="1"/>
    <col min="15" max="15" width="12" style="190" bestFit="1" customWidth="1"/>
    <col min="16" max="16384" width="11.42578125" style="190"/>
  </cols>
  <sheetData>
    <row r="1" spans="2:14" ht="24.75" customHeight="1">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ht="18.75" customHeight="1">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30" customHeight="1" thickBot="1">
      <c r="B29" s="294" t="s">
        <v>108</v>
      </c>
      <c r="C29" s="295" t="s">
        <v>6</v>
      </c>
      <c r="D29" s="296"/>
      <c r="E29" s="296"/>
      <c r="F29" s="296"/>
      <c r="G29" s="296"/>
      <c r="H29" s="296"/>
      <c r="I29" s="296"/>
      <c r="J29" s="297"/>
      <c r="K29" s="298" t="s">
        <v>109</v>
      </c>
      <c r="L29" s="299" t="s">
        <v>110</v>
      </c>
      <c r="M29" s="300"/>
      <c r="N29" s="294" t="s">
        <v>8</v>
      </c>
    </row>
    <row r="30" spans="1:14" ht="17.25" hidden="1" customHeight="1">
      <c r="B30" s="294" t="s">
        <v>108</v>
      </c>
      <c r="C30" s="295" t="s">
        <v>6</v>
      </c>
      <c r="D30" s="296"/>
      <c r="E30" s="296"/>
      <c r="F30" s="296"/>
      <c r="G30" s="296"/>
      <c r="H30" s="296"/>
      <c r="I30" s="296"/>
      <c r="J30" s="297"/>
      <c r="K30" s="301"/>
      <c r="L30" s="299" t="s">
        <v>110</v>
      </c>
      <c r="M30" s="300"/>
      <c r="N30" s="294" t="s">
        <v>8</v>
      </c>
    </row>
    <row r="31" spans="1:14" ht="15.75" thickBot="1">
      <c r="A31" s="190" t="s">
        <v>111</v>
      </c>
      <c r="B31" s="302" t="s">
        <v>199</v>
      </c>
      <c r="C31" s="303" t="s">
        <v>200</v>
      </c>
      <c r="D31" s="304"/>
      <c r="E31" s="304"/>
      <c r="F31" s="304"/>
      <c r="G31" s="304"/>
      <c r="H31" s="304"/>
      <c r="I31" s="304"/>
      <c r="J31" s="304"/>
      <c r="K31" s="515"/>
      <c r="L31" s="307" t="s">
        <v>29</v>
      </c>
      <c r="M31" s="308"/>
      <c r="N31" s="309"/>
    </row>
    <row r="32" spans="1:14" ht="6"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201</v>
      </c>
      <c r="B36" s="329" t="str">
        <f>VLOOKUP(A36,[134]EQUIPOS!A6:D154,3,FALSE)</f>
        <v>Camioneta D-300</v>
      </c>
      <c r="C36" s="330"/>
      <c r="D36" s="330"/>
      <c r="E36" s="330"/>
      <c r="F36" s="330"/>
      <c r="G36" s="330"/>
      <c r="H36" s="331"/>
      <c r="I36" s="332"/>
      <c r="J36" s="333"/>
      <c r="K36" s="334">
        <f>VLOOKUP(A36,[134]EQUIPOS!A6:D163,4,FALSE)</f>
        <v>41665.587828223885</v>
      </c>
      <c r="L36" s="335"/>
      <c r="M36" s="516">
        <v>1710</v>
      </c>
      <c r="N36" s="337">
        <f>K36/M36</f>
        <v>24.365840835218645</v>
      </c>
    </row>
    <row r="37" spans="1:14">
      <c r="A37" s="338" t="s">
        <v>202</v>
      </c>
      <c r="B37" s="329" t="str">
        <f>VLOOKUP(A37,[134]EQUIPOS!A7:D154,3,FALSE)</f>
        <v>Vehículo delineador</v>
      </c>
      <c r="C37" s="330"/>
      <c r="D37" s="330"/>
      <c r="E37" s="330"/>
      <c r="F37" s="330"/>
      <c r="G37" s="330"/>
      <c r="H37" s="331"/>
      <c r="I37" s="517"/>
      <c r="J37" s="518"/>
      <c r="K37" s="334">
        <f>VLOOKUP(A37,[134]EQUIPOS!A7:D164,4,FALSE)</f>
        <v>89844.179889249441</v>
      </c>
      <c r="L37" s="519"/>
      <c r="M37" s="516">
        <f>+M36</f>
        <v>1710</v>
      </c>
      <c r="N37" s="337">
        <f>K37/M37</f>
        <v>52.540456075584466</v>
      </c>
    </row>
    <row r="38" spans="1:14">
      <c r="A38" s="338"/>
      <c r="B38" s="329"/>
      <c r="C38" s="330"/>
      <c r="D38" s="330"/>
      <c r="E38" s="330"/>
      <c r="F38" s="330"/>
      <c r="G38" s="330"/>
      <c r="H38" s="331"/>
      <c r="I38" s="520"/>
      <c r="J38" s="521"/>
      <c r="K38" s="334"/>
      <c r="L38" s="522"/>
      <c r="M38" s="523"/>
      <c r="N38" s="337"/>
    </row>
    <row r="39" spans="1:14">
      <c r="B39" s="329"/>
      <c r="C39" s="330"/>
      <c r="D39" s="330"/>
      <c r="E39" s="330"/>
      <c r="F39" s="330"/>
      <c r="G39" s="330"/>
      <c r="H39" s="331"/>
      <c r="I39" s="344"/>
      <c r="J39" s="345"/>
      <c r="K39" s="334"/>
      <c r="L39" s="347"/>
      <c r="M39" s="516"/>
      <c r="N39" s="337"/>
    </row>
    <row r="40" spans="1:14">
      <c r="B40" s="507"/>
      <c r="C40" s="508"/>
      <c r="D40" s="508"/>
      <c r="E40" s="508"/>
      <c r="F40" s="509"/>
      <c r="G40" s="509"/>
      <c r="H40" s="510"/>
      <c r="I40" s="344"/>
      <c r="J40" s="345"/>
      <c r="K40" s="334"/>
      <c r="L40" s="347"/>
      <c r="M40" s="348"/>
      <c r="N40" s="524"/>
    </row>
    <row r="41" spans="1:14">
      <c r="B41" s="350" t="s">
        <v>121</v>
      </c>
      <c r="C41" s="351"/>
      <c r="D41" s="351"/>
      <c r="E41" s="352"/>
      <c r="F41" s="353"/>
      <c r="G41" s="353"/>
      <c r="H41" s="354"/>
      <c r="I41" s="344"/>
      <c r="J41" s="345"/>
      <c r="K41" s="355"/>
      <c r="L41" s="347"/>
      <c r="M41" s="356">
        <v>0.01</v>
      </c>
      <c r="N41" s="357">
        <f>N77*M41</f>
        <v>0.2222630075300166</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77.128559918333124</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A48" s="384" t="s">
        <v>203</v>
      </c>
      <c r="B48" s="380" t="str">
        <f>VLOOKUP(A48,[134]MATERIALES!A5:D373,3,FALSE)</f>
        <v>Esferas reflectivas</v>
      </c>
      <c r="C48" s="381"/>
      <c r="D48" s="381"/>
      <c r="E48" s="381"/>
      <c r="F48" s="381"/>
      <c r="G48" s="381"/>
      <c r="H48" s="381"/>
      <c r="I48" s="381"/>
      <c r="J48" s="405" t="str">
        <f>VLOOKUP(A48,[134]MATERIALES!A4:D640,2,FALSE)</f>
        <v>kg</v>
      </c>
      <c r="K48" s="382">
        <v>4.5999999999999999E-2</v>
      </c>
      <c r="L48" s="332"/>
      <c r="M48" s="383">
        <f>VLOOKUP(A48,[134]MATERIALES!A5:D396,4,FALSE)</f>
        <v>6228.5482085679541</v>
      </c>
      <c r="N48" s="337">
        <f>K48*M48</f>
        <v>286.51321759412588</v>
      </c>
    </row>
    <row r="49" spans="1:14">
      <c r="A49" s="384" t="s">
        <v>204</v>
      </c>
      <c r="B49" s="380" t="str">
        <f>VLOOKUP(A49,[134]MATERIALES!A6:D373,3,FALSE)</f>
        <v xml:space="preserve">Pintura acrílica pura para tráfico
</v>
      </c>
      <c r="C49" s="525"/>
      <c r="D49" s="525"/>
      <c r="E49" s="525"/>
      <c r="F49" s="525"/>
      <c r="G49" s="525"/>
      <c r="H49" s="525"/>
      <c r="I49" s="525"/>
      <c r="J49" s="532" t="str">
        <f>VLOOKUP(A49,[134]MATERIALES!A5:D641,2,FALSE)</f>
        <v>gal</v>
      </c>
      <c r="K49" s="526">
        <v>1.4E-2</v>
      </c>
      <c r="L49" s="517"/>
      <c r="M49" s="383">
        <f>VLOOKUP(A49,[134]MATERIALES!A6:D397,4,FALSE)</f>
        <v>75037.589646081833</v>
      </c>
      <c r="N49" s="337">
        <f>K49*M49</f>
        <v>1050.5262550451457</v>
      </c>
    </row>
    <row r="50" spans="1:14">
      <c r="A50" s="384" t="s">
        <v>205</v>
      </c>
      <c r="B50" s="380" t="str">
        <f>VLOOKUP(A50,[134]MATERIALES!A6:D373,3,FALSE)</f>
        <v>Disolvente para pintura Trafico (acrílico)</v>
      </c>
      <c r="C50" s="525"/>
      <c r="D50" s="525"/>
      <c r="E50" s="525"/>
      <c r="F50" s="525"/>
      <c r="G50" s="525"/>
      <c r="H50" s="525"/>
      <c r="I50" s="525"/>
      <c r="J50" s="532" t="str">
        <f>VLOOKUP(A50,[134]MATERIALES!A6:D642,2,FALSE)</f>
        <v>gal</v>
      </c>
      <c r="K50" s="534">
        <v>4.2999999999999999E-4</v>
      </c>
      <c r="L50" s="517"/>
      <c r="M50" s="383">
        <f>VLOOKUP(A50,[134]MATERIALES!A6:D398,4,FALSE)</f>
        <v>33756.333576624078</v>
      </c>
      <c r="N50" s="337">
        <f>K50*M50</f>
        <v>14.515223437948354</v>
      </c>
    </row>
    <row r="51" spans="1:14">
      <c r="A51" s="384"/>
      <c r="B51" s="380"/>
      <c r="C51" s="525"/>
      <c r="D51" s="525"/>
      <c r="E51" s="525"/>
      <c r="F51" s="525"/>
      <c r="G51" s="525"/>
      <c r="H51" s="525"/>
      <c r="I51" s="525"/>
      <c r="J51" s="405"/>
      <c r="K51" s="526"/>
      <c r="L51" s="517"/>
      <c r="M51" s="383"/>
      <c r="N51" s="337"/>
    </row>
    <row r="52" spans="1:14">
      <c r="B52" s="507"/>
      <c r="C52" s="410"/>
      <c r="D52" s="410"/>
      <c r="E52" s="410"/>
      <c r="F52" s="410"/>
      <c r="G52" s="410"/>
      <c r="H52" s="410"/>
      <c r="I52" s="410"/>
      <c r="J52" s="411"/>
      <c r="K52" s="535"/>
      <c r="L52" s="444"/>
      <c r="M52" s="536"/>
      <c r="N52" s="524"/>
    </row>
    <row r="53" spans="1:14">
      <c r="B53" s="537"/>
      <c r="C53" s="404"/>
      <c r="D53" s="404"/>
      <c r="E53" s="404"/>
      <c r="F53" s="404"/>
      <c r="G53" s="404"/>
      <c r="H53" s="404"/>
      <c r="I53" s="404"/>
      <c r="J53" s="405"/>
      <c r="K53" s="390"/>
      <c r="L53" s="444"/>
      <c r="M53" s="536"/>
      <c r="N53" s="524"/>
    </row>
    <row r="54" spans="1:14" ht="15.75" thickBot="1">
      <c r="B54" s="538"/>
      <c r="C54" s="410"/>
      <c r="D54" s="410"/>
      <c r="E54" s="410"/>
      <c r="F54" s="410"/>
      <c r="G54" s="410"/>
      <c r="H54" s="410"/>
      <c r="I54" s="410"/>
      <c r="J54" s="411"/>
      <c r="K54" s="535"/>
      <c r="L54" s="539"/>
      <c r="M54" s="540"/>
      <c r="N54" s="541"/>
    </row>
    <row r="55" spans="1:14" ht="15.75" thickBot="1">
      <c r="B55" s="364" t="s">
        <v>122</v>
      </c>
      <c r="C55" s="365"/>
      <c r="D55" s="365"/>
      <c r="E55" s="365"/>
      <c r="F55" s="365"/>
      <c r="G55" s="365"/>
      <c r="H55" s="365"/>
      <c r="I55" s="365"/>
      <c r="J55" s="365"/>
      <c r="K55" s="365"/>
      <c r="L55" s="365"/>
      <c r="M55" s="366"/>
      <c r="N55" s="367">
        <f>SUM(N48:N54)</f>
        <v>1351.5546960772199</v>
      </c>
    </row>
    <row r="56" spans="1:14">
      <c r="B56" s="291"/>
      <c r="C56" s="292"/>
      <c r="D56" s="292"/>
      <c r="E56" s="292"/>
      <c r="F56" s="292"/>
      <c r="G56" s="292"/>
      <c r="H56" s="292"/>
      <c r="I56" s="292"/>
      <c r="J56" s="292"/>
      <c r="K56" s="292"/>
      <c r="L56" s="292"/>
      <c r="M56" s="292"/>
      <c r="N56" s="293"/>
    </row>
    <row r="57" spans="1:14">
      <c r="B57" s="369" t="s">
        <v>126</v>
      </c>
      <c r="C57" s="370"/>
      <c r="D57" s="370"/>
      <c r="E57" s="370"/>
      <c r="F57" s="370"/>
      <c r="G57" s="370"/>
      <c r="H57" s="370"/>
      <c r="I57" s="370"/>
      <c r="J57" s="370"/>
      <c r="K57" s="370"/>
      <c r="L57" s="370"/>
      <c r="M57" s="370"/>
      <c r="N57" s="371"/>
    </row>
    <row r="58" spans="1:14" ht="15.75" thickBot="1">
      <c r="B58" s="394"/>
      <c r="C58" s="317"/>
      <c r="D58" s="317"/>
      <c r="E58" s="317"/>
      <c r="F58" s="317"/>
      <c r="G58" s="317"/>
      <c r="H58" s="317"/>
      <c r="I58" s="317"/>
      <c r="J58" s="317"/>
      <c r="K58" s="317"/>
      <c r="L58" s="317"/>
      <c r="M58" s="317"/>
      <c r="N58" s="319"/>
    </row>
    <row r="59" spans="1:14" ht="25.5">
      <c r="B59" s="395" t="s">
        <v>127</v>
      </c>
      <c r="C59" s="396"/>
      <c r="D59" s="396"/>
      <c r="E59" s="396"/>
      <c r="F59" s="396"/>
      <c r="G59" s="396"/>
      <c r="H59" s="397" t="s">
        <v>110</v>
      </c>
      <c r="I59" s="398" t="s">
        <v>128</v>
      </c>
      <c r="J59" s="399" t="s">
        <v>129</v>
      </c>
      <c r="K59" s="397" t="s">
        <v>130</v>
      </c>
      <c r="L59" s="400" t="s">
        <v>131</v>
      </c>
      <c r="M59" s="401"/>
      <c r="N59" s="402" t="s">
        <v>118</v>
      </c>
    </row>
    <row r="60" spans="1:14">
      <c r="B60" s="403"/>
      <c r="C60" s="404"/>
      <c r="D60" s="404"/>
      <c r="E60" s="404"/>
      <c r="F60" s="404"/>
      <c r="G60" s="404"/>
      <c r="H60" s="405"/>
      <c r="I60" s="355"/>
      <c r="J60" s="406"/>
      <c r="K60" s="355"/>
      <c r="L60" s="407"/>
      <c r="M60" s="408"/>
      <c r="N60" s="409"/>
    </row>
    <row r="61" spans="1:14">
      <c r="B61" s="403"/>
      <c r="C61" s="410"/>
      <c r="D61" s="410"/>
      <c r="E61" s="410"/>
      <c r="F61" s="410"/>
      <c r="G61" s="410"/>
      <c r="H61" s="405"/>
      <c r="I61" s="355"/>
      <c r="J61" s="406"/>
      <c r="K61" s="355"/>
      <c r="L61" s="407"/>
      <c r="M61" s="408"/>
      <c r="N61" s="409"/>
    </row>
    <row r="62" spans="1:14">
      <c r="B62" s="403"/>
      <c r="C62" s="410"/>
      <c r="D62" s="410"/>
      <c r="E62" s="410"/>
      <c r="F62" s="410"/>
      <c r="G62" s="410"/>
      <c r="H62" s="405"/>
      <c r="I62" s="355"/>
      <c r="J62" s="406"/>
      <c r="K62" s="355"/>
      <c r="L62" s="407"/>
      <c r="M62" s="408"/>
      <c r="N62" s="409"/>
    </row>
    <row r="63" spans="1:14">
      <c r="B63" s="403"/>
      <c r="C63" s="410"/>
      <c r="D63" s="410"/>
      <c r="E63" s="410"/>
      <c r="F63" s="410"/>
      <c r="G63" s="410"/>
      <c r="H63" s="405"/>
      <c r="I63" s="355"/>
      <c r="J63" s="406"/>
      <c r="K63" s="355"/>
      <c r="L63" s="407"/>
      <c r="M63" s="408"/>
      <c r="N63" s="409"/>
    </row>
    <row r="64" spans="1:14">
      <c r="B64" s="403"/>
      <c r="C64" s="410"/>
      <c r="D64" s="410"/>
      <c r="E64" s="410"/>
      <c r="F64" s="410"/>
      <c r="G64" s="410"/>
      <c r="H64" s="411"/>
      <c r="I64" s="355"/>
      <c r="J64" s="355"/>
      <c r="K64" s="355"/>
      <c r="L64" s="412"/>
      <c r="M64" s="413"/>
      <c r="N64" s="414"/>
    </row>
    <row r="65" spans="1:15" ht="15.75" thickBot="1">
      <c r="B65" s="431"/>
      <c r="C65" s="410"/>
      <c r="D65" s="410"/>
      <c r="E65" s="410"/>
      <c r="F65" s="410"/>
      <c r="G65" s="410"/>
      <c r="H65" s="542"/>
      <c r="I65" s="535"/>
      <c r="J65" s="535"/>
      <c r="K65" s="535"/>
      <c r="L65" s="543"/>
      <c r="M65" s="544"/>
      <c r="N65" s="545"/>
    </row>
    <row r="66" spans="1:15" ht="15.75" thickBot="1">
      <c r="B66" s="364" t="s">
        <v>122</v>
      </c>
      <c r="C66" s="365"/>
      <c r="D66" s="365"/>
      <c r="E66" s="365"/>
      <c r="F66" s="365"/>
      <c r="G66" s="365"/>
      <c r="H66" s="365"/>
      <c r="I66" s="365"/>
      <c r="J66" s="365"/>
      <c r="K66" s="365"/>
      <c r="L66" s="365"/>
      <c r="M66" s="366"/>
      <c r="N66" s="367"/>
    </row>
    <row r="67" spans="1:15">
      <c r="B67" s="291"/>
      <c r="C67" s="292"/>
      <c r="D67" s="292"/>
      <c r="E67" s="292"/>
      <c r="F67" s="292"/>
      <c r="G67" s="292"/>
      <c r="H67" s="292"/>
      <c r="I67" s="292"/>
      <c r="J67" s="292"/>
      <c r="K67" s="292"/>
      <c r="L67" s="292"/>
      <c r="M67" s="292"/>
      <c r="N67" s="293"/>
    </row>
    <row r="68" spans="1:15">
      <c r="B68" s="369" t="s">
        <v>132</v>
      </c>
      <c r="C68" s="370"/>
      <c r="D68" s="370"/>
      <c r="E68" s="370"/>
      <c r="F68" s="370"/>
      <c r="G68" s="370"/>
      <c r="H68" s="370"/>
      <c r="I68" s="370"/>
      <c r="J68" s="370"/>
      <c r="K68" s="370"/>
      <c r="L68" s="370"/>
      <c r="M68" s="370"/>
      <c r="N68" s="371"/>
    </row>
    <row r="69" spans="1:15" ht="15.75" thickBot="1">
      <c r="B69" s="394"/>
      <c r="C69" s="317"/>
      <c r="D69" s="317"/>
      <c r="E69" s="317"/>
      <c r="F69" s="317"/>
      <c r="G69" s="317"/>
      <c r="H69" s="317"/>
      <c r="I69" s="317"/>
      <c r="J69" s="317"/>
      <c r="K69" s="317"/>
      <c r="L69" s="317"/>
      <c r="M69" s="317"/>
      <c r="N69" s="319"/>
    </row>
    <row r="70" spans="1:15" ht="25.5">
      <c r="B70" s="426" t="s">
        <v>133</v>
      </c>
      <c r="C70" s="427"/>
      <c r="D70" s="427"/>
      <c r="E70" s="427"/>
      <c r="F70" s="427"/>
      <c r="G70" s="427"/>
      <c r="H70" s="427"/>
      <c r="I70" s="397" t="s">
        <v>134</v>
      </c>
      <c r="J70" s="399" t="s">
        <v>135</v>
      </c>
      <c r="K70" s="398" t="s">
        <v>136</v>
      </c>
      <c r="L70" s="428" t="s">
        <v>117</v>
      </c>
      <c r="M70" s="546"/>
      <c r="N70" s="430" t="s">
        <v>118</v>
      </c>
    </row>
    <row r="71" spans="1:15">
      <c r="A71" s="529" t="s">
        <v>206</v>
      </c>
      <c r="B71" s="431" t="str">
        <f>VLOOKUP(A71,'[134]MANO DE OBRA'!A8:D68,3,FALSE)</f>
        <v>Obrero (3)</v>
      </c>
      <c r="C71" s="410"/>
      <c r="D71" s="410"/>
      <c r="E71" s="410"/>
      <c r="F71" s="410"/>
      <c r="G71" s="410"/>
      <c r="H71" s="410"/>
      <c r="I71" s="432">
        <f>K71/J71*100</f>
        <v>86502.359687357821</v>
      </c>
      <c r="J71" s="433">
        <v>185</v>
      </c>
      <c r="K71" s="434">
        <f>VLOOKUP(A71,'[134]MANO DE OBRA'!A8:D99,4,FALSE)</f>
        <v>160029.36542161196</v>
      </c>
      <c r="L71" s="435"/>
      <c r="M71" s="530">
        <v>12000</v>
      </c>
      <c r="N71" s="437">
        <f>K71/M71</f>
        <v>13.335780451800996</v>
      </c>
      <c r="O71" s="438"/>
    </row>
    <row r="72" spans="1:15">
      <c r="A72" s="529" t="s">
        <v>169</v>
      </c>
      <c r="B72" s="431" t="str">
        <f>VLOOKUP(A72,'[134]MANO DE OBRA'!A8:D69,3,FALSE)</f>
        <v>Oficial</v>
      </c>
      <c r="C72" s="410"/>
      <c r="D72" s="410"/>
      <c r="E72" s="410"/>
      <c r="F72" s="410"/>
      <c r="G72" s="410"/>
      <c r="H72" s="410"/>
      <c r="I72" s="432">
        <f>K72/J72*100</f>
        <v>57668.23979157189</v>
      </c>
      <c r="J72" s="433">
        <v>185</v>
      </c>
      <c r="K72" s="434">
        <f>VLOOKUP(A72,'[134]MANO DE OBRA'!A8:D100,4,FALSE)</f>
        <v>106686.24361440798</v>
      </c>
      <c r="L72" s="435"/>
      <c r="M72" s="530">
        <v>12000</v>
      </c>
      <c r="N72" s="437">
        <f>K72/M72</f>
        <v>8.8905203012006648</v>
      </c>
    </row>
    <row r="73" spans="1:15">
      <c r="B73" s="431"/>
      <c r="C73" s="410"/>
      <c r="D73" s="410"/>
      <c r="E73" s="410"/>
      <c r="F73" s="410"/>
      <c r="G73" s="410"/>
      <c r="H73" s="410"/>
      <c r="I73" s="432"/>
      <c r="J73" s="433"/>
      <c r="K73" s="434"/>
      <c r="L73" s="435"/>
      <c r="M73" s="531"/>
      <c r="N73" s="437"/>
    </row>
    <row r="74" spans="1:15">
      <c r="B74" s="431"/>
      <c r="C74" s="410"/>
      <c r="D74" s="410"/>
      <c r="E74" s="410"/>
      <c r="F74" s="410"/>
      <c r="G74" s="410"/>
      <c r="H74" s="410"/>
      <c r="I74" s="355"/>
      <c r="J74" s="440"/>
      <c r="K74" s="441"/>
      <c r="L74" s="444"/>
      <c r="M74" s="442"/>
      <c r="N74" s="443"/>
    </row>
    <row r="75" spans="1:15">
      <c r="B75" s="431"/>
      <c r="C75" s="410"/>
      <c r="D75" s="410"/>
      <c r="E75" s="410"/>
      <c r="F75" s="410"/>
      <c r="G75" s="410"/>
      <c r="H75" s="410"/>
      <c r="I75" s="355"/>
      <c r="J75" s="440"/>
      <c r="K75" s="441"/>
      <c r="L75" s="444"/>
      <c r="M75" s="442"/>
      <c r="N75" s="443"/>
    </row>
    <row r="76" spans="1:15" ht="15.75" thickBot="1">
      <c r="B76" s="547"/>
      <c r="C76" s="548"/>
      <c r="D76" s="548"/>
      <c r="E76" s="548"/>
      <c r="F76" s="548"/>
      <c r="G76" s="548"/>
      <c r="H76" s="548"/>
      <c r="I76" s="535"/>
      <c r="J76" s="535"/>
      <c r="K76" s="535"/>
      <c r="L76" s="549"/>
      <c r="M76" s="550"/>
      <c r="N76" s="545"/>
    </row>
    <row r="77" spans="1:15" ht="15.75" thickBot="1">
      <c r="B77" s="364" t="s">
        <v>122</v>
      </c>
      <c r="C77" s="365"/>
      <c r="D77" s="365"/>
      <c r="E77" s="365"/>
      <c r="F77" s="365"/>
      <c r="G77" s="365"/>
      <c r="H77" s="365"/>
      <c r="I77" s="365"/>
      <c r="J77" s="365"/>
      <c r="K77" s="365"/>
      <c r="L77" s="365"/>
      <c r="M77" s="366"/>
      <c r="N77" s="448">
        <f>SUM(N71:N76)</f>
        <v>22.226300753001659</v>
      </c>
    </row>
    <row r="78" spans="1:15" ht="15.75" thickBot="1">
      <c r="B78" s="291"/>
      <c r="C78" s="292"/>
      <c r="D78" s="292"/>
      <c r="E78" s="292"/>
      <c r="F78" s="292"/>
      <c r="G78" s="292"/>
      <c r="H78" s="292"/>
      <c r="I78" s="292"/>
      <c r="J78" s="292"/>
      <c r="K78" s="292"/>
      <c r="L78" s="292"/>
      <c r="M78" s="292"/>
      <c r="N78" s="293"/>
    </row>
    <row r="79" spans="1:15" ht="15.75" thickBot="1">
      <c r="B79" s="364" t="s">
        <v>138</v>
      </c>
      <c r="C79" s="365"/>
      <c r="D79" s="365"/>
      <c r="E79" s="365"/>
      <c r="F79" s="365"/>
      <c r="G79" s="365"/>
      <c r="H79" s="365"/>
      <c r="I79" s="365"/>
      <c r="J79" s="365"/>
      <c r="K79" s="365"/>
      <c r="L79" s="365"/>
      <c r="M79" s="366"/>
      <c r="N79" s="449">
        <f>N43+N55+N66+N77</f>
        <v>1450.9095567485547</v>
      </c>
    </row>
    <row r="80" spans="1:15">
      <c r="B80" s="291"/>
      <c r="C80" s="292"/>
      <c r="D80" s="292"/>
      <c r="E80" s="292"/>
      <c r="F80" s="292"/>
      <c r="G80" s="292"/>
      <c r="H80" s="292"/>
      <c r="I80" s="292"/>
      <c r="J80" s="292"/>
      <c r="K80" s="292"/>
      <c r="L80" s="292"/>
      <c r="M80" s="292"/>
      <c r="N80" s="293"/>
    </row>
    <row r="81" spans="1:16">
      <c r="B81" s="369" t="s">
        <v>139</v>
      </c>
      <c r="C81" s="370"/>
      <c r="D81" s="370"/>
      <c r="E81" s="370"/>
      <c r="F81" s="370"/>
      <c r="G81" s="370"/>
      <c r="H81" s="370"/>
      <c r="I81" s="370"/>
      <c r="J81" s="370"/>
      <c r="K81" s="370"/>
      <c r="L81" s="370"/>
      <c r="M81" s="370"/>
      <c r="N81" s="371"/>
    </row>
    <row r="82" spans="1:16" ht="15.75" thickBot="1">
      <c r="B82" s="394"/>
      <c r="C82" s="317"/>
      <c r="D82" s="317"/>
      <c r="E82" s="317"/>
      <c r="F82" s="317"/>
      <c r="G82" s="317"/>
      <c r="H82" s="317"/>
      <c r="I82" s="317"/>
      <c r="J82" s="317"/>
      <c r="K82" s="317"/>
      <c r="L82" s="317"/>
      <c r="M82" s="317"/>
      <c r="N82" s="319"/>
    </row>
    <row r="83" spans="1:16">
      <c r="B83" s="373" t="s">
        <v>140</v>
      </c>
      <c r="C83" s="374"/>
      <c r="D83" s="374"/>
      <c r="E83" s="374"/>
      <c r="F83" s="374"/>
      <c r="G83" s="374"/>
      <c r="H83" s="374"/>
      <c r="I83" s="396"/>
      <c r="J83" s="450"/>
      <c r="K83" s="451" t="s">
        <v>141</v>
      </c>
      <c r="L83" s="452" t="s">
        <v>142</v>
      </c>
      <c r="M83" s="453"/>
      <c r="N83" s="454"/>
    </row>
    <row r="84" spans="1:16">
      <c r="B84" s="455" t="s">
        <v>143</v>
      </c>
      <c r="C84" s="456"/>
      <c r="D84" s="456"/>
      <c r="E84" s="456"/>
      <c r="F84" s="456"/>
      <c r="G84" s="456"/>
      <c r="H84" s="456"/>
      <c r="I84" s="457"/>
      <c r="J84" s="458"/>
      <c r="K84" s="459">
        <v>0.2</v>
      </c>
      <c r="L84" s="460">
        <f>N79*K84</f>
        <v>290.18191134971096</v>
      </c>
      <c r="M84" s="461"/>
      <c r="N84" s="462"/>
    </row>
    <row r="85" spans="1:16">
      <c r="B85" s="463" t="s">
        <v>144</v>
      </c>
      <c r="C85" s="464"/>
      <c r="D85" s="464"/>
      <c r="E85" s="464"/>
      <c r="F85" s="464"/>
      <c r="G85" s="464"/>
      <c r="H85" s="464"/>
      <c r="I85" s="457"/>
      <c r="J85" s="458"/>
      <c r="K85" s="459">
        <v>0.05</v>
      </c>
      <c r="L85" s="460">
        <f>N79*K85</f>
        <v>72.54547783742774</v>
      </c>
      <c r="M85" s="461"/>
      <c r="N85" s="462"/>
    </row>
    <row r="86" spans="1:16" ht="15.75" thickBot="1">
      <c r="B86" s="465" t="s">
        <v>55</v>
      </c>
      <c r="C86" s="466"/>
      <c r="D86" s="466"/>
      <c r="E86" s="466"/>
      <c r="F86" s="466"/>
      <c r="G86" s="466"/>
      <c r="H86" s="466"/>
      <c r="I86" s="467"/>
      <c r="J86" s="468"/>
      <c r="K86" s="469">
        <v>0.05</v>
      </c>
      <c r="L86" s="470">
        <f>N79*K86</f>
        <v>72.54547783742774</v>
      </c>
      <c r="M86" s="471"/>
      <c r="N86" s="462"/>
    </row>
    <row r="87" spans="1:16" ht="15.75" thickBot="1">
      <c r="B87" s="364" t="s">
        <v>122</v>
      </c>
      <c r="C87" s="365"/>
      <c r="D87" s="365"/>
      <c r="E87" s="365"/>
      <c r="F87" s="365"/>
      <c r="G87" s="365"/>
      <c r="H87" s="365"/>
      <c r="I87" s="365"/>
      <c r="J87" s="365"/>
      <c r="K87" s="365"/>
      <c r="L87" s="365"/>
      <c r="M87" s="366"/>
      <c r="N87" s="472">
        <f>L84+L85+L86</f>
        <v>435.27286702456638</v>
      </c>
    </row>
    <row r="88" spans="1:16" ht="15.75" thickBot="1">
      <c r="B88" s="291"/>
      <c r="C88" s="292"/>
      <c r="D88" s="292"/>
      <c r="E88" s="292"/>
      <c r="F88" s="292"/>
      <c r="G88" s="292"/>
      <c r="H88" s="292"/>
      <c r="I88" s="292"/>
      <c r="J88" s="292"/>
      <c r="K88" s="292"/>
      <c r="L88" s="292"/>
      <c r="M88" s="292"/>
      <c r="N88" s="293"/>
    </row>
    <row r="89" spans="1:16" ht="15.75" thickBot="1">
      <c r="A89" s="190" t="s">
        <v>145</v>
      </c>
      <c r="B89" s="364" t="s">
        <v>146</v>
      </c>
      <c r="C89" s="365"/>
      <c r="D89" s="365"/>
      <c r="E89" s="365"/>
      <c r="F89" s="365"/>
      <c r="G89" s="365"/>
      <c r="H89" s="365"/>
      <c r="I89" s="365"/>
      <c r="J89" s="365"/>
      <c r="K89" s="365"/>
      <c r="L89" s="365"/>
      <c r="M89" s="366"/>
      <c r="N89" s="473">
        <f>ROUND(N79+N87,0)</f>
        <v>1886</v>
      </c>
    </row>
    <row r="90" spans="1:16">
      <c r="B90" s="252"/>
      <c r="C90" s="253"/>
      <c r="D90" s="253"/>
      <c r="E90" s="253"/>
      <c r="F90" s="253"/>
      <c r="G90" s="253"/>
      <c r="H90" s="253"/>
      <c r="I90" s="253"/>
      <c r="J90" s="253"/>
      <c r="K90" s="253"/>
      <c r="L90" s="253"/>
      <c r="M90" s="253"/>
      <c r="N90" s="254"/>
    </row>
    <row r="91" spans="1:16">
      <c r="B91" s="287"/>
      <c r="C91" s="259"/>
      <c r="D91" s="259"/>
      <c r="E91" s="259"/>
      <c r="F91" s="259"/>
      <c r="G91" s="259"/>
      <c r="H91" s="259"/>
      <c r="I91" s="259"/>
      <c r="J91" s="259"/>
      <c r="K91" s="259"/>
      <c r="L91" s="259"/>
      <c r="M91" s="259"/>
      <c r="N91" s="261"/>
      <c r="P91" s="533"/>
    </row>
    <row r="92" spans="1:16">
      <c r="B92" s="287"/>
      <c r="C92" s="259"/>
      <c r="D92" s="259"/>
      <c r="E92" s="259"/>
      <c r="F92" s="259"/>
      <c r="G92" s="259"/>
      <c r="H92" s="259"/>
      <c r="I92" s="259"/>
      <c r="J92" s="259"/>
      <c r="K92" s="259"/>
      <c r="L92" s="259"/>
      <c r="M92" s="259"/>
      <c r="N92" s="261"/>
    </row>
    <row r="93" spans="1:16">
      <c r="B93" s="287"/>
      <c r="C93" s="259"/>
      <c r="D93" s="259"/>
      <c r="E93" s="259"/>
      <c r="F93" s="259"/>
      <c r="G93" s="259"/>
      <c r="H93" s="259"/>
      <c r="I93" s="259"/>
      <c r="J93" s="259"/>
      <c r="K93" s="259"/>
      <c r="L93" s="259"/>
      <c r="M93" s="259"/>
      <c r="N93" s="261"/>
    </row>
    <row r="94" spans="1:16">
      <c r="B94" s="287"/>
      <c r="C94" s="259"/>
      <c r="D94" s="259"/>
      <c r="E94" s="269" t="s">
        <v>147</v>
      </c>
      <c r="F94" s="269"/>
      <c r="G94" s="269"/>
      <c r="H94" s="269"/>
      <c r="I94" s="269"/>
      <c r="J94" s="269"/>
      <c r="K94" s="259"/>
      <c r="L94" s="259"/>
      <c r="M94" s="259"/>
      <c r="N94" s="261"/>
    </row>
    <row r="95" spans="1:16">
      <c r="B95" s="287"/>
      <c r="C95" s="259"/>
      <c r="D95" s="259"/>
      <c r="E95" s="259" t="s">
        <v>148</v>
      </c>
      <c r="F95" s="259"/>
      <c r="G95" s="259"/>
      <c r="H95" s="259"/>
      <c r="I95" s="259"/>
      <c r="J95" s="259"/>
      <c r="K95" s="259"/>
      <c r="L95" s="259"/>
      <c r="M95" s="259"/>
      <c r="N95" s="261"/>
    </row>
    <row r="96" spans="1:16">
      <c r="B96" s="287"/>
      <c r="C96" s="259"/>
      <c r="D96" s="259"/>
      <c r="E96" s="259" t="s">
        <v>149</v>
      </c>
      <c r="F96" s="259"/>
      <c r="G96" s="259"/>
      <c r="H96" s="259"/>
      <c r="I96" s="259"/>
      <c r="J96" s="259"/>
      <c r="K96" s="259"/>
      <c r="L96" s="259"/>
      <c r="M96" s="259"/>
      <c r="N96" s="261"/>
    </row>
    <row r="97" spans="2:14">
      <c r="B97" s="287"/>
      <c r="C97" s="259"/>
      <c r="D97" s="259"/>
      <c r="E97" s="259" t="s">
        <v>150</v>
      </c>
      <c r="F97" s="259"/>
      <c r="G97" s="259"/>
      <c r="H97" s="259"/>
      <c r="I97" s="259"/>
      <c r="J97" s="259"/>
      <c r="K97" s="259"/>
      <c r="L97" s="259"/>
      <c r="M97" s="259"/>
      <c r="N97" s="261"/>
    </row>
    <row r="98" spans="2:14" ht="15.75" thickBot="1">
      <c r="B98" s="287"/>
      <c r="C98" s="259"/>
      <c r="D98" s="259"/>
      <c r="E98" s="259"/>
      <c r="F98" s="259" t="s">
        <v>151</v>
      </c>
      <c r="G98" s="259"/>
      <c r="H98" s="259"/>
      <c r="I98" s="259"/>
      <c r="J98" s="259"/>
      <c r="K98" s="259"/>
      <c r="L98" s="259"/>
      <c r="M98" s="259"/>
      <c r="N98" s="261"/>
    </row>
    <row r="99" spans="2:14">
      <c r="B99" s="474" t="s">
        <v>152</v>
      </c>
      <c r="C99" s="475"/>
      <c r="D99" s="475"/>
      <c r="E99" s="475"/>
      <c r="F99" s="475"/>
      <c r="G99" s="475"/>
      <c r="H99" s="475"/>
      <c r="I99" s="475"/>
      <c r="J99" s="475"/>
      <c r="K99" s="475"/>
      <c r="L99" s="475"/>
      <c r="M99" s="475"/>
      <c r="N99" s="476"/>
    </row>
    <row r="100" spans="2:14">
      <c r="B100" s="477"/>
      <c r="C100" s="478"/>
      <c r="D100" s="478"/>
      <c r="E100" s="478"/>
      <c r="F100" s="478"/>
      <c r="G100" s="478"/>
      <c r="H100" s="478"/>
      <c r="I100" s="478"/>
      <c r="J100" s="478"/>
      <c r="K100" s="478"/>
      <c r="L100" s="478"/>
      <c r="M100" s="478"/>
      <c r="N100" s="479"/>
    </row>
    <row r="101" spans="2:14">
      <c r="B101" s="477"/>
      <c r="C101" s="478"/>
      <c r="D101" s="478"/>
      <c r="E101" s="478"/>
      <c r="F101" s="478"/>
      <c r="G101" s="478"/>
      <c r="H101" s="478"/>
      <c r="I101" s="478"/>
      <c r="J101" s="478"/>
      <c r="K101" s="478"/>
      <c r="L101" s="478"/>
      <c r="M101" s="478"/>
      <c r="N101" s="479"/>
    </row>
    <row r="102" spans="2:14">
      <c r="B102" s="477"/>
      <c r="C102" s="478"/>
      <c r="D102" s="478"/>
      <c r="E102" s="478"/>
      <c r="F102" s="478"/>
      <c r="G102" s="478"/>
      <c r="H102" s="478"/>
      <c r="I102" s="478"/>
      <c r="J102" s="478"/>
      <c r="K102" s="478"/>
      <c r="L102" s="478"/>
      <c r="M102" s="478"/>
      <c r="N102" s="479"/>
    </row>
    <row r="103" spans="2:14" ht="15.75" thickBot="1">
      <c r="B103" s="480"/>
      <c r="C103" s="481"/>
      <c r="D103" s="481"/>
      <c r="E103" s="481"/>
      <c r="F103" s="481"/>
      <c r="G103" s="481"/>
      <c r="H103" s="481"/>
      <c r="I103" s="481"/>
      <c r="J103" s="481"/>
      <c r="K103" s="481"/>
      <c r="L103" s="481"/>
      <c r="M103" s="481"/>
      <c r="N103" s="482"/>
    </row>
    <row r="104" spans="2:14">
      <c r="B104" s="483"/>
      <c r="C104" s="484"/>
      <c r="D104" s="484"/>
      <c r="E104" s="484"/>
      <c r="F104" s="484"/>
      <c r="G104" s="484"/>
      <c r="H104" s="484"/>
      <c r="I104" s="484"/>
      <c r="J104" s="484"/>
      <c r="K104" s="484"/>
      <c r="L104" s="484"/>
      <c r="M104" s="484"/>
      <c r="N104" s="485"/>
    </row>
    <row r="105" spans="2:14">
      <c r="B105" s="486" t="s">
        <v>153</v>
      </c>
      <c r="C105" s="273"/>
      <c r="D105" s="273"/>
      <c r="E105" s="273"/>
      <c r="F105" s="273"/>
      <c r="G105" s="273"/>
      <c r="H105" s="273"/>
      <c r="I105" s="273"/>
      <c r="J105" s="273"/>
      <c r="K105" s="273"/>
      <c r="L105" s="273"/>
      <c r="M105" s="273"/>
      <c r="N105" s="274"/>
    </row>
    <row r="106" spans="2:14" ht="15" customHeight="1">
      <c r="B106" s="487" t="s">
        <v>154</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30" customHeight="1">
      <c r="B108" s="490" t="s">
        <v>155</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493"/>
      <c r="C110" s="494"/>
      <c r="D110" s="494"/>
      <c r="E110" s="494"/>
      <c r="F110" s="494"/>
      <c r="G110" s="494"/>
      <c r="H110" s="494"/>
      <c r="I110" s="494"/>
      <c r="J110" s="494"/>
      <c r="K110" s="494"/>
      <c r="L110" s="494"/>
      <c r="M110" s="494"/>
      <c r="N110" s="495"/>
    </row>
    <row r="111" spans="2:14">
      <c r="B111" s="493"/>
      <c r="C111" s="494"/>
      <c r="D111" s="494"/>
      <c r="E111" s="494"/>
      <c r="F111" s="494"/>
      <c r="G111" s="494"/>
      <c r="H111" s="494"/>
      <c r="I111" s="494"/>
      <c r="J111" s="494"/>
      <c r="K111" s="494"/>
      <c r="L111" s="494"/>
      <c r="M111" s="494"/>
      <c r="N111" s="495"/>
    </row>
    <row r="112" spans="2:14">
      <c r="B112" s="493"/>
      <c r="C112" s="494"/>
      <c r="D112" s="494"/>
      <c r="E112" s="494"/>
      <c r="F112" s="494"/>
      <c r="G112" s="494"/>
      <c r="H112" s="494"/>
      <c r="I112" s="494"/>
      <c r="J112" s="494"/>
      <c r="K112" s="494"/>
      <c r="L112" s="494"/>
      <c r="M112" s="494"/>
      <c r="N112" s="495"/>
    </row>
    <row r="113" spans="2:14">
      <c r="B113" s="486"/>
      <c r="C113" s="273"/>
      <c r="D113" s="273"/>
      <c r="E113" s="273"/>
      <c r="F113" s="273"/>
      <c r="G113" s="273"/>
      <c r="H113" s="273"/>
      <c r="I113" s="273"/>
      <c r="J113" s="273"/>
      <c r="K113" s="273"/>
      <c r="L113" s="273"/>
      <c r="M113" s="273"/>
      <c r="N113" s="274"/>
    </row>
    <row r="114" spans="2:14">
      <c r="B114" s="287"/>
      <c r="C114" s="259"/>
      <c r="D114" s="259"/>
      <c r="E114" s="259" t="s">
        <v>147</v>
      </c>
      <c r="F114" s="269"/>
      <c r="G114" s="269"/>
      <c r="H114" s="259"/>
      <c r="I114" s="259"/>
      <c r="J114" s="259"/>
      <c r="K114" s="259"/>
      <c r="L114" s="259"/>
      <c r="M114" s="259"/>
      <c r="N114" s="261"/>
    </row>
    <row r="115" spans="2:14">
      <c r="B115" s="287"/>
      <c r="C115" s="259"/>
      <c r="D115" s="259"/>
      <c r="E115" s="496" t="s">
        <v>148</v>
      </c>
      <c r="F115" s="259"/>
      <c r="G115" s="259"/>
      <c r="H115" s="496"/>
      <c r="I115" s="496"/>
      <c r="J115" s="496"/>
      <c r="K115" s="259"/>
      <c r="L115" s="259"/>
      <c r="M115" s="259"/>
      <c r="N115" s="261"/>
    </row>
    <row r="116" spans="2:14">
      <c r="B116" s="287"/>
      <c r="C116" s="259"/>
      <c r="D116" s="259"/>
      <c r="E116" s="497" t="s">
        <v>156</v>
      </c>
      <c r="F116" s="259"/>
      <c r="G116" s="259"/>
      <c r="H116" s="497"/>
      <c r="I116" s="497"/>
      <c r="J116" s="497"/>
      <c r="K116" s="259"/>
      <c r="L116" s="259"/>
      <c r="M116" s="259"/>
      <c r="N116" s="261"/>
    </row>
    <row r="117" spans="2:14">
      <c r="B117" s="498"/>
      <c r="C117" s="273"/>
      <c r="D117" s="273"/>
      <c r="E117" s="259" t="s">
        <v>150</v>
      </c>
      <c r="F117" s="259"/>
      <c r="G117" s="259"/>
      <c r="H117" s="259"/>
      <c r="I117" s="259"/>
      <c r="J117" s="259"/>
      <c r="K117" s="273"/>
      <c r="L117" s="273"/>
      <c r="M117" s="273"/>
      <c r="N117" s="274"/>
    </row>
    <row r="118" spans="2:14">
      <c r="B118" s="498"/>
      <c r="C118" s="273"/>
      <c r="D118" s="273"/>
      <c r="E118" s="273"/>
      <c r="F118" s="259"/>
      <c r="G118" s="259"/>
      <c r="H118" s="259"/>
      <c r="I118" s="259"/>
      <c r="J118" s="259"/>
      <c r="K118" s="273"/>
      <c r="L118" s="273"/>
      <c r="M118" s="273"/>
      <c r="N118" s="274"/>
    </row>
    <row r="119" spans="2:14">
      <c r="B119" s="498" t="s">
        <v>157</v>
      </c>
      <c r="C119" s="497"/>
      <c r="D119" s="497"/>
      <c r="E119" s="259"/>
      <c r="F119" s="259"/>
      <c r="G119" s="259"/>
      <c r="H119" s="259"/>
      <c r="I119" s="259"/>
      <c r="J119" s="499"/>
      <c r="K119" s="499"/>
      <c r="L119" s="499"/>
      <c r="M119" s="499"/>
      <c r="N119" s="500"/>
    </row>
    <row r="120" spans="2:14" ht="15.75" thickBot="1">
      <c r="B120" s="501" t="s">
        <v>158</v>
      </c>
      <c r="C120" s="502"/>
      <c r="D120" s="502"/>
      <c r="E120" s="503"/>
      <c r="F120" s="503"/>
      <c r="G120" s="503"/>
      <c r="H120" s="503"/>
      <c r="I120" s="503"/>
      <c r="J120" s="504"/>
      <c r="K120" s="504"/>
      <c r="L120" s="504"/>
      <c r="M120" s="504"/>
      <c r="N120" s="505"/>
    </row>
  </sheetData>
  <mergeCells count="64">
    <mergeCell ref="B87:M87"/>
    <mergeCell ref="B89:M89"/>
    <mergeCell ref="B106:N107"/>
    <mergeCell ref="B108:N109"/>
    <mergeCell ref="J119:N120"/>
    <mergeCell ref="B83:H83"/>
    <mergeCell ref="L83:M83"/>
    <mergeCell ref="B84:H84"/>
    <mergeCell ref="L84:M84"/>
    <mergeCell ref="L85:M85"/>
    <mergeCell ref="L86:M86"/>
    <mergeCell ref="B70:H70"/>
    <mergeCell ref="L70:M70"/>
    <mergeCell ref="B76:H76"/>
    <mergeCell ref="L76:M76"/>
    <mergeCell ref="B77:M77"/>
    <mergeCell ref="B79:M79"/>
    <mergeCell ref="L60:M60"/>
    <mergeCell ref="L61:M61"/>
    <mergeCell ref="L62:M62"/>
    <mergeCell ref="L63:M63"/>
    <mergeCell ref="L65:M65"/>
    <mergeCell ref="B66:M66"/>
    <mergeCell ref="L42:M42"/>
    <mergeCell ref="B43:M43"/>
    <mergeCell ref="B47:I47"/>
    <mergeCell ref="L47:M47"/>
    <mergeCell ref="B55:M55"/>
    <mergeCell ref="L59:M59"/>
    <mergeCell ref="B37:H37"/>
    <mergeCell ref="B38:H38"/>
    <mergeCell ref="B39:H39"/>
    <mergeCell ref="B41:D41"/>
    <mergeCell ref="B42:H42"/>
    <mergeCell ref="I42:J42"/>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48" orientation="portrait" r:id="rId1"/>
  <rowBreaks count="1" manualBreakCount="1">
    <brk id="89" min="1" max="13" man="1"/>
  </rowBreaks>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D6323-C415-41B8-96BF-B614E5F9E33B}">
  <sheetPr>
    <tabColor rgb="FFFFFFCC"/>
  </sheetPr>
  <dimension ref="A1:P120"/>
  <sheetViews>
    <sheetView view="pageBreakPreview" topLeftCell="A55" zoomScale="60" zoomScaleNormal="76" workbookViewId="0">
      <selection activeCell="R78" sqref="R77:R78"/>
    </sheetView>
  </sheetViews>
  <sheetFormatPr baseColWidth="10" defaultRowHeight="15"/>
  <cols>
    <col min="1" max="1" width="10.28515625" style="190" bestFit="1" customWidth="1"/>
    <col min="2" max="2" width="16.28515625" style="190" customWidth="1"/>
    <col min="3" max="5" width="11.42578125" style="190"/>
    <col min="6" max="6" width="16.140625" style="190" customWidth="1"/>
    <col min="7" max="8" width="11.42578125" style="190"/>
    <col min="9" max="9" width="14.42578125" style="190" customWidth="1"/>
    <col min="10" max="10" width="15.5703125" style="190" customWidth="1"/>
    <col min="11" max="11" width="18.85546875" style="190" customWidth="1"/>
    <col min="12" max="12" width="11.42578125" style="190"/>
    <col min="13" max="13" width="13.42578125" style="190" customWidth="1"/>
    <col min="14" max="14" width="17.42578125" style="190" customWidth="1"/>
    <col min="15" max="15" width="12" style="190" bestFit="1" customWidth="1"/>
    <col min="16" max="16384" width="11.42578125" style="190"/>
  </cols>
  <sheetData>
    <row r="1" spans="2:14" ht="26.25" customHeight="1">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9.25" customHeight="1" thickBot="1">
      <c r="B29" s="294" t="s">
        <v>108</v>
      </c>
      <c r="C29" s="295" t="s">
        <v>6</v>
      </c>
      <c r="D29" s="296"/>
      <c r="E29" s="296"/>
      <c r="F29" s="296"/>
      <c r="G29" s="296"/>
      <c r="H29" s="296"/>
      <c r="I29" s="296"/>
      <c r="J29" s="297"/>
      <c r="K29" s="298" t="s">
        <v>109</v>
      </c>
      <c r="L29" s="299" t="s">
        <v>110</v>
      </c>
      <c r="M29" s="300"/>
      <c r="N29" s="294" t="s">
        <v>8</v>
      </c>
    </row>
    <row r="30" spans="1:14" ht="17.25" hidden="1" customHeight="1">
      <c r="B30" s="294" t="s">
        <v>108</v>
      </c>
      <c r="C30" s="295" t="s">
        <v>6</v>
      </c>
      <c r="D30" s="296"/>
      <c r="E30" s="296"/>
      <c r="F30" s="296"/>
      <c r="G30" s="296"/>
      <c r="H30" s="296"/>
      <c r="I30" s="296"/>
      <c r="J30" s="297"/>
      <c r="K30" s="301"/>
      <c r="L30" s="299" t="s">
        <v>110</v>
      </c>
      <c r="M30" s="300"/>
      <c r="N30" s="294" t="s">
        <v>8</v>
      </c>
    </row>
    <row r="31" spans="1:14" ht="15.75" thickBot="1">
      <c r="A31" s="190" t="s">
        <v>111</v>
      </c>
      <c r="B31" s="302" t="s">
        <v>207</v>
      </c>
      <c r="C31" s="303" t="s">
        <v>208</v>
      </c>
      <c r="D31" s="304"/>
      <c r="E31" s="304"/>
      <c r="F31" s="304"/>
      <c r="G31" s="304"/>
      <c r="H31" s="304"/>
      <c r="I31" s="304"/>
      <c r="J31" s="304"/>
      <c r="K31" s="515"/>
      <c r="L31" s="307" t="s">
        <v>13</v>
      </c>
      <c r="M31" s="308"/>
      <c r="N31" s="309"/>
    </row>
    <row r="32" spans="1:14" ht="6"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209</v>
      </c>
      <c r="B36" s="329" t="str">
        <f>VLOOKUP(A36,[134]EQUIPOS!A6:D154,3,FALSE)</f>
        <v xml:space="preserve">Equipo de pintura (Compresor), Presión máxima de trabajo 3300 psi.
</v>
      </c>
      <c r="C36" s="330"/>
      <c r="D36" s="330"/>
      <c r="E36" s="330"/>
      <c r="F36" s="330"/>
      <c r="G36" s="330"/>
      <c r="H36" s="331"/>
      <c r="I36" s="332"/>
      <c r="J36" s="333"/>
      <c r="K36" s="334">
        <f>VLOOKUP(A36,[134]EQUIPOS!A6:D163,4,FALSE)</f>
        <v>6275.143220051219</v>
      </c>
      <c r="L36" s="335"/>
      <c r="M36" s="516">
        <v>6.15</v>
      </c>
      <c r="N36" s="337">
        <f>K36/M36</f>
        <v>1020.3484910652388</v>
      </c>
    </row>
    <row r="37" spans="1:14">
      <c r="A37" s="338" t="s">
        <v>201</v>
      </c>
      <c r="B37" s="329" t="str">
        <f>VLOOKUP(A37,[134]EQUIPOS!A7:D154,3,FALSE)</f>
        <v>Camioneta D-300</v>
      </c>
      <c r="C37" s="330"/>
      <c r="D37" s="330"/>
      <c r="E37" s="330"/>
      <c r="F37" s="330"/>
      <c r="G37" s="330"/>
      <c r="H37" s="331"/>
      <c r="I37" s="517"/>
      <c r="J37" s="518"/>
      <c r="K37" s="334">
        <f>VLOOKUP(A37,[134]EQUIPOS!A7:D164,4,FALSE)</f>
        <v>41665.587828223885</v>
      </c>
      <c r="L37" s="519"/>
      <c r="M37" s="516">
        <f>+M36</f>
        <v>6.15</v>
      </c>
      <c r="N37" s="337">
        <f>K37/M37</f>
        <v>6774.8923297925012</v>
      </c>
    </row>
    <row r="38" spans="1:14">
      <c r="A38" s="338"/>
      <c r="B38" s="329"/>
      <c r="C38" s="330"/>
      <c r="D38" s="330"/>
      <c r="E38" s="330"/>
      <c r="F38" s="330"/>
      <c r="G38" s="330"/>
      <c r="H38" s="331"/>
      <c r="I38" s="520"/>
      <c r="J38" s="521"/>
      <c r="K38" s="334"/>
      <c r="L38" s="522"/>
      <c r="M38" s="523"/>
      <c r="N38" s="337"/>
    </row>
    <row r="39" spans="1:14">
      <c r="B39" s="329"/>
      <c r="C39" s="330"/>
      <c r="D39" s="330"/>
      <c r="E39" s="330"/>
      <c r="F39" s="330"/>
      <c r="G39" s="330"/>
      <c r="H39" s="331"/>
      <c r="I39" s="344"/>
      <c r="J39" s="345"/>
      <c r="K39" s="334"/>
      <c r="L39" s="347"/>
      <c r="M39" s="516"/>
      <c r="N39" s="337"/>
    </row>
    <row r="40" spans="1:14">
      <c r="B40" s="507"/>
      <c r="C40" s="508"/>
      <c r="D40" s="508"/>
      <c r="E40" s="508"/>
      <c r="F40" s="509"/>
      <c r="G40" s="509"/>
      <c r="H40" s="510"/>
      <c r="I40" s="344"/>
      <c r="J40" s="345"/>
      <c r="K40" s="334"/>
      <c r="L40" s="347"/>
      <c r="M40" s="348"/>
      <c r="N40" s="524"/>
    </row>
    <row r="41" spans="1:14">
      <c r="B41" s="350" t="s">
        <v>121</v>
      </c>
      <c r="C41" s="351"/>
      <c r="D41" s="351"/>
      <c r="E41" s="352"/>
      <c r="F41" s="353"/>
      <c r="G41" s="353"/>
      <c r="H41" s="354"/>
      <c r="I41" s="344"/>
      <c r="J41" s="345"/>
      <c r="K41" s="355"/>
      <c r="L41" s="347"/>
      <c r="M41" s="356">
        <v>0.01</v>
      </c>
      <c r="N41" s="357">
        <f>N77*M41-15</f>
        <v>61.516773084104088</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7856.7575939418439</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A48" s="384" t="s">
        <v>203</v>
      </c>
      <c r="B48" s="380" t="str">
        <f>VLOOKUP(A48,[134]MATERIALES!A5:D373,3,FALSE)</f>
        <v>Esferas reflectivas</v>
      </c>
      <c r="C48" s="381"/>
      <c r="D48" s="381"/>
      <c r="E48" s="381"/>
      <c r="F48" s="381"/>
      <c r="G48" s="381"/>
      <c r="H48" s="381"/>
      <c r="I48" s="381"/>
      <c r="J48" s="405" t="str">
        <f>VLOOKUP(A48,[134]MATERIALES!A4:D640,2,FALSE)</f>
        <v>kg</v>
      </c>
      <c r="K48" s="382">
        <v>0.39</v>
      </c>
      <c r="L48" s="332"/>
      <c r="M48" s="383">
        <f>VLOOKUP(A48,[134]MATERIALES!A5:D396,4,FALSE)</f>
        <v>6228.5482085679541</v>
      </c>
      <c r="N48" s="337">
        <f>K48*M48</f>
        <v>2429.133801341502</v>
      </c>
    </row>
    <row r="49" spans="1:14">
      <c r="A49" s="384" t="s">
        <v>205</v>
      </c>
      <c r="B49" s="380" t="str">
        <f>VLOOKUP(A49,[134]MATERIALES!A6:D373,3,FALSE)</f>
        <v>Disolvente para pintura Trafico (acrílico)</v>
      </c>
      <c r="C49" s="525"/>
      <c r="D49" s="525"/>
      <c r="E49" s="525"/>
      <c r="F49" s="525"/>
      <c r="G49" s="525"/>
      <c r="H49" s="525"/>
      <c r="I49" s="525"/>
      <c r="J49" s="532" t="str">
        <f>VLOOKUP(A49,[134]MATERIALES!A5:D641,2,FALSE)</f>
        <v>gal</v>
      </c>
      <c r="K49" s="526">
        <v>5.5E-2</v>
      </c>
      <c r="L49" s="517"/>
      <c r="M49" s="383">
        <f>VLOOKUP(A49,[134]MATERIALES!A6:D397,4,FALSE)</f>
        <v>33756.333576624078</v>
      </c>
      <c r="N49" s="337">
        <f>K49*M49</f>
        <v>1856.5983467143244</v>
      </c>
    </row>
    <row r="50" spans="1:14">
      <c r="A50" s="384" t="s">
        <v>204</v>
      </c>
      <c r="B50" s="380" t="str">
        <f>VLOOKUP(A50,[134]MATERIALES!A6:D373,3,FALSE)</f>
        <v xml:space="preserve">Pintura acrílica pura para tráfico
</v>
      </c>
      <c r="C50" s="525"/>
      <c r="D50" s="525"/>
      <c r="E50" s="525"/>
      <c r="F50" s="525"/>
      <c r="G50" s="525"/>
      <c r="H50" s="525"/>
      <c r="I50" s="525"/>
      <c r="J50" s="532" t="str">
        <f>VLOOKUP(A50,[134]MATERIALES!A6:D642,2,FALSE)</f>
        <v>gal</v>
      </c>
      <c r="K50" s="526">
        <v>0.13</v>
      </c>
      <c r="L50" s="517"/>
      <c r="M50" s="383">
        <f>VLOOKUP(A50,[134]MATERIALES!A6:D398,4,FALSE)*1.1</f>
        <v>82541.348610690024</v>
      </c>
      <c r="N50" s="337">
        <f>K50*M50</f>
        <v>10730.375319389703</v>
      </c>
    </row>
    <row r="51" spans="1:14">
      <c r="A51" s="384"/>
      <c r="B51" s="380"/>
      <c r="C51" s="525"/>
      <c r="D51" s="525"/>
      <c r="E51" s="525"/>
      <c r="F51" s="525"/>
      <c r="G51" s="525"/>
      <c r="H51" s="525"/>
      <c r="I51" s="525"/>
      <c r="J51" s="405"/>
      <c r="K51" s="526"/>
      <c r="L51" s="517"/>
      <c r="M51" s="383"/>
      <c r="N51" s="337"/>
    </row>
    <row r="52" spans="1:14">
      <c r="B52" s="507"/>
      <c r="C52" s="410"/>
      <c r="D52" s="410"/>
      <c r="E52" s="410"/>
      <c r="F52" s="410"/>
      <c r="G52" s="410"/>
      <c r="H52" s="410"/>
      <c r="I52" s="410"/>
      <c r="J52" s="411"/>
      <c r="K52" s="535"/>
      <c r="L52" s="444"/>
      <c r="M52" s="536"/>
      <c r="N52" s="524"/>
    </row>
    <row r="53" spans="1:14">
      <c r="B53" s="537"/>
      <c r="C53" s="404"/>
      <c r="D53" s="404"/>
      <c r="E53" s="404"/>
      <c r="F53" s="404"/>
      <c r="G53" s="404"/>
      <c r="H53" s="404"/>
      <c r="I53" s="404"/>
      <c r="J53" s="405"/>
      <c r="K53" s="390"/>
      <c r="L53" s="444"/>
      <c r="M53" s="536"/>
      <c r="N53" s="524"/>
    </row>
    <row r="54" spans="1:14" ht="15.75" thickBot="1">
      <c r="B54" s="538"/>
      <c r="C54" s="410"/>
      <c r="D54" s="410"/>
      <c r="E54" s="410"/>
      <c r="F54" s="410"/>
      <c r="G54" s="410"/>
      <c r="H54" s="410"/>
      <c r="I54" s="410"/>
      <c r="J54" s="411"/>
      <c r="K54" s="535"/>
      <c r="L54" s="539"/>
      <c r="M54" s="540"/>
      <c r="N54" s="541"/>
    </row>
    <row r="55" spans="1:14" ht="15.75" thickBot="1">
      <c r="B55" s="364" t="s">
        <v>122</v>
      </c>
      <c r="C55" s="365"/>
      <c r="D55" s="365"/>
      <c r="E55" s="365"/>
      <c r="F55" s="365"/>
      <c r="G55" s="365"/>
      <c r="H55" s="365"/>
      <c r="I55" s="365"/>
      <c r="J55" s="365"/>
      <c r="K55" s="365"/>
      <c r="L55" s="365"/>
      <c r="M55" s="366"/>
      <c r="N55" s="367">
        <f>SUM(N48:N54)</f>
        <v>15016.10746744553</v>
      </c>
    </row>
    <row r="56" spans="1:14">
      <c r="B56" s="291"/>
      <c r="C56" s="292"/>
      <c r="D56" s="292"/>
      <c r="E56" s="292"/>
      <c r="F56" s="292"/>
      <c r="G56" s="292"/>
      <c r="H56" s="292"/>
      <c r="I56" s="292"/>
      <c r="J56" s="292"/>
      <c r="K56" s="292"/>
      <c r="L56" s="292"/>
      <c r="M56" s="292"/>
      <c r="N56" s="293"/>
    </row>
    <row r="57" spans="1:14">
      <c r="B57" s="369" t="s">
        <v>126</v>
      </c>
      <c r="C57" s="370"/>
      <c r="D57" s="370"/>
      <c r="E57" s="370"/>
      <c r="F57" s="370"/>
      <c r="G57" s="370"/>
      <c r="H57" s="370"/>
      <c r="I57" s="370"/>
      <c r="J57" s="370"/>
      <c r="K57" s="370"/>
      <c r="L57" s="370"/>
      <c r="M57" s="370"/>
      <c r="N57" s="371"/>
    </row>
    <row r="58" spans="1:14" ht="15.75" thickBot="1">
      <c r="B58" s="394"/>
      <c r="C58" s="317"/>
      <c r="D58" s="317"/>
      <c r="E58" s="317"/>
      <c r="F58" s="317"/>
      <c r="G58" s="317"/>
      <c r="H58" s="317"/>
      <c r="I58" s="317"/>
      <c r="J58" s="317"/>
      <c r="K58" s="317"/>
      <c r="L58" s="317"/>
      <c r="M58" s="317"/>
      <c r="N58" s="319"/>
    </row>
    <row r="59" spans="1:14" ht="25.5">
      <c r="B59" s="395" t="s">
        <v>127</v>
      </c>
      <c r="C59" s="396"/>
      <c r="D59" s="396"/>
      <c r="E59" s="396"/>
      <c r="F59" s="396"/>
      <c r="G59" s="396"/>
      <c r="H59" s="397" t="s">
        <v>110</v>
      </c>
      <c r="I59" s="398" t="s">
        <v>128</v>
      </c>
      <c r="J59" s="399" t="s">
        <v>129</v>
      </c>
      <c r="K59" s="397" t="s">
        <v>130</v>
      </c>
      <c r="L59" s="400" t="s">
        <v>131</v>
      </c>
      <c r="M59" s="401"/>
      <c r="N59" s="402" t="s">
        <v>118</v>
      </c>
    </row>
    <row r="60" spans="1:14">
      <c r="B60" s="403"/>
      <c r="C60" s="404"/>
      <c r="D60" s="404"/>
      <c r="E60" s="404"/>
      <c r="F60" s="404"/>
      <c r="G60" s="404"/>
      <c r="H60" s="405"/>
      <c r="I60" s="355"/>
      <c r="J60" s="406"/>
      <c r="K60" s="355"/>
      <c r="L60" s="407"/>
      <c r="M60" s="408"/>
      <c r="N60" s="409"/>
    </row>
    <row r="61" spans="1:14">
      <c r="B61" s="403"/>
      <c r="C61" s="410"/>
      <c r="D61" s="410"/>
      <c r="E61" s="410"/>
      <c r="F61" s="410"/>
      <c r="G61" s="410"/>
      <c r="H61" s="405"/>
      <c r="I61" s="355"/>
      <c r="J61" s="406"/>
      <c r="K61" s="355"/>
      <c r="L61" s="407"/>
      <c r="M61" s="408"/>
      <c r="N61" s="409"/>
    </row>
    <row r="62" spans="1:14">
      <c r="B62" s="403"/>
      <c r="C62" s="410"/>
      <c r="D62" s="410"/>
      <c r="E62" s="410"/>
      <c r="F62" s="410"/>
      <c r="G62" s="410"/>
      <c r="H62" s="405"/>
      <c r="I62" s="355"/>
      <c r="J62" s="406"/>
      <c r="K62" s="355"/>
      <c r="L62" s="407"/>
      <c r="M62" s="408"/>
      <c r="N62" s="409"/>
    </row>
    <row r="63" spans="1:14">
      <c r="B63" s="403"/>
      <c r="C63" s="410"/>
      <c r="D63" s="410"/>
      <c r="E63" s="410"/>
      <c r="F63" s="410"/>
      <c r="G63" s="410"/>
      <c r="H63" s="405"/>
      <c r="I63" s="355"/>
      <c r="J63" s="406"/>
      <c r="K63" s="355"/>
      <c r="L63" s="407"/>
      <c r="M63" s="408"/>
      <c r="N63" s="409"/>
    </row>
    <row r="64" spans="1:14">
      <c r="B64" s="403"/>
      <c r="C64" s="410"/>
      <c r="D64" s="410"/>
      <c r="E64" s="410"/>
      <c r="F64" s="410"/>
      <c r="G64" s="410"/>
      <c r="H64" s="411"/>
      <c r="I64" s="355"/>
      <c r="J64" s="355"/>
      <c r="K64" s="355"/>
      <c r="L64" s="412"/>
      <c r="M64" s="413"/>
      <c r="N64" s="414"/>
    </row>
    <row r="65" spans="1:15" ht="15.75" thickBot="1">
      <c r="B65" s="431"/>
      <c r="C65" s="410"/>
      <c r="D65" s="410"/>
      <c r="E65" s="410"/>
      <c r="F65" s="410"/>
      <c r="G65" s="410"/>
      <c r="H65" s="542"/>
      <c r="I65" s="535"/>
      <c r="J65" s="535"/>
      <c r="K65" s="535"/>
      <c r="L65" s="543"/>
      <c r="M65" s="544"/>
      <c r="N65" s="545"/>
    </row>
    <row r="66" spans="1:15" ht="15.75" thickBot="1">
      <c r="B66" s="364" t="s">
        <v>122</v>
      </c>
      <c r="C66" s="365"/>
      <c r="D66" s="365"/>
      <c r="E66" s="365"/>
      <c r="F66" s="365"/>
      <c r="G66" s="365"/>
      <c r="H66" s="365"/>
      <c r="I66" s="365"/>
      <c r="J66" s="365"/>
      <c r="K66" s="365"/>
      <c r="L66" s="365"/>
      <c r="M66" s="366"/>
      <c r="N66" s="367"/>
    </row>
    <row r="67" spans="1:15">
      <c r="B67" s="291"/>
      <c r="C67" s="292"/>
      <c r="D67" s="292"/>
      <c r="E67" s="292"/>
      <c r="F67" s="292"/>
      <c r="G67" s="292"/>
      <c r="H67" s="292"/>
      <c r="I67" s="292"/>
      <c r="J67" s="292"/>
      <c r="K67" s="292"/>
      <c r="L67" s="292"/>
      <c r="M67" s="292"/>
      <c r="N67" s="293"/>
    </row>
    <row r="68" spans="1:15">
      <c r="B68" s="369" t="s">
        <v>132</v>
      </c>
      <c r="C68" s="370"/>
      <c r="D68" s="370"/>
      <c r="E68" s="370"/>
      <c r="F68" s="370"/>
      <c r="G68" s="370"/>
      <c r="H68" s="370"/>
      <c r="I68" s="370"/>
      <c r="J68" s="370"/>
      <c r="K68" s="370"/>
      <c r="L68" s="370"/>
      <c r="M68" s="370"/>
      <c r="N68" s="371"/>
    </row>
    <row r="69" spans="1:15" ht="15.75" thickBot="1">
      <c r="B69" s="394"/>
      <c r="C69" s="317"/>
      <c r="D69" s="317"/>
      <c r="E69" s="317"/>
      <c r="F69" s="317"/>
      <c r="G69" s="317"/>
      <c r="H69" s="317"/>
      <c r="I69" s="317"/>
      <c r="J69" s="317"/>
      <c r="K69" s="317"/>
      <c r="L69" s="317"/>
      <c r="M69" s="317"/>
      <c r="N69" s="319"/>
    </row>
    <row r="70" spans="1:15" ht="25.5">
      <c r="B70" s="426" t="s">
        <v>133</v>
      </c>
      <c r="C70" s="427"/>
      <c r="D70" s="427"/>
      <c r="E70" s="427"/>
      <c r="F70" s="427"/>
      <c r="G70" s="427"/>
      <c r="H70" s="427"/>
      <c r="I70" s="397" t="s">
        <v>134</v>
      </c>
      <c r="J70" s="399" t="s">
        <v>135</v>
      </c>
      <c r="K70" s="398" t="s">
        <v>136</v>
      </c>
      <c r="L70" s="428" t="s">
        <v>117</v>
      </c>
      <c r="M70" s="429"/>
      <c r="N70" s="430" t="s">
        <v>118</v>
      </c>
    </row>
    <row r="71" spans="1:15">
      <c r="A71" s="529" t="s">
        <v>210</v>
      </c>
      <c r="B71" s="431" t="str">
        <f>VLOOKUP(A71,'[134]MANO DE OBRA'!A8:D68,3,FALSE)</f>
        <v>Obrero (5)</v>
      </c>
      <c r="C71" s="410"/>
      <c r="D71" s="410"/>
      <c r="E71" s="410"/>
      <c r="F71" s="410"/>
      <c r="G71" s="410"/>
      <c r="H71" s="410"/>
      <c r="I71" s="432">
        <f>K71/J71*100</f>
        <v>144170.59947892968</v>
      </c>
      <c r="J71" s="433">
        <v>185</v>
      </c>
      <c r="K71" s="434">
        <f>VLOOKUP(A71,'[134]MANO DE OBRA'!A8:D99,4,FALSE)</f>
        <v>266715.60903601995</v>
      </c>
      <c r="L71" s="435"/>
      <c r="M71" s="530">
        <v>48.8</v>
      </c>
      <c r="N71" s="437">
        <f>K71/M71</f>
        <v>5465.4837917217201</v>
      </c>
      <c r="O71" s="438"/>
    </row>
    <row r="72" spans="1:15">
      <c r="A72" s="529" t="s">
        <v>169</v>
      </c>
      <c r="B72" s="431" t="str">
        <f>VLOOKUP(A72,'[134]MANO DE OBRA'!A8:D69,3,FALSE)</f>
        <v>Oficial</v>
      </c>
      <c r="C72" s="410"/>
      <c r="D72" s="410"/>
      <c r="E72" s="410"/>
      <c r="F72" s="410"/>
      <c r="G72" s="410"/>
      <c r="H72" s="410"/>
      <c r="I72" s="432">
        <f>K72/J72*100</f>
        <v>57668.23979157189</v>
      </c>
      <c r="J72" s="433">
        <v>185</v>
      </c>
      <c r="K72" s="434">
        <f>VLOOKUP(A72,'[134]MANO DE OBRA'!A8:D100,4,FALSE)</f>
        <v>106686.24361440798</v>
      </c>
      <c r="L72" s="435"/>
      <c r="M72" s="530">
        <v>48.8</v>
      </c>
      <c r="N72" s="437">
        <f>K72/M72</f>
        <v>2186.1935166886883</v>
      </c>
    </row>
    <row r="73" spans="1:15">
      <c r="B73" s="431"/>
      <c r="C73" s="410"/>
      <c r="D73" s="410"/>
      <c r="E73" s="410"/>
      <c r="F73" s="410"/>
      <c r="G73" s="410"/>
      <c r="H73" s="410"/>
      <c r="I73" s="432"/>
      <c r="J73" s="433"/>
      <c r="K73" s="434"/>
      <c r="L73" s="435"/>
      <c r="M73" s="531"/>
      <c r="N73" s="437"/>
    </row>
    <row r="74" spans="1:15">
      <c r="B74" s="431"/>
      <c r="C74" s="410"/>
      <c r="D74" s="410"/>
      <c r="E74" s="410"/>
      <c r="F74" s="410"/>
      <c r="G74" s="410"/>
      <c r="H74" s="410"/>
      <c r="I74" s="355"/>
      <c r="J74" s="440"/>
      <c r="K74" s="441"/>
      <c r="L74" s="444"/>
      <c r="M74" s="442"/>
      <c r="N74" s="443"/>
    </row>
    <row r="75" spans="1:15">
      <c r="B75" s="431"/>
      <c r="C75" s="410"/>
      <c r="D75" s="410"/>
      <c r="E75" s="410"/>
      <c r="F75" s="410"/>
      <c r="G75" s="410"/>
      <c r="H75" s="410"/>
      <c r="I75" s="355"/>
      <c r="J75" s="440"/>
      <c r="K75" s="441"/>
      <c r="L75" s="444"/>
      <c r="M75" s="442"/>
      <c r="N75" s="443"/>
    </row>
    <row r="76" spans="1:15" ht="15.75" thickBot="1">
      <c r="B76" s="547"/>
      <c r="C76" s="548"/>
      <c r="D76" s="548"/>
      <c r="E76" s="548"/>
      <c r="F76" s="548"/>
      <c r="G76" s="548"/>
      <c r="H76" s="548"/>
      <c r="I76" s="535"/>
      <c r="J76" s="535"/>
      <c r="K76" s="535"/>
      <c r="L76" s="549"/>
      <c r="M76" s="550"/>
      <c r="N76" s="545"/>
    </row>
    <row r="77" spans="1:15" ht="15.75" thickBot="1">
      <c r="B77" s="364" t="s">
        <v>122</v>
      </c>
      <c r="C77" s="365"/>
      <c r="D77" s="365"/>
      <c r="E77" s="365"/>
      <c r="F77" s="365"/>
      <c r="G77" s="365"/>
      <c r="H77" s="365"/>
      <c r="I77" s="365"/>
      <c r="J77" s="365"/>
      <c r="K77" s="365"/>
      <c r="L77" s="365"/>
      <c r="M77" s="366"/>
      <c r="N77" s="448">
        <f>SUM(N71:N76)</f>
        <v>7651.6773084104079</v>
      </c>
    </row>
    <row r="78" spans="1:15" ht="15.75" thickBot="1">
      <c r="B78" s="291"/>
      <c r="C78" s="292"/>
      <c r="D78" s="292"/>
      <c r="E78" s="292"/>
      <c r="F78" s="292"/>
      <c r="G78" s="292"/>
      <c r="H78" s="292"/>
      <c r="I78" s="292"/>
      <c r="J78" s="292"/>
      <c r="K78" s="292"/>
      <c r="L78" s="292"/>
      <c r="M78" s="292"/>
      <c r="N78" s="293"/>
    </row>
    <row r="79" spans="1:15" ht="15.75" thickBot="1">
      <c r="B79" s="364" t="s">
        <v>138</v>
      </c>
      <c r="C79" s="365"/>
      <c r="D79" s="365"/>
      <c r="E79" s="365"/>
      <c r="F79" s="365"/>
      <c r="G79" s="365"/>
      <c r="H79" s="365"/>
      <c r="I79" s="365"/>
      <c r="J79" s="365"/>
      <c r="K79" s="365"/>
      <c r="L79" s="365"/>
      <c r="M79" s="366"/>
      <c r="N79" s="449">
        <f>N43+N55+N66+N77</f>
        <v>30524.542369797782</v>
      </c>
    </row>
    <row r="80" spans="1:15">
      <c r="B80" s="291"/>
      <c r="C80" s="292"/>
      <c r="D80" s="292"/>
      <c r="E80" s="292"/>
      <c r="F80" s="292"/>
      <c r="G80" s="292"/>
      <c r="H80" s="292"/>
      <c r="I80" s="292"/>
      <c r="J80" s="292"/>
      <c r="K80" s="292"/>
      <c r="L80" s="292"/>
      <c r="M80" s="292"/>
      <c r="N80" s="293"/>
    </row>
    <row r="81" spans="1:16">
      <c r="B81" s="369" t="s">
        <v>139</v>
      </c>
      <c r="C81" s="370"/>
      <c r="D81" s="370"/>
      <c r="E81" s="370"/>
      <c r="F81" s="370"/>
      <c r="G81" s="370"/>
      <c r="H81" s="370"/>
      <c r="I81" s="370"/>
      <c r="J81" s="370"/>
      <c r="K81" s="370"/>
      <c r="L81" s="370"/>
      <c r="M81" s="370"/>
      <c r="N81" s="371"/>
    </row>
    <row r="82" spans="1:16" ht="15.75" thickBot="1">
      <c r="B82" s="394"/>
      <c r="C82" s="317"/>
      <c r="D82" s="317"/>
      <c r="E82" s="317"/>
      <c r="F82" s="317"/>
      <c r="G82" s="317"/>
      <c r="H82" s="317"/>
      <c r="I82" s="317"/>
      <c r="J82" s="317"/>
      <c r="K82" s="317"/>
      <c r="L82" s="317"/>
      <c r="M82" s="317"/>
      <c r="N82" s="319"/>
    </row>
    <row r="83" spans="1:16">
      <c r="B83" s="373" t="s">
        <v>140</v>
      </c>
      <c r="C83" s="374"/>
      <c r="D83" s="374"/>
      <c r="E83" s="374"/>
      <c r="F83" s="374"/>
      <c r="G83" s="374"/>
      <c r="H83" s="374"/>
      <c r="I83" s="396"/>
      <c r="J83" s="450"/>
      <c r="K83" s="451" t="s">
        <v>141</v>
      </c>
      <c r="L83" s="452" t="s">
        <v>142</v>
      </c>
      <c r="M83" s="453"/>
      <c r="N83" s="454"/>
    </row>
    <row r="84" spans="1:16">
      <c r="B84" s="455" t="s">
        <v>143</v>
      </c>
      <c r="C84" s="456"/>
      <c r="D84" s="456"/>
      <c r="E84" s="456"/>
      <c r="F84" s="456"/>
      <c r="G84" s="456"/>
      <c r="H84" s="456"/>
      <c r="I84" s="457"/>
      <c r="J84" s="458"/>
      <c r="K84" s="459">
        <v>0.2</v>
      </c>
      <c r="L84" s="460">
        <f>N79*K84</f>
        <v>6104.9084739595564</v>
      </c>
      <c r="M84" s="461"/>
      <c r="N84" s="462"/>
    </row>
    <row r="85" spans="1:16">
      <c r="B85" s="463" t="s">
        <v>144</v>
      </c>
      <c r="C85" s="464"/>
      <c r="D85" s="464"/>
      <c r="E85" s="464"/>
      <c r="F85" s="464"/>
      <c r="G85" s="464"/>
      <c r="H85" s="464"/>
      <c r="I85" s="457"/>
      <c r="J85" s="458"/>
      <c r="K85" s="459">
        <v>0.05</v>
      </c>
      <c r="L85" s="460">
        <f>N79*K85</f>
        <v>1526.2271184898891</v>
      </c>
      <c r="M85" s="461"/>
      <c r="N85" s="462"/>
    </row>
    <row r="86" spans="1:16" ht="15.75" thickBot="1">
      <c r="B86" s="465" t="s">
        <v>55</v>
      </c>
      <c r="C86" s="466"/>
      <c r="D86" s="466"/>
      <c r="E86" s="466"/>
      <c r="F86" s="466"/>
      <c r="G86" s="466"/>
      <c r="H86" s="466"/>
      <c r="I86" s="467"/>
      <c r="J86" s="468"/>
      <c r="K86" s="469">
        <v>0.05</v>
      </c>
      <c r="L86" s="470">
        <f>N79*K86</f>
        <v>1526.2271184898891</v>
      </c>
      <c r="M86" s="471"/>
      <c r="N86" s="462"/>
    </row>
    <row r="87" spans="1:16" ht="15.75" thickBot="1">
      <c r="B87" s="364" t="s">
        <v>122</v>
      </c>
      <c r="C87" s="365"/>
      <c r="D87" s="365"/>
      <c r="E87" s="365"/>
      <c r="F87" s="365"/>
      <c r="G87" s="365"/>
      <c r="H87" s="365"/>
      <c r="I87" s="365"/>
      <c r="J87" s="365"/>
      <c r="K87" s="365"/>
      <c r="L87" s="365"/>
      <c r="M87" s="366"/>
      <c r="N87" s="472">
        <f>L84+L85+L86</f>
        <v>9157.3627109393346</v>
      </c>
    </row>
    <row r="88" spans="1:16" ht="15.75" thickBot="1">
      <c r="B88" s="291"/>
      <c r="C88" s="292"/>
      <c r="D88" s="292"/>
      <c r="E88" s="292"/>
      <c r="F88" s="292"/>
      <c r="G88" s="292"/>
      <c r="H88" s="292"/>
      <c r="I88" s="292"/>
      <c r="J88" s="292"/>
      <c r="K88" s="292"/>
      <c r="L88" s="292"/>
      <c r="M88" s="292"/>
      <c r="N88" s="293"/>
    </row>
    <row r="89" spans="1:16" ht="15.75" thickBot="1">
      <c r="A89" s="190" t="s">
        <v>145</v>
      </c>
      <c r="B89" s="364" t="s">
        <v>146</v>
      </c>
      <c r="C89" s="365"/>
      <c r="D89" s="365"/>
      <c r="E89" s="365"/>
      <c r="F89" s="365"/>
      <c r="G89" s="365"/>
      <c r="H89" s="365"/>
      <c r="I89" s="365"/>
      <c r="J89" s="365"/>
      <c r="K89" s="365"/>
      <c r="L89" s="365"/>
      <c r="M89" s="366"/>
      <c r="N89" s="473">
        <f>ROUND(N79+N87,0)</f>
        <v>39682</v>
      </c>
    </row>
    <row r="90" spans="1:16">
      <c r="B90" s="252"/>
      <c r="C90" s="253"/>
      <c r="D90" s="253"/>
      <c r="E90" s="253"/>
      <c r="F90" s="253"/>
      <c r="G90" s="253"/>
      <c r="H90" s="253"/>
      <c r="I90" s="253"/>
      <c r="J90" s="253"/>
      <c r="K90" s="253"/>
      <c r="L90" s="253"/>
      <c r="M90" s="253"/>
      <c r="N90" s="254"/>
    </row>
    <row r="91" spans="1:16">
      <c r="B91" s="287"/>
      <c r="C91" s="259"/>
      <c r="D91" s="259"/>
      <c r="E91" s="259"/>
      <c r="F91" s="259"/>
      <c r="G91" s="259"/>
      <c r="H91" s="259"/>
      <c r="I91" s="259"/>
      <c r="J91" s="259"/>
      <c r="K91" s="259"/>
      <c r="L91" s="259"/>
      <c r="M91" s="259"/>
      <c r="N91" s="261"/>
      <c r="P91" s="533"/>
    </row>
    <row r="92" spans="1:16">
      <c r="B92" s="287"/>
      <c r="C92" s="259"/>
      <c r="D92" s="259"/>
      <c r="E92" s="259"/>
      <c r="F92" s="259"/>
      <c r="G92" s="259"/>
      <c r="H92" s="259"/>
      <c r="I92" s="259"/>
      <c r="J92" s="259"/>
      <c r="K92" s="259"/>
      <c r="L92" s="259"/>
      <c r="M92" s="259"/>
      <c r="N92" s="261"/>
    </row>
    <row r="93" spans="1:16">
      <c r="B93" s="287"/>
      <c r="C93" s="259"/>
      <c r="D93" s="259"/>
      <c r="E93" s="259"/>
      <c r="F93" s="259"/>
      <c r="G93" s="259"/>
      <c r="H93" s="259"/>
      <c r="I93" s="259"/>
      <c r="J93" s="259"/>
      <c r="K93" s="259"/>
      <c r="L93" s="259"/>
      <c r="M93" s="259"/>
      <c r="N93" s="261"/>
    </row>
    <row r="94" spans="1:16">
      <c r="B94" s="287"/>
      <c r="C94" s="259"/>
      <c r="D94" s="259"/>
      <c r="E94" s="269" t="s">
        <v>147</v>
      </c>
      <c r="F94" s="269"/>
      <c r="G94" s="269"/>
      <c r="H94" s="269"/>
      <c r="I94" s="269"/>
      <c r="J94" s="269"/>
      <c r="K94" s="259"/>
      <c r="L94" s="259"/>
      <c r="M94" s="259"/>
      <c r="N94" s="261"/>
    </row>
    <row r="95" spans="1:16">
      <c r="B95" s="287"/>
      <c r="C95" s="259"/>
      <c r="D95" s="259"/>
      <c r="E95" s="259" t="s">
        <v>148</v>
      </c>
      <c r="F95" s="259"/>
      <c r="G95" s="259"/>
      <c r="H95" s="259"/>
      <c r="I95" s="259"/>
      <c r="J95" s="259"/>
      <c r="K95" s="259"/>
      <c r="L95" s="259"/>
      <c r="M95" s="259"/>
      <c r="N95" s="261"/>
    </row>
    <row r="96" spans="1:16">
      <c r="B96" s="287"/>
      <c r="C96" s="259"/>
      <c r="D96" s="259"/>
      <c r="E96" s="259" t="s">
        <v>149</v>
      </c>
      <c r="F96" s="259"/>
      <c r="G96" s="259"/>
      <c r="H96" s="259"/>
      <c r="I96" s="259"/>
      <c r="J96" s="259"/>
      <c r="K96" s="259"/>
      <c r="L96" s="259"/>
      <c r="M96" s="259"/>
      <c r="N96" s="261"/>
    </row>
    <row r="97" spans="2:14">
      <c r="B97" s="287"/>
      <c r="C97" s="259"/>
      <c r="D97" s="259"/>
      <c r="E97" s="259" t="s">
        <v>150</v>
      </c>
      <c r="F97" s="259"/>
      <c r="G97" s="259"/>
      <c r="H97" s="259"/>
      <c r="I97" s="259"/>
      <c r="J97" s="259"/>
      <c r="K97" s="259"/>
      <c r="L97" s="259"/>
      <c r="M97" s="259"/>
      <c r="N97" s="261"/>
    </row>
    <row r="98" spans="2:14" ht="15.75" thickBot="1">
      <c r="B98" s="287"/>
      <c r="C98" s="259"/>
      <c r="D98" s="259"/>
      <c r="E98" s="259"/>
      <c r="F98" s="259" t="s">
        <v>151</v>
      </c>
      <c r="G98" s="259"/>
      <c r="H98" s="259"/>
      <c r="I98" s="259"/>
      <c r="J98" s="259"/>
      <c r="K98" s="259"/>
      <c r="L98" s="259"/>
      <c r="M98" s="259"/>
      <c r="N98" s="261"/>
    </row>
    <row r="99" spans="2:14">
      <c r="B99" s="474" t="s">
        <v>152</v>
      </c>
      <c r="C99" s="475"/>
      <c r="D99" s="475"/>
      <c r="E99" s="475"/>
      <c r="F99" s="475"/>
      <c r="G99" s="475"/>
      <c r="H99" s="475"/>
      <c r="I99" s="475"/>
      <c r="J99" s="475"/>
      <c r="K99" s="475"/>
      <c r="L99" s="475"/>
      <c r="M99" s="475"/>
      <c r="N99" s="476"/>
    </row>
    <row r="100" spans="2:14">
      <c r="B100" s="477"/>
      <c r="C100" s="478"/>
      <c r="D100" s="478"/>
      <c r="E100" s="478"/>
      <c r="F100" s="478"/>
      <c r="G100" s="478"/>
      <c r="H100" s="478"/>
      <c r="I100" s="478"/>
      <c r="J100" s="478"/>
      <c r="K100" s="478"/>
      <c r="L100" s="478"/>
      <c r="M100" s="478"/>
      <c r="N100" s="479"/>
    </row>
    <row r="101" spans="2:14">
      <c r="B101" s="477"/>
      <c r="C101" s="478"/>
      <c r="D101" s="478"/>
      <c r="E101" s="478"/>
      <c r="F101" s="478"/>
      <c r="G101" s="478"/>
      <c r="H101" s="478"/>
      <c r="I101" s="478"/>
      <c r="J101" s="478"/>
      <c r="K101" s="478"/>
      <c r="L101" s="478"/>
      <c r="M101" s="478"/>
      <c r="N101" s="479"/>
    </row>
    <row r="102" spans="2:14">
      <c r="B102" s="477"/>
      <c r="C102" s="478"/>
      <c r="D102" s="478"/>
      <c r="E102" s="478"/>
      <c r="F102" s="478"/>
      <c r="G102" s="478"/>
      <c r="H102" s="478"/>
      <c r="I102" s="478"/>
      <c r="J102" s="478"/>
      <c r="K102" s="478"/>
      <c r="L102" s="478"/>
      <c r="M102" s="478"/>
      <c r="N102" s="479"/>
    </row>
    <row r="103" spans="2:14" ht="15.75" thickBot="1">
      <c r="B103" s="480"/>
      <c r="C103" s="481"/>
      <c r="D103" s="481"/>
      <c r="E103" s="481"/>
      <c r="F103" s="481"/>
      <c r="G103" s="481"/>
      <c r="H103" s="481"/>
      <c r="I103" s="481"/>
      <c r="J103" s="481"/>
      <c r="K103" s="481"/>
      <c r="L103" s="481"/>
      <c r="M103" s="481"/>
      <c r="N103" s="482"/>
    </row>
    <row r="104" spans="2:14">
      <c r="B104" s="483"/>
      <c r="C104" s="484"/>
      <c r="D104" s="484"/>
      <c r="E104" s="484"/>
      <c r="F104" s="484"/>
      <c r="G104" s="484"/>
      <c r="H104" s="484"/>
      <c r="I104" s="484"/>
      <c r="J104" s="484"/>
      <c r="K104" s="484"/>
      <c r="L104" s="484"/>
      <c r="M104" s="484"/>
      <c r="N104" s="485"/>
    </row>
    <row r="105" spans="2:14">
      <c r="B105" s="486" t="s">
        <v>153</v>
      </c>
      <c r="C105" s="273"/>
      <c r="D105" s="273"/>
      <c r="E105" s="273"/>
      <c r="F105" s="273"/>
      <c r="G105" s="273"/>
      <c r="H105" s="273"/>
      <c r="I105" s="273"/>
      <c r="J105" s="273"/>
      <c r="K105" s="273"/>
      <c r="L105" s="273"/>
      <c r="M105" s="273"/>
      <c r="N105" s="274"/>
    </row>
    <row r="106" spans="2:14" ht="15" customHeight="1">
      <c r="B106" s="487" t="s">
        <v>154</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29.25" customHeight="1">
      <c r="B108" s="490" t="s">
        <v>155</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493"/>
      <c r="C110" s="494"/>
      <c r="D110" s="494"/>
      <c r="E110" s="494"/>
      <c r="F110" s="494"/>
      <c r="G110" s="494"/>
      <c r="H110" s="494"/>
      <c r="I110" s="494"/>
      <c r="J110" s="494"/>
      <c r="K110" s="494"/>
      <c r="L110" s="494"/>
      <c r="M110" s="494"/>
      <c r="N110" s="495"/>
    </row>
    <row r="111" spans="2:14">
      <c r="B111" s="493"/>
      <c r="C111" s="494"/>
      <c r="D111" s="494"/>
      <c r="E111" s="494"/>
      <c r="F111" s="494"/>
      <c r="G111" s="494"/>
      <c r="H111" s="494"/>
      <c r="I111" s="494"/>
      <c r="J111" s="494"/>
      <c r="K111" s="494"/>
      <c r="L111" s="494"/>
      <c r="M111" s="494"/>
      <c r="N111" s="495"/>
    </row>
    <row r="112" spans="2:14">
      <c r="B112" s="493"/>
      <c r="C112" s="494"/>
      <c r="D112" s="494"/>
      <c r="E112" s="494"/>
      <c r="F112" s="494"/>
      <c r="G112" s="494"/>
      <c r="H112" s="494"/>
      <c r="I112" s="494"/>
      <c r="J112" s="494"/>
      <c r="K112" s="494"/>
      <c r="L112" s="494"/>
      <c r="M112" s="494"/>
      <c r="N112" s="495"/>
    </row>
    <row r="113" spans="2:14">
      <c r="B113" s="486"/>
      <c r="C113" s="273"/>
      <c r="D113" s="273"/>
      <c r="E113" s="273"/>
      <c r="F113" s="273"/>
      <c r="G113" s="273"/>
      <c r="H113" s="273"/>
      <c r="I113" s="273"/>
      <c r="J113" s="273"/>
      <c r="K113" s="273"/>
      <c r="L113" s="273"/>
      <c r="M113" s="273"/>
      <c r="N113" s="274"/>
    </row>
    <row r="114" spans="2:14">
      <c r="B114" s="287"/>
      <c r="C114" s="259"/>
      <c r="D114" s="259"/>
      <c r="E114" s="259" t="s">
        <v>147</v>
      </c>
      <c r="F114" s="269"/>
      <c r="G114" s="269"/>
      <c r="H114" s="259"/>
      <c r="I114" s="259"/>
      <c r="J114" s="259"/>
      <c r="K114" s="259"/>
      <c r="L114" s="259"/>
      <c r="M114" s="259"/>
      <c r="N114" s="261"/>
    </row>
    <row r="115" spans="2:14">
      <c r="B115" s="287"/>
      <c r="C115" s="259"/>
      <c r="D115" s="259"/>
      <c r="E115" s="496" t="s">
        <v>148</v>
      </c>
      <c r="F115" s="259"/>
      <c r="G115" s="259"/>
      <c r="H115" s="496"/>
      <c r="I115" s="496"/>
      <c r="J115" s="496"/>
      <c r="K115" s="259"/>
      <c r="L115" s="259"/>
      <c r="M115" s="259"/>
      <c r="N115" s="261"/>
    </row>
    <row r="116" spans="2:14">
      <c r="B116" s="287"/>
      <c r="C116" s="259"/>
      <c r="D116" s="259"/>
      <c r="E116" s="497" t="s">
        <v>156</v>
      </c>
      <c r="F116" s="259"/>
      <c r="G116" s="259"/>
      <c r="H116" s="497"/>
      <c r="I116" s="497"/>
      <c r="J116" s="497"/>
      <c r="K116" s="259"/>
      <c r="L116" s="259"/>
      <c r="M116" s="259"/>
      <c r="N116" s="261"/>
    </row>
    <row r="117" spans="2:14">
      <c r="B117" s="498"/>
      <c r="C117" s="273"/>
      <c r="D117" s="273"/>
      <c r="E117" s="259" t="s">
        <v>150</v>
      </c>
      <c r="F117" s="259"/>
      <c r="G117" s="259"/>
      <c r="H117" s="259"/>
      <c r="I117" s="259"/>
      <c r="J117" s="259"/>
      <c r="K117" s="273"/>
      <c r="L117" s="273"/>
      <c r="M117" s="273"/>
      <c r="N117" s="274"/>
    </row>
    <row r="118" spans="2:14">
      <c r="B118" s="498"/>
      <c r="C118" s="273"/>
      <c r="D118" s="273"/>
      <c r="E118" s="273"/>
      <c r="F118" s="259"/>
      <c r="G118" s="259"/>
      <c r="H118" s="259"/>
      <c r="I118" s="259"/>
      <c r="J118" s="259"/>
      <c r="K118" s="273"/>
      <c r="L118" s="273"/>
      <c r="M118" s="273"/>
      <c r="N118" s="274"/>
    </row>
    <row r="119" spans="2:14">
      <c r="B119" s="498" t="s">
        <v>157</v>
      </c>
      <c r="C119" s="497"/>
      <c r="D119" s="497"/>
      <c r="E119" s="259"/>
      <c r="F119" s="259"/>
      <c r="G119" s="259"/>
      <c r="H119" s="259"/>
      <c r="I119" s="259"/>
      <c r="J119" s="499"/>
      <c r="K119" s="499"/>
      <c r="L119" s="499"/>
      <c r="M119" s="499"/>
      <c r="N119" s="500"/>
    </row>
    <row r="120" spans="2:14" ht="15.75" thickBot="1">
      <c r="B120" s="501" t="s">
        <v>158</v>
      </c>
      <c r="C120" s="502"/>
      <c r="D120" s="502"/>
      <c r="E120" s="503"/>
      <c r="F120" s="503"/>
      <c r="G120" s="503"/>
      <c r="H120" s="503"/>
      <c r="I120" s="503"/>
      <c r="J120" s="504"/>
      <c r="K120" s="504"/>
      <c r="L120" s="504"/>
      <c r="M120" s="504"/>
      <c r="N120" s="505"/>
    </row>
  </sheetData>
  <mergeCells count="64">
    <mergeCell ref="B87:M87"/>
    <mergeCell ref="B89:M89"/>
    <mergeCell ref="B106:N107"/>
    <mergeCell ref="B108:N109"/>
    <mergeCell ref="J119:N120"/>
    <mergeCell ref="B83:H83"/>
    <mergeCell ref="L83:M83"/>
    <mergeCell ref="B84:H84"/>
    <mergeCell ref="L84:M84"/>
    <mergeCell ref="L85:M85"/>
    <mergeCell ref="L86:M86"/>
    <mergeCell ref="B70:H70"/>
    <mergeCell ref="L70:M70"/>
    <mergeCell ref="B76:H76"/>
    <mergeCell ref="L76:M76"/>
    <mergeCell ref="B77:M77"/>
    <mergeCell ref="B79:M79"/>
    <mergeCell ref="L60:M60"/>
    <mergeCell ref="L61:M61"/>
    <mergeCell ref="L62:M62"/>
    <mergeCell ref="L63:M63"/>
    <mergeCell ref="L65:M65"/>
    <mergeCell ref="B66:M66"/>
    <mergeCell ref="L42:M42"/>
    <mergeCell ref="B43:M43"/>
    <mergeCell ref="B47:I47"/>
    <mergeCell ref="L47:M47"/>
    <mergeCell ref="B55:M55"/>
    <mergeCell ref="L59:M59"/>
    <mergeCell ref="B37:H37"/>
    <mergeCell ref="B38:H38"/>
    <mergeCell ref="B39:H39"/>
    <mergeCell ref="B41:D41"/>
    <mergeCell ref="B42:H42"/>
    <mergeCell ref="I42:J42"/>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48" orientation="portrait" r:id="rId1"/>
  <rowBreaks count="1" manualBreakCount="1">
    <brk id="89" min="1" max="13" man="1"/>
  </rowBreaks>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09356-5140-4E60-9D04-422C1D383729}">
  <sheetPr>
    <tabColor rgb="FFFFFFCC"/>
  </sheetPr>
  <dimension ref="A1:P120"/>
  <sheetViews>
    <sheetView view="pageBreakPreview" topLeftCell="A46" zoomScale="60" zoomScaleNormal="76" workbookViewId="0">
      <selection activeCell="T92" sqref="T92"/>
    </sheetView>
  </sheetViews>
  <sheetFormatPr baseColWidth="10" defaultRowHeight="15"/>
  <cols>
    <col min="1" max="1" width="10.28515625" style="190" bestFit="1" customWidth="1"/>
    <col min="2" max="2" width="16.28515625" style="190" customWidth="1"/>
    <col min="3" max="5" width="11.42578125" style="190"/>
    <col min="6" max="6" width="13.7109375" style="190" customWidth="1"/>
    <col min="7" max="8" width="11.42578125" style="190"/>
    <col min="9" max="9" width="12.85546875" style="190" bestFit="1" customWidth="1"/>
    <col min="10" max="10" width="15.5703125" style="190" customWidth="1"/>
    <col min="11" max="11" width="18.85546875" style="190" customWidth="1"/>
    <col min="12" max="12" width="11.42578125" style="190"/>
    <col min="13" max="13" width="14" style="190" bestFit="1" customWidth="1"/>
    <col min="14" max="14" width="17.42578125" style="190" customWidth="1"/>
    <col min="15" max="15" width="12" style="190" bestFit="1" customWidth="1"/>
    <col min="16" max="16" width="14.28515625" style="190" customWidth="1"/>
    <col min="17" max="16384" width="11.42578125" style="190"/>
  </cols>
  <sheetData>
    <row r="1" spans="2:14" ht="24.75" customHeight="1">
      <c r="B1" s="182"/>
      <c r="C1" s="183"/>
      <c r="D1" s="184"/>
      <c r="E1" s="184"/>
      <c r="F1" s="184"/>
      <c r="G1" s="184"/>
      <c r="H1" s="184"/>
      <c r="I1" s="184"/>
      <c r="J1" s="185"/>
      <c r="K1" s="186" t="s">
        <v>81</v>
      </c>
      <c r="L1" s="187" t="s">
        <v>217</v>
      </c>
      <c r="M1" s="188"/>
      <c r="N1" s="189"/>
    </row>
    <row r="2" spans="2:14">
      <c r="B2" s="191"/>
      <c r="C2" s="192" t="s">
        <v>82</v>
      </c>
      <c r="D2" s="193"/>
      <c r="E2" s="193"/>
      <c r="F2" s="193"/>
      <c r="G2" s="193"/>
      <c r="H2" s="193"/>
      <c r="I2" s="193"/>
      <c r="J2" s="194"/>
      <c r="K2" s="195"/>
      <c r="L2" s="196"/>
      <c r="M2" s="197"/>
      <c r="N2" s="198"/>
    </row>
    <row r="3" spans="2:14">
      <c r="B3" s="191"/>
      <c r="C3" s="192" t="s">
        <v>83</v>
      </c>
      <c r="D3" s="193"/>
      <c r="E3" s="193"/>
      <c r="F3" s="193"/>
      <c r="G3" s="193"/>
      <c r="H3" s="193"/>
      <c r="I3" s="193"/>
      <c r="J3" s="194"/>
      <c r="K3" s="199" t="s">
        <v>84</v>
      </c>
      <c r="L3" s="200">
        <v>1</v>
      </c>
      <c r="M3" s="201"/>
      <c r="N3" s="202"/>
    </row>
    <row r="4" spans="2:14">
      <c r="B4" s="191"/>
      <c r="C4" s="192" t="s">
        <v>85</v>
      </c>
      <c r="D4" s="193"/>
      <c r="E4" s="193"/>
      <c r="F4" s="193"/>
      <c r="G4" s="193"/>
      <c r="H4" s="193"/>
      <c r="I4" s="193"/>
      <c r="J4" s="194"/>
      <c r="K4" s="203"/>
      <c r="L4" s="204"/>
      <c r="M4" s="205"/>
      <c r="N4" s="206"/>
    </row>
    <row r="5" spans="2:14">
      <c r="B5" s="191"/>
      <c r="C5" s="192" t="s">
        <v>86</v>
      </c>
      <c r="D5" s="193"/>
      <c r="E5" s="193"/>
      <c r="F5" s="193"/>
      <c r="G5" s="193"/>
      <c r="H5" s="193"/>
      <c r="I5" s="193"/>
      <c r="J5" s="194"/>
      <c r="K5" s="199" t="s">
        <v>87</v>
      </c>
      <c r="L5" s="207"/>
      <c r="M5" s="207" t="s">
        <v>88</v>
      </c>
      <c r="N5" s="208"/>
    </row>
    <row r="6" spans="2:14" ht="15.75" thickBot="1">
      <c r="B6" s="209"/>
      <c r="C6" s="210"/>
      <c r="D6" s="211"/>
      <c r="E6" s="211"/>
      <c r="F6" s="211"/>
      <c r="G6" s="211"/>
      <c r="H6" s="211"/>
      <c r="I6" s="211"/>
      <c r="J6" s="212"/>
      <c r="K6" s="213"/>
      <c r="L6" s="214"/>
      <c r="M6" s="214"/>
      <c r="N6" s="215"/>
    </row>
    <row r="7" spans="2:14" ht="15.75" thickBot="1">
      <c r="B7" s="216"/>
      <c r="C7" s="217"/>
      <c r="D7" s="217"/>
      <c r="E7" s="217"/>
      <c r="F7" s="217"/>
      <c r="G7" s="217"/>
      <c r="H7" s="217"/>
      <c r="I7" s="217"/>
      <c r="J7" s="217"/>
      <c r="K7" s="217"/>
      <c r="L7" s="218"/>
      <c r="M7" s="218"/>
      <c r="N7" s="219"/>
    </row>
    <row r="8" spans="2:14" ht="18" customHeight="1">
      <c r="B8" s="220"/>
      <c r="C8" s="221"/>
      <c r="D8" s="221"/>
      <c r="E8" s="221"/>
      <c r="F8" s="221"/>
      <c r="G8" s="221"/>
      <c r="H8" s="222"/>
      <c r="I8" s="221"/>
      <c r="J8" s="221"/>
      <c r="K8" s="223" t="s">
        <v>89</v>
      </c>
      <c r="L8" s="224">
        <v>1</v>
      </c>
      <c r="M8" s="224">
        <v>11</v>
      </c>
      <c r="N8" s="225">
        <v>2022</v>
      </c>
    </row>
    <row r="9" spans="2:14">
      <c r="B9" s="226"/>
      <c r="C9" s="227"/>
      <c r="D9" s="227"/>
      <c r="E9" s="227"/>
      <c r="F9" s="227"/>
      <c r="G9" s="227"/>
      <c r="H9" s="228"/>
      <c r="I9" s="227"/>
      <c r="J9" s="227"/>
      <c r="K9" s="229"/>
      <c r="L9" s="230" t="s">
        <v>90</v>
      </c>
      <c r="M9" s="230" t="s">
        <v>91</v>
      </c>
      <c r="N9" s="231" t="s">
        <v>92</v>
      </c>
    </row>
    <row r="10" spans="2:14" ht="36">
      <c r="B10" s="232" t="s">
        <v>93</v>
      </c>
      <c r="C10" s="233"/>
      <c r="D10" s="233"/>
      <c r="E10" s="233"/>
      <c r="F10" s="234" t="s">
        <v>94</v>
      </c>
      <c r="G10" s="227"/>
      <c r="H10" s="235"/>
      <c r="I10" s="236" t="s">
        <v>95</v>
      </c>
      <c r="J10" s="236"/>
      <c r="K10" s="237" t="s">
        <v>94</v>
      </c>
      <c r="L10" s="230"/>
      <c r="M10" s="230"/>
      <c r="N10" s="231"/>
    </row>
    <row r="11" spans="2:14">
      <c r="B11" s="238" t="s">
        <v>96</v>
      </c>
      <c r="C11" s="239"/>
      <c r="D11" s="240" t="s">
        <v>215</v>
      </c>
      <c r="E11" s="240"/>
      <c r="F11" s="241"/>
      <c r="G11" s="242"/>
      <c r="H11" s="239"/>
      <c r="I11" s="243"/>
      <c r="J11" s="244" t="s">
        <v>97</v>
      </c>
      <c r="K11" s="245" t="s">
        <v>216</v>
      </c>
      <c r="L11" s="241"/>
      <c r="M11" s="241"/>
      <c r="N11" s="246"/>
    </row>
    <row r="12" spans="2:14" ht="15.75" thickBot="1">
      <c r="B12" s="247"/>
      <c r="C12" s="248"/>
      <c r="D12" s="249"/>
      <c r="E12" s="249"/>
      <c r="F12" s="249"/>
      <c r="G12" s="249"/>
      <c r="H12" s="248"/>
      <c r="I12" s="249"/>
      <c r="J12" s="248"/>
      <c r="K12" s="249"/>
      <c r="L12" s="250"/>
      <c r="M12" s="250"/>
      <c r="N12" s="251"/>
    </row>
    <row r="13" spans="2:14">
      <c r="B13" s="252"/>
      <c r="C13" s="253"/>
      <c r="D13" s="253"/>
      <c r="E13" s="253"/>
      <c r="F13" s="253"/>
      <c r="G13" s="253"/>
      <c r="H13" s="253"/>
      <c r="I13" s="253"/>
      <c r="J13" s="253"/>
      <c r="K13" s="253"/>
      <c r="L13" s="253"/>
      <c r="M13" s="253"/>
      <c r="N13" s="254"/>
    </row>
    <row r="14" spans="2:14">
      <c r="B14" s="255" t="s">
        <v>98</v>
      </c>
      <c r="C14" s="256"/>
      <c r="D14" s="257" t="s">
        <v>88</v>
      </c>
      <c r="E14" s="258"/>
      <c r="F14" s="259"/>
      <c r="G14" s="259"/>
      <c r="H14" s="260"/>
      <c r="I14" s="260"/>
      <c r="J14" s="260"/>
      <c r="K14" s="260"/>
      <c r="L14" s="260"/>
      <c r="M14" s="260"/>
      <c r="N14" s="261"/>
    </row>
    <row r="15" spans="2:14" ht="19.5" customHeight="1">
      <c r="B15" s="262" t="s">
        <v>99</v>
      </c>
      <c r="C15" s="263"/>
      <c r="D15" s="264"/>
      <c r="E15" s="264"/>
      <c r="F15" s="264"/>
      <c r="G15" s="264"/>
      <c r="H15" s="264"/>
      <c r="I15" s="264"/>
      <c r="J15" s="264"/>
      <c r="K15" s="264"/>
      <c r="L15" s="264"/>
      <c r="M15" s="264"/>
      <c r="N15" s="261"/>
    </row>
    <row r="16" spans="2:14">
      <c r="B16" s="262"/>
      <c r="C16" s="265"/>
      <c r="D16" s="266"/>
      <c r="E16" s="264"/>
      <c r="F16" s="264"/>
      <c r="G16" s="264"/>
      <c r="H16" s="264"/>
      <c r="I16" s="264"/>
      <c r="J16" s="264"/>
      <c r="K16" s="264"/>
      <c r="L16" s="264"/>
      <c r="M16" s="264"/>
      <c r="N16" s="261"/>
    </row>
    <row r="17" spans="1:14">
      <c r="B17" s="262"/>
      <c r="C17" s="263"/>
      <c r="D17" s="267"/>
      <c r="E17" s="267"/>
      <c r="F17" s="267"/>
      <c r="G17" s="267"/>
      <c r="H17" s="267"/>
      <c r="I17" s="267"/>
      <c r="J17" s="267"/>
      <c r="K17" s="267"/>
      <c r="L17" s="267"/>
      <c r="M17" s="267"/>
      <c r="N17" s="268"/>
    </row>
    <row r="18" spans="1:14">
      <c r="B18" s="262" t="s">
        <v>100</v>
      </c>
      <c r="C18" s="265"/>
      <c r="D18" s="264"/>
      <c r="E18" s="264"/>
      <c r="F18" s="264"/>
      <c r="G18" s="264"/>
      <c r="H18" s="264"/>
      <c r="I18" s="269"/>
      <c r="J18" s="257" t="s">
        <v>101</v>
      </c>
      <c r="K18" s="264"/>
      <c r="L18" s="264"/>
      <c r="M18" s="264"/>
      <c r="N18" s="270"/>
    </row>
    <row r="19" spans="1:14">
      <c r="B19" s="262"/>
      <c r="C19" s="263"/>
      <c r="D19" s="267"/>
      <c r="E19" s="267"/>
      <c r="F19" s="267"/>
      <c r="G19" s="267"/>
      <c r="H19" s="267"/>
      <c r="I19" s="267"/>
      <c r="J19" s="267"/>
      <c r="K19" s="267"/>
      <c r="L19" s="267"/>
      <c r="M19" s="267"/>
      <c r="N19" s="268"/>
    </row>
    <row r="20" spans="1:14">
      <c r="B20" s="262" t="s">
        <v>102</v>
      </c>
      <c r="C20" s="265"/>
      <c r="D20" s="271"/>
      <c r="E20" s="271"/>
      <c r="F20" s="271"/>
      <c r="G20" s="271"/>
      <c r="H20" s="271"/>
      <c r="I20" s="271"/>
      <c r="J20" s="271"/>
      <c r="K20" s="271"/>
      <c r="L20" s="271"/>
      <c r="M20" s="271"/>
      <c r="N20" s="272"/>
    </row>
    <row r="21" spans="1:14">
      <c r="B21" s="262"/>
      <c r="C21" s="263"/>
      <c r="D21" s="273"/>
      <c r="E21" s="273"/>
      <c r="F21" s="273"/>
      <c r="G21" s="273"/>
      <c r="H21" s="273"/>
      <c r="I21" s="273"/>
      <c r="J21" s="273"/>
      <c r="K21" s="273"/>
      <c r="L21" s="273"/>
      <c r="M21" s="273"/>
      <c r="N21" s="274"/>
    </row>
    <row r="22" spans="1:14">
      <c r="B22" s="262" t="s">
        <v>103</v>
      </c>
      <c r="C22" s="265"/>
      <c r="D22" s="271"/>
      <c r="E22" s="271"/>
      <c r="F22" s="271"/>
      <c r="G22" s="271"/>
      <c r="H22" s="271"/>
      <c r="I22" s="271"/>
      <c r="J22" s="271"/>
      <c r="K22" s="275" t="s">
        <v>104</v>
      </c>
      <c r="L22" s="276"/>
      <c r="M22" s="275" t="s">
        <v>88</v>
      </c>
      <c r="N22" s="277"/>
    </row>
    <row r="23" spans="1:14">
      <c r="B23" s="262"/>
      <c r="C23" s="263"/>
      <c r="D23" s="273"/>
      <c r="E23" s="273"/>
      <c r="F23" s="273"/>
      <c r="G23" s="273"/>
      <c r="H23" s="273"/>
      <c r="I23" s="273"/>
      <c r="J23" s="273"/>
      <c r="K23" s="273"/>
      <c r="L23" s="273"/>
      <c r="M23" s="273"/>
      <c r="N23" s="274"/>
    </row>
    <row r="24" spans="1:14">
      <c r="B24" s="262" t="s">
        <v>105</v>
      </c>
      <c r="C24" s="263"/>
      <c r="D24" s="273"/>
      <c r="E24" s="273"/>
      <c r="F24" s="278"/>
      <c r="G24" s="279"/>
      <c r="H24" s="269"/>
      <c r="I24" s="271"/>
      <c r="J24" s="271"/>
      <c r="K24" s="259"/>
      <c r="L24" s="273"/>
      <c r="M24" s="273"/>
      <c r="N24" s="274"/>
    </row>
    <row r="25" spans="1:14">
      <c r="B25" s="280"/>
      <c r="C25" s="281"/>
      <c r="D25" s="282"/>
      <c r="E25" s="282"/>
      <c r="F25" s="283" t="s">
        <v>106</v>
      </c>
      <c r="G25" s="284"/>
      <c r="H25" s="284"/>
      <c r="I25" s="282" t="s">
        <v>91</v>
      </c>
      <c r="J25" s="282" t="s">
        <v>92</v>
      </c>
      <c r="K25" s="285"/>
      <c r="L25" s="282"/>
      <c r="M25" s="282"/>
      <c r="N25" s="286"/>
    </row>
    <row r="26" spans="1:14">
      <c r="B26" s="287"/>
      <c r="C26" s="260"/>
      <c r="D26" s="260"/>
      <c r="E26" s="260"/>
      <c r="F26" s="260"/>
      <c r="G26" s="260"/>
      <c r="H26" s="260"/>
      <c r="I26" s="260"/>
      <c r="J26" s="260"/>
      <c r="K26" s="260"/>
      <c r="L26" s="260"/>
      <c r="M26" s="260"/>
      <c r="N26" s="261"/>
    </row>
    <row r="27" spans="1:14">
      <c r="B27" s="288" t="s">
        <v>107</v>
      </c>
      <c r="C27" s="289"/>
      <c r="D27" s="289"/>
      <c r="E27" s="289"/>
      <c r="F27" s="289"/>
      <c r="G27" s="289"/>
      <c r="H27" s="289"/>
      <c r="I27" s="289"/>
      <c r="J27" s="289"/>
      <c r="K27" s="289"/>
      <c r="L27" s="289"/>
      <c r="M27" s="289"/>
      <c r="N27" s="290"/>
    </row>
    <row r="28" spans="1:14" ht="15.75" thickBot="1">
      <c r="B28" s="291"/>
      <c r="C28" s="292"/>
      <c r="D28" s="292"/>
      <c r="E28" s="292"/>
      <c r="F28" s="292"/>
      <c r="G28" s="292"/>
      <c r="H28" s="292"/>
      <c r="I28" s="292"/>
      <c r="J28" s="292"/>
      <c r="K28" s="292"/>
      <c r="L28" s="292"/>
      <c r="M28" s="292"/>
      <c r="N28" s="293"/>
    </row>
    <row r="29" spans="1:14" ht="29.25" customHeight="1" thickBot="1">
      <c r="B29" s="294" t="s">
        <v>108</v>
      </c>
      <c r="C29" s="295" t="s">
        <v>6</v>
      </c>
      <c r="D29" s="296"/>
      <c r="E29" s="296"/>
      <c r="F29" s="296"/>
      <c r="G29" s="296"/>
      <c r="H29" s="296"/>
      <c r="I29" s="296"/>
      <c r="J29" s="297"/>
      <c r="K29" s="298" t="s">
        <v>109</v>
      </c>
      <c r="L29" s="299" t="s">
        <v>110</v>
      </c>
      <c r="M29" s="300"/>
      <c r="N29" s="294" t="s">
        <v>8</v>
      </c>
    </row>
    <row r="30" spans="1:14" ht="17.25" hidden="1" customHeight="1">
      <c r="B30" s="294" t="s">
        <v>108</v>
      </c>
      <c r="C30" s="295" t="s">
        <v>6</v>
      </c>
      <c r="D30" s="296"/>
      <c r="E30" s="296"/>
      <c r="F30" s="296"/>
      <c r="G30" s="296"/>
      <c r="H30" s="296"/>
      <c r="I30" s="296"/>
      <c r="J30" s="297"/>
      <c r="K30" s="301"/>
      <c r="L30" s="299" t="s">
        <v>110</v>
      </c>
      <c r="M30" s="300"/>
      <c r="N30" s="294" t="s">
        <v>8</v>
      </c>
    </row>
    <row r="31" spans="1:14" ht="15.75" customHeight="1" thickBot="1">
      <c r="A31" s="190" t="s">
        <v>111</v>
      </c>
      <c r="B31" s="302" t="s">
        <v>211</v>
      </c>
      <c r="C31" s="303" t="s">
        <v>212</v>
      </c>
      <c r="D31" s="304"/>
      <c r="E31" s="304"/>
      <c r="F31" s="304"/>
      <c r="G31" s="304"/>
      <c r="H31" s="304"/>
      <c r="I31" s="304"/>
      <c r="J31" s="304"/>
      <c r="K31" s="515"/>
      <c r="L31" s="307" t="s">
        <v>110</v>
      </c>
      <c r="M31" s="308"/>
      <c r="N31" s="309"/>
    </row>
    <row r="32" spans="1:14" ht="6" customHeight="1">
      <c r="B32" s="310"/>
      <c r="C32" s="311"/>
      <c r="D32" s="311"/>
      <c r="E32" s="311"/>
      <c r="F32" s="311"/>
      <c r="G32" s="311"/>
      <c r="H32" s="311"/>
      <c r="I32" s="311"/>
      <c r="J32" s="311"/>
      <c r="K32" s="311"/>
      <c r="L32" s="311"/>
      <c r="M32" s="311"/>
      <c r="N32" s="312"/>
    </row>
    <row r="33" spans="1:14">
      <c r="B33" s="313" t="s">
        <v>114</v>
      </c>
      <c r="C33" s="314"/>
      <c r="D33" s="314"/>
      <c r="E33" s="314"/>
      <c r="F33" s="314"/>
      <c r="G33" s="314"/>
      <c r="H33" s="314"/>
      <c r="I33" s="314"/>
      <c r="J33" s="314"/>
      <c r="K33" s="314"/>
      <c r="L33" s="314"/>
      <c r="M33" s="314"/>
      <c r="N33" s="315"/>
    </row>
    <row r="34" spans="1:14" ht="15.75" thickBot="1">
      <c r="B34" s="316"/>
      <c r="C34" s="317"/>
      <c r="D34" s="317"/>
      <c r="E34" s="317"/>
      <c r="F34" s="317"/>
      <c r="G34" s="317"/>
      <c r="H34" s="317"/>
      <c r="I34" s="318"/>
      <c r="J34" s="318"/>
      <c r="K34" s="317"/>
      <c r="L34" s="317"/>
      <c r="M34" s="317"/>
      <c r="N34" s="319"/>
    </row>
    <row r="35" spans="1:14">
      <c r="B35" s="320" t="s">
        <v>6</v>
      </c>
      <c r="C35" s="321"/>
      <c r="D35" s="321"/>
      <c r="E35" s="321"/>
      <c r="F35" s="321"/>
      <c r="G35" s="321"/>
      <c r="H35" s="322"/>
      <c r="I35" s="323" t="s">
        <v>115</v>
      </c>
      <c r="J35" s="324"/>
      <c r="K35" s="325" t="s">
        <v>116</v>
      </c>
      <c r="L35" s="326" t="s">
        <v>117</v>
      </c>
      <c r="M35" s="322"/>
      <c r="N35" s="327" t="s">
        <v>118</v>
      </c>
    </row>
    <row r="36" spans="1:14">
      <c r="A36" s="338" t="s">
        <v>201</v>
      </c>
      <c r="B36" s="329" t="str">
        <f>VLOOKUP(A36,[134]EQUIPOS!A6:D154,3,FALSE)</f>
        <v>Camioneta D-300</v>
      </c>
      <c r="C36" s="330"/>
      <c r="D36" s="330"/>
      <c r="E36" s="330"/>
      <c r="F36" s="330"/>
      <c r="G36" s="330"/>
      <c r="H36" s="331"/>
      <c r="I36" s="332"/>
      <c r="J36" s="333"/>
      <c r="K36" s="334">
        <f>VLOOKUP(A36,[134]EQUIPOS!A6:D163,4,FALSE)</f>
        <v>41665.587828223885</v>
      </c>
      <c r="L36" s="335"/>
      <c r="M36" s="516">
        <v>6</v>
      </c>
      <c r="N36" s="337">
        <f>K36/M36</f>
        <v>6944.2646380373144</v>
      </c>
    </row>
    <row r="37" spans="1:14">
      <c r="A37" s="338"/>
      <c r="B37" s="329"/>
      <c r="C37" s="330"/>
      <c r="D37" s="330"/>
      <c r="E37" s="330"/>
      <c r="F37" s="330"/>
      <c r="G37" s="330"/>
      <c r="H37" s="331"/>
      <c r="I37" s="517"/>
      <c r="J37" s="518"/>
      <c r="K37" s="334"/>
      <c r="L37" s="519"/>
      <c r="M37" s="516"/>
      <c r="N37" s="337"/>
    </row>
    <row r="38" spans="1:14">
      <c r="A38" s="338"/>
      <c r="B38" s="329"/>
      <c r="C38" s="330"/>
      <c r="D38" s="330"/>
      <c r="E38" s="330"/>
      <c r="F38" s="330"/>
      <c r="G38" s="330"/>
      <c r="H38" s="331"/>
      <c r="I38" s="520"/>
      <c r="J38" s="521"/>
      <c r="K38" s="334"/>
      <c r="L38" s="522"/>
      <c r="M38" s="523"/>
      <c r="N38" s="337"/>
    </row>
    <row r="39" spans="1:14">
      <c r="B39" s="329"/>
      <c r="C39" s="330"/>
      <c r="D39" s="330"/>
      <c r="E39" s="330"/>
      <c r="F39" s="330"/>
      <c r="G39" s="330"/>
      <c r="H39" s="331"/>
      <c r="I39" s="344"/>
      <c r="J39" s="345"/>
      <c r="K39" s="334"/>
      <c r="L39" s="347"/>
      <c r="M39" s="516"/>
      <c r="N39" s="337"/>
    </row>
    <row r="40" spans="1:14">
      <c r="B40" s="507"/>
      <c r="C40" s="508"/>
      <c r="D40" s="508"/>
      <c r="E40" s="508"/>
      <c r="F40" s="509"/>
      <c r="G40" s="509"/>
      <c r="H40" s="510"/>
      <c r="I40" s="344"/>
      <c r="J40" s="345"/>
      <c r="K40" s="334"/>
      <c r="L40" s="347"/>
      <c r="M40" s="348"/>
      <c r="N40" s="524"/>
    </row>
    <row r="41" spans="1:14">
      <c r="B41" s="350" t="s">
        <v>121</v>
      </c>
      <c r="C41" s="351"/>
      <c r="D41" s="351"/>
      <c r="E41" s="352"/>
      <c r="F41" s="353"/>
      <c r="G41" s="353"/>
      <c r="H41" s="354"/>
      <c r="I41" s="344"/>
      <c r="J41" s="345"/>
      <c r="K41" s="355"/>
      <c r="L41" s="347"/>
      <c r="M41" s="356">
        <v>0.04</v>
      </c>
      <c r="N41" s="357">
        <f>N77*M41-22</f>
        <v>333.62081204802655</v>
      </c>
    </row>
    <row r="42" spans="1:14" ht="15.75" thickBot="1">
      <c r="B42" s="329"/>
      <c r="C42" s="330"/>
      <c r="D42" s="330"/>
      <c r="E42" s="330"/>
      <c r="F42" s="330"/>
      <c r="G42" s="330"/>
      <c r="H42" s="331"/>
      <c r="I42" s="358"/>
      <c r="J42" s="359"/>
      <c r="K42" s="360"/>
      <c r="L42" s="361"/>
      <c r="M42" s="362"/>
      <c r="N42" s="363"/>
    </row>
    <row r="43" spans="1:14" ht="15.75" thickBot="1">
      <c r="B43" s="364" t="s">
        <v>122</v>
      </c>
      <c r="C43" s="365"/>
      <c r="D43" s="365"/>
      <c r="E43" s="365"/>
      <c r="F43" s="365"/>
      <c r="G43" s="365"/>
      <c r="H43" s="365"/>
      <c r="I43" s="365"/>
      <c r="J43" s="365"/>
      <c r="K43" s="365"/>
      <c r="L43" s="365"/>
      <c r="M43" s="366"/>
      <c r="N43" s="367">
        <f>SUM(N36:N42)</f>
        <v>7277.8854500853413</v>
      </c>
    </row>
    <row r="44" spans="1:14">
      <c r="B44" s="368"/>
      <c r="C44" s="292"/>
      <c r="D44" s="292"/>
      <c r="E44" s="292"/>
      <c r="F44" s="292"/>
      <c r="G44" s="292"/>
      <c r="H44" s="292"/>
      <c r="I44" s="292"/>
      <c r="J44" s="292"/>
      <c r="K44" s="292"/>
      <c r="L44" s="292"/>
      <c r="M44" s="292"/>
      <c r="N44" s="293"/>
    </row>
    <row r="45" spans="1:14">
      <c r="B45" s="369" t="s">
        <v>123</v>
      </c>
      <c r="C45" s="370"/>
      <c r="D45" s="370"/>
      <c r="E45" s="370"/>
      <c r="F45" s="370"/>
      <c r="G45" s="370"/>
      <c r="H45" s="370"/>
      <c r="I45" s="370"/>
      <c r="J45" s="370"/>
      <c r="K45" s="370"/>
      <c r="L45" s="370"/>
      <c r="M45" s="370"/>
      <c r="N45" s="371"/>
    </row>
    <row r="46" spans="1:14" ht="15.75" thickBot="1">
      <c r="B46" s="372"/>
      <c r="C46" s="318"/>
      <c r="D46" s="318"/>
      <c r="E46" s="318"/>
      <c r="F46" s="318"/>
      <c r="G46" s="318"/>
      <c r="H46" s="318"/>
      <c r="I46" s="318"/>
      <c r="J46" s="317"/>
      <c r="K46" s="317"/>
      <c r="L46" s="317"/>
      <c r="M46" s="317"/>
      <c r="N46" s="319"/>
    </row>
    <row r="47" spans="1:14">
      <c r="B47" s="373" t="s">
        <v>6</v>
      </c>
      <c r="C47" s="374"/>
      <c r="D47" s="374"/>
      <c r="E47" s="374"/>
      <c r="F47" s="374"/>
      <c r="G47" s="374"/>
      <c r="H47" s="374"/>
      <c r="I47" s="375"/>
      <c r="J47" s="376" t="s">
        <v>110</v>
      </c>
      <c r="K47" s="377" t="s">
        <v>8</v>
      </c>
      <c r="L47" s="378" t="s">
        <v>124</v>
      </c>
      <c r="M47" s="375"/>
      <c r="N47" s="379" t="s">
        <v>118</v>
      </c>
    </row>
    <row r="48" spans="1:14">
      <c r="A48" s="384"/>
      <c r="B48" s="380"/>
      <c r="C48" s="381"/>
      <c r="D48" s="381"/>
      <c r="E48" s="381"/>
      <c r="F48" s="381"/>
      <c r="G48" s="381"/>
      <c r="H48" s="381"/>
      <c r="I48" s="381"/>
      <c r="J48" s="405"/>
      <c r="K48" s="382"/>
      <c r="L48" s="332"/>
      <c r="M48" s="383"/>
      <c r="N48" s="337"/>
    </row>
    <row r="49" spans="1:14">
      <c r="A49" s="384" t="s">
        <v>213</v>
      </c>
      <c r="B49" s="380" t="str">
        <f>VLOOKUP(A49,[134]MATERIALES!A6:D373,3,FALSE)</f>
        <v xml:space="preserve">Señal (grupo 1). Tablero en lámina galvanizada de 75cm*75cm, calibre 16, reflectivo tipo 1/ incluye poste )
</v>
      </c>
      <c r="C49" s="525"/>
      <c r="D49" s="525"/>
      <c r="E49" s="525"/>
      <c r="F49" s="525"/>
      <c r="G49" s="525"/>
      <c r="H49" s="525"/>
      <c r="I49" s="525"/>
      <c r="J49" s="532" t="str">
        <f>VLOOKUP(A49,[134]MATERIALES!A5:D641,2,FALSE)</f>
        <v>u</v>
      </c>
      <c r="K49" s="526">
        <v>1</v>
      </c>
      <c r="L49" s="517"/>
      <c r="M49" s="383">
        <f>VLOOKUP(A49,[134]MATERIALES!A6:D397,4,FALSE)*0.9</f>
        <v>312258.33483295201</v>
      </c>
      <c r="N49" s="337">
        <f>K49*M49</f>
        <v>312258.33483295201</v>
      </c>
    </row>
    <row r="50" spans="1:14">
      <c r="A50" s="384" t="s">
        <v>214</v>
      </c>
      <c r="B50" s="380" t="str">
        <f>VLOOKUP(A50,[134]MATERIALES!A6:D373,3,FALSE)</f>
        <v>Concreto Resistencia  14 (Mpa)</v>
      </c>
      <c r="C50" s="525"/>
      <c r="D50" s="525"/>
      <c r="E50" s="525"/>
      <c r="F50" s="525"/>
      <c r="G50" s="525"/>
      <c r="H50" s="525"/>
      <c r="I50" s="525"/>
      <c r="J50" s="532" t="str">
        <f>VLOOKUP(A50,[134]MATERIALES!A6:D642,2,FALSE)</f>
        <v>m3</v>
      </c>
      <c r="K50" s="526">
        <v>2.5000000000000001E-2</v>
      </c>
      <c r="L50" s="517"/>
      <c r="M50" s="383">
        <f>VLOOKUP(A50,[134]MATERIALES!A6:D398,4,FALSE)</f>
        <v>376877.83660859446</v>
      </c>
      <c r="N50" s="337">
        <f>K50*M50</f>
        <v>9421.9459152148611</v>
      </c>
    </row>
    <row r="51" spans="1:14">
      <c r="A51" s="384"/>
      <c r="B51" s="380"/>
      <c r="C51" s="525"/>
      <c r="D51" s="525"/>
      <c r="E51" s="525"/>
      <c r="F51" s="525"/>
      <c r="G51" s="525"/>
      <c r="H51" s="525"/>
      <c r="I51" s="525"/>
      <c r="J51" s="405"/>
      <c r="K51" s="526"/>
      <c r="L51" s="517"/>
      <c r="M51" s="383"/>
      <c r="N51" s="337"/>
    </row>
    <row r="52" spans="1:14">
      <c r="B52" s="507"/>
      <c r="C52" s="410"/>
      <c r="D52" s="410"/>
      <c r="E52" s="410"/>
      <c r="F52" s="410"/>
      <c r="G52" s="410"/>
      <c r="H52" s="410"/>
      <c r="I52" s="410"/>
      <c r="J52" s="411"/>
      <c r="K52" s="535"/>
      <c r="L52" s="444"/>
      <c r="M52" s="536"/>
      <c r="N52" s="524"/>
    </row>
    <row r="53" spans="1:14">
      <c r="B53" s="537"/>
      <c r="C53" s="404"/>
      <c r="D53" s="404"/>
      <c r="E53" s="404"/>
      <c r="F53" s="404"/>
      <c r="G53" s="404"/>
      <c r="H53" s="404"/>
      <c r="I53" s="404"/>
      <c r="J53" s="405"/>
      <c r="K53" s="390"/>
      <c r="L53" s="444"/>
      <c r="M53" s="536"/>
      <c r="N53" s="524"/>
    </row>
    <row r="54" spans="1:14" ht="15.75" thickBot="1">
      <c r="B54" s="538"/>
      <c r="C54" s="410"/>
      <c r="D54" s="410"/>
      <c r="E54" s="410"/>
      <c r="F54" s="410"/>
      <c r="G54" s="410"/>
      <c r="H54" s="410"/>
      <c r="I54" s="410"/>
      <c r="J54" s="411"/>
      <c r="K54" s="535"/>
      <c r="L54" s="539"/>
      <c r="M54" s="540"/>
      <c r="N54" s="541"/>
    </row>
    <row r="55" spans="1:14" ht="15.75" thickBot="1">
      <c r="B55" s="364" t="s">
        <v>122</v>
      </c>
      <c r="C55" s="365"/>
      <c r="D55" s="365"/>
      <c r="E55" s="365"/>
      <c r="F55" s="365"/>
      <c r="G55" s="365"/>
      <c r="H55" s="365"/>
      <c r="I55" s="365"/>
      <c r="J55" s="365"/>
      <c r="K55" s="365"/>
      <c r="L55" s="365"/>
      <c r="M55" s="366"/>
      <c r="N55" s="367">
        <f>SUM(N48:N54)</f>
        <v>321680.28074816684</v>
      </c>
    </row>
    <row r="56" spans="1:14">
      <c r="B56" s="291"/>
      <c r="C56" s="292"/>
      <c r="D56" s="292"/>
      <c r="E56" s="292"/>
      <c r="F56" s="292"/>
      <c r="G56" s="292"/>
      <c r="H56" s="292"/>
      <c r="I56" s="292"/>
      <c r="J56" s="292"/>
      <c r="K56" s="292"/>
      <c r="L56" s="292"/>
      <c r="M56" s="292"/>
      <c r="N56" s="293"/>
    </row>
    <row r="57" spans="1:14">
      <c r="B57" s="369" t="s">
        <v>126</v>
      </c>
      <c r="C57" s="370"/>
      <c r="D57" s="370"/>
      <c r="E57" s="370"/>
      <c r="F57" s="370"/>
      <c r="G57" s="370"/>
      <c r="H57" s="370"/>
      <c r="I57" s="370"/>
      <c r="J57" s="370"/>
      <c r="K57" s="370"/>
      <c r="L57" s="370"/>
      <c r="M57" s="370"/>
      <c r="N57" s="371"/>
    </row>
    <row r="58" spans="1:14" ht="15.75" thickBot="1">
      <c r="B58" s="394"/>
      <c r="C58" s="317"/>
      <c r="D58" s="317"/>
      <c r="E58" s="317"/>
      <c r="F58" s="317"/>
      <c r="G58" s="317"/>
      <c r="H58" s="317"/>
      <c r="I58" s="317"/>
      <c r="J58" s="317"/>
      <c r="K58" s="317"/>
      <c r="L58" s="317"/>
      <c r="M58" s="317"/>
      <c r="N58" s="319"/>
    </row>
    <row r="59" spans="1:14" ht="25.5">
      <c r="B59" s="395" t="s">
        <v>127</v>
      </c>
      <c r="C59" s="396"/>
      <c r="D59" s="396"/>
      <c r="E59" s="396"/>
      <c r="F59" s="396"/>
      <c r="G59" s="396"/>
      <c r="H59" s="397" t="s">
        <v>110</v>
      </c>
      <c r="I59" s="398" t="s">
        <v>128</v>
      </c>
      <c r="J59" s="399" t="s">
        <v>129</v>
      </c>
      <c r="K59" s="397" t="s">
        <v>130</v>
      </c>
      <c r="L59" s="400" t="s">
        <v>131</v>
      </c>
      <c r="M59" s="401"/>
      <c r="N59" s="402" t="s">
        <v>118</v>
      </c>
    </row>
    <row r="60" spans="1:14">
      <c r="B60" s="403"/>
      <c r="C60" s="404"/>
      <c r="D60" s="404"/>
      <c r="E60" s="404"/>
      <c r="F60" s="404"/>
      <c r="G60" s="404"/>
      <c r="H60" s="405"/>
      <c r="I60" s="355"/>
      <c r="J60" s="406"/>
      <c r="K60" s="355"/>
      <c r="L60" s="407"/>
      <c r="M60" s="408"/>
      <c r="N60" s="409"/>
    </row>
    <row r="61" spans="1:14">
      <c r="B61" s="403"/>
      <c r="C61" s="410"/>
      <c r="D61" s="410"/>
      <c r="E61" s="410"/>
      <c r="F61" s="410"/>
      <c r="G61" s="410"/>
      <c r="H61" s="405"/>
      <c r="I61" s="355"/>
      <c r="J61" s="406"/>
      <c r="K61" s="355"/>
      <c r="L61" s="407"/>
      <c r="M61" s="408"/>
      <c r="N61" s="409"/>
    </row>
    <row r="62" spans="1:14">
      <c r="B62" s="403"/>
      <c r="C62" s="410"/>
      <c r="D62" s="410"/>
      <c r="E62" s="410"/>
      <c r="F62" s="410"/>
      <c r="G62" s="410"/>
      <c r="H62" s="405"/>
      <c r="I62" s="355"/>
      <c r="J62" s="406"/>
      <c r="K62" s="355"/>
      <c r="L62" s="407"/>
      <c r="M62" s="408"/>
      <c r="N62" s="409"/>
    </row>
    <row r="63" spans="1:14">
      <c r="B63" s="403"/>
      <c r="C63" s="410"/>
      <c r="D63" s="410"/>
      <c r="E63" s="410"/>
      <c r="F63" s="410"/>
      <c r="G63" s="410"/>
      <c r="H63" s="405"/>
      <c r="I63" s="355"/>
      <c r="J63" s="406"/>
      <c r="K63" s="355"/>
      <c r="L63" s="407"/>
      <c r="M63" s="408"/>
      <c r="N63" s="409"/>
    </row>
    <row r="64" spans="1:14">
      <c r="B64" s="403"/>
      <c r="C64" s="410"/>
      <c r="D64" s="410"/>
      <c r="E64" s="410"/>
      <c r="F64" s="410"/>
      <c r="G64" s="410"/>
      <c r="H64" s="411"/>
      <c r="I64" s="355"/>
      <c r="J64" s="355"/>
      <c r="K64" s="355"/>
      <c r="L64" s="412"/>
      <c r="M64" s="413"/>
      <c r="N64" s="414"/>
    </row>
    <row r="65" spans="1:15" ht="15.75" thickBot="1">
      <c r="B65" s="431"/>
      <c r="C65" s="410"/>
      <c r="D65" s="410"/>
      <c r="E65" s="410"/>
      <c r="F65" s="410"/>
      <c r="G65" s="410"/>
      <c r="H65" s="542"/>
      <c r="I65" s="535"/>
      <c r="J65" s="535"/>
      <c r="K65" s="535"/>
      <c r="L65" s="543"/>
      <c r="M65" s="544"/>
      <c r="N65" s="545"/>
    </row>
    <row r="66" spans="1:15" ht="15.75" thickBot="1">
      <c r="B66" s="364" t="s">
        <v>122</v>
      </c>
      <c r="C66" s="365"/>
      <c r="D66" s="365"/>
      <c r="E66" s="365"/>
      <c r="F66" s="365"/>
      <c r="G66" s="365"/>
      <c r="H66" s="365"/>
      <c r="I66" s="365"/>
      <c r="J66" s="365"/>
      <c r="K66" s="365"/>
      <c r="L66" s="365"/>
      <c r="M66" s="366"/>
      <c r="N66" s="367"/>
    </row>
    <row r="67" spans="1:15">
      <c r="B67" s="291"/>
      <c r="C67" s="292"/>
      <c r="D67" s="292"/>
      <c r="E67" s="292"/>
      <c r="F67" s="292"/>
      <c r="G67" s="292"/>
      <c r="H67" s="292"/>
      <c r="I67" s="292"/>
      <c r="J67" s="292"/>
      <c r="K67" s="292"/>
      <c r="L67" s="292"/>
      <c r="M67" s="292"/>
      <c r="N67" s="293"/>
    </row>
    <row r="68" spans="1:15">
      <c r="B68" s="369" t="s">
        <v>132</v>
      </c>
      <c r="C68" s="370"/>
      <c r="D68" s="370"/>
      <c r="E68" s="370"/>
      <c r="F68" s="370"/>
      <c r="G68" s="370"/>
      <c r="H68" s="370"/>
      <c r="I68" s="370"/>
      <c r="J68" s="370"/>
      <c r="K68" s="370"/>
      <c r="L68" s="370"/>
      <c r="M68" s="370"/>
      <c r="N68" s="371"/>
    </row>
    <row r="69" spans="1:15" ht="15.75" thickBot="1">
      <c r="B69" s="394"/>
      <c r="C69" s="317"/>
      <c r="D69" s="317"/>
      <c r="E69" s="317"/>
      <c r="F69" s="317"/>
      <c r="G69" s="317"/>
      <c r="H69" s="317"/>
      <c r="I69" s="317"/>
      <c r="J69" s="317"/>
      <c r="K69" s="317"/>
      <c r="L69" s="317"/>
      <c r="M69" s="317"/>
      <c r="N69" s="319"/>
    </row>
    <row r="70" spans="1:15" ht="25.5">
      <c r="B70" s="426" t="s">
        <v>133</v>
      </c>
      <c r="C70" s="427"/>
      <c r="D70" s="427"/>
      <c r="E70" s="427"/>
      <c r="F70" s="427"/>
      <c r="G70" s="427"/>
      <c r="H70" s="427"/>
      <c r="I70" s="397" t="s">
        <v>134</v>
      </c>
      <c r="J70" s="399" t="s">
        <v>135</v>
      </c>
      <c r="K70" s="398" t="s">
        <v>136</v>
      </c>
      <c r="L70" s="428" t="s">
        <v>117</v>
      </c>
      <c r="M70" s="546"/>
      <c r="N70" s="430" t="s">
        <v>118</v>
      </c>
    </row>
    <row r="71" spans="1:15">
      <c r="A71" s="529" t="s">
        <v>169</v>
      </c>
      <c r="B71" s="431" t="str">
        <f>VLOOKUP(A71,'[134]MANO DE OBRA'!A8:D68,3,FALSE)</f>
        <v>Oficial</v>
      </c>
      <c r="C71" s="410"/>
      <c r="D71" s="410"/>
      <c r="E71" s="410"/>
      <c r="F71" s="410"/>
      <c r="G71" s="410"/>
      <c r="H71" s="410"/>
      <c r="I71" s="432">
        <f>K71/J71*100</f>
        <v>57668.23979157189</v>
      </c>
      <c r="J71" s="433">
        <v>185</v>
      </c>
      <c r="K71" s="434">
        <f>VLOOKUP(A71,'[134]MANO DE OBRA'!A8:D99,4,FALSE)</f>
        <v>106686.24361440798</v>
      </c>
      <c r="L71" s="435"/>
      <c r="M71" s="530">
        <v>30</v>
      </c>
      <c r="N71" s="437">
        <f>K71/M71</f>
        <v>3556.2081204802662</v>
      </c>
      <c r="O71" s="438"/>
    </row>
    <row r="72" spans="1:15">
      <c r="A72" s="529" t="s">
        <v>206</v>
      </c>
      <c r="B72" s="431" t="str">
        <f>VLOOKUP(A72,'[134]MANO DE OBRA'!A8:D69,3,FALSE)</f>
        <v>Obrero (3)</v>
      </c>
      <c r="C72" s="410"/>
      <c r="D72" s="410"/>
      <c r="E72" s="410"/>
      <c r="F72" s="410"/>
      <c r="G72" s="410"/>
      <c r="H72" s="410"/>
      <c r="I72" s="432">
        <f>K72/J72*100</f>
        <v>86502.359687357821</v>
      </c>
      <c r="J72" s="433">
        <v>185</v>
      </c>
      <c r="K72" s="434">
        <f>VLOOKUP(A72,'[134]MANO DE OBRA'!A8:D100,4,FALSE)</f>
        <v>160029.36542161196</v>
      </c>
      <c r="L72" s="435"/>
      <c r="M72" s="530">
        <v>30</v>
      </c>
      <c r="N72" s="437">
        <f>K72/M72</f>
        <v>5334.3121807203988</v>
      </c>
    </row>
    <row r="73" spans="1:15">
      <c r="B73" s="431"/>
      <c r="C73" s="410"/>
      <c r="D73" s="410"/>
      <c r="E73" s="410"/>
      <c r="F73" s="410"/>
      <c r="G73" s="410"/>
      <c r="H73" s="410"/>
      <c r="I73" s="432"/>
      <c r="J73" s="433"/>
      <c r="K73" s="434"/>
      <c r="L73" s="435"/>
      <c r="M73" s="531"/>
      <c r="N73" s="437"/>
    </row>
    <row r="74" spans="1:15">
      <c r="B74" s="431"/>
      <c r="C74" s="410"/>
      <c r="D74" s="410"/>
      <c r="E74" s="410"/>
      <c r="F74" s="410"/>
      <c r="G74" s="410"/>
      <c r="H74" s="410"/>
      <c r="I74" s="355"/>
      <c r="J74" s="440"/>
      <c r="K74" s="441"/>
      <c r="L74" s="444"/>
      <c r="M74" s="442"/>
      <c r="N74" s="443"/>
    </row>
    <row r="75" spans="1:15">
      <c r="B75" s="431"/>
      <c r="C75" s="410"/>
      <c r="D75" s="410"/>
      <c r="E75" s="410"/>
      <c r="F75" s="410"/>
      <c r="G75" s="410"/>
      <c r="H75" s="410"/>
      <c r="I75" s="355"/>
      <c r="J75" s="440"/>
      <c r="K75" s="441"/>
      <c r="L75" s="444"/>
      <c r="M75" s="442"/>
      <c r="N75" s="443"/>
    </row>
    <row r="76" spans="1:15" ht="15.75" thickBot="1">
      <c r="B76" s="547"/>
      <c r="C76" s="548"/>
      <c r="D76" s="548"/>
      <c r="E76" s="548"/>
      <c r="F76" s="548"/>
      <c r="G76" s="548"/>
      <c r="H76" s="548"/>
      <c r="I76" s="535"/>
      <c r="J76" s="535"/>
      <c r="K76" s="535"/>
      <c r="L76" s="549"/>
      <c r="M76" s="550"/>
      <c r="N76" s="545"/>
    </row>
    <row r="77" spans="1:15" ht="15.75" thickBot="1">
      <c r="B77" s="364" t="s">
        <v>122</v>
      </c>
      <c r="C77" s="365"/>
      <c r="D77" s="365"/>
      <c r="E77" s="365"/>
      <c r="F77" s="365"/>
      <c r="G77" s="365"/>
      <c r="H77" s="365"/>
      <c r="I77" s="365"/>
      <c r="J77" s="365"/>
      <c r="K77" s="365"/>
      <c r="L77" s="365"/>
      <c r="M77" s="366"/>
      <c r="N77" s="448">
        <f>SUM(N71:N76)</f>
        <v>8890.5203012006641</v>
      </c>
    </row>
    <row r="78" spans="1:15" ht="15.75" thickBot="1">
      <c r="B78" s="291"/>
      <c r="C78" s="292"/>
      <c r="D78" s="292"/>
      <c r="E78" s="292"/>
      <c r="F78" s="292"/>
      <c r="G78" s="292"/>
      <c r="H78" s="292"/>
      <c r="I78" s="292"/>
      <c r="J78" s="292"/>
      <c r="K78" s="292"/>
      <c r="L78" s="292"/>
      <c r="M78" s="292"/>
      <c r="N78" s="293"/>
    </row>
    <row r="79" spans="1:15" ht="15.75" thickBot="1">
      <c r="B79" s="364" t="s">
        <v>138</v>
      </c>
      <c r="C79" s="365"/>
      <c r="D79" s="365"/>
      <c r="E79" s="365"/>
      <c r="F79" s="365"/>
      <c r="G79" s="365"/>
      <c r="H79" s="365"/>
      <c r="I79" s="365"/>
      <c r="J79" s="365"/>
      <c r="K79" s="365"/>
      <c r="L79" s="365"/>
      <c r="M79" s="366"/>
      <c r="N79" s="449">
        <f>N43+N55+N66+N77</f>
        <v>337848.68649945286</v>
      </c>
    </row>
    <row r="80" spans="1:15">
      <c r="B80" s="291"/>
      <c r="C80" s="292"/>
      <c r="D80" s="292"/>
      <c r="E80" s="292"/>
      <c r="F80" s="292"/>
      <c r="G80" s="292"/>
      <c r="H80" s="292"/>
      <c r="I80" s="292"/>
      <c r="J80" s="292"/>
      <c r="K80" s="292"/>
      <c r="L80" s="292"/>
      <c r="M80" s="292"/>
      <c r="N80" s="293"/>
    </row>
    <row r="81" spans="1:16">
      <c r="B81" s="369" t="s">
        <v>139</v>
      </c>
      <c r="C81" s="370"/>
      <c r="D81" s="370"/>
      <c r="E81" s="370"/>
      <c r="F81" s="370"/>
      <c r="G81" s="370"/>
      <c r="H81" s="370"/>
      <c r="I81" s="370"/>
      <c r="J81" s="370"/>
      <c r="K81" s="370"/>
      <c r="L81" s="370"/>
      <c r="M81" s="370"/>
      <c r="N81" s="371"/>
    </row>
    <row r="82" spans="1:16" ht="15.75" thickBot="1">
      <c r="B82" s="394"/>
      <c r="C82" s="317"/>
      <c r="D82" s="317"/>
      <c r="E82" s="317"/>
      <c r="F82" s="317"/>
      <c r="G82" s="317"/>
      <c r="H82" s="317"/>
      <c r="I82" s="317"/>
      <c r="J82" s="317"/>
      <c r="K82" s="317"/>
      <c r="L82" s="317"/>
      <c r="M82" s="317"/>
      <c r="N82" s="319"/>
    </row>
    <row r="83" spans="1:16">
      <c r="B83" s="373" t="s">
        <v>140</v>
      </c>
      <c r="C83" s="374"/>
      <c r="D83" s="374"/>
      <c r="E83" s="374"/>
      <c r="F83" s="374"/>
      <c r="G83" s="374"/>
      <c r="H83" s="374"/>
      <c r="I83" s="396"/>
      <c r="J83" s="450"/>
      <c r="K83" s="451" t="s">
        <v>141</v>
      </c>
      <c r="L83" s="452" t="s">
        <v>142</v>
      </c>
      <c r="M83" s="453"/>
      <c r="N83" s="454"/>
    </row>
    <row r="84" spans="1:16">
      <c r="B84" s="455" t="s">
        <v>143</v>
      </c>
      <c r="C84" s="456"/>
      <c r="D84" s="456"/>
      <c r="E84" s="456"/>
      <c r="F84" s="456"/>
      <c r="G84" s="456"/>
      <c r="H84" s="456"/>
      <c r="I84" s="457"/>
      <c r="J84" s="458"/>
      <c r="K84" s="459">
        <v>0.2</v>
      </c>
      <c r="L84" s="460">
        <f>N79*K84</f>
        <v>67569.737299890578</v>
      </c>
      <c r="M84" s="461"/>
      <c r="N84" s="462"/>
    </row>
    <row r="85" spans="1:16">
      <c r="B85" s="463" t="s">
        <v>144</v>
      </c>
      <c r="C85" s="464"/>
      <c r="D85" s="464"/>
      <c r="E85" s="464"/>
      <c r="F85" s="464"/>
      <c r="G85" s="464"/>
      <c r="H85" s="464"/>
      <c r="I85" s="457"/>
      <c r="J85" s="458"/>
      <c r="K85" s="459">
        <v>0.05</v>
      </c>
      <c r="L85" s="460">
        <f>N79*K85</f>
        <v>16892.434324972644</v>
      </c>
      <c r="M85" s="461"/>
      <c r="N85" s="462"/>
    </row>
    <row r="86" spans="1:16" ht="15.75" thickBot="1">
      <c r="B86" s="465" t="s">
        <v>55</v>
      </c>
      <c r="C86" s="466"/>
      <c r="D86" s="466"/>
      <c r="E86" s="466"/>
      <c r="F86" s="466"/>
      <c r="G86" s="466"/>
      <c r="H86" s="466"/>
      <c r="I86" s="467"/>
      <c r="J86" s="468"/>
      <c r="K86" s="469">
        <v>0.05</v>
      </c>
      <c r="L86" s="470">
        <f>N79*K86</f>
        <v>16892.434324972644</v>
      </c>
      <c r="M86" s="471"/>
      <c r="N86" s="462"/>
    </row>
    <row r="87" spans="1:16" ht="15.75" thickBot="1">
      <c r="B87" s="364" t="s">
        <v>122</v>
      </c>
      <c r="C87" s="365"/>
      <c r="D87" s="365"/>
      <c r="E87" s="365"/>
      <c r="F87" s="365"/>
      <c r="G87" s="365"/>
      <c r="H87" s="365"/>
      <c r="I87" s="365"/>
      <c r="J87" s="365"/>
      <c r="K87" s="365"/>
      <c r="L87" s="365"/>
      <c r="M87" s="366"/>
      <c r="N87" s="472">
        <f>L84+L85+L86</f>
        <v>101354.60594983588</v>
      </c>
    </row>
    <row r="88" spans="1:16" ht="15.75" thickBot="1">
      <c r="B88" s="291"/>
      <c r="C88" s="292"/>
      <c r="D88" s="292"/>
      <c r="E88" s="292"/>
      <c r="F88" s="292"/>
      <c r="G88" s="292"/>
      <c r="H88" s="292"/>
      <c r="I88" s="292"/>
      <c r="J88" s="292"/>
      <c r="K88" s="292"/>
      <c r="L88" s="292"/>
      <c r="M88" s="292"/>
      <c r="N88" s="293"/>
    </row>
    <row r="89" spans="1:16" ht="15.75" thickBot="1">
      <c r="A89" s="190" t="s">
        <v>145</v>
      </c>
      <c r="B89" s="364" t="s">
        <v>146</v>
      </c>
      <c r="C89" s="365"/>
      <c r="D89" s="365"/>
      <c r="E89" s="365"/>
      <c r="F89" s="365"/>
      <c r="G89" s="365"/>
      <c r="H89" s="365"/>
      <c r="I89" s="365"/>
      <c r="J89" s="365"/>
      <c r="K89" s="365"/>
      <c r="L89" s="365"/>
      <c r="M89" s="366"/>
      <c r="N89" s="473">
        <f>ROUND(N79+N87,0)</f>
        <v>439203</v>
      </c>
      <c r="P89" s="551"/>
    </row>
    <row r="90" spans="1:16">
      <c r="B90" s="252"/>
      <c r="C90" s="253"/>
      <c r="D90" s="253"/>
      <c r="E90" s="253"/>
      <c r="F90" s="253"/>
      <c r="G90" s="253"/>
      <c r="H90" s="253"/>
      <c r="I90" s="253"/>
      <c r="J90" s="253"/>
      <c r="K90" s="253"/>
      <c r="L90" s="253"/>
      <c r="M90" s="253"/>
      <c r="N90" s="254"/>
    </row>
    <row r="91" spans="1:16">
      <c r="B91" s="287"/>
      <c r="C91" s="259"/>
      <c r="D91" s="259"/>
      <c r="E91" s="259"/>
      <c r="F91" s="259"/>
      <c r="G91" s="259"/>
      <c r="H91" s="259"/>
      <c r="I91" s="259"/>
      <c r="J91" s="259"/>
      <c r="K91" s="259"/>
      <c r="L91" s="259"/>
      <c r="M91" s="259"/>
      <c r="N91" s="261"/>
      <c r="P91" s="533"/>
    </row>
    <row r="92" spans="1:16">
      <c r="B92" s="287"/>
      <c r="C92" s="259"/>
      <c r="D92" s="259"/>
      <c r="E92" s="259"/>
      <c r="F92" s="259"/>
      <c r="G92" s="259"/>
      <c r="H92" s="259"/>
      <c r="I92" s="259"/>
      <c r="J92" s="259"/>
      <c r="K92" s="259"/>
      <c r="L92" s="259"/>
      <c r="M92" s="259"/>
      <c r="N92" s="261"/>
    </row>
    <row r="93" spans="1:16">
      <c r="B93" s="287"/>
      <c r="C93" s="259"/>
      <c r="D93" s="259"/>
      <c r="E93" s="259"/>
      <c r="F93" s="259"/>
      <c r="G93" s="259"/>
      <c r="H93" s="259"/>
      <c r="I93" s="259"/>
      <c r="J93" s="259"/>
      <c r="K93" s="259"/>
      <c r="L93" s="259"/>
      <c r="M93" s="259"/>
      <c r="N93" s="261"/>
    </row>
    <row r="94" spans="1:16">
      <c r="B94" s="287"/>
      <c r="C94" s="259"/>
      <c r="D94" s="259"/>
      <c r="E94" s="269" t="s">
        <v>147</v>
      </c>
      <c r="F94" s="269"/>
      <c r="G94" s="269"/>
      <c r="H94" s="269"/>
      <c r="I94" s="269"/>
      <c r="J94" s="269"/>
      <c r="K94" s="259"/>
      <c r="L94" s="259"/>
      <c r="M94" s="259"/>
      <c r="N94" s="261"/>
    </row>
    <row r="95" spans="1:16">
      <c r="B95" s="287"/>
      <c r="C95" s="259"/>
      <c r="D95" s="259"/>
      <c r="E95" s="259" t="s">
        <v>148</v>
      </c>
      <c r="F95" s="259"/>
      <c r="G95" s="259"/>
      <c r="H95" s="259"/>
      <c r="I95" s="259"/>
      <c r="J95" s="259"/>
      <c r="K95" s="259"/>
      <c r="L95" s="259"/>
      <c r="M95" s="259"/>
      <c r="N95" s="261"/>
    </row>
    <row r="96" spans="1:16">
      <c r="B96" s="287"/>
      <c r="C96" s="259"/>
      <c r="D96" s="259"/>
      <c r="E96" s="259" t="s">
        <v>149</v>
      </c>
      <c r="F96" s="259"/>
      <c r="G96" s="259"/>
      <c r="H96" s="259"/>
      <c r="I96" s="259"/>
      <c r="J96" s="259"/>
      <c r="K96" s="259"/>
      <c r="L96" s="259"/>
      <c r="M96" s="259"/>
      <c r="N96" s="261"/>
    </row>
    <row r="97" spans="2:14">
      <c r="B97" s="287"/>
      <c r="C97" s="259"/>
      <c r="D97" s="259"/>
      <c r="E97" s="259" t="s">
        <v>150</v>
      </c>
      <c r="F97" s="259"/>
      <c r="G97" s="259"/>
      <c r="H97" s="259"/>
      <c r="I97" s="259"/>
      <c r="J97" s="259"/>
      <c r="K97" s="259"/>
      <c r="L97" s="259"/>
      <c r="M97" s="259"/>
      <c r="N97" s="261"/>
    </row>
    <row r="98" spans="2:14" ht="15.75" thickBot="1">
      <c r="B98" s="287"/>
      <c r="C98" s="259"/>
      <c r="D98" s="259"/>
      <c r="E98" s="259"/>
      <c r="F98" s="259" t="s">
        <v>151</v>
      </c>
      <c r="G98" s="259"/>
      <c r="H98" s="259"/>
      <c r="I98" s="259"/>
      <c r="J98" s="259"/>
      <c r="K98" s="259"/>
      <c r="L98" s="259"/>
      <c r="M98" s="259"/>
      <c r="N98" s="261"/>
    </row>
    <row r="99" spans="2:14">
      <c r="B99" s="474" t="s">
        <v>152</v>
      </c>
      <c r="C99" s="475"/>
      <c r="D99" s="475"/>
      <c r="E99" s="475"/>
      <c r="F99" s="475"/>
      <c r="G99" s="475"/>
      <c r="H99" s="475"/>
      <c r="I99" s="475"/>
      <c r="J99" s="475"/>
      <c r="K99" s="475"/>
      <c r="L99" s="475"/>
      <c r="M99" s="475"/>
      <c r="N99" s="476"/>
    </row>
    <row r="100" spans="2:14">
      <c r="B100" s="477"/>
      <c r="C100" s="478"/>
      <c r="D100" s="478"/>
      <c r="E100" s="478"/>
      <c r="F100" s="478"/>
      <c r="G100" s="478"/>
      <c r="H100" s="478"/>
      <c r="I100" s="478"/>
      <c r="J100" s="478"/>
      <c r="K100" s="478"/>
      <c r="L100" s="478"/>
      <c r="M100" s="478"/>
      <c r="N100" s="479"/>
    </row>
    <row r="101" spans="2:14">
      <c r="B101" s="477"/>
      <c r="C101" s="478"/>
      <c r="D101" s="478"/>
      <c r="E101" s="478"/>
      <c r="F101" s="478"/>
      <c r="G101" s="478"/>
      <c r="H101" s="478"/>
      <c r="I101" s="478"/>
      <c r="J101" s="478"/>
      <c r="K101" s="478"/>
      <c r="L101" s="478"/>
      <c r="M101" s="478"/>
      <c r="N101" s="479"/>
    </row>
    <row r="102" spans="2:14">
      <c r="B102" s="477"/>
      <c r="C102" s="478"/>
      <c r="D102" s="478"/>
      <c r="E102" s="478"/>
      <c r="F102" s="478"/>
      <c r="G102" s="478"/>
      <c r="H102" s="478"/>
      <c r="I102" s="478"/>
      <c r="J102" s="478"/>
      <c r="K102" s="478"/>
      <c r="L102" s="478"/>
      <c r="M102" s="478"/>
      <c r="N102" s="479"/>
    </row>
    <row r="103" spans="2:14" ht="15.75" thickBot="1">
      <c r="B103" s="480"/>
      <c r="C103" s="481"/>
      <c r="D103" s="481"/>
      <c r="E103" s="481"/>
      <c r="F103" s="481"/>
      <c r="G103" s="481"/>
      <c r="H103" s="481"/>
      <c r="I103" s="481"/>
      <c r="J103" s="481"/>
      <c r="K103" s="481"/>
      <c r="L103" s="481"/>
      <c r="M103" s="481"/>
      <c r="N103" s="482"/>
    </row>
    <row r="104" spans="2:14">
      <c r="B104" s="483"/>
      <c r="C104" s="484"/>
      <c r="D104" s="484"/>
      <c r="E104" s="484"/>
      <c r="F104" s="484"/>
      <c r="G104" s="484"/>
      <c r="H104" s="484"/>
      <c r="I104" s="484"/>
      <c r="J104" s="484"/>
      <c r="K104" s="484"/>
      <c r="L104" s="484"/>
      <c r="M104" s="484"/>
      <c r="N104" s="485"/>
    </row>
    <row r="105" spans="2:14">
      <c r="B105" s="486" t="s">
        <v>153</v>
      </c>
      <c r="C105" s="273"/>
      <c r="D105" s="273"/>
      <c r="E105" s="273"/>
      <c r="F105" s="273"/>
      <c r="G105" s="273"/>
      <c r="H105" s="273"/>
      <c r="I105" s="273"/>
      <c r="J105" s="273"/>
      <c r="K105" s="273"/>
      <c r="L105" s="273"/>
      <c r="M105" s="273"/>
      <c r="N105" s="274"/>
    </row>
    <row r="106" spans="2:14" ht="15" customHeight="1">
      <c r="B106" s="487" t="s">
        <v>154</v>
      </c>
      <c r="C106" s="488"/>
      <c r="D106" s="488"/>
      <c r="E106" s="488"/>
      <c r="F106" s="488"/>
      <c r="G106" s="488"/>
      <c r="H106" s="488"/>
      <c r="I106" s="488"/>
      <c r="J106" s="488"/>
      <c r="K106" s="488"/>
      <c r="L106" s="488"/>
      <c r="M106" s="488"/>
      <c r="N106" s="489"/>
    </row>
    <row r="107" spans="2:14" ht="15" customHeight="1">
      <c r="B107" s="487"/>
      <c r="C107" s="488"/>
      <c r="D107" s="488"/>
      <c r="E107" s="488"/>
      <c r="F107" s="488"/>
      <c r="G107" s="488"/>
      <c r="H107" s="488"/>
      <c r="I107" s="488"/>
      <c r="J107" s="488"/>
      <c r="K107" s="488"/>
      <c r="L107" s="488"/>
      <c r="M107" s="488"/>
      <c r="N107" s="489"/>
    </row>
    <row r="108" spans="2:14" ht="29.25" customHeight="1">
      <c r="B108" s="490" t="s">
        <v>155</v>
      </c>
      <c r="C108" s="491"/>
      <c r="D108" s="491"/>
      <c r="E108" s="491"/>
      <c r="F108" s="491"/>
      <c r="G108" s="491"/>
      <c r="H108" s="491"/>
      <c r="I108" s="491"/>
      <c r="J108" s="491"/>
      <c r="K108" s="491"/>
      <c r="L108" s="491"/>
      <c r="M108" s="491"/>
      <c r="N108" s="492"/>
    </row>
    <row r="109" spans="2:14">
      <c r="B109" s="490"/>
      <c r="C109" s="491"/>
      <c r="D109" s="491"/>
      <c r="E109" s="491"/>
      <c r="F109" s="491"/>
      <c r="G109" s="491"/>
      <c r="H109" s="491"/>
      <c r="I109" s="491"/>
      <c r="J109" s="491"/>
      <c r="K109" s="491"/>
      <c r="L109" s="491"/>
      <c r="M109" s="491"/>
      <c r="N109" s="492"/>
    </row>
    <row r="110" spans="2:14">
      <c r="B110" s="493"/>
      <c r="C110" s="494"/>
      <c r="D110" s="494"/>
      <c r="E110" s="494"/>
      <c r="F110" s="494"/>
      <c r="G110" s="494"/>
      <c r="H110" s="494"/>
      <c r="I110" s="494"/>
      <c r="J110" s="494"/>
      <c r="K110" s="494"/>
      <c r="L110" s="494"/>
      <c r="M110" s="494"/>
      <c r="N110" s="495"/>
    </row>
    <row r="111" spans="2:14">
      <c r="B111" s="493"/>
      <c r="C111" s="494"/>
      <c r="D111" s="494"/>
      <c r="E111" s="494"/>
      <c r="F111" s="494"/>
      <c r="G111" s="494"/>
      <c r="H111" s="494"/>
      <c r="I111" s="494"/>
      <c r="J111" s="494"/>
      <c r="K111" s="494"/>
      <c r="L111" s="494"/>
      <c r="M111" s="494"/>
      <c r="N111" s="495"/>
    </row>
    <row r="112" spans="2:14">
      <c r="B112" s="493"/>
      <c r="C112" s="494"/>
      <c r="D112" s="494"/>
      <c r="E112" s="494"/>
      <c r="F112" s="494"/>
      <c r="G112" s="494"/>
      <c r="H112" s="494"/>
      <c r="I112" s="494"/>
      <c r="J112" s="494"/>
      <c r="K112" s="494"/>
      <c r="L112" s="494"/>
      <c r="M112" s="494"/>
      <c r="N112" s="495"/>
    </row>
    <row r="113" spans="2:14">
      <c r="B113" s="486"/>
      <c r="C113" s="273"/>
      <c r="D113" s="273"/>
      <c r="E113" s="273"/>
      <c r="F113" s="273"/>
      <c r="G113" s="273"/>
      <c r="H113" s="273"/>
      <c r="I113" s="273"/>
      <c r="J113" s="273"/>
      <c r="K113" s="273"/>
      <c r="L113" s="273"/>
      <c r="M113" s="273"/>
      <c r="N113" s="274"/>
    </row>
    <row r="114" spans="2:14">
      <c r="B114" s="287"/>
      <c r="C114" s="259"/>
      <c r="D114" s="259"/>
      <c r="E114" s="259" t="s">
        <v>147</v>
      </c>
      <c r="F114" s="269"/>
      <c r="G114" s="269"/>
      <c r="H114" s="259"/>
      <c r="I114" s="259"/>
      <c r="J114" s="259"/>
      <c r="K114" s="259"/>
      <c r="L114" s="259"/>
      <c r="M114" s="259"/>
      <c r="N114" s="261"/>
    </row>
    <row r="115" spans="2:14">
      <c r="B115" s="287"/>
      <c r="C115" s="259"/>
      <c r="D115" s="259"/>
      <c r="E115" s="496" t="s">
        <v>148</v>
      </c>
      <c r="F115" s="259"/>
      <c r="G115" s="259"/>
      <c r="H115" s="496"/>
      <c r="I115" s="496"/>
      <c r="J115" s="496"/>
      <c r="K115" s="259"/>
      <c r="L115" s="259"/>
      <c r="M115" s="259"/>
      <c r="N115" s="261"/>
    </row>
    <row r="116" spans="2:14">
      <c r="B116" s="287"/>
      <c r="C116" s="259"/>
      <c r="D116" s="259"/>
      <c r="E116" s="497" t="s">
        <v>156</v>
      </c>
      <c r="F116" s="259"/>
      <c r="G116" s="259"/>
      <c r="H116" s="497"/>
      <c r="I116" s="497"/>
      <c r="J116" s="497"/>
      <c r="K116" s="259"/>
      <c r="L116" s="259"/>
      <c r="M116" s="259"/>
      <c r="N116" s="261"/>
    </row>
    <row r="117" spans="2:14">
      <c r="B117" s="498"/>
      <c r="C117" s="273"/>
      <c r="D117" s="273"/>
      <c r="E117" s="259" t="s">
        <v>150</v>
      </c>
      <c r="F117" s="259"/>
      <c r="G117" s="259"/>
      <c r="H117" s="259"/>
      <c r="I117" s="259"/>
      <c r="J117" s="259"/>
      <c r="K117" s="273"/>
      <c r="L117" s="273"/>
      <c r="M117" s="273"/>
      <c r="N117" s="274"/>
    </row>
    <row r="118" spans="2:14">
      <c r="B118" s="498"/>
      <c r="C118" s="273"/>
      <c r="D118" s="273"/>
      <c r="E118" s="273"/>
      <c r="F118" s="259"/>
      <c r="G118" s="259"/>
      <c r="H118" s="259"/>
      <c r="I118" s="259"/>
      <c r="J118" s="259"/>
      <c r="K118" s="273"/>
      <c r="L118" s="273"/>
      <c r="M118" s="273"/>
      <c r="N118" s="274"/>
    </row>
    <row r="119" spans="2:14">
      <c r="B119" s="498" t="s">
        <v>157</v>
      </c>
      <c r="C119" s="497"/>
      <c r="D119" s="497"/>
      <c r="E119" s="259"/>
      <c r="F119" s="259"/>
      <c r="G119" s="259"/>
      <c r="H119" s="259"/>
      <c r="I119" s="259"/>
      <c r="J119" s="499"/>
      <c r="K119" s="499"/>
      <c r="L119" s="499"/>
      <c r="M119" s="499"/>
      <c r="N119" s="500"/>
    </row>
    <row r="120" spans="2:14" ht="15.75" thickBot="1">
      <c r="B120" s="501" t="s">
        <v>158</v>
      </c>
      <c r="C120" s="502"/>
      <c r="D120" s="502"/>
      <c r="E120" s="503"/>
      <c r="F120" s="503"/>
      <c r="G120" s="503"/>
      <c r="H120" s="503"/>
      <c r="I120" s="503"/>
      <c r="J120" s="504"/>
      <c r="K120" s="504"/>
      <c r="L120" s="504"/>
      <c r="M120" s="504"/>
      <c r="N120" s="505"/>
    </row>
  </sheetData>
  <mergeCells count="64">
    <mergeCell ref="B87:M87"/>
    <mergeCell ref="B89:M89"/>
    <mergeCell ref="B106:N107"/>
    <mergeCell ref="B108:N109"/>
    <mergeCell ref="J119:N120"/>
    <mergeCell ref="B83:H83"/>
    <mergeCell ref="L83:M83"/>
    <mergeCell ref="B84:H84"/>
    <mergeCell ref="L84:M84"/>
    <mergeCell ref="L85:M85"/>
    <mergeCell ref="L86:M86"/>
    <mergeCell ref="B70:H70"/>
    <mergeCell ref="L70:M70"/>
    <mergeCell ref="B76:H76"/>
    <mergeCell ref="L76:M76"/>
    <mergeCell ref="B77:M77"/>
    <mergeCell ref="B79:M79"/>
    <mergeCell ref="L60:M60"/>
    <mergeCell ref="L61:M61"/>
    <mergeCell ref="L62:M62"/>
    <mergeCell ref="L63:M63"/>
    <mergeCell ref="L65:M65"/>
    <mergeCell ref="B66:M66"/>
    <mergeCell ref="L42:M42"/>
    <mergeCell ref="B43:M43"/>
    <mergeCell ref="B47:I47"/>
    <mergeCell ref="L47:M47"/>
    <mergeCell ref="B55:M55"/>
    <mergeCell ref="L59:M59"/>
    <mergeCell ref="B37:H37"/>
    <mergeCell ref="B38:H38"/>
    <mergeCell ref="B39:H39"/>
    <mergeCell ref="B41:D41"/>
    <mergeCell ref="B42:H42"/>
    <mergeCell ref="I42:J42"/>
    <mergeCell ref="C30:I30"/>
    <mergeCell ref="L30:M30"/>
    <mergeCell ref="B35:H35"/>
    <mergeCell ref="I35:J35"/>
    <mergeCell ref="L35:M35"/>
    <mergeCell ref="B36:H36"/>
    <mergeCell ref="D11:E11"/>
    <mergeCell ref="L12:N12"/>
    <mergeCell ref="F25:H25"/>
    <mergeCell ref="B27:N27"/>
    <mergeCell ref="C29:I29"/>
    <mergeCell ref="L29:M29"/>
    <mergeCell ref="K5:K6"/>
    <mergeCell ref="L5:L6"/>
    <mergeCell ref="M5:M6"/>
    <mergeCell ref="N5:N6"/>
    <mergeCell ref="C6:J6"/>
    <mergeCell ref="B10:E10"/>
    <mergeCell ref="I10:J10"/>
    <mergeCell ref="B1:B6"/>
    <mergeCell ref="C1:J1"/>
    <mergeCell ref="K1:K2"/>
    <mergeCell ref="L1:N2"/>
    <mergeCell ref="C2:J2"/>
    <mergeCell ref="C3:J3"/>
    <mergeCell ref="K3:K4"/>
    <mergeCell ref="L3:N4"/>
    <mergeCell ref="C4:J4"/>
    <mergeCell ref="C5:J5"/>
  </mergeCells>
  <pageMargins left="0.7" right="0.7" top="0.75" bottom="0.75" header="0.3" footer="0.3"/>
  <pageSetup paperSize="9" scale="49" orientation="portrait" r:id="rId1"/>
  <rowBreaks count="1" manualBreakCount="1">
    <brk id="89" min="1" max="13" man="1"/>
  </rowBreaks>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PRESUPUESTO OFICIAL  MTO 2902</vt:lpstr>
      <vt:lpstr>420.2 </vt:lpstr>
      <vt:lpstr>460.1</vt:lpstr>
      <vt:lpstr>464.P</vt:lpstr>
      <vt:lpstr>450.2</vt:lpstr>
      <vt:lpstr>630.4</vt:lpstr>
      <vt:lpstr>640.1</vt:lpstr>
      <vt:lpstr>700.1</vt:lpstr>
      <vt:lpstr>700.3</vt:lpstr>
      <vt:lpstr>710.1</vt:lpstr>
      <vt:lpstr>'420.2 '!Área_de_impresión</vt:lpstr>
      <vt:lpstr>'450.2'!Área_de_impresión</vt:lpstr>
      <vt:lpstr>'460.1'!Área_de_impresión</vt:lpstr>
      <vt:lpstr>'464.P'!Área_de_impresión</vt:lpstr>
      <vt:lpstr>'630.4'!Área_de_impresión</vt:lpstr>
      <vt:lpstr>'640.1'!Área_de_impresión</vt:lpstr>
      <vt:lpstr>'700.1'!Área_de_impresión</vt:lpstr>
      <vt:lpstr>'700.3'!Área_de_impresión</vt:lpstr>
      <vt:lpstr>'710.1'!Área_de_impresión</vt:lpstr>
      <vt:lpstr>'PRESUPUESTO OFICIAL  MTO 2902'!Área_de_impresión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orlan</dc:creator>
  <cp:lastModifiedBy>Administrador</cp:lastModifiedBy>
  <dcterms:created xsi:type="dcterms:W3CDTF">2022-10-24T22:02:48Z</dcterms:created>
  <dcterms:modified xsi:type="dcterms:W3CDTF">2022-11-01T15:51:18Z</dcterms:modified>
</cp:coreProperties>
</file>