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ala de exposiciones\documentos finales sala de exposición\"/>
    </mc:Choice>
  </mc:AlternateContent>
  <bookViews>
    <workbookView xWindow="0" yWindow="0" windowWidth="21600" windowHeight="8835"/>
  </bookViews>
  <sheets>
    <sheet name="Hoja1" sheetId="1" r:id="rId1"/>
    <sheet name="Hoja2" sheetId="2" r:id="rId2"/>
  </sheets>
  <externalReferences>
    <externalReference r:id="rId3"/>
  </externalReferences>
  <definedNames>
    <definedName name="Etapa">[1]Hoja1!$XEY$1048528:$XEY$1048531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1" i="1" l="1"/>
  <c r="U11" i="1" s="1"/>
  <c r="S11" i="1"/>
  <c r="Q11" i="1"/>
  <c r="M11" i="1"/>
  <c r="K11" i="1"/>
  <c r="I11" i="1"/>
  <c r="T10" i="1"/>
  <c r="U10" i="1" s="1"/>
  <c r="S10" i="1"/>
  <c r="Q10" i="1"/>
  <c r="M10" i="1"/>
  <c r="K10" i="1"/>
  <c r="I10" i="1"/>
  <c r="T9" i="1"/>
  <c r="U9" i="1" s="1"/>
  <c r="S9" i="1"/>
  <c r="Q9" i="1"/>
  <c r="M9" i="1"/>
  <c r="K9" i="1"/>
  <c r="I9" i="1"/>
  <c r="T8" i="1" l="1"/>
  <c r="U8" i="1" s="1"/>
  <c r="S8" i="1"/>
  <c r="Q8" i="1"/>
  <c r="M8" i="1"/>
  <c r="K8" i="1"/>
  <c r="I8" i="1"/>
  <c r="T7" i="1"/>
  <c r="U7" i="1" s="1"/>
  <c r="S7" i="1"/>
  <c r="Q7" i="1"/>
  <c r="M7" i="1"/>
  <c r="K7" i="1"/>
  <c r="I7" i="1"/>
  <c r="U7" i="2" l="1"/>
  <c r="T7" i="2"/>
  <c r="S7" i="2"/>
  <c r="Q7" i="2"/>
  <c r="M7" i="2"/>
  <c r="K7" i="2"/>
  <c r="I7" i="2"/>
  <c r="U6" i="2"/>
  <c r="S6" i="2"/>
  <c r="Q6" i="2"/>
  <c r="M6" i="2"/>
  <c r="K6" i="2"/>
  <c r="I6" i="2"/>
  <c r="U5" i="2"/>
  <c r="S5" i="2"/>
  <c r="Q5" i="2"/>
  <c r="M5" i="2"/>
  <c r="K5" i="2"/>
  <c r="I5" i="2"/>
  <c r="XEU1048549" i="1" l="1"/>
  <c r="U6" i="1"/>
  <c r="S6" i="1"/>
  <c r="Q6" i="1"/>
  <c r="M6" i="1"/>
  <c r="K6" i="1"/>
  <c r="I6" i="1"/>
  <c r="U5" i="1"/>
  <c r="S5" i="1"/>
  <c r="Q5" i="1"/>
  <c r="M5" i="1"/>
  <c r="K5" i="1"/>
  <c r="I5" i="1"/>
</calcChain>
</file>

<file path=xl/sharedStrings.xml><?xml version="1.0" encoding="utf-8"?>
<sst xmlns="http://schemas.openxmlformats.org/spreadsheetml/2006/main" count="251" uniqueCount="108">
  <si>
    <t>MATRIZ DE RIESGOS PARA LA CONTRATACIÓN DE BIENES O SERVICIOS</t>
  </si>
  <si>
    <t>Nº</t>
  </si>
  <si>
    <t>Clase</t>
  </si>
  <si>
    <t>Fuente</t>
  </si>
  <si>
    <t>Etapa</t>
  </si>
  <si>
    <t>Tipo de Riesgo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</si>
  <si>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</si>
  <si>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</si>
  <si>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</si>
  <si>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</si>
  <si>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</si>
  <si>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</si>
  <si>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A quien se le puede asignar?</t>
  </si>
  <si>
    <t>Tratamiento/Controles a ser implementados</t>
  </si>
  <si>
    <t>Impacto después del tratamiento</t>
  </si>
  <si>
    <t>Afecta la Ejecución del contrato?</t>
  </si>
  <si>
    <t>Persona responsable por implementar el tratamiento</t>
  </si>
  <si>
    <t>Fecha estimada en que se inicia el tratamiento</t>
  </si>
  <si>
    <t>Fecha estimada en que se complete el tratamiento</t>
  </si>
  <si>
    <t>Monitoreo y revisión</t>
  </si>
  <si>
    <t>Valoración del riesgo</t>
  </si>
  <si>
    <t>categoría</t>
  </si>
  <si>
    <t>Cómo se realiza el monitoreo?</t>
  </si>
  <si>
    <t>Periodicidad ¿Cuándo?</t>
  </si>
  <si>
    <t>Especifico</t>
  </si>
  <si>
    <t>Externo</t>
  </si>
  <si>
    <t>Selección</t>
  </si>
  <si>
    <t>Social o Político</t>
  </si>
  <si>
    <t>Riesgo de colusión.</t>
  </si>
  <si>
    <t>Encargado Elaboración Estudios previos</t>
  </si>
  <si>
    <t>No</t>
  </si>
  <si>
    <t>Supervisor del Contrato</t>
  </si>
  <si>
    <t>Al inicio del proceso pre-contractual</t>
  </si>
  <si>
    <t>Al momento de la legalización del contrato</t>
  </si>
  <si>
    <t>Semanal</t>
  </si>
  <si>
    <t>Contratación</t>
  </si>
  <si>
    <t>Incumplimiento de la publicación o el registro presupuestal del contrato.</t>
  </si>
  <si>
    <t>Planeación</t>
  </si>
  <si>
    <t>Ejecución</t>
  </si>
  <si>
    <t>La modalidad de contratación no es adecuada para el bien servicio u obra necesitado.</t>
  </si>
  <si>
    <t>Falta de capacidad de la Entidad Estatal para promover y adelantar la selección del contratista, incluyendo el riesgo de seleccionar aquellos que no cumplan con la totalidad de los requisitos habilitantes o se encuentren incursos en alguna inhabilidad o incompatibilidad.</t>
  </si>
  <si>
    <t>Que no se firme el contrato.</t>
  </si>
  <si>
    <t>Que no se cumpla con el objeto del contrato</t>
  </si>
  <si>
    <t>Los requisitos habilitantes no son los apropiados para el Proceso de Contratación y es posible encontrar proponentes que no los cumplan.</t>
  </si>
  <si>
    <t>Que no se presenten las garantías requeridas en los Documentos del Proceso de Contratación o que su presentación sea tardía.</t>
  </si>
  <si>
    <t>Que el logro del objeto propuesto, no sea acorde con el objeto contratado</t>
  </si>
  <si>
    <t>El valor del contrato no corresponde a los precios del mercado.</t>
  </si>
  <si>
    <t>Riesgo de ofertas artificialmente bajas.</t>
  </si>
  <si>
    <t>Rompimiento del equilibrio económico del contrato</t>
  </si>
  <si>
    <t>La descripción del bien o servicio requerido no es clara.</t>
  </si>
  <si>
    <t>reclamos de terceros sobre la selección del oferente que retrasen el perfeccionamiento del contrato.</t>
  </si>
  <si>
    <t>Que la liquidación y terminación del contrato no se tramiten según los procedimientos establecidos</t>
  </si>
  <si>
    <t>El Proceso de Contratación no cuenta con las condiciones que garanticen la transparencia, equidad y competencia entre los proponentes.</t>
  </si>
  <si>
    <t>Incumplimiento de la normativa pos consumo.</t>
  </si>
  <si>
    <t>El estudio de mercado no permite identificar los aspectos de oferta y demanda del mercado respectivo.</t>
  </si>
  <si>
    <t>El diseño del Proceso de Contratación permite satisfacer las necesidades de la Entidad Estatal, cumplir su misión y si es coherente con el cumplimiento de sus objetivos y metas.</t>
  </si>
  <si>
    <t>Impacto de riesgo</t>
  </si>
  <si>
    <t>Valoración</t>
  </si>
  <si>
    <t>General</t>
  </si>
  <si>
    <t>Interno</t>
  </si>
  <si>
    <t>Económico</t>
  </si>
  <si>
    <t>Operacional</t>
  </si>
  <si>
    <t>Financiero</t>
  </si>
  <si>
    <t>Regulatorio</t>
  </si>
  <si>
    <t>Naturaleza</t>
  </si>
  <si>
    <t>Ambiental</t>
  </si>
  <si>
    <t>Tecnológico</t>
  </si>
  <si>
    <t>Contratista</t>
  </si>
  <si>
    <t>Si</t>
  </si>
  <si>
    <r>
      <t xml:space="preserve">Objeto: </t>
    </r>
    <r>
      <rPr>
        <sz val="9"/>
        <color theme="1"/>
        <rFont val="Arial"/>
        <family val="2"/>
      </rPr>
      <t>Adquisición de material especializado para personas con discapacidad visual requeridos para abastecer la tienda INCI.</t>
    </r>
    <r>
      <rPr>
        <b/>
        <sz val="9"/>
        <color theme="1"/>
        <rFont val="Arial"/>
        <family val="2"/>
      </rPr>
      <t xml:space="preserve">
Dependencia: </t>
    </r>
    <r>
      <rPr>
        <sz val="9"/>
        <color theme="1"/>
        <rFont val="Arial"/>
        <family val="2"/>
      </rPr>
      <t>Subdirección Técnica</t>
    </r>
    <r>
      <rPr>
        <b/>
        <sz val="9"/>
        <color theme="1"/>
        <rFont val="Arial"/>
        <family val="2"/>
      </rPr>
      <t xml:space="preserve">
Elaborado-Revisado Por: </t>
    </r>
    <r>
      <rPr>
        <sz val="9"/>
        <color theme="1"/>
        <rFont val="Arial"/>
        <family val="2"/>
      </rPr>
      <t>Paula Castaño Avendaño/ Tecnico Administrativo La Tienda INCI - Ana Patricia Hormaza / Coordinadora Imprenta Nacional para Ciegos</t>
    </r>
    <r>
      <rPr>
        <b/>
        <sz val="9"/>
        <color theme="1"/>
        <rFont val="Arial"/>
        <family val="2"/>
      </rPr>
      <t xml:space="preserve">
Aprobado Por: </t>
    </r>
    <r>
      <rPr>
        <sz val="9"/>
        <color theme="1"/>
        <rFont val="Arial"/>
        <family val="2"/>
      </rPr>
      <t>Gustavo Pulido Casas /Subdirector General (E)</t>
    </r>
  </si>
  <si>
    <t>Que alguno de los Items lanzados en el proceso se quede desierto.</t>
  </si>
  <si>
    <t>Desabastecimiento de La Tienda</t>
  </si>
  <si>
    <t>Asegurarse que en la siguiente compra se realice busqueda de nuevos proveedores de los elementos requeridos y que se quedaron desiertos en el actual.</t>
  </si>
  <si>
    <t>Año siguiente, en la compra anual de productos de la Tienda</t>
  </si>
  <si>
    <t>Corroborando que los elementos que hayan quedado desiertos sean lanzados en el proceso de compra del siguiente año.</t>
  </si>
  <si>
    <t>Anual</t>
  </si>
  <si>
    <t>Incumplimiento en los tiempos de entrega, ya sea por tiempos de producción o de importación de los productos.</t>
  </si>
  <si>
    <t>Si son causas justificadas y probatorias  el incumplimiento, el contratista puede solicitar una prorroga, de lo contrario se aplicarán las multas estipuladas en los estudios previos a los contratistas, o afectar la(s) póliza(s) presentadas por el contratista para respaldar el contrato.</t>
  </si>
  <si>
    <t>Cada semana recordando al contratista las fechas acordadas de entrega  y verificando que se cumpliran</t>
  </si>
  <si>
    <t>No cumplimiento de especificaciones técnicas en los productos a entregar.</t>
  </si>
  <si>
    <t>Al iniciar las entregas de productos programadas</t>
  </si>
  <si>
    <t>Al finalizar las entregas de productos programadas</t>
  </si>
  <si>
    <t>Quincenal</t>
  </si>
  <si>
    <t>Posible solicitud de prórroga/ Aplicación multas</t>
  </si>
  <si>
    <t>Afectar la póliza de cumplimiento presentada por el contratista para respaldar el contrato, en el amparo que corresponda.</t>
  </si>
  <si>
    <t>Corroborando que los productos entregados por el contratista cumpla con las especificaciones técnicas exigidas.</t>
  </si>
  <si>
    <t>Hacer efectiva la póliza de cumplimiento en el amparo que corresponda.</t>
  </si>
  <si>
    <t>Que el día del cierre no se presenten proponentes al proceso de selección</t>
  </si>
  <si>
    <t>Se declara desierto el proceso de selección</t>
  </si>
  <si>
    <t>Entidad</t>
  </si>
  <si>
    <t>En este caso publica nuevamente la convocatoria del proceso.</t>
  </si>
  <si>
    <t>Desde la publicación del estudio previo y proyecto de pliego de condiciones</t>
  </si>
  <si>
    <t>Hasta el día del cierre del proceso</t>
  </si>
  <si>
    <t>Revisando las observaciones que sean procedentes con el fin de  permitir una mayor participación de proponentes</t>
  </si>
  <si>
    <t>Incumplimiento en la calidad del servicio en cuanto a la instalación   de los productos</t>
  </si>
  <si>
    <t>Al iniciar las entregas de productos</t>
  </si>
  <si>
    <t xml:space="preserve">Al finalizar las entregas de productos </t>
  </si>
  <si>
    <t xml:space="preserve">Al finalizar la instalación de los productos </t>
  </si>
  <si>
    <t xml:space="preserve">Al iniciar la instalación de los productos </t>
  </si>
  <si>
    <t>Incumplimiento en la entrega de los productos en el plazo establecido</t>
  </si>
  <si>
    <t>Corroborando que la instalación de los productos entregados por el contratista cumpla con las especificaciones técnicas exigidas.</t>
  </si>
  <si>
    <t>Necesidad de incorporar recursos adicionales para solventar retrasos en las actividades de suministro e instalación de mobiliario.</t>
  </si>
  <si>
    <t>Daño o perdida de producto de inventario, transporte o en proceso de instalación del mobiliario.</t>
  </si>
  <si>
    <t>Accidentes laborales/Enfermedad profesional, Muerte, Ausencia de persona clave, Actos de empleados ya sean voluntarios o culposos, derivados de impericia o falta de habilidades y conocimientos.</t>
  </si>
  <si>
    <t xml:space="preserve">Acompañamiento y verificación de seguridad al momento de la entrega e instalación de los productos </t>
  </si>
  <si>
    <t>Realizar adición y prórroga al contrato celebrado</t>
  </si>
  <si>
    <t>Revisando los tiempos de entrega e instalación de los productos</t>
  </si>
  <si>
    <r>
      <t xml:space="preserve">Objeto: </t>
    </r>
    <r>
      <rPr>
        <sz val="9"/>
        <color theme="1"/>
        <rFont val="Arial"/>
        <family val="2"/>
      </rPr>
      <t>Producir e instalar un sistema de soportes de exhibición y apoyos didácticos para las actividades culturales y educativas del Centro Cultural del Instituto Nacional para Ciegos – INCI.</t>
    </r>
    <r>
      <rPr>
        <b/>
        <sz val="9"/>
        <color theme="1"/>
        <rFont val="Arial"/>
        <family val="2"/>
      </rPr>
      <t xml:space="preserve">
Dependencia: </t>
    </r>
    <r>
      <rPr>
        <sz val="9"/>
        <color theme="1"/>
        <rFont val="Arial"/>
        <family val="2"/>
      </rPr>
      <t>Subdirección Técnica</t>
    </r>
    <r>
      <rPr>
        <b/>
        <sz val="9"/>
        <color theme="1"/>
        <rFont val="Arial"/>
        <family val="2"/>
      </rPr>
      <t xml:space="preserve">
Elaborado-Revisado Por: </t>
    </r>
    <r>
      <rPr>
        <sz val="9"/>
        <color theme="1"/>
        <rFont val="Arial"/>
        <family val="2"/>
      </rPr>
      <t xml:space="preserve">Eliana Uribe </t>
    </r>
    <r>
      <rPr>
        <b/>
        <sz val="9"/>
        <color theme="1"/>
        <rFont val="Arial"/>
        <family val="2"/>
      </rPr>
      <t xml:space="preserve">
Aprobado Por: </t>
    </r>
    <r>
      <rPr>
        <sz val="9"/>
        <color theme="1"/>
        <rFont val="Arial"/>
        <family val="2"/>
      </rPr>
      <t>Gustavo Pulido Casas /Subdirector General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</si>
</sst>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textRotation="90" wrapText="1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89" wrapText="1"/>
    </xf>
  </cellXfs>
  <cellStyles count="1">
    <cellStyle name="Normal" xfId="0" builtinId="0"/>
  </cellStyles>
  <dxfs count="155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104775</xdr:rowOff>
    </xdr:from>
    <xdr:to>
      <xdr:col>8</xdr:col>
      <xdr:colOff>28575</xdr:colOff>
      <xdr:row>0</xdr:row>
      <xdr:rowOff>638175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24" t="35382" r="6525" b="23004"/>
        <a:stretch/>
      </xdr:blipFill>
      <xdr:spPr bwMode="auto">
        <a:xfrm>
          <a:off x="57150" y="104775"/>
          <a:ext cx="3695700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123825</xdr:rowOff>
    </xdr:from>
    <xdr:to>
      <xdr:col>4</xdr:col>
      <xdr:colOff>704850</xdr:colOff>
      <xdr:row>0</xdr:row>
      <xdr:rowOff>666750</xdr:rowOff>
    </xdr:to>
    <xdr:pic>
      <xdr:nvPicPr>
        <xdr:cNvPr id="8" name="Imagen 7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24" t="35382" r="6525" b="23004"/>
        <a:stretch/>
      </xdr:blipFill>
      <xdr:spPr bwMode="auto">
        <a:xfrm>
          <a:off x="57150" y="123825"/>
          <a:ext cx="3695700" cy="533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ula\Matriz_riesgos_papel_1906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1048528">
          <cell r="XEY1048528" t="str">
            <v>Planeación</v>
          </cell>
        </row>
        <row r="1048529">
          <cell r="XEY1048529" t="str">
            <v>Selección</v>
          </cell>
        </row>
        <row r="1048530">
          <cell r="XEY1048530" t="str">
            <v>Contratación</v>
          </cell>
        </row>
        <row r="1048531">
          <cell r="XEY1048531" t="str">
            <v>Ejecución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048568"/>
  <sheetViews>
    <sheetView tabSelected="1" workbookViewId="0">
      <selection activeCell="F5" sqref="F5"/>
    </sheetView>
  </sheetViews>
  <sheetFormatPr baseColWidth="10" defaultRowHeight="15" x14ac:dyDescent="0.25"/>
  <cols>
    <col min="1" max="1" width="3" bestFit="1" customWidth="1"/>
    <col min="2" max="2" width="4" customWidth="1"/>
    <col min="3" max="3" width="3" customWidth="1"/>
    <col min="4" max="4" width="6.7109375" customWidth="1"/>
    <col min="5" max="5" width="4.7109375" customWidth="1"/>
    <col min="6" max="6" width="17" customWidth="1"/>
    <col min="7" max="7" width="14.28515625" bestFit="1" customWidth="1"/>
    <col min="8" max="8" width="3.140625" customWidth="1"/>
    <col min="9" max="9" width="4" customWidth="1"/>
    <col min="10" max="10" width="1.85546875" bestFit="1" customWidth="1"/>
    <col min="11" max="11" width="7.85546875" customWidth="1"/>
    <col min="12" max="12" width="7.42578125" customWidth="1"/>
    <col min="13" max="13" width="7.140625" customWidth="1"/>
    <col min="14" max="14" width="10" customWidth="1"/>
    <col min="15" max="15" width="19.140625" customWidth="1"/>
    <col min="16" max="16" width="1.85546875" bestFit="1" customWidth="1"/>
    <col min="17" max="17" width="5.140625" customWidth="1"/>
    <col min="18" max="18" width="1.85546875" bestFit="1" customWidth="1"/>
    <col min="19" max="19" width="4.85546875" customWidth="1"/>
    <col min="20" max="20" width="6.7109375" customWidth="1"/>
    <col min="21" max="21" width="8" customWidth="1"/>
    <col min="22" max="22" width="5.28515625" customWidth="1"/>
    <col min="23" max="23" width="8.140625" customWidth="1"/>
    <col min="24" max="24" width="9.85546875" customWidth="1"/>
    <col min="25" max="25" width="10" customWidth="1"/>
    <col min="26" max="26" width="10.5703125" customWidth="1"/>
    <col min="16371" max="16371" width="13.28515625" customWidth="1"/>
    <col min="16372" max="16372" width="13.85546875" bestFit="1" customWidth="1"/>
    <col min="16374" max="16374" width="16.85546875" bestFit="1" customWidth="1"/>
    <col min="16375" max="16375" width="17.28515625" customWidth="1"/>
    <col min="16379" max="16379" width="16.85546875" customWidth="1"/>
    <col min="16380" max="16380" width="47.140625" customWidth="1"/>
    <col min="16381" max="16381" width="33.85546875" customWidth="1"/>
    <col min="16382" max="16382" width="29" customWidth="1"/>
    <col min="16383" max="16383" width="30.42578125" customWidth="1"/>
  </cols>
  <sheetData>
    <row r="1" spans="1:27" ht="60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1:27" ht="51" customHeight="1" x14ac:dyDescent="0.25">
      <c r="A2" s="29" t="s">
        <v>107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</row>
    <row r="3" spans="1:27" ht="16.5" customHeight="1" x14ac:dyDescent="0.25">
      <c r="A3" s="30" t="s">
        <v>1</v>
      </c>
      <c r="B3" s="31" t="s">
        <v>2</v>
      </c>
      <c r="C3" s="31" t="s">
        <v>3</v>
      </c>
      <c r="D3" s="31" t="s">
        <v>4</v>
      </c>
      <c r="E3" s="31" t="s">
        <v>5</v>
      </c>
      <c r="F3" s="30" t="s">
        <v>6</v>
      </c>
      <c r="G3" s="30" t="s">
        <v>7</v>
      </c>
      <c r="H3" s="31" t="s">
        <v>8</v>
      </c>
      <c r="I3" s="31"/>
      <c r="J3" s="31" t="s">
        <v>9</v>
      </c>
      <c r="K3" s="31"/>
      <c r="L3" s="31" t="s">
        <v>10</v>
      </c>
      <c r="M3" s="31" t="s">
        <v>11</v>
      </c>
      <c r="N3" s="31" t="s">
        <v>12</v>
      </c>
      <c r="O3" s="30" t="s">
        <v>13</v>
      </c>
      <c r="P3" s="30" t="s">
        <v>14</v>
      </c>
      <c r="Q3" s="30"/>
      <c r="R3" s="30"/>
      <c r="S3" s="30"/>
      <c r="T3" s="30"/>
      <c r="U3" s="30"/>
      <c r="V3" s="31" t="s">
        <v>15</v>
      </c>
      <c r="W3" s="31" t="s">
        <v>16</v>
      </c>
      <c r="X3" s="30" t="s">
        <v>17</v>
      </c>
      <c r="Y3" s="30" t="s">
        <v>18</v>
      </c>
      <c r="Z3" s="30" t="s">
        <v>19</v>
      </c>
      <c r="AA3" s="30"/>
    </row>
    <row r="4" spans="1:27" ht="69.75" customHeight="1" x14ac:dyDescent="0.25">
      <c r="A4" s="30"/>
      <c r="B4" s="31"/>
      <c r="C4" s="31"/>
      <c r="D4" s="31"/>
      <c r="E4" s="31"/>
      <c r="F4" s="30"/>
      <c r="G4" s="30"/>
      <c r="H4" s="31"/>
      <c r="I4" s="31"/>
      <c r="J4" s="31"/>
      <c r="K4" s="31"/>
      <c r="L4" s="31"/>
      <c r="M4" s="31"/>
      <c r="N4" s="31"/>
      <c r="O4" s="30"/>
      <c r="P4" s="32" t="s">
        <v>8</v>
      </c>
      <c r="Q4" s="32"/>
      <c r="R4" s="32" t="s">
        <v>9</v>
      </c>
      <c r="S4" s="32"/>
      <c r="T4" s="14" t="s">
        <v>20</v>
      </c>
      <c r="U4" s="14" t="s">
        <v>21</v>
      </c>
      <c r="V4" s="31"/>
      <c r="W4" s="31"/>
      <c r="X4" s="30"/>
      <c r="Y4" s="30"/>
      <c r="Z4" s="15" t="s">
        <v>22</v>
      </c>
      <c r="AA4" s="15" t="s">
        <v>23</v>
      </c>
    </row>
    <row r="5" spans="1:27" ht="135" customHeight="1" x14ac:dyDescent="0.25">
      <c r="A5" s="16">
        <v>1</v>
      </c>
      <c r="B5" s="17" t="s">
        <v>58</v>
      </c>
      <c r="C5" s="17" t="s">
        <v>59</v>
      </c>
      <c r="D5" s="17" t="s">
        <v>26</v>
      </c>
      <c r="E5" s="17" t="s">
        <v>61</v>
      </c>
      <c r="F5" s="18" t="s">
        <v>87</v>
      </c>
      <c r="G5" s="19" t="s">
        <v>88</v>
      </c>
      <c r="H5" s="16">
        <v>3</v>
      </c>
      <c r="I5" s="17" t="str">
        <f t="shared" ref="I5:I11" si="0">IF(H5=1,"Raro",IF(H5=2,"Improbable",IF(H5=3,"Posible",IF(H5=4,"Probable",IF(H5=5,"Casi Cierto")))))</f>
        <v>Posible</v>
      </c>
      <c r="J5" s="16">
        <v>3</v>
      </c>
      <c r="K5" s="17" t="str">
        <f t="shared" ref="K5:K11" si="1">IF(J5=1,"Insignificante",IF(J5=2,"Menor",IF(J5=3,"Moderado",IF(J5=4,"Mayor",IF(J5=5,"Catastrofico")))))</f>
        <v>Moderado</v>
      </c>
      <c r="L5" s="16">
        <v>5</v>
      </c>
      <c r="M5" s="17" t="str">
        <f t="shared" ref="M5:M11" si="2">IF(L5&lt;=4,"Riesgo Bajo",IF(L5=5,"Riesgo Medio",IF(L5=6,"Riesgo Alto",IF(L5=7,"Riesgo Alto",IF(L5&gt;=8,"Riesgo Extremo")))))</f>
        <v>Riesgo Medio</v>
      </c>
      <c r="N5" s="25" t="s">
        <v>89</v>
      </c>
      <c r="O5" s="20" t="s">
        <v>90</v>
      </c>
      <c r="P5" s="16">
        <v>2</v>
      </c>
      <c r="Q5" s="17" t="str">
        <f t="shared" ref="Q5:Q11" si="3">IF(P5=1,"Raro",IF(P5=2,"Improbable",IF(P5=3,"Posible",IF(P5=4,"Probable",IF(P5=5,"Casi Cierto")))))</f>
        <v>Improbable</v>
      </c>
      <c r="R5" s="16">
        <v>2</v>
      </c>
      <c r="S5" s="17" t="str">
        <f t="shared" ref="S5:S11" si="4">IF(R5=1,"Insignificante",IF(R5=2,"Menor",IF(R5=3,"Moderado",IF(R5=4,"Mayor",IF(R5=5,"Catastrofico")))))</f>
        <v>Menor</v>
      </c>
      <c r="T5" s="16">
        <v>2</v>
      </c>
      <c r="U5" s="17" t="str">
        <f t="shared" ref="U5:U11" si="5">IF(T5&lt;=4,"Riesgo Bajo",IF(T5=5,"Riesgo Medio",IF(T5=6,"Riesgo Alto",IF(T5=7,"Riesgo Alto",IF(T5&gt;=8,"Riesgo Extremo")))))</f>
        <v>Riesgo Bajo</v>
      </c>
      <c r="V5" s="21" t="s">
        <v>68</v>
      </c>
      <c r="W5" s="25" t="s">
        <v>89</v>
      </c>
      <c r="X5" s="19" t="s">
        <v>91</v>
      </c>
      <c r="Y5" s="26" t="s">
        <v>92</v>
      </c>
      <c r="Z5" s="27" t="s">
        <v>93</v>
      </c>
      <c r="AA5" s="18" t="s">
        <v>34</v>
      </c>
    </row>
    <row r="6" spans="1:27" ht="146.25" x14ac:dyDescent="0.25">
      <c r="A6" s="16">
        <v>2</v>
      </c>
      <c r="B6" s="17" t="s">
        <v>24</v>
      </c>
      <c r="C6" s="17" t="s">
        <v>25</v>
      </c>
      <c r="D6" s="17" t="s">
        <v>38</v>
      </c>
      <c r="E6" s="17" t="s">
        <v>61</v>
      </c>
      <c r="F6" s="20" t="s">
        <v>99</v>
      </c>
      <c r="G6" s="18" t="s">
        <v>83</v>
      </c>
      <c r="H6" s="16">
        <v>3</v>
      </c>
      <c r="I6" s="17" t="str">
        <f t="shared" si="0"/>
        <v>Posible</v>
      </c>
      <c r="J6" s="16">
        <v>3</v>
      </c>
      <c r="K6" s="17" t="str">
        <f t="shared" si="1"/>
        <v>Moderado</v>
      </c>
      <c r="L6" s="16">
        <v>2</v>
      </c>
      <c r="M6" s="17" t="str">
        <f t="shared" si="2"/>
        <v>Riesgo Bajo</v>
      </c>
      <c r="N6" s="17" t="s">
        <v>67</v>
      </c>
      <c r="O6" s="19" t="s">
        <v>77</v>
      </c>
      <c r="P6" s="16">
        <v>1</v>
      </c>
      <c r="Q6" s="17" t="str">
        <f t="shared" si="3"/>
        <v>Raro</v>
      </c>
      <c r="R6" s="16">
        <v>1</v>
      </c>
      <c r="S6" s="17" t="str">
        <f t="shared" si="4"/>
        <v>Insignificante</v>
      </c>
      <c r="T6" s="16">
        <v>1</v>
      </c>
      <c r="U6" s="17" t="str">
        <f t="shared" si="5"/>
        <v>Riesgo Bajo</v>
      </c>
      <c r="V6" s="21" t="s">
        <v>68</v>
      </c>
      <c r="W6" s="17" t="s">
        <v>31</v>
      </c>
      <c r="X6" s="18" t="s">
        <v>32</v>
      </c>
      <c r="Y6" s="18" t="s">
        <v>33</v>
      </c>
      <c r="Z6" s="20" t="s">
        <v>78</v>
      </c>
      <c r="AA6" s="18" t="s">
        <v>34</v>
      </c>
    </row>
    <row r="7" spans="1:27" ht="123.75" x14ac:dyDescent="0.25">
      <c r="A7" s="16">
        <v>3</v>
      </c>
      <c r="B7" s="17" t="s">
        <v>24</v>
      </c>
      <c r="C7" s="17" t="s">
        <v>25</v>
      </c>
      <c r="D7" s="17" t="s">
        <v>38</v>
      </c>
      <c r="E7" s="17" t="s">
        <v>61</v>
      </c>
      <c r="F7" s="19" t="s">
        <v>79</v>
      </c>
      <c r="G7" s="19" t="s">
        <v>86</v>
      </c>
      <c r="H7" s="16">
        <v>1</v>
      </c>
      <c r="I7" s="17" t="str">
        <f t="shared" si="0"/>
        <v>Raro</v>
      </c>
      <c r="J7" s="16">
        <v>3</v>
      </c>
      <c r="K7" s="17" t="str">
        <f t="shared" si="1"/>
        <v>Moderado</v>
      </c>
      <c r="L7" s="16">
        <v>3</v>
      </c>
      <c r="M7" s="17" t="str">
        <f t="shared" si="2"/>
        <v>Riesgo Bajo</v>
      </c>
      <c r="N7" s="17" t="s">
        <v>67</v>
      </c>
      <c r="O7" s="19" t="s">
        <v>84</v>
      </c>
      <c r="P7" s="16">
        <v>2</v>
      </c>
      <c r="Q7" s="17" t="str">
        <f t="shared" si="3"/>
        <v>Improbable</v>
      </c>
      <c r="R7" s="16">
        <v>2</v>
      </c>
      <c r="S7" s="17" t="str">
        <f t="shared" si="4"/>
        <v>Menor</v>
      </c>
      <c r="T7" s="16">
        <f>P7+R7</f>
        <v>4</v>
      </c>
      <c r="U7" s="17" t="str">
        <f t="shared" si="5"/>
        <v>Riesgo Bajo</v>
      </c>
      <c r="V7" s="21" t="s">
        <v>30</v>
      </c>
      <c r="W7" s="22" t="s">
        <v>31</v>
      </c>
      <c r="X7" s="18" t="s">
        <v>95</v>
      </c>
      <c r="Y7" s="18" t="s">
        <v>96</v>
      </c>
      <c r="Z7" s="20" t="s">
        <v>85</v>
      </c>
      <c r="AA7" s="18" t="s">
        <v>82</v>
      </c>
    </row>
    <row r="8" spans="1:27" ht="146.25" x14ac:dyDescent="0.25">
      <c r="A8" s="16">
        <v>4</v>
      </c>
      <c r="B8" s="17" t="s">
        <v>24</v>
      </c>
      <c r="C8" s="17" t="s">
        <v>25</v>
      </c>
      <c r="D8" s="17" t="s">
        <v>38</v>
      </c>
      <c r="E8" s="17" t="s">
        <v>61</v>
      </c>
      <c r="F8" s="20" t="s">
        <v>94</v>
      </c>
      <c r="G8" s="19" t="s">
        <v>86</v>
      </c>
      <c r="H8" s="16">
        <v>1</v>
      </c>
      <c r="I8" s="17" t="str">
        <f t="shared" si="0"/>
        <v>Raro</v>
      </c>
      <c r="J8" s="16">
        <v>3</v>
      </c>
      <c r="K8" s="17" t="str">
        <f t="shared" si="1"/>
        <v>Moderado</v>
      </c>
      <c r="L8" s="16">
        <v>3</v>
      </c>
      <c r="M8" s="17" t="str">
        <f t="shared" si="2"/>
        <v>Riesgo Bajo</v>
      </c>
      <c r="N8" s="17" t="s">
        <v>67</v>
      </c>
      <c r="O8" s="19" t="s">
        <v>84</v>
      </c>
      <c r="P8" s="16">
        <v>2</v>
      </c>
      <c r="Q8" s="17" t="str">
        <f t="shared" si="3"/>
        <v>Improbable</v>
      </c>
      <c r="R8" s="16">
        <v>2</v>
      </c>
      <c r="S8" s="17" t="str">
        <f t="shared" si="4"/>
        <v>Menor</v>
      </c>
      <c r="T8" s="16">
        <f>P8+R8</f>
        <v>4</v>
      </c>
      <c r="U8" s="17" t="str">
        <f t="shared" si="5"/>
        <v>Riesgo Bajo</v>
      </c>
      <c r="V8" s="21" t="s">
        <v>30</v>
      </c>
      <c r="W8" s="22" t="s">
        <v>31</v>
      </c>
      <c r="X8" s="18" t="s">
        <v>98</v>
      </c>
      <c r="Y8" s="18" t="s">
        <v>97</v>
      </c>
      <c r="Z8" s="20" t="s">
        <v>100</v>
      </c>
      <c r="AA8" s="18" t="s">
        <v>82</v>
      </c>
    </row>
    <row r="9" spans="1:27" ht="91.5" x14ac:dyDescent="0.25">
      <c r="A9" s="16">
        <v>5</v>
      </c>
      <c r="B9" s="17" t="s">
        <v>24</v>
      </c>
      <c r="C9" s="17" t="s">
        <v>25</v>
      </c>
      <c r="D9" s="17" t="s">
        <v>38</v>
      </c>
      <c r="E9" s="17" t="s">
        <v>61</v>
      </c>
      <c r="F9" s="20" t="s">
        <v>101</v>
      </c>
      <c r="G9" s="19" t="s">
        <v>105</v>
      </c>
      <c r="H9" s="16">
        <v>3</v>
      </c>
      <c r="I9" s="17" t="str">
        <f t="shared" si="0"/>
        <v>Posible</v>
      </c>
      <c r="J9" s="16">
        <v>4</v>
      </c>
      <c r="K9" s="17" t="str">
        <f t="shared" si="1"/>
        <v>Mayor</v>
      </c>
      <c r="L9" s="16">
        <v>5</v>
      </c>
      <c r="M9" s="17" t="str">
        <f t="shared" si="2"/>
        <v>Riesgo Medio</v>
      </c>
      <c r="N9" s="17" t="s">
        <v>67</v>
      </c>
      <c r="O9" s="19" t="s">
        <v>84</v>
      </c>
      <c r="P9" s="16">
        <v>2</v>
      </c>
      <c r="Q9" s="17" t="str">
        <f t="shared" si="3"/>
        <v>Improbable</v>
      </c>
      <c r="R9" s="16">
        <v>2</v>
      </c>
      <c r="S9" s="17" t="str">
        <f t="shared" si="4"/>
        <v>Menor</v>
      </c>
      <c r="T9" s="16">
        <f>P9+R9</f>
        <v>4</v>
      </c>
      <c r="U9" s="17" t="str">
        <f t="shared" si="5"/>
        <v>Riesgo Bajo</v>
      </c>
      <c r="V9" s="21" t="s">
        <v>30</v>
      </c>
      <c r="W9" s="22" t="s">
        <v>31</v>
      </c>
      <c r="X9" s="18" t="s">
        <v>98</v>
      </c>
      <c r="Y9" s="18" t="s">
        <v>97</v>
      </c>
      <c r="Z9" s="20" t="s">
        <v>106</v>
      </c>
      <c r="AA9" s="18" t="s">
        <v>82</v>
      </c>
    </row>
    <row r="10" spans="1:27" ht="146.25" x14ac:dyDescent="0.25">
      <c r="A10" s="16">
        <v>6</v>
      </c>
      <c r="B10" s="17" t="s">
        <v>24</v>
      </c>
      <c r="C10" s="17" t="s">
        <v>25</v>
      </c>
      <c r="D10" s="17" t="s">
        <v>38</v>
      </c>
      <c r="E10" s="17" t="s">
        <v>61</v>
      </c>
      <c r="F10" s="20" t="s">
        <v>102</v>
      </c>
      <c r="G10" s="19" t="s">
        <v>86</v>
      </c>
      <c r="H10" s="16">
        <v>3</v>
      </c>
      <c r="I10" s="17" t="str">
        <f t="shared" si="0"/>
        <v>Posible</v>
      </c>
      <c r="J10" s="16">
        <v>4</v>
      </c>
      <c r="K10" s="17" t="str">
        <f t="shared" si="1"/>
        <v>Mayor</v>
      </c>
      <c r="L10" s="16">
        <v>5</v>
      </c>
      <c r="M10" s="17" t="str">
        <f t="shared" si="2"/>
        <v>Riesgo Medio</v>
      </c>
      <c r="N10" s="17" t="s">
        <v>67</v>
      </c>
      <c r="O10" s="19" t="s">
        <v>84</v>
      </c>
      <c r="P10" s="16">
        <v>2</v>
      </c>
      <c r="Q10" s="17" t="str">
        <f t="shared" si="3"/>
        <v>Improbable</v>
      </c>
      <c r="R10" s="16">
        <v>2</v>
      </c>
      <c r="S10" s="17" t="str">
        <f t="shared" si="4"/>
        <v>Menor</v>
      </c>
      <c r="T10" s="16">
        <f>P10+R10</f>
        <v>4</v>
      </c>
      <c r="U10" s="17" t="str">
        <f t="shared" si="5"/>
        <v>Riesgo Bajo</v>
      </c>
      <c r="V10" s="21" t="s">
        <v>30</v>
      </c>
      <c r="W10" s="22" t="s">
        <v>31</v>
      </c>
      <c r="X10" s="18" t="s">
        <v>98</v>
      </c>
      <c r="Y10" s="18" t="s">
        <v>97</v>
      </c>
      <c r="Z10" s="20" t="s">
        <v>100</v>
      </c>
      <c r="AA10" s="18" t="s">
        <v>82</v>
      </c>
    </row>
    <row r="11" spans="1:27" ht="123.75" x14ac:dyDescent="0.25">
      <c r="A11" s="16">
        <v>6</v>
      </c>
      <c r="B11" s="17" t="s">
        <v>24</v>
      </c>
      <c r="C11" s="17" t="s">
        <v>25</v>
      </c>
      <c r="D11" s="17" t="s">
        <v>38</v>
      </c>
      <c r="E11" s="17" t="s">
        <v>61</v>
      </c>
      <c r="F11" s="20" t="s">
        <v>103</v>
      </c>
      <c r="G11" s="19" t="s">
        <v>86</v>
      </c>
      <c r="H11" s="16">
        <v>3</v>
      </c>
      <c r="I11" s="17" t="str">
        <f t="shared" si="0"/>
        <v>Posible</v>
      </c>
      <c r="J11" s="16">
        <v>4</v>
      </c>
      <c r="K11" s="17" t="str">
        <f t="shared" si="1"/>
        <v>Mayor</v>
      </c>
      <c r="L11" s="16">
        <v>5</v>
      </c>
      <c r="M11" s="17" t="str">
        <f t="shared" si="2"/>
        <v>Riesgo Medio</v>
      </c>
      <c r="N11" s="17" t="s">
        <v>67</v>
      </c>
      <c r="O11" s="19" t="s">
        <v>84</v>
      </c>
      <c r="P11" s="16">
        <v>2</v>
      </c>
      <c r="Q11" s="17" t="str">
        <f t="shared" si="3"/>
        <v>Improbable</v>
      </c>
      <c r="R11" s="16">
        <v>2</v>
      </c>
      <c r="S11" s="17" t="str">
        <f t="shared" si="4"/>
        <v>Menor</v>
      </c>
      <c r="T11" s="16">
        <f>P11+R11</f>
        <v>4</v>
      </c>
      <c r="U11" s="17" t="str">
        <f t="shared" si="5"/>
        <v>Riesgo Bajo</v>
      </c>
      <c r="V11" s="21" t="s">
        <v>30</v>
      </c>
      <c r="W11" s="22" t="s">
        <v>31</v>
      </c>
      <c r="X11" s="18" t="s">
        <v>98</v>
      </c>
      <c r="Y11" s="18" t="s">
        <v>97</v>
      </c>
      <c r="Z11" s="20" t="s">
        <v>104</v>
      </c>
      <c r="AA11" s="18" t="s">
        <v>82</v>
      </c>
    </row>
    <row r="1048526" spans="16379:16383" x14ac:dyDescent="0.25">
      <c r="XEY1048526" s="1" t="s">
        <v>4</v>
      </c>
      <c r="XEZ1048526" s="1" t="s">
        <v>37</v>
      </c>
      <c r="XFA1048526" s="1" t="s">
        <v>26</v>
      </c>
      <c r="XFB1048526" s="1" t="s">
        <v>35</v>
      </c>
      <c r="XFC1048526" s="1" t="s">
        <v>38</v>
      </c>
    </row>
    <row r="1048527" spans="16379:16383" ht="141" customHeight="1" x14ac:dyDescent="0.25">
      <c r="XEY1048527" s="2" t="s">
        <v>37</v>
      </c>
      <c r="XEZ1048527" s="3" t="s">
        <v>39</v>
      </c>
      <c r="XFA1048527" s="3" t="s">
        <v>40</v>
      </c>
      <c r="XFB1048527" s="3" t="s">
        <v>41</v>
      </c>
      <c r="XFC1048527" s="3" t="s">
        <v>42</v>
      </c>
    </row>
    <row r="1048528" spans="16379:16383" ht="132.75" customHeight="1" x14ac:dyDescent="0.25">
      <c r="XEY1048528" s="2" t="s">
        <v>26</v>
      </c>
      <c r="XEZ1048528" s="3" t="s">
        <v>43</v>
      </c>
      <c r="XFA1048528" s="3" t="s">
        <v>28</v>
      </c>
      <c r="XFB1048528" s="3" t="s">
        <v>44</v>
      </c>
      <c r="XFC1048528" s="3" t="s">
        <v>45</v>
      </c>
    </row>
    <row r="1048529" spans="16369:16383" ht="65.25" customHeight="1" x14ac:dyDescent="0.25">
      <c r="XEY1048529" s="2" t="s">
        <v>35</v>
      </c>
      <c r="XEZ1048529" s="3" t="s">
        <v>46</v>
      </c>
      <c r="XFA1048529" s="3" t="s">
        <v>47</v>
      </c>
      <c r="XFB1048529" s="3" t="s">
        <v>36</v>
      </c>
      <c r="XFC1048529" s="3" t="s">
        <v>48</v>
      </c>
    </row>
    <row r="1048530" spans="16369:16383" ht="81.75" customHeight="1" x14ac:dyDescent="0.25">
      <c r="XEY1048530" s="2" t="s">
        <v>38</v>
      </c>
      <c r="XEZ1048530" s="3" t="s">
        <v>49</v>
      </c>
      <c r="XFA1048530" s="4"/>
      <c r="XFB1048530" s="3" t="s">
        <v>50</v>
      </c>
      <c r="XFC1048530" s="3" t="s">
        <v>51</v>
      </c>
    </row>
    <row r="1048531" spans="16369:16383" ht="45" x14ac:dyDescent="0.25">
      <c r="XEY1048531" s="5"/>
      <c r="XEZ1048531" s="3" t="s">
        <v>52</v>
      </c>
      <c r="XFA1048531" s="6"/>
      <c r="XFB1048531" s="6"/>
      <c r="XFC1048531" s="3" t="s">
        <v>53</v>
      </c>
    </row>
    <row r="1048532" spans="16369:16383" ht="45" x14ac:dyDescent="0.25">
      <c r="XEY1048532" s="5"/>
      <c r="XEZ1048532" s="3" t="s">
        <v>54</v>
      </c>
      <c r="XFA1048532" s="6"/>
      <c r="XFB1048532" s="6"/>
      <c r="XFC1048532" s="6"/>
    </row>
    <row r="1048533" spans="16369:16383" ht="60" x14ac:dyDescent="0.25">
      <c r="XEY1048533" s="5"/>
      <c r="XEZ1048533" s="3" t="s">
        <v>55</v>
      </c>
      <c r="XFA1048533" s="6"/>
      <c r="XFB1048533" s="6"/>
      <c r="XFC1048533" s="6"/>
    </row>
    <row r="1048536" spans="16369:16383" s="8" customFormat="1" x14ac:dyDescent="0.25">
      <c r="XEO1048536" s="7" t="s">
        <v>2</v>
      </c>
      <c r="XEP1048536" s="7" t="s">
        <v>3</v>
      </c>
      <c r="XEQ1048536" s="7" t="s">
        <v>4</v>
      </c>
      <c r="XER1048536" s="7" t="s">
        <v>5</v>
      </c>
      <c r="XES1048536" s="8" t="s">
        <v>8</v>
      </c>
      <c r="XET1048536" s="8" t="s">
        <v>56</v>
      </c>
      <c r="XEU1048536" s="9" t="s">
        <v>57</v>
      </c>
      <c r="XEV1048536" s="9" t="s">
        <v>21</v>
      </c>
      <c r="XEW1048536" s="9"/>
    </row>
    <row r="1048537" spans="16369:16383" x14ac:dyDescent="0.25">
      <c r="XEO1048537" s="10" t="s">
        <v>58</v>
      </c>
      <c r="XEP1048537" s="10" t="s">
        <v>59</v>
      </c>
      <c r="XEQ1048537" s="10" t="s">
        <v>37</v>
      </c>
      <c r="XER1048537" s="10" t="s">
        <v>60</v>
      </c>
      <c r="XES1048537">
        <v>1</v>
      </c>
      <c r="XET1048537">
        <v>1</v>
      </c>
      <c r="XEU1048537" s="11">
        <v>1</v>
      </c>
      <c r="XEV1048537" s="11">
        <v>1</v>
      </c>
      <c r="XEW1048537" s="11"/>
    </row>
    <row r="1048538" spans="16369:16383" ht="30" x14ac:dyDescent="0.25">
      <c r="XEO1048538" s="10" t="s">
        <v>24</v>
      </c>
      <c r="XEP1048538" s="10" t="s">
        <v>25</v>
      </c>
      <c r="XEQ1048538" s="10" t="s">
        <v>26</v>
      </c>
      <c r="XER1048538" s="12" t="s">
        <v>27</v>
      </c>
      <c r="XES1048538">
        <v>2</v>
      </c>
      <c r="XET1048538">
        <v>2</v>
      </c>
      <c r="XEU1048538" s="11">
        <v>2</v>
      </c>
      <c r="XEV1048538" s="11">
        <v>2</v>
      </c>
      <c r="XEW1048538" s="11"/>
    </row>
    <row r="1048539" spans="16369:16383" x14ac:dyDescent="0.25">
      <c r="XEO1048539" s="10"/>
      <c r="XEP1048539" s="10"/>
      <c r="XEQ1048539" s="10" t="s">
        <v>35</v>
      </c>
      <c r="XER1048539" s="10" t="s">
        <v>61</v>
      </c>
      <c r="XES1048539">
        <v>3</v>
      </c>
      <c r="XET1048539">
        <v>3</v>
      </c>
      <c r="XEU1048539" s="11">
        <v>3</v>
      </c>
      <c r="XEV1048539" s="11">
        <v>3</v>
      </c>
      <c r="XEW1048539" s="11"/>
    </row>
    <row r="1048540" spans="16369:16383" x14ac:dyDescent="0.25">
      <c r="XEO1048540" s="10"/>
      <c r="XEP1048540" s="10"/>
      <c r="XEQ1048540" s="10" t="s">
        <v>38</v>
      </c>
      <c r="XER1048540" s="10" t="s">
        <v>62</v>
      </c>
      <c r="XES1048540">
        <v>4</v>
      </c>
      <c r="XET1048540">
        <v>4</v>
      </c>
      <c r="XEU1048540" s="11">
        <v>4</v>
      </c>
      <c r="XEV1048540" s="11">
        <v>4</v>
      </c>
      <c r="XEW1048540" s="11"/>
    </row>
    <row r="1048541" spans="16369:16383" x14ac:dyDescent="0.25">
      <c r="XEO1048541" s="10"/>
      <c r="XEP1048541" s="10"/>
      <c r="XEQ1048541" s="10"/>
      <c r="XER1048541" s="10" t="s">
        <v>63</v>
      </c>
      <c r="XES1048541">
        <v>5</v>
      </c>
      <c r="XET1048541">
        <v>5</v>
      </c>
      <c r="XEU1048541" s="11">
        <v>5</v>
      </c>
      <c r="XEV1048541" s="11">
        <v>5</v>
      </c>
      <c r="XEW1048541" s="11"/>
    </row>
    <row r="1048542" spans="16369:16383" x14ac:dyDescent="0.25">
      <c r="XEO1048542" s="10"/>
      <c r="XEP1048542" s="10"/>
      <c r="XEQ1048542" s="10"/>
      <c r="XER1048542" s="10" t="s">
        <v>64</v>
      </c>
      <c r="XEU1048542" s="11"/>
      <c r="XEV1048542" s="11">
        <v>6</v>
      </c>
      <c r="XEW1048542" s="11"/>
    </row>
    <row r="1048543" spans="16369:16383" x14ac:dyDescent="0.25">
      <c r="XEO1048543" s="10"/>
      <c r="XEP1048543" s="10"/>
      <c r="XEQ1048543" s="10"/>
      <c r="XER1048543" s="10" t="s">
        <v>65</v>
      </c>
      <c r="XEU1048543" s="11"/>
      <c r="XEV1048543" s="11">
        <v>7</v>
      </c>
      <c r="XEW1048543" s="11"/>
    </row>
    <row r="1048544" spans="16369:16383" x14ac:dyDescent="0.25">
      <c r="XEO1048544" s="10"/>
      <c r="XEP1048544" s="10"/>
      <c r="XEQ1048544" s="10"/>
      <c r="XER1048544" s="10" t="s">
        <v>66</v>
      </c>
      <c r="XEU1048544" s="11"/>
      <c r="XEV1048544" s="11">
        <v>8</v>
      </c>
      <c r="XEW1048544" s="11"/>
    </row>
    <row r="1048545" spans="16369:16377" x14ac:dyDescent="0.25">
      <c r="XEO1048545" s="10"/>
      <c r="XEP1048545" s="10"/>
      <c r="XEQ1048545" s="10"/>
      <c r="XER1048545" s="10"/>
      <c r="XEU1048545" s="11"/>
      <c r="XEV1048545" s="11">
        <v>9</v>
      </c>
      <c r="XEW1048545" s="11"/>
    </row>
    <row r="1048546" spans="16369:16377" x14ac:dyDescent="0.25">
      <c r="XEO1048546" s="10"/>
      <c r="XEP1048546" s="10"/>
      <c r="XEQ1048546" s="10"/>
      <c r="XER1048546" s="10"/>
      <c r="XEU1048546" s="11"/>
      <c r="XEV1048546" s="11">
        <v>10</v>
      </c>
      <c r="XEW1048546" s="11"/>
    </row>
    <row r="1048549" spans="16369:16377" x14ac:dyDescent="0.25">
      <c r="XET1048549">
        <v>3</v>
      </c>
      <c r="XEU1048549" s="13" t="str">
        <f>IF(XET1048549=1,"Raro",IF(XET1048549=2,"Improbable",IF(XET1048549=3,"Posible",IF(XET1048549=4,"Probable",IF(XET1048549=5,"Casi Cierto")))))</f>
        <v>Posible</v>
      </c>
    </row>
    <row r="1048563" spans="16380:16383" x14ac:dyDescent="0.25">
      <c r="XEZ1048563" t="s">
        <v>29</v>
      </c>
    </row>
    <row r="1048564" spans="16380:16383" x14ac:dyDescent="0.25">
      <c r="XEZ1048564" t="s">
        <v>31</v>
      </c>
    </row>
    <row r="1048565" spans="16380:16383" x14ac:dyDescent="0.25">
      <c r="XEZ1048565" t="s">
        <v>67</v>
      </c>
    </row>
    <row r="1048567" spans="16380:16383" x14ac:dyDescent="0.25">
      <c r="XFC1048567" t="s">
        <v>68</v>
      </c>
    </row>
    <row r="1048568" spans="16380:16383" x14ac:dyDescent="0.25">
      <c r="XFC1048568" t="s">
        <v>30</v>
      </c>
    </row>
  </sheetData>
  <mergeCells count="23">
    <mergeCell ref="Y3:Y4"/>
    <mergeCell ref="Z3:AA3"/>
    <mergeCell ref="O3:O4"/>
    <mergeCell ref="P3:U3"/>
    <mergeCell ref="V3:V4"/>
    <mergeCell ref="W3:W4"/>
    <mergeCell ref="X3:X4"/>
    <mergeCell ref="A1:AA1"/>
    <mergeCell ref="A2:AA2"/>
    <mergeCell ref="A3:A4"/>
    <mergeCell ref="B3:B4"/>
    <mergeCell ref="C3:C4"/>
    <mergeCell ref="D3:D4"/>
    <mergeCell ref="E3:E4"/>
    <mergeCell ref="F3:F4"/>
    <mergeCell ref="G3:G4"/>
    <mergeCell ref="H3:I4"/>
    <mergeCell ref="P4:Q4"/>
    <mergeCell ref="R4:S4"/>
    <mergeCell ref="J3:K4"/>
    <mergeCell ref="L3:L4"/>
    <mergeCell ref="M3:M4"/>
    <mergeCell ref="N3:N4"/>
  </mergeCells>
  <conditionalFormatting sqref="XEU1048549">
    <cfRule type="expression" dxfId="154" priority="151">
      <formula>$XET$1048549=3</formula>
    </cfRule>
    <cfRule type="expression" dxfId="153" priority="152">
      <formula>$XET$1048549=2</formula>
    </cfRule>
    <cfRule type="expression" dxfId="152" priority="153">
      <formula>$XET$1048549=1</formula>
    </cfRule>
    <cfRule type="cellIs" dxfId="151" priority="154" operator="equal">
      <formula>$XET$1048549=1</formula>
    </cfRule>
    <cfRule type="cellIs" dxfId="150" priority="155" operator="equal">
      <formula>$XES$1048537</formula>
    </cfRule>
  </conditionalFormatting>
  <conditionalFormatting sqref="I5 K5 Q5 S5">
    <cfRule type="expression" dxfId="149" priority="146">
      <formula>H5=5</formula>
    </cfRule>
    <cfRule type="expression" dxfId="148" priority="147">
      <formula>H5=4</formula>
    </cfRule>
    <cfRule type="expression" dxfId="147" priority="148">
      <formula>H5=3</formula>
    </cfRule>
    <cfRule type="expression" dxfId="146" priority="149">
      <formula>H5=2</formula>
    </cfRule>
    <cfRule type="expression" dxfId="145" priority="150">
      <formula>H5=1</formula>
    </cfRule>
  </conditionalFormatting>
  <conditionalFormatting sqref="M5">
    <cfRule type="expression" dxfId="144" priority="141">
      <formula>L5=7</formula>
    </cfRule>
    <cfRule type="expression" dxfId="143" priority="142">
      <formula>L5&gt;7</formula>
    </cfRule>
    <cfRule type="expression" dxfId="142" priority="143">
      <formula>L5=6</formula>
    </cfRule>
    <cfRule type="expression" dxfId="141" priority="144">
      <formula>L5=5</formula>
    </cfRule>
    <cfRule type="expression" dxfId="140" priority="145">
      <formula>L5&lt;=4</formula>
    </cfRule>
  </conditionalFormatting>
  <conditionalFormatting sqref="U5">
    <cfRule type="expression" dxfId="139" priority="136">
      <formula>T5&gt;7</formula>
    </cfRule>
    <cfRule type="expression" dxfId="138" priority="137">
      <formula>T5=7</formula>
    </cfRule>
    <cfRule type="expression" dxfId="137" priority="138">
      <formula>T5=6</formula>
    </cfRule>
    <cfRule type="expression" dxfId="136" priority="139">
      <formula>T5=5</formula>
    </cfRule>
    <cfRule type="expression" dxfId="135" priority="140">
      <formula>T5&lt;5</formula>
    </cfRule>
  </conditionalFormatting>
  <conditionalFormatting sqref="I6 K6 Q6 S6">
    <cfRule type="expression" dxfId="134" priority="131">
      <formula>H6=5</formula>
    </cfRule>
    <cfRule type="expression" dxfId="133" priority="132">
      <formula>H6=4</formula>
    </cfRule>
    <cfRule type="expression" dxfId="132" priority="133">
      <formula>H6=3</formula>
    </cfRule>
    <cfRule type="expression" dxfId="131" priority="134">
      <formula>H6=2</formula>
    </cfRule>
    <cfRule type="expression" dxfId="130" priority="135">
      <formula>H6=1</formula>
    </cfRule>
  </conditionalFormatting>
  <conditionalFormatting sqref="M6">
    <cfRule type="expression" dxfId="129" priority="126">
      <formula>L6=7</formula>
    </cfRule>
    <cfRule type="expression" dxfId="128" priority="127">
      <formula>L6&gt;7</formula>
    </cfRule>
    <cfRule type="expression" dxfId="127" priority="128">
      <formula>L6=6</formula>
    </cfRule>
    <cfRule type="expression" dxfId="126" priority="129">
      <formula>L6=5</formula>
    </cfRule>
    <cfRule type="expression" dxfId="125" priority="130">
      <formula>L6&lt;=4</formula>
    </cfRule>
  </conditionalFormatting>
  <conditionalFormatting sqref="U6">
    <cfRule type="expression" dxfId="124" priority="121">
      <formula>T6&gt;7</formula>
    </cfRule>
    <cfRule type="expression" dxfId="123" priority="122">
      <formula>T6=7</formula>
    </cfRule>
    <cfRule type="expression" dxfId="122" priority="123">
      <formula>T6=6</formula>
    </cfRule>
    <cfRule type="expression" dxfId="121" priority="124">
      <formula>T6=5</formula>
    </cfRule>
    <cfRule type="expression" dxfId="120" priority="125">
      <formula>T6&lt;5</formula>
    </cfRule>
  </conditionalFormatting>
  <conditionalFormatting sqref="I7 K7 Q7 S7">
    <cfRule type="expression" dxfId="119" priority="86">
      <formula>H7=5</formula>
    </cfRule>
    <cfRule type="expression" dxfId="118" priority="87">
      <formula>H7=4</formula>
    </cfRule>
    <cfRule type="expression" dxfId="117" priority="88">
      <formula>H7=3</formula>
    </cfRule>
    <cfRule type="expression" dxfId="116" priority="89">
      <formula>H7=2</formula>
    </cfRule>
    <cfRule type="expression" dxfId="115" priority="90">
      <formula>H7=1</formula>
    </cfRule>
  </conditionalFormatting>
  <conditionalFormatting sqref="M7">
    <cfRule type="expression" dxfId="114" priority="81">
      <formula>L7=7</formula>
    </cfRule>
    <cfRule type="expression" dxfId="113" priority="82">
      <formula>L7&gt;7</formula>
    </cfRule>
    <cfRule type="expression" dxfId="112" priority="83">
      <formula>L7=6</formula>
    </cfRule>
    <cfRule type="expression" dxfId="111" priority="84">
      <formula>L7=5</formula>
    </cfRule>
    <cfRule type="expression" dxfId="110" priority="85">
      <formula>L7&lt;=4</formula>
    </cfRule>
  </conditionalFormatting>
  <conditionalFormatting sqref="U7">
    <cfRule type="expression" dxfId="109" priority="76">
      <formula>T7&gt;7</formula>
    </cfRule>
    <cfRule type="expression" dxfId="108" priority="77">
      <formula>T7=7</formula>
    </cfRule>
    <cfRule type="expression" dxfId="107" priority="78">
      <formula>T7=6</formula>
    </cfRule>
    <cfRule type="expression" dxfId="106" priority="79">
      <formula>T7=5</formula>
    </cfRule>
    <cfRule type="expression" dxfId="105" priority="80">
      <formula>T7&lt;5</formula>
    </cfRule>
  </conditionalFormatting>
  <conditionalFormatting sqref="I8 K8 Q8 S8">
    <cfRule type="expression" dxfId="104" priority="71">
      <formula>H8=5</formula>
    </cfRule>
    <cfRule type="expression" dxfId="103" priority="72">
      <formula>H8=4</formula>
    </cfRule>
    <cfRule type="expression" dxfId="102" priority="73">
      <formula>H8=3</formula>
    </cfRule>
    <cfRule type="expression" dxfId="101" priority="74">
      <formula>H8=2</formula>
    </cfRule>
    <cfRule type="expression" dxfId="100" priority="75">
      <formula>H8=1</formula>
    </cfRule>
  </conditionalFormatting>
  <conditionalFormatting sqref="M8">
    <cfRule type="expression" dxfId="99" priority="66">
      <formula>L8=7</formula>
    </cfRule>
    <cfRule type="expression" dxfId="98" priority="67">
      <formula>L8&gt;7</formula>
    </cfRule>
    <cfRule type="expression" dxfId="97" priority="68">
      <formula>L8=6</formula>
    </cfRule>
    <cfRule type="expression" dxfId="96" priority="69">
      <formula>L8=5</formula>
    </cfRule>
    <cfRule type="expression" dxfId="95" priority="70">
      <formula>L8&lt;=4</formula>
    </cfRule>
  </conditionalFormatting>
  <conditionalFormatting sqref="U8">
    <cfRule type="expression" dxfId="94" priority="61">
      <formula>T8&gt;7</formula>
    </cfRule>
    <cfRule type="expression" dxfId="93" priority="62">
      <formula>T8=7</formula>
    </cfRule>
    <cfRule type="expression" dxfId="92" priority="63">
      <formula>T8=6</formula>
    </cfRule>
    <cfRule type="expression" dxfId="91" priority="64">
      <formula>T8=5</formula>
    </cfRule>
    <cfRule type="expression" dxfId="90" priority="65">
      <formula>T8&lt;5</formula>
    </cfRule>
  </conditionalFormatting>
  <conditionalFormatting sqref="I9 K9 Q9 S9">
    <cfRule type="expression" dxfId="89" priority="41">
      <formula>H9=5</formula>
    </cfRule>
    <cfRule type="expression" dxfId="88" priority="42">
      <formula>H9=4</formula>
    </cfRule>
    <cfRule type="expression" dxfId="87" priority="43">
      <formula>H9=3</formula>
    </cfRule>
    <cfRule type="expression" dxfId="86" priority="44">
      <formula>H9=2</formula>
    </cfRule>
    <cfRule type="expression" dxfId="85" priority="45">
      <formula>H9=1</formula>
    </cfRule>
  </conditionalFormatting>
  <conditionalFormatting sqref="M9">
    <cfRule type="expression" dxfId="84" priority="36">
      <formula>L9=7</formula>
    </cfRule>
    <cfRule type="expression" dxfId="83" priority="37">
      <formula>L9&gt;7</formula>
    </cfRule>
    <cfRule type="expression" dxfId="82" priority="38">
      <formula>L9=6</formula>
    </cfRule>
    <cfRule type="expression" dxfId="81" priority="39">
      <formula>L9=5</formula>
    </cfRule>
    <cfRule type="expression" dxfId="80" priority="40">
      <formula>L9&lt;=4</formula>
    </cfRule>
  </conditionalFormatting>
  <conditionalFormatting sqref="U9">
    <cfRule type="expression" dxfId="79" priority="31">
      <formula>T9&gt;7</formula>
    </cfRule>
    <cfRule type="expression" dxfId="78" priority="32">
      <formula>T9=7</formula>
    </cfRule>
    <cfRule type="expression" dxfId="77" priority="33">
      <formula>T9=6</formula>
    </cfRule>
    <cfRule type="expression" dxfId="76" priority="34">
      <formula>T9=5</formula>
    </cfRule>
    <cfRule type="expression" dxfId="75" priority="35">
      <formula>T9&lt;5</formula>
    </cfRule>
  </conditionalFormatting>
  <conditionalFormatting sqref="I10 K10 Q10 S10">
    <cfRule type="expression" dxfId="74" priority="26">
      <formula>H10=5</formula>
    </cfRule>
    <cfRule type="expression" dxfId="73" priority="27">
      <formula>H10=4</formula>
    </cfRule>
    <cfRule type="expression" dxfId="72" priority="28">
      <formula>H10=3</formula>
    </cfRule>
    <cfRule type="expression" dxfId="71" priority="29">
      <formula>H10=2</formula>
    </cfRule>
    <cfRule type="expression" dxfId="70" priority="30">
      <formula>H10=1</formula>
    </cfRule>
  </conditionalFormatting>
  <conditionalFormatting sqref="M10">
    <cfRule type="expression" dxfId="69" priority="21">
      <formula>L10=7</formula>
    </cfRule>
    <cfRule type="expression" dxfId="68" priority="22">
      <formula>L10&gt;7</formula>
    </cfRule>
    <cfRule type="expression" dxfId="67" priority="23">
      <formula>L10=6</formula>
    </cfRule>
    <cfRule type="expression" dxfId="66" priority="24">
      <formula>L10=5</formula>
    </cfRule>
    <cfRule type="expression" dxfId="65" priority="25">
      <formula>L10&lt;=4</formula>
    </cfRule>
  </conditionalFormatting>
  <conditionalFormatting sqref="U10">
    <cfRule type="expression" dxfId="64" priority="16">
      <formula>T10&gt;7</formula>
    </cfRule>
    <cfRule type="expression" dxfId="63" priority="17">
      <formula>T10=7</formula>
    </cfRule>
    <cfRule type="expression" dxfId="62" priority="18">
      <formula>T10=6</formula>
    </cfRule>
    <cfRule type="expression" dxfId="61" priority="19">
      <formula>T10=5</formula>
    </cfRule>
    <cfRule type="expression" dxfId="60" priority="20">
      <formula>T10&lt;5</formula>
    </cfRule>
  </conditionalFormatting>
  <conditionalFormatting sqref="I11 K11 Q11 S11">
    <cfRule type="expression" dxfId="59" priority="11">
      <formula>H11=5</formula>
    </cfRule>
    <cfRule type="expression" dxfId="58" priority="12">
      <formula>H11=4</formula>
    </cfRule>
    <cfRule type="expression" dxfId="57" priority="13">
      <formula>H11=3</formula>
    </cfRule>
    <cfRule type="expression" dxfId="56" priority="14">
      <formula>H11=2</formula>
    </cfRule>
    <cfRule type="expression" dxfId="55" priority="15">
      <formula>H11=1</formula>
    </cfRule>
  </conditionalFormatting>
  <conditionalFormatting sqref="M11">
    <cfRule type="expression" dxfId="54" priority="6">
      <formula>L11=7</formula>
    </cfRule>
    <cfRule type="expression" dxfId="53" priority="7">
      <formula>L11&gt;7</formula>
    </cfRule>
    <cfRule type="expression" dxfId="52" priority="8">
      <formula>L11=6</formula>
    </cfRule>
    <cfRule type="expression" dxfId="51" priority="9">
      <formula>L11=5</formula>
    </cfRule>
    <cfRule type="expression" dxfId="50" priority="10">
      <formula>L11&lt;=4</formula>
    </cfRule>
  </conditionalFormatting>
  <conditionalFormatting sqref="U11">
    <cfRule type="expression" dxfId="49" priority="1">
      <formula>T11&gt;7</formula>
    </cfRule>
    <cfRule type="expression" dxfId="48" priority="2">
      <formula>T11=7</formula>
    </cfRule>
    <cfRule type="expression" dxfId="47" priority="3">
      <formula>T11=6</formula>
    </cfRule>
    <cfRule type="expression" dxfId="46" priority="4">
      <formula>T11=5</formula>
    </cfRule>
    <cfRule type="expression" dxfId="45" priority="5">
      <formula>T11&lt;5</formula>
    </cfRule>
  </conditionalFormatting>
  <dataValidations count="9">
    <dataValidation type="list" allowBlank="1" showInputMessage="1" showErrorMessage="1" sqref="F5 F7">
      <formula1>INDIRECT(D5)</formula1>
    </dataValidation>
    <dataValidation type="list" allowBlank="1" showInputMessage="1" showErrorMessage="1" sqref="N6:N11 W6:W11">
      <formula1>$XEZ$1048563:$XEZ$1048565</formula1>
    </dataValidation>
    <dataValidation type="list" allowBlank="1" showInputMessage="1" showErrorMessage="1" sqref="D5:D11">
      <formula1>Etapa</formula1>
    </dataValidation>
    <dataValidation type="list" allowBlank="1" showInputMessage="1" showErrorMessage="1" sqref="V5:V11">
      <formula1>$XFC$1048567:$XFC$1048568</formula1>
    </dataValidation>
    <dataValidation type="list" allowBlank="1" showInputMessage="1" showErrorMessage="1" sqref="J5:J11 R5:R11">
      <formula1>$XET$1048537:$XET$1048541</formula1>
    </dataValidation>
    <dataValidation type="list" allowBlank="1" showInputMessage="1" showErrorMessage="1" sqref="XET1048549 P5:P11 H5:H11">
      <formula1>$XES$1048537:$XES$1048541</formula1>
    </dataValidation>
    <dataValidation type="list" allowBlank="1" showInputMessage="1" showErrorMessage="1" sqref="E5:E11">
      <formula1>$XER$1048537:$XER$1048544</formula1>
    </dataValidation>
    <dataValidation type="list" allowBlank="1" showInputMessage="1" showErrorMessage="1" sqref="C5:C11">
      <formula1>$XEP$1048537:$XEP$1048538</formula1>
    </dataValidation>
    <dataValidation type="list" allowBlank="1" showInputMessage="1" showErrorMessage="1" sqref="B5:B11">
      <formula1>$XEO$1048537:$XEO$1048538</formula1>
    </dataValidation>
  </dataValidations>
  <pageMargins left="0.23622047244094491" right="0.23622047244094491" top="0.74803149606299213" bottom="0.74803149606299213" header="0.31496062992125984" footer="0.31496062992125984"/>
  <pageSetup scale="65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"/>
  <sheetViews>
    <sheetView workbookViewId="0">
      <selection sqref="A1:AA7"/>
    </sheetView>
  </sheetViews>
  <sheetFormatPr baseColWidth="10" defaultRowHeight="15" x14ac:dyDescent="0.25"/>
  <sheetData>
    <row r="1" spans="1:27" ht="55.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1:27" ht="57" customHeight="1" x14ac:dyDescent="0.25">
      <c r="A2" s="29" t="s">
        <v>69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</row>
    <row r="3" spans="1:27" x14ac:dyDescent="0.25">
      <c r="A3" s="30" t="s">
        <v>1</v>
      </c>
      <c r="B3" s="31" t="s">
        <v>2</v>
      </c>
      <c r="C3" s="31" t="s">
        <v>3</v>
      </c>
      <c r="D3" s="31" t="s">
        <v>4</v>
      </c>
      <c r="E3" s="31" t="s">
        <v>5</v>
      </c>
      <c r="F3" s="30" t="s">
        <v>6</v>
      </c>
      <c r="G3" s="30" t="s">
        <v>7</v>
      </c>
      <c r="H3" s="31" t="s">
        <v>8</v>
      </c>
      <c r="I3" s="31"/>
      <c r="J3" s="31" t="s">
        <v>9</v>
      </c>
      <c r="K3" s="31"/>
      <c r="L3" s="31" t="s">
        <v>10</v>
      </c>
      <c r="M3" s="31" t="s">
        <v>11</v>
      </c>
      <c r="N3" s="31" t="s">
        <v>12</v>
      </c>
      <c r="O3" s="30" t="s">
        <v>13</v>
      </c>
      <c r="P3" s="30" t="s">
        <v>14</v>
      </c>
      <c r="Q3" s="30"/>
      <c r="R3" s="30"/>
      <c r="S3" s="30"/>
      <c r="T3" s="30"/>
      <c r="U3" s="30"/>
      <c r="V3" s="31" t="s">
        <v>15</v>
      </c>
      <c r="W3" s="31" t="s">
        <v>16</v>
      </c>
      <c r="X3" s="30" t="s">
        <v>17</v>
      </c>
      <c r="Y3" s="30" t="s">
        <v>18</v>
      </c>
      <c r="Z3" s="30" t="s">
        <v>19</v>
      </c>
      <c r="AA3" s="30"/>
    </row>
    <row r="4" spans="1:27" ht="33.75" x14ac:dyDescent="0.25">
      <c r="A4" s="30"/>
      <c r="B4" s="31"/>
      <c r="C4" s="31"/>
      <c r="D4" s="31"/>
      <c r="E4" s="31"/>
      <c r="F4" s="30"/>
      <c r="G4" s="30"/>
      <c r="H4" s="31"/>
      <c r="I4" s="31"/>
      <c r="J4" s="31"/>
      <c r="K4" s="31"/>
      <c r="L4" s="31"/>
      <c r="M4" s="31"/>
      <c r="N4" s="31"/>
      <c r="O4" s="30"/>
      <c r="P4" s="32" t="s">
        <v>8</v>
      </c>
      <c r="Q4" s="32"/>
      <c r="R4" s="32" t="s">
        <v>9</v>
      </c>
      <c r="S4" s="32"/>
      <c r="T4" s="24" t="s">
        <v>20</v>
      </c>
      <c r="U4" s="24" t="s">
        <v>21</v>
      </c>
      <c r="V4" s="31"/>
      <c r="W4" s="31"/>
      <c r="X4" s="30"/>
      <c r="Y4" s="30"/>
      <c r="Z4" s="23" t="s">
        <v>22</v>
      </c>
      <c r="AA4" s="23" t="s">
        <v>23</v>
      </c>
    </row>
    <row r="5" spans="1:27" ht="168.75" x14ac:dyDescent="0.25">
      <c r="A5" s="16">
        <v>1</v>
      </c>
      <c r="B5" s="17" t="s">
        <v>58</v>
      </c>
      <c r="C5" s="17" t="s">
        <v>25</v>
      </c>
      <c r="D5" s="17" t="s">
        <v>26</v>
      </c>
      <c r="E5" s="17" t="s">
        <v>61</v>
      </c>
      <c r="F5" s="18" t="s">
        <v>70</v>
      </c>
      <c r="G5" s="19" t="s">
        <v>71</v>
      </c>
      <c r="H5" s="16">
        <v>2</v>
      </c>
      <c r="I5" s="17" t="str">
        <f>IF(H5=1,"Raro",IF(H5=2,"Improbable",IF(H5=3,"Posible",IF(H5=4,"Probable",IF(H5=5,"Casi Cierto")))))</f>
        <v>Improbable</v>
      </c>
      <c r="J5" s="16">
        <v>2</v>
      </c>
      <c r="K5" s="17" t="str">
        <f>IF(J5=1,"Insignificante",IF(J5=2,"Menor",IF(J5=3,"Moderado",IF(J5=4,"Mayor",IF(J5=5,"Catastrofico")))))</f>
        <v>Menor</v>
      </c>
      <c r="L5" s="16">
        <v>2</v>
      </c>
      <c r="M5" s="17" t="str">
        <f>IF(L5&lt;=4,"Riesgo Bajo",IF(L5=5,"Riesgo Medio",IF(L5=6,"Riesgo Alto",IF(L5=7,"Riesgo Alto",IF(L5&gt;=8,"Riesgo Extremo")))))</f>
        <v>Riesgo Bajo</v>
      </c>
      <c r="N5" s="17" t="s">
        <v>29</v>
      </c>
      <c r="O5" s="20" t="s">
        <v>72</v>
      </c>
      <c r="P5" s="16">
        <v>2</v>
      </c>
      <c r="Q5" s="17" t="str">
        <f>IF(P5=1,"Raro",IF(P5=2,"Improbable",IF(P5=3,"Posible",IF(P5=4,"Probable",IF(P5=5,"Casi Cierto")))))</f>
        <v>Improbable</v>
      </c>
      <c r="R5" s="16">
        <v>2</v>
      </c>
      <c r="S5" s="17" t="str">
        <f>IF(R5=1,"Insignificante",IF(R5=2,"Menor",IF(R5=3,"Moderado",IF(R5=4,"Mayor",IF(R5=5,"Catastrofico")))))</f>
        <v>Menor</v>
      </c>
      <c r="T5" s="16">
        <v>2</v>
      </c>
      <c r="U5" s="17" t="str">
        <f>IF(T5&lt;=4,"Riesgo Bajo",IF(T5=5,"Riesgo Medio",IF(T5=6,"Riesgo Alto",IF(T5=7,"Riesgo Alto",IF(T5&gt;=8,"Riesgo Extremo")))))</f>
        <v>Riesgo Bajo</v>
      </c>
      <c r="V5" s="21" t="s">
        <v>30</v>
      </c>
      <c r="W5" s="22" t="s">
        <v>29</v>
      </c>
      <c r="X5" s="19" t="s">
        <v>73</v>
      </c>
      <c r="Y5" s="19" t="s">
        <v>73</v>
      </c>
      <c r="Z5" s="20" t="s">
        <v>74</v>
      </c>
      <c r="AA5" s="18" t="s">
        <v>75</v>
      </c>
    </row>
    <row r="6" spans="1:27" ht="247.5" x14ac:dyDescent="0.25">
      <c r="A6" s="16">
        <v>2</v>
      </c>
      <c r="B6" s="17" t="s">
        <v>24</v>
      </c>
      <c r="C6" s="17" t="s">
        <v>25</v>
      </c>
      <c r="D6" s="17" t="s">
        <v>38</v>
      </c>
      <c r="E6" s="17" t="s">
        <v>61</v>
      </c>
      <c r="F6" s="18" t="s">
        <v>76</v>
      </c>
      <c r="G6" s="18" t="s">
        <v>83</v>
      </c>
      <c r="H6" s="16">
        <v>3</v>
      </c>
      <c r="I6" s="17" t="str">
        <f>IF(H6=1,"Raro",IF(H6=2,"Improbable",IF(H6=3,"Posible",IF(H6=4,"Probable",IF(H6=5,"Casi Cierto")))))</f>
        <v>Posible</v>
      </c>
      <c r="J6" s="16">
        <v>3</v>
      </c>
      <c r="K6" s="17" t="str">
        <f>IF(J6=1,"Insignificante",IF(J6=2,"Menor",IF(J6=3,"Moderado",IF(J6=4,"Mayor",IF(J6=5,"Catastrofico")))))</f>
        <v>Moderado</v>
      </c>
      <c r="L6" s="16">
        <v>2</v>
      </c>
      <c r="M6" s="17" t="str">
        <f>IF(L6&lt;=4,"Riesgo Bajo",IF(L6=5,"Riesgo Medio",IF(L6=6,"Riesgo Alto",IF(L6=7,"Riesgo Alto",IF(L6&gt;=8,"Riesgo Extremo")))))</f>
        <v>Riesgo Bajo</v>
      </c>
      <c r="N6" s="17" t="s">
        <v>67</v>
      </c>
      <c r="O6" s="19" t="s">
        <v>77</v>
      </c>
      <c r="P6" s="16">
        <v>1</v>
      </c>
      <c r="Q6" s="17" t="str">
        <f>IF(P6=1,"Raro",IF(P6=2,"Improbable",IF(P6=3,"Posible",IF(P6=4,"Probable",IF(P6=5,"Casi Cierto")))))</f>
        <v>Raro</v>
      </c>
      <c r="R6" s="16">
        <v>1</v>
      </c>
      <c r="S6" s="17" t="str">
        <f>IF(R6=1,"Insignificante",IF(R6=2,"Menor",IF(R6=3,"Moderado",IF(R6=4,"Mayor",IF(R6=5,"Catastrofico")))))</f>
        <v>Insignificante</v>
      </c>
      <c r="T6" s="16">
        <v>1</v>
      </c>
      <c r="U6" s="17" t="str">
        <f>IF(T6&lt;=4,"Riesgo Bajo",IF(T6=5,"Riesgo Medio",IF(T6=6,"Riesgo Alto",IF(T6=7,"Riesgo Alto",IF(T6&gt;=8,"Riesgo Extremo")))))</f>
        <v>Riesgo Bajo</v>
      </c>
      <c r="V6" s="21" t="s">
        <v>68</v>
      </c>
      <c r="W6" s="22" t="s">
        <v>31</v>
      </c>
      <c r="X6" s="18" t="s">
        <v>32</v>
      </c>
      <c r="Y6" s="18" t="s">
        <v>33</v>
      </c>
      <c r="Z6" s="20" t="s">
        <v>78</v>
      </c>
      <c r="AA6" s="18" t="s">
        <v>34</v>
      </c>
    </row>
    <row r="7" spans="1:27" ht="123.75" x14ac:dyDescent="0.25">
      <c r="A7" s="16">
        <v>3</v>
      </c>
      <c r="B7" s="17" t="s">
        <v>24</v>
      </c>
      <c r="C7" s="17" t="s">
        <v>25</v>
      </c>
      <c r="D7" s="17" t="s">
        <v>38</v>
      </c>
      <c r="E7" s="17" t="s">
        <v>61</v>
      </c>
      <c r="F7" s="19" t="s">
        <v>79</v>
      </c>
      <c r="G7" s="19" t="s">
        <v>86</v>
      </c>
      <c r="H7" s="16">
        <v>1</v>
      </c>
      <c r="I7" s="17" t="str">
        <f>IF(H7=1,"Raro",IF(H7=2,"Improbable",IF(H7=3,"Posible",IF(H7=4,"Probable",IF(H7=5,"Casi Cierto")))))</f>
        <v>Raro</v>
      </c>
      <c r="J7" s="16">
        <v>3</v>
      </c>
      <c r="K7" s="17" t="str">
        <f>IF(J7=1,"Insignificante",IF(J7=2,"Menor",IF(J7=3,"Moderado",IF(J7=4,"Mayor",IF(J7=5,"Catastrofico")))))</f>
        <v>Moderado</v>
      </c>
      <c r="L7" s="16">
        <v>3</v>
      </c>
      <c r="M7" s="17" t="str">
        <f>IF(L7&lt;=4,"Riesgo Bajo",IF(L7=5,"Riesgo Medio",IF(L7=6,"Riesgo Alto",IF(L7=7,"Riesgo Alto",IF(L7&gt;=8,"Riesgo Extremo")))))</f>
        <v>Riesgo Bajo</v>
      </c>
      <c r="N7" s="17" t="s">
        <v>31</v>
      </c>
      <c r="O7" s="19" t="s">
        <v>84</v>
      </c>
      <c r="P7" s="16">
        <v>2</v>
      </c>
      <c r="Q7" s="17" t="str">
        <f>IF(P7=1,"Raro",IF(P7=2,"Improbable",IF(P7=3,"Posible",IF(P7=4,"Probable",IF(P7=5,"Casi Cierto")))))</f>
        <v>Improbable</v>
      </c>
      <c r="R7" s="16">
        <v>2</v>
      </c>
      <c r="S7" s="17" t="str">
        <f>IF(R7=1,"Insignificante",IF(R7=2,"Menor",IF(R7=3,"Moderado",IF(R7=4,"Mayor",IF(R7=5,"Catastrofico")))))</f>
        <v>Menor</v>
      </c>
      <c r="T7" s="16">
        <f>P7+R7</f>
        <v>4</v>
      </c>
      <c r="U7" s="17" t="str">
        <f>IF(T7&lt;=4,"Riesgo Bajo",IF(T7=5,"Riesgo Medio",IF(T7=6,"Riesgo Alto",IF(T7=7,"Riesgo Alto",IF(T7&gt;=8,"Riesgo Extremo")))))</f>
        <v>Riesgo Bajo</v>
      </c>
      <c r="V7" s="21" t="s">
        <v>30</v>
      </c>
      <c r="W7" s="22" t="s">
        <v>31</v>
      </c>
      <c r="X7" s="18" t="s">
        <v>80</v>
      </c>
      <c r="Y7" s="18" t="s">
        <v>81</v>
      </c>
      <c r="Z7" s="20" t="s">
        <v>85</v>
      </c>
      <c r="AA7" s="18" t="s">
        <v>82</v>
      </c>
    </row>
  </sheetData>
  <mergeCells count="23">
    <mergeCell ref="Y3:Y4"/>
    <mergeCell ref="Z3:AA3"/>
    <mergeCell ref="O3:O4"/>
    <mergeCell ref="P3:U3"/>
    <mergeCell ref="V3:V4"/>
    <mergeCell ref="W3:W4"/>
    <mergeCell ref="X3:X4"/>
    <mergeCell ref="A1:AA1"/>
    <mergeCell ref="A2:AA2"/>
    <mergeCell ref="A3:A4"/>
    <mergeCell ref="B3:B4"/>
    <mergeCell ref="C3:C4"/>
    <mergeCell ref="D3:D4"/>
    <mergeCell ref="E3:E4"/>
    <mergeCell ref="F3:F4"/>
    <mergeCell ref="G3:G4"/>
    <mergeCell ref="H3:I4"/>
    <mergeCell ref="P4:Q4"/>
    <mergeCell ref="R4:S4"/>
    <mergeCell ref="J3:K4"/>
    <mergeCell ref="L3:L4"/>
    <mergeCell ref="M3:M4"/>
    <mergeCell ref="N3:N4"/>
  </mergeCells>
  <conditionalFormatting sqref="I5 K5 Q5 S5">
    <cfRule type="expression" dxfId="44" priority="41">
      <formula>H5=5</formula>
    </cfRule>
    <cfRule type="expression" dxfId="43" priority="42">
      <formula>H5=4</formula>
    </cfRule>
    <cfRule type="expression" dxfId="42" priority="43">
      <formula>H5=3</formula>
    </cfRule>
    <cfRule type="expression" dxfId="41" priority="44">
      <formula>H5=2</formula>
    </cfRule>
    <cfRule type="expression" dxfId="40" priority="45">
      <formula>H5=1</formula>
    </cfRule>
  </conditionalFormatting>
  <conditionalFormatting sqref="M5">
    <cfRule type="expression" dxfId="39" priority="36">
      <formula>L5=7</formula>
    </cfRule>
    <cfRule type="expression" dxfId="38" priority="37">
      <formula>L5&gt;7</formula>
    </cfRule>
    <cfRule type="expression" dxfId="37" priority="38">
      <formula>L5=6</formula>
    </cfRule>
    <cfRule type="expression" dxfId="36" priority="39">
      <formula>L5=5</formula>
    </cfRule>
    <cfRule type="expression" dxfId="35" priority="40">
      <formula>L5&lt;=4</formula>
    </cfRule>
  </conditionalFormatting>
  <conditionalFormatting sqref="U5">
    <cfRule type="expression" dxfId="34" priority="31">
      <formula>T5&gt;7</formula>
    </cfRule>
    <cfRule type="expression" dxfId="33" priority="32">
      <formula>T5=7</formula>
    </cfRule>
    <cfRule type="expression" dxfId="32" priority="33">
      <formula>T5=6</formula>
    </cfRule>
    <cfRule type="expression" dxfId="31" priority="34">
      <formula>T5=5</formula>
    </cfRule>
    <cfRule type="expression" dxfId="30" priority="35">
      <formula>T5&lt;5</formula>
    </cfRule>
  </conditionalFormatting>
  <conditionalFormatting sqref="I6 K6 Q6 S6">
    <cfRule type="expression" dxfId="29" priority="26">
      <formula>H6=5</formula>
    </cfRule>
    <cfRule type="expression" dxfId="28" priority="27">
      <formula>H6=4</formula>
    </cfRule>
    <cfRule type="expression" dxfId="27" priority="28">
      <formula>H6=3</formula>
    </cfRule>
    <cfRule type="expression" dxfId="26" priority="29">
      <formula>H6=2</formula>
    </cfRule>
    <cfRule type="expression" dxfId="25" priority="30">
      <formula>H6=1</formula>
    </cfRule>
  </conditionalFormatting>
  <conditionalFormatting sqref="M6">
    <cfRule type="expression" dxfId="24" priority="21">
      <formula>L6=7</formula>
    </cfRule>
    <cfRule type="expression" dxfId="23" priority="22">
      <formula>L6&gt;7</formula>
    </cfRule>
    <cfRule type="expression" dxfId="22" priority="23">
      <formula>L6=6</formula>
    </cfRule>
    <cfRule type="expression" dxfId="21" priority="24">
      <formula>L6=5</formula>
    </cfRule>
    <cfRule type="expression" dxfId="20" priority="25">
      <formula>L6&lt;=4</formula>
    </cfRule>
  </conditionalFormatting>
  <conditionalFormatting sqref="U6">
    <cfRule type="expression" dxfId="19" priority="16">
      <formula>T6&gt;7</formula>
    </cfRule>
    <cfRule type="expression" dxfId="18" priority="17">
      <formula>T6=7</formula>
    </cfRule>
    <cfRule type="expression" dxfId="17" priority="18">
      <formula>T6=6</formula>
    </cfRule>
    <cfRule type="expression" dxfId="16" priority="19">
      <formula>T6=5</formula>
    </cfRule>
    <cfRule type="expression" dxfId="15" priority="20">
      <formula>T6&lt;5</formula>
    </cfRule>
  </conditionalFormatting>
  <conditionalFormatting sqref="I7 K7 Q7 S7">
    <cfRule type="expression" dxfId="14" priority="11">
      <formula>H7=5</formula>
    </cfRule>
    <cfRule type="expression" dxfId="13" priority="12">
      <formula>H7=4</formula>
    </cfRule>
    <cfRule type="expression" dxfId="12" priority="13">
      <formula>H7=3</formula>
    </cfRule>
    <cfRule type="expression" dxfId="11" priority="14">
      <formula>H7=2</formula>
    </cfRule>
    <cfRule type="expression" dxfId="10" priority="15">
      <formula>H7=1</formula>
    </cfRule>
  </conditionalFormatting>
  <conditionalFormatting sqref="M7">
    <cfRule type="expression" dxfId="9" priority="6">
      <formula>L7=7</formula>
    </cfRule>
    <cfRule type="expression" dxfId="8" priority="7">
      <formula>L7&gt;7</formula>
    </cfRule>
    <cfRule type="expression" dxfId="7" priority="8">
      <formula>L7=6</formula>
    </cfRule>
    <cfRule type="expression" dxfId="6" priority="9">
      <formula>L7=5</formula>
    </cfRule>
    <cfRule type="expression" dxfId="5" priority="10">
      <formula>L7&lt;=4</formula>
    </cfRule>
  </conditionalFormatting>
  <conditionalFormatting sqref="U7">
    <cfRule type="expression" dxfId="4" priority="1">
      <formula>T7&gt;7</formula>
    </cfRule>
    <cfRule type="expression" dxfId="3" priority="2">
      <formula>T7=7</formula>
    </cfRule>
    <cfRule type="expression" dxfId="2" priority="3">
      <formula>T7=6</formula>
    </cfRule>
    <cfRule type="expression" dxfId="1" priority="4">
      <formula>T7=5</formula>
    </cfRule>
    <cfRule type="expression" dxfId="0" priority="5">
      <formula>T7&lt;5</formula>
    </cfRule>
  </conditionalFormatting>
  <dataValidations count="9">
    <dataValidation type="list" allowBlank="1" showInputMessage="1" showErrorMessage="1" sqref="B5:B7">
      <formula1>$XEO$1048538:$XEO$1048539</formula1>
    </dataValidation>
    <dataValidation type="list" allowBlank="1" showInputMessage="1" showErrorMessage="1" sqref="C5:C7">
      <formula1>$XEP$1048538:$XEP$1048539</formula1>
    </dataValidation>
    <dataValidation type="list" allowBlank="1" showInputMessage="1" showErrorMessage="1" sqref="E5:E7">
      <formula1>$XER$1048538:$XER$1048545</formula1>
    </dataValidation>
    <dataValidation type="list" allowBlank="1" showInputMessage="1" showErrorMessage="1" sqref="H5:H7 P5:P7">
      <formula1>$XES$1048538:$XES$1048542</formula1>
    </dataValidation>
    <dataValidation type="list" allowBlank="1" showInputMessage="1" showErrorMessage="1" sqref="J5:J7 R5:R7">
      <formula1>$XET$1048538:$XET$1048542</formula1>
    </dataValidation>
    <dataValidation type="list" allowBlank="1" showInputMessage="1" showErrorMessage="1" sqref="V5:V7">
      <formula1>$XFC$1048568:$XFC$1048569</formula1>
    </dataValidation>
    <dataValidation type="list" allowBlank="1" showInputMessage="1" showErrorMessage="1" sqref="D5:D7">
      <formula1>Etapa</formula1>
    </dataValidation>
    <dataValidation type="list" allowBlank="1" showInputMessage="1" showErrorMessage="1" sqref="W5:W7 N5:N7">
      <formula1>$XEZ$1048564:$XEZ$1048566</formula1>
    </dataValidation>
    <dataValidation type="list" allowBlank="1" showInputMessage="1" showErrorMessage="1" sqref="F5:F7">
      <formula1>INDIRECT(D5)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latiendainci</dc:creator>
  <cp:lastModifiedBy>E</cp:lastModifiedBy>
  <cp:lastPrinted>2018-11-15T17:24:51Z</cp:lastPrinted>
  <dcterms:created xsi:type="dcterms:W3CDTF">2018-09-24T15:31:18Z</dcterms:created>
  <dcterms:modified xsi:type="dcterms:W3CDTF">2019-02-20T19:29:50Z</dcterms:modified>
</cp:coreProperties>
</file>