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vergara\Downloads\DOCUMENTOS ADECUACION DE SALONES COMUNALES\MANTENIMIENTO SALONES COMUNALES 2022\"/>
    </mc:Choice>
  </mc:AlternateContent>
  <xr:revisionPtr revIDLastSave="0" documentId="13_ncr:1_{DB03F372-D88A-4437-A253-FBD86BB9C39C}" xr6:coauthVersionLast="47" xr6:coauthVersionMax="47" xr10:uidLastSave="{00000000-0000-0000-0000-000000000000}"/>
  <bookViews>
    <workbookView xWindow="-120" yWindow="-120" windowWidth="29040" windowHeight="15840" xr2:uid="{24800807-2FC5-4EC0-B654-2535E21BF287}"/>
  </bookViews>
  <sheets>
    <sheet name="AIU" sheetId="1" r:id="rId1"/>
  </sheets>
  <definedNames>
    <definedName name="_xlnm.Print_Area" localSheetId="0">AIU!$B$1:$J$81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J33" i="1"/>
  <c r="J32" i="1"/>
  <c r="J30" i="1"/>
  <c r="J25" i="1"/>
  <c r="J26" i="1"/>
  <c r="J27" i="1"/>
  <c r="J36" i="1" s="1"/>
  <c r="J50" i="1" s="1"/>
  <c r="J51" i="1" s="1"/>
  <c r="J28" i="1"/>
  <c r="J24" i="1"/>
  <c r="AC17" i="1"/>
</calcChain>
</file>

<file path=xl/sharedStrings.xml><?xml version="1.0" encoding="utf-8"?>
<sst xmlns="http://schemas.openxmlformats.org/spreadsheetml/2006/main" count="95" uniqueCount="85">
  <si>
    <t>FONDO DE DESARROLLO LOCAL DE ENGATIVA</t>
  </si>
  <si>
    <t xml:space="preserve"> ANALISIS DE AIU</t>
  </si>
  <si>
    <t>FDLE - LP - XXX - 2022</t>
  </si>
  <si>
    <t>OBJETO DEL CONTRATO</t>
  </si>
  <si>
    <t>“EJECUTAR EL MEJORAMIENTO, MANTENIMIENTO Y/O ADECUACIONES Y/O REPARACIONES LOCATIVAS DE LOS SALONES COMUNALES UBICADOS EN LA LOCALIDAD DE ENGATIVÁ BOGOTA D.C. POR LA MODALIDAD DE PRECIOS UNITARIOS FIJOS SIN FORMULA DE REAJUSTE A MONTO AGOTABLE.”</t>
  </si>
  <si>
    <t>COSTO DIRECTO ESTIMADO DE OBRA (CD)</t>
  </si>
  <si>
    <t>TERMINO ESTIMADO DE EJECUCIÓN DEL CONTRATO</t>
  </si>
  <si>
    <t>MESES</t>
  </si>
  <si>
    <t>AIU</t>
  </si>
  <si>
    <t>VALOR TOTAL DEL CONTRATO</t>
  </si>
  <si>
    <t>A. ADMINISTRACIÓN</t>
  </si>
  <si>
    <t>1. COSTOS MENSUALES DE PERSONAL</t>
  </si>
  <si>
    <t>CANTIDAD</t>
  </si>
  <si>
    <t>CARGO</t>
  </si>
  <si>
    <t>CATEGORÍA</t>
  </si>
  <si>
    <t>DEDICACIÓN
MES</t>
  </si>
  <si>
    <t>TOPE SALARIO</t>
  </si>
  <si>
    <t>FACTOR PRESTACIONAL</t>
  </si>
  <si>
    <t>PLAZO DE EJECUCION</t>
  </si>
  <si>
    <t>SALARIO + PRESTACIONES</t>
  </si>
  <si>
    <t>A</t>
  </si>
  <si>
    <t>B</t>
  </si>
  <si>
    <t>C</t>
  </si>
  <si>
    <t>D</t>
  </si>
  <si>
    <t>E</t>
  </si>
  <si>
    <t>F = A * B * C * D * E</t>
  </si>
  <si>
    <t>1.1 PERSONAL PROFESIONAL (Ingenieros y Otros)</t>
  </si>
  <si>
    <t>Director de Obra</t>
  </si>
  <si>
    <t>Residente de obra</t>
  </si>
  <si>
    <t>Especialista en estructuras</t>
  </si>
  <si>
    <t>Profesional Eléctrico</t>
  </si>
  <si>
    <t>Profesional SST (Seguridad y Salud en el Trabajo)</t>
  </si>
  <si>
    <t>1.2 PERSONAL TECNICO</t>
  </si>
  <si>
    <t>Inspector de Obra</t>
  </si>
  <si>
    <t>1.2 PERSONAL ADMINISTRATIVO</t>
  </si>
  <si>
    <t>Auxiliar Administrativo</t>
  </si>
  <si>
    <t>Contador</t>
  </si>
  <si>
    <t>Mensajero y/o Conductor</t>
  </si>
  <si>
    <t>SUBTOTAL COSTOS MENSUALES DE PERSONAL</t>
  </si>
  <si>
    <t>2. GASTOS OPERACIONALES MENSUALES</t>
  </si>
  <si>
    <t>DESCRIPCION</t>
  </si>
  <si>
    <t>DEDICACIÓN</t>
  </si>
  <si>
    <t>TARIFA O COSTO</t>
  </si>
  <si>
    <t>VALOR ($)</t>
  </si>
  <si>
    <t xml:space="preserve">E = A * B * C * D 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</si>
  <si>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</si>
  <si>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GASTOS OFICINA (PAPELERIA, FOTOCOPIAS Y OTROS)</t>
  </si>
  <si>
    <t>INTERNET Y TELEFONO</t>
  </si>
  <si>
    <t>PLANOS AS BUILT Y MANUAL MMTO</t>
  </si>
  <si>
    <t>NOTA: EL PAGO DE MOVILIZACION DE EQUIPOS SE ESTIMA INGRESO, RETIRO Y MOVILIZACIÓN INTERNA POR CORREDOR VIAL PARA EL EQUIPO PESADO MINIMO REQUERIDO (4 EQUIPOS PESADOS)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</si>
  <si>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</si>
  <si>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</si>
  <si>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</si>
  <si>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</si>
  <si>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</si>
  <si>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DESCRIPCIÓN</t>
  </si>
  <si>
    <t>IMPUESTO</t>
  </si>
  <si>
    <t xml:space="preserve">CONTRIBUCIÓN ESPECIAL </t>
  </si>
  <si>
    <t>ICA</t>
  </si>
  <si>
    <t>RETEFUENTE</t>
  </si>
  <si>
    <t>ESTAMPILLA CINCUENTA AÑOS UNIVERSIDAD PEDAGÓGICA (ACUERDO 568 DE 2014)</t>
  </si>
  <si>
    <t>SUBTOTAL IMPUESTOS</t>
  </si>
  <si>
    <t>3.2 GARANTIAS</t>
  </si>
  <si>
    <t>VR. BASE</t>
  </si>
  <si>
    <t>% ASEGURADO</t>
  </si>
  <si>
    <t>VR. ASEGURADO</t>
  </si>
  <si>
    <t>TASA ASEGURADORA</t>
  </si>
  <si>
    <t>VIGENCIA AMPARO (MESES)</t>
  </si>
  <si>
    <t>GARANTIA UNICA</t>
  </si>
  <si>
    <t>CUMPLIMIENTO</t>
  </si>
  <si>
    <t>SALARIOS Y PRESTACIONES SOCIALES</t>
  </si>
  <si>
    <t xml:space="preserve">ESTABILIDAD DE LA OBRA </t>
  </si>
  <si>
    <t>BUEN USO DEL ANTICIPO</t>
  </si>
  <si>
    <t>RESPONSABILIDAD CIVIL EXTRACONTRACTUAL</t>
  </si>
  <si>
    <t>PREDIOS, LABORES Y OPERACIONES - VIGENCIA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</si>
  <si>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</si>
  <si>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</si>
  <si>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</si>
  <si>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</si>
  <si>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</si>
  <si>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</si>
  <si>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</si>
  <si>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NOTA:</t>
  </si>
  <si>
    <t>LA EDICIÓN DE LAS FÓRMULAS COMPROMETE LA RESPONSABILIDAD DEL USUARIO DE LA MATRIZ.</t>
  </si>
  <si>
    <t>* INCLUYE EN F.P HORAS EXTRAS.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</si>
</sst>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[$$-240A]#,##0;[Red]\([$$-240A]#,##0\)"/>
    <numFmt numFmtId="166" formatCode="[$$-240A]#,##0.00;[Red]\([$$-240A]#,##0.00\)"/>
    <numFmt numFmtId="167" formatCode="_(&quot;$&quot;\ * #,##0.00_);_(&quot;$&quot;\ * \(#,##0.00\);_(&quot;$&quot;\ * &quot;-&quot;??_);_(@_)"/>
    <numFmt numFmtId="168" formatCode="#,##0.0"/>
    <numFmt numFmtId="169" formatCode="_(&quot;$&quot;\ * #,##0_);_(&quot;$&quot;\ * \(#,##0\);_(&quot;$&quot;\ * &quot;-&quot;_);_(@_)"/>
    <numFmt numFmtId="170" formatCode="0.0"/>
    <numFmt numFmtId="171" formatCode="[$$-240A]#,##0.00;[Red][$$-240A]#,##0.00"/>
    <numFmt numFmtId="172" formatCode="#,##0.00;[Red]#,##0.00"/>
    <numFmt numFmtId="173" formatCode="[$$-240A]\ #,##0.00;[Red][$$-240A]\ #,##0.00"/>
    <numFmt numFmtId="174" formatCode="[$$-240A]\ #,##0.00_);[Red]\([$$-240A]\ #,##0.00\)"/>
    <numFmt numFmtId="175" formatCode="0.0000%"/>
  </numFmts>
  <fonts count="11" x14ac:knownFonts="1">
    <font>
      <sz val="10"/>
      <color indexed="64"/>
      <name val="Arial"/>
      <charset val="1"/>
    </font>
    <font>
      <sz val="11"/>
      <color theme="1"/>
      <name val="Calibri"/>
      <family val="2"/>
      <scheme val="minor"/>
    </font>
    <font>
      <sz val="10"/>
      <color indexed="64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color indexed="64"/>
      <name val="Arial Narrow"/>
      <family val="2"/>
    </font>
    <font>
      <b/>
      <sz val="12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ill="0" applyBorder="0" applyAlignment="0" applyProtection="0"/>
    <xf numFmtId="0" fontId="3" fillId="0" borderId="0"/>
    <xf numFmtId="0" fontId="3" fillId="0" borderId="0"/>
  </cellStyleXfs>
  <cellXfs count="216">
    <xf numFmtId="0" fontId="0" fillId="0" borderId="0" xfId="0"/>
    <xf numFmtId="0" fontId="2" fillId="0" borderId="0" xfId="0" applyFont="1" applyAlignment="1">
      <alignment vertical="center"/>
    </xf>
    <xf numFmtId="0" fontId="4" fillId="0" borderId="1" xfId="4" applyFont="1" applyBorder="1" applyAlignment="1">
      <alignment vertical="center"/>
    </xf>
    <xf numFmtId="0" fontId="4" fillId="0" borderId="2" xfId="4" applyFont="1" applyBorder="1" applyAlignment="1">
      <alignment vertical="center"/>
    </xf>
    <xf numFmtId="0" fontId="4" fillId="0" borderId="2" xfId="4" applyFont="1" applyBorder="1" applyAlignment="1">
      <alignment horizontal="center" vertical="center"/>
    </xf>
    <xf numFmtId="0" fontId="5" fillId="0" borderId="3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4" fillId="0" borderId="4" xfId="4" applyFont="1" applyBorder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center" vertical="center"/>
    </xf>
    <xf numFmtId="0" fontId="5" fillId="0" borderId="5" xfId="4" applyFont="1" applyBorder="1" applyAlignment="1">
      <alignment vertical="center"/>
    </xf>
    <xf numFmtId="0" fontId="5" fillId="0" borderId="6" xfId="4" applyFont="1" applyBorder="1" applyAlignment="1">
      <alignment vertical="center"/>
    </xf>
    <xf numFmtId="0" fontId="5" fillId="0" borderId="7" xfId="4" applyFont="1" applyBorder="1" applyAlignment="1">
      <alignment vertical="center"/>
    </xf>
    <xf numFmtId="0" fontId="4" fillId="0" borderId="7" xfId="5" applyFont="1" applyBorder="1" applyAlignment="1">
      <alignment horizontal="center" vertical="center" wrapText="1"/>
    </xf>
    <xf numFmtId="0" fontId="4" fillId="0" borderId="7" xfId="4" applyFont="1" applyBorder="1" applyAlignment="1">
      <alignment horizontal="center" vertical="center"/>
    </xf>
    <xf numFmtId="0" fontId="4" fillId="0" borderId="7" xfId="4" applyFont="1" applyBorder="1" applyAlignment="1">
      <alignment vertical="center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vertical="center"/>
    </xf>
    <xf numFmtId="2" fontId="4" fillId="0" borderId="0" xfId="4" applyNumberFormat="1" applyFont="1" applyAlignment="1">
      <alignment horizontal="center" vertical="center" wrapText="1"/>
    </xf>
    <xf numFmtId="2" fontId="4" fillId="0" borderId="5" xfId="4" applyNumberFormat="1" applyFont="1" applyBorder="1" applyAlignment="1">
      <alignment horizontal="center" vertical="center" wrapText="1"/>
    </xf>
    <xf numFmtId="4" fontId="5" fillId="0" borderId="0" xfId="4" applyNumberFormat="1" applyFont="1" applyAlignment="1">
      <alignment vertical="center"/>
    </xf>
    <xf numFmtId="0" fontId="4" fillId="0" borderId="0" xfId="4" applyFont="1" applyAlignment="1">
      <alignment vertical="center" wrapText="1"/>
    </xf>
    <xf numFmtId="0" fontId="4" fillId="0" borderId="5" xfId="4" applyFont="1" applyBorder="1" applyAlignment="1">
      <alignment vertical="center" wrapText="1"/>
    </xf>
    <xf numFmtId="0" fontId="5" fillId="0" borderId="14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167" fontId="4" fillId="0" borderId="0" xfId="1" applyFont="1" applyAlignment="1">
      <alignment vertical="center" wrapText="1"/>
    </xf>
    <xf numFmtId="44" fontId="4" fillId="0" borderId="0" xfId="4" applyNumberFormat="1" applyFont="1" applyAlignment="1">
      <alignment vertical="center" wrapText="1"/>
    </xf>
    <xf numFmtId="166" fontId="5" fillId="0" borderId="17" xfId="6" applyNumberFormat="1" applyFont="1" applyBorder="1" applyAlignment="1">
      <alignment vertical="center"/>
    </xf>
    <xf numFmtId="166" fontId="5" fillId="0" borderId="18" xfId="6" applyNumberFormat="1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0" xfId="4" applyFont="1" applyAlignment="1">
      <alignment horizontal="right" vertical="center"/>
    </xf>
    <xf numFmtId="0" fontId="5" fillId="0" borderId="0" xfId="4" applyFont="1" applyAlignment="1">
      <alignment vertical="center" wrapText="1"/>
    </xf>
    <xf numFmtId="0" fontId="4" fillId="2" borderId="13" xfId="4" applyFont="1" applyFill="1" applyBorder="1" applyAlignment="1">
      <alignment horizontal="center" vertical="center" wrapText="1"/>
    </xf>
    <xf numFmtId="0" fontId="4" fillId="2" borderId="14" xfId="4" applyFont="1" applyFill="1" applyBorder="1" applyAlignment="1">
      <alignment horizontal="center" vertical="center" wrapText="1"/>
    </xf>
    <xf numFmtId="0" fontId="4" fillId="2" borderId="15" xfId="4" applyFont="1" applyFill="1" applyBorder="1" applyAlignment="1">
      <alignment horizontal="center" vertical="center" wrapText="1"/>
    </xf>
    <xf numFmtId="0" fontId="5" fillId="2" borderId="13" xfId="4" applyFont="1" applyFill="1" applyBorder="1" applyAlignment="1">
      <alignment horizontal="center" vertical="center" wrapText="1"/>
    </xf>
    <xf numFmtId="0" fontId="5" fillId="2" borderId="14" xfId="4" applyFont="1" applyFill="1" applyBorder="1" applyAlignment="1">
      <alignment horizontal="center" vertical="center" wrapText="1"/>
    </xf>
    <xf numFmtId="0" fontId="5" fillId="2" borderId="15" xfId="4" applyFont="1" applyFill="1" applyBorder="1" applyAlignment="1">
      <alignment horizontal="center" vertical="center" wrapText="1"/>
    </xf>
    <xf numFmtId="0" fontId="5" fillId="3" borderId="13" xfId="4" applyFont="1" applyFill="1" applyBorder="1" applyAlignment="1">
      <alignment horizontal="center" vertical="center"/>
    </xf>
    <xf numFmtId="0" fontId="5" fillId="0" borderId="14" xfId="7" applyFont="1" applyBorder="1" applyAlignment="1">
      <alignment horizontal="left" vertical="center"/>
    </xf>
    <xf numFmtId="0" fontId="5" fillId="3" borderId="14" xfId="4" applyFont="1" applyFill="1" applyBorder="1" applyAlignment="1">
      <alignment horizontal="center" vertical="center"/>
    </xf>
    <xf numFmtId="166" fontId="5" fillId="0" borderId="14" xfId="4" applyNumberFormat="1" applyFont="1" applyBorder="1" applyAlignment="1">
      <alignment horizontal="right" vertical="center"/>
    </xf>
    <xf numFmtId="4" fontId="5" fillId="0" borderId="14" xfId="4" applyNumberFormat="1" applyFont="1" applyBorder="1" applyAlignment="1">
      <alignment horizontal="center" vertical="center"/>
    </xf>
    <xf numFmtId="168" fontId="5" fillId="0" borderId="14" xfId="4" applyNumberFormat="1" applyFont="1" applyBorder="1" applyAlignment="1">
      <alignment horizontal="center" vertical="center"/>
    </xf>
    <xf numFmtId="166" fontId="5" fillId="0" borderId="15" xfId="4" applyNumberFormat="1" applyFont="1" applyBorder="1" applyAlignment="1">
      <alignment vertical="center"/>
    </xf>
    <xf numFmtId="0" fontId="5" fillId="0" borderId="19" xfId="4" applyFont="1" applyBorder="1" applyAlignment="1">
      <alignment horizontal="center" vertical="center"/>
    </xf>
    <xf numFmtId="0" fontId="4" fillId="0" borderId="20" xfId="7" applyFont="1" applyBorder="1" applyAlignment="1">
      <alignment horizontal="left" vertical="center"/>
    </xf>
    <xf numFmtId="0" fontId="5" fillId="0" borderId="20" xfId="4" applyFont="1" applyBorder="1" applyAlignment="1">
      <alignment horizontal="center" vertical="center"/>
    </xf>
    <xf numFmtId="37" fontId="4" fillId="0" borderId="22" xfId="4" applyNumberFormat="1" applyFont="1" applyBorder="1" applyAlignment="1">
      <alignment horizontal="right" vertical="center"/>
    </xf>
    <xf numFmtId="166" fontId="4" fillId="0" borderId="15" xfId="4" applyNumberFormat="1" applyFont="1" applyBorder="1" applyAlignment="1">
      <alignment vertical="center"/>
    </xf>
    <xf numFmtId="0" fontId="4" fillId="2" borderId="14" xfId="4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9" fontId="5" fillId="0" borderId="0" xfId="4" applyNumberFormat="1" applyFont="1" applyAlignment="1">
      <alignment vertical="center"/>
    </xf>
    <xf numFmtId="0" fontId="4" fillId="2" borderId="20" xfId="4" applyFont="1" applyFill="1" applyBorder="1" applyAlignment="1">
      <alignment horizontal="center" vertical="center"/>
    </xf>
    <xf numFmtId="169" fontId="5" fillId="0" borderId="14" xfId="2" applyFont="1" applyFill="1" applyBorder="1" applyAlignment="1">
      <alignment vertical="center"/>
    </xf>
    <xf numFmtId="166" fontId="5" fillId="0" borderId="14" xfId="4" applyNumberFormat="1" applyFont="1" applyBorder="1" applyAlignment="1">
      <alignment vertical="center" wrapText="1"/>
    </xf>
    <xf numFmtId="165" fontId="5" fillId="0" borderId="15" xfId="4" applyNumberFormat="1" applyFont="1" applyBorder="1" applyAlignment="1">
      <alignment horizontal="right" vertical="center"/>
    </xf>
    <xf numFmtId="0" fontId="5" fillId="0" borderId="0" xfId="8" applyFont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9" xfId="4" applyFont="1" applyFill="1" applyBorder="1" applyAlignment="1">
      <alignment horizontal="center" vertical="center"/>
    </xf>
    <xf numFmtId="37" fontId="4" fillId="0" borderId="14" xfId="4" applyNumberFormat="1" applyFont="1" applyBorder="1" applyAlignment="1">
      <alignment horizontal="left" vertical="center"/>
    </xf>
    <xf numFmtId="0" fontId="4" fillId="0" borderId="22" xfId="4" applyFont="1" applyBorder="1" applyAlignment="1">
      <alignment horizontal="left" vertical="center"/>
    </xf>
    <xf numFmtId="9" fontId="4" fillId="0" borderId="15" xfId="9" applyFont="1" applyFill="1" applyBorder="1" applyAlignment="1" applyProtection="1">
      <alignment horizontal="right" vertical="center"/>
    </xf>
    <xf numFmtId="0" fontId="5" fillId="0" borderId="4" xfId="4" applyFont="1" applyBorder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4" applyFont="1" applyAlignment="1">
      <alignment horizontal="center" vertical="center"/>
    </xf>
    <xf numFmtId="37" fontId="5" fillId="0" borderId="5" xfId="4" applyNumberFormat="1" applyFont="1" applyBorder="1" applyAlignment="1">
      <alignment vertical="center"/>
    </xf>
    <xf numFmtId="0" fontId="5" fillId="2" borderId="20" xfId="4" applyFont="1" applyFill="1" applyBorder="1" applyAlignment="1">
      <alignment vertical="center" wrapText="1"/>
    </xf>
    <xf numFmtId="0" fontId="5" fillId="2" borderId="22" xfId="4" applyFont="1" applyFill="1" applyBorder="1" applyAlignment="1">
      <alignment vertical="center" wrapText="1"/>
    </xf>
    <xf numFmtId="0" fontId="4" fillId="2" borderId="22" xfId="4" applyFont="1" applyFill="1" applyBorder="1" applyAlignment="1">
      <alignment horizontal="center" vertical="center" wrapText="1"/>
    </xf>
    <xf numFmtId="0" fontId="4" fillId="2" borderId="15" xfId="4" applyFont="1" applyFill="1" applyBorder="1" applyAlignment="1">
      <alignment horizontal="center" vertical="center"/>
    </xf>
    <xf numFmtId="0" fontId="5" fillId="0" borderId="20" xfId="4" applyFont="1" applyBorder="1" applyAlignment="1">
      <alignment vertical="center" wrapText="1"/>
    </xf>
    <xf numFmtId="0" fontId="5" fillId="0" borderId="22" xfId="4" applyFont="1" applyBorder="1" applyAlignment="1">
      <alignment vertical="center" wrapText="1"/>
    </xf>
    <xf numFmtId="10" fontId="5" fillId="0" borderId="14" xfId="4" applyNumberFormat="1" applyFont="1" applyBorder="1" applyAlignment="1">
      <alignment horizontal="center" vertical="center" wrapText="1"/>
    </xf>
    <xf numFmtId="166" fontId="5" fillId="0" borderId="15" xfId="4" applyNumberFormat="1" applyFont="1" applyBorder="1" applyAlignment="1">
      <alignment horizontal="right" vertical="center" wrapText="1"/>
    </xf>
    <xf numFmtId="171" fontId="5" fillId="0" borderId="0" xfId="4" applyNumberFormat="1" applyFont="1" applyAlignment="1">
      <alignment vertical="center"/>
    </xf>
    <xf numFmtId="166" fontId="5" fillId="0" borderId="0" xfId="4" applyNumberFormat="1" applyFont="1" applyAlignment="1">
      <alignment vertical="center"/>
    </xf>
    <xf numFmtId="169" fontId="5" fillId="0" borderId="0" xfId="2" applyFont="1" applyFill="1" applyAlignment="1">
      <alignment vertical="center"/>
    </xf>
    <xf numFmtId="9" fontId="5" fillId="0" borderId="0" xfId="3" applyFont="1" applyFill="1" applyAlignment="1">
      <alignment vertical="center"/>
    </xf>
    <xf numFmtId="37" fontId="4" fillId="0" borderId="19" xfId="4" applyNumberFormat="1" applyFont="1" applyBorder="1" applyAlignment="1">
      <alignment vertical="center"/>
    </xf>
    <xf numFmtId="37" fontId="4" fillId="0" borderId="20" xfId="4" applyNumberFormat="1" applyFont="1" applyBorder="1" applyAlignment="1">
      <alignment vertical="center"/>
    </xf>
    <xf numFmtId="37" fontId="4" fillId="0" borderId="21" xfId="4" applyNumberFormat="1" applyFont="1" applyBorder="1" applyAlignment="1">
      <alignment vertical="center"/>
    </xf>
    <xf numFmtId="169" fontId="4" fillId="0" borderId="0" xfId="2" applyFont="1" applyFill="1" applyBorder="1" applyAlignment="1" applyProtection="1">
      <alignment vertical="center"/>
    </xf>
    <xf numFmtId="0" fontId="5" fillId="0" borderId="14" xfId="4" applyFont="1" applyBorder="1" applyAlignment="1">
      <alignment vertical="center" wrapText="1"/>
    </xf>
    <xf numFmtId="166" fontId="5" fillId="0" borderId="14" xfId="4" applyNumberFormat="1" applyFont="1" applyBorder="1" applyAlignment="1">
      <alignment horizontal="right" vertical="center" wrapText="1"/>
    </xf>
    <xf numFmtId="172" fontId="5" fillId="0" borderId="14" xfId="4" applyNumberFormat="1" applyFont="1" applyBorder="1" applyAlignment="1">
      <alignment horizontal="center" vertical="center" wrapText="1"/>
    </xf>
    <xf numFmtId="173" fontId="5" fillId="0" borderId="0" xfId="4" applyNumberFormat="1" applyFont="1" applyAlignment="1">
      <alignment vertical="center"/>
    </xf>
    <xf numFmtId="42" fontId="5" fillId="0" borderId="0" xfId="4" applyNumberFormat="1" applyFont="1" applyAlignment="1">
      <alignment vertical="center"/>
    </xf>
    <xf numFmtId="0" fontId="9" fillId="0" borderId="0" xfId="0" applyFont="1"/>
    <xf numFmtId="0" fontId="5" fillId="0" borderId="14" xfId="10" applyFont="1" applyBorder="1" applyAlignment="1">
      <alignment vertical="center" wrapText="1"/>
    </xf>
    <xf numFmtId="174" fontId="10" fillId="0" borderId="0" xfId="4" applyNumberFormat="1" applyFont="1" applyAlignment="1">
      <alignment vertical="center"/>
    </xf>
    <xf numFmtId="10" fontId="9" fillId="0" borderId="0" xfId="0" applyNumberFormat="1" applyFont="1"/>
    <xf numFmtId="174" fontId="5" fillId="0" borderId="0" xfId="4" applyNumberFormat="1" applyFont="1" applyAlignment="1">
      <alignment vertical="center"/>
    </xf>
    <xf numFmtId="167" fontId="5" fillId="0" borderId="0" xfId="4" applyNumberFormat="1" applyFont="1" applyAlignment="1">
      <alignment vertical="center"/>
    </xf>
    <xf numFmtId="0" fontId="4" fillId="0" borderId="13" xfId="4" applyFont="1" applyBorder="1" applyAlignment="1">
      <alignment horizontal="center" vertical="center" wrapText="1"/>
    </xf>
    <xf numFmtId="0" fontId="4" fillId="0" borderId="14" xfId="4" applyFont="1" applyBorder="1" applyAlignment="1">
      <alignment horizontal="left" vertical="center" wrapText="1"/>
    </xf>
    <xf numFmtId="9" fontId="4" fillId="0" borderId="15" xfId="4" applyNumberFormat="1" applyFont="1" applyBorder="1" applyAlignment="1">
      <alignment vertical="center"/>
    </xf>
    <xf numFmtId="9" fontId="4" fillId="0" borderId="15" xfId="4" applyNumberFormat="1" applyFont="1" applyBorder="1" applyAlignment="1">
      <alignment horizontal="right" vertical="center"/>
    </xf>
    <xf numFmtId="10" fontId="4" fillId="0" borderId="15" xfId="4" applyNumberFormat="1" applyFont="1" applyBorder="1" applyAlignment="1">
      <alignment vertical="center"/>
    </xf>
    <xf numFmtId="167" fontId="4" fillId="0" borderId="0" xfId="1" applyFont="1" applyFill="1" applyAlignment="1">
      <alignment vertical="center"/>
    </xf>
    <xf numFmtId="167" fontId="4" fillId="0" borderId="0" xfId="4" applyNumberFormat="1" applyFont="1" applyAlignment="1">
      <alignment vertical="center"/>
    </xf>
    <xf numFmtId="10" fontId="5" fillId="0" borderId="0" xfId="4" applyNumberFormat="1" applyFont="1" applyAlignment="1">
      <alignment vertical="center"/>
    </xf>
    <xf numFmtId="0" fontId="4" fillId="0" borderId="4" xfId="4" applyFont="1" applyBorder="1" applyAlignment="1">
      <alignment horizontal="left" vertical="center"/>
    </xf>
    <xf numFmtId="0" fontId="4" fillId="0" borderId="0" xfId="4" applyFont="1" applyAlignment="1">
      <alignment horizontal="left" vertical="center"/>
    </xf>
    <xf numFmtId="175" fontId="4" fillId="0" borderId="5" xfId="4" applyNumberFormat="1" applyFont="1" applyBorder="1" applyAlignment="1">
      <alignment vertical="center"/>
    </xf>
    <xf numFmtId="0" fontId="5" fillId="0" borderId="27" xfId="4" applyFont="1" applyBorder="1" applyAlignment="1">
      <alignment vertical="center"/>
    </xf>
    <xf numFmtId="0" fontId="5" fillId="0" borderId="30" xfId="4" applyFont="1" applyBorder="1" applyAlignment="1">
      <alignment vertical="center"/>
    </xf>
    <xf numFmtId="0" fontId="5" fillId="0" borderId="32" xfId="4" applyFont="1" applyBorder="1" applyAlignment="1">
      <alignment vertical="center"/>
    </xf>
    <xf numFmtId="167" fontId="2" fillId="0" borderId="0" xfId="1" applyFont="1" applyAlignment="1">
      <alignment vertical="center"/>
    </xf>
    <xf numFmtId="9" fontId="2" fillId="0" borderId="0" xfId="0" applyNumberFormat="1" applyFont="1" applyAlignment="1">
      <alignment vertical="center"/>
    </xf>
    <xf numFmtId="0" fontId="5" fillId="0" borderId="14" xfId="7" applyFont="1" applyBorder="1" applyAlignment="1">
      <alignment horizontal="left" vertical="center" wrapText="1"/>
    </xf>
    <xf numFmtId="169" fontId="5" fillId="0" borderId="0" xfId="2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10" fontId="5" fillId="4" borderId="0" xfId="11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164" fontId="5" fillId="0" borderId="0" xfId="4" applyNumberFormat="1" applyFont="1" applyAlignment="1">
      <alignment vertical="center"/>
    </xf>
    <xf numFmtId="44" fontId="5" fillId="0" borderId="0" xfId="4" applyNumberFormat="1" applyFont="1" applyAlignment="1">
      <alignment vertical="center"/>
    </xf>
    <xf numFmtId="0" fontId="5" fillId="0" borderId="0" xfId="4" applyFont="1" applyAlignment="1">
      <alignment horizontal="justify" vertical="center" wrapText="1"/>
    </xf>
    <xf numFmtId="0" fontId="5" fillId="0" borderId="31" xfId="4" applyFont="1" applyBorder="1" applyAlignment="1">
      <alignment horizontal="justify" vertical="center" wrapText="1"/>
    </xf>
    <xf numFmtId="0" fontId="5" fillId="0" borderId="33" xfId="4" applyFont="1" applyBorder="1" applyAlignment="1">
      <alignment horizontal="justify" vertical="center" wrapText="1"/>
    </xf>
    <xf numFmtId="0" fontId="5" fillId="0" borderId="34" xfId="4" applyFont="1" applyBorder="1" applyAlignment="1">
      <alignment horizontal="justify" vertical="center" wrapText="1"/>
    </xf>
    <xf numFmtId="9" fontId="4" fillId="3" borderId="14" xfId="3" applyFont="1" applyFill="1" applyBorder="1" applyAlignment="1">
      <alignment horizontal="center" vertical="center"/>
    </xf>
    <xf numFmtId="0" fontId="5" fillId="0" borderId="19" xfId="4" applyFont="1" applyBorder="1" applyAlignment="1">
      <alignment horizontal="center" vertical="center"/>
    </xf>
    <xf numFmtId="0" fontId="5" fillId="0" borderId="20" xfId="4" applyFont="1" applyBorder="1" applyAlignment="1">
      <alignment horizontal="center" vertical="center"/>
    </xf>
    <xf numFmtId="0" fontId="5" fillId="0" borderId="21" xfId="4" applyFont="1" applyBorder="1" applyAlignment="1">
      <alignment horizontal="center" vertical="center"/>
    </xf>
    <xf numFmtId="0" fontId="4" fillId="0" borderId="19" xfId="4" applyFont="1" applyBorder="1" applyAlignment="1">
      <alignment horizontal="left" vertical="center"/>
    </xf>
    <xf numFmtId="0" fontId="4" fillId="0" borderId="20" xfId="4" applyFont="1" applyBorder="1" applyAlignment="1">
      <alignment horizontal="left" vertical="center"/>
    </xf>
    <xf numFmtId="0" fontId="4" fillId="0" borderId="22" xfId="4" applyFont="1" applyBorder="1" applyAlignment="1">
      <alignment horizontal="left" vertical="center"/>
    </xf>
    <xf numFmtId="9" fontId="5" fillId="0" borderId="14" xfId="4" applyNumberFormat="1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20" xfId="4" applyFont="1" applyBorder="1" applyAlignment="1">
      <alignment horizontal="center" vertical="center" wrapText="1"/>
    </xf>
    <xf numFmtId="0" fontId="5" fillId="0" borderId="21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left" vertical="center" wrapText="1"/>
    </xf>
    <xf numFmtId="0" fontId="5" fillId="0" borderId="19" xfId="4" applyFont="1" applyBorder="1" applyAlignment="1">
      <alignment horizontal="left" vertical="center" wrapText="1"/>
    </xf>
    <xf numFmtId="0" fontId="5" fillId="0" borderId="20" xfId="4" applyFont="1" applyBorder="1" applyAlignment="1">
      <alignment horizontal="left" vertical="center" wrapText="1"/>
    </xf>
    <xf numFmtId="0" fontId="5" fillId="0" borderId="19" xfId="4" applyFont="1" applyBorder="1" applyAlignment="1">
      <alignment vertical="center"/>
    </xf>
    <xf numFmtId="0" fontId="5" fillId="0" borderId="20" xfId="4" applyFont="1" applyBorder="1" applyAlignment="1">
      <alignment vertical="center"/>
    </xf>
    <xf numFmtId="0" fontId="5" fillId="0" borderId="28" xfId="4" applyFont="1" applyBorder="1" applyAlignment="1">
      <alignment horizontal="justify" vertical="center" wrapText="1"/>
    </xf>
    <xf numFmtId="0" fontId="5" fillId="0" borderId="29" xfId="4" applyFont="1" applyBorder="1" applyAlignment="1">
      <alignment horizontal="justify" vertical="center" wrapText="1"/>
    </xf>
    <xf numFmtId="37" fontId="4" fillId="0" borderId="13" xfId="4" applyNumberFormat="1" applyFont="1" applyBorder="1" applyAlignment="1">
      <alignment horizontal="left" vertical="center"/>
    </xf>
    <xf numFmtId="37" fontId="4" fillId="0" borderId="14" xfId="4" applyNumberFormat="1" applyFont="1" applyBorder="1" applyAlignment="1">
      <alignment horizontal="left" vertical="center"/>
    </xf>
    <xf numFmtId="0" fontId="4" fillId="0" borderId="13" xfId="4" applyFont="1" applyBorder="1" applyAlignment="1">
      <alignment vertical="center"/>
    </xf>
    <xf numFmtId="0" fontId="4" fillId="0" borderId="14" xfId="4" applyFont="1" applyBorder="1" applyAlignment="1">
      <alignment vertical="center"/>
    </xf>
    <xf numFmtId="0" fontId="4" fillId="0" borderId="15" xfId="4" applyFont="1" applyBorder="1" applyAlignment="1">
      <alignment vertical="center"/>
    </xf>
    <xf numFmtId="0" fontId="4" fillId="2" borderId="13" xfId="4" applyFont="1" applyFill="1" applyBorder="1" applyAlignment="1">
      <alignment horizontal="center" vertical="center"/>
    </xf>
    <xf numFmtId="0" fontId="4" fillId="2" borderId="14" xfId="4" applyFont="1" applyFill="1" applyBorder="1" applyAlignment="1">
      <alignment horizontal="center" vertical="center"/>
    </xf>
    <xf numFmtId="0" fontId="4" fillId="0" borderId="23" xfId="4" applyFont="1" applyBorder="1" applyAlignment="1">
      <alignment horizontal="center" vertical="center" wrapText="1"/>
    </xf>
    <xf numFmtId="0" fontId="4" fillId="0" borderId="25" xfId="4" applyFont="1" applyBorder="1" applyAlignment="1">
      <alignment horizontal="center" vertical="center" wrapText="1"/>
    </xf>
    <xf numFmtId="0" fontId="4" fillId="0" borderId="26" xfId="4" applyFont="1" applyBorder="1" applyAlignment="1">
      <alignment horizontal="center" vertical="center" wrapText="1"/>
    </xf>
    <xf numFmtId="9" fontId="5" fillId="0" borderId="9" xfId="4" applyNumberFormat="1" applyFont="1" applyBorder="1" applyAlignment="1">
      <alignment horizontal="center" vertical="center" wrapText="1"/>
    </xf>
    <xf numFmtId="9" fontId="5" fillId="0" borderId="22" xfId="4" applyNumberFormat="1" applyFont="1" applyBorder="1" applyAlignment="1">
      <alignment horizontal="center" vertical="center" wrapText="1"/>
    </xf>
    <xf numFmtId="0" fontId="4" fillId="0" borderId="21" xfId="4" applyFont="1" applyBorder="1" applyAlignment="1">
      <alignment horizontal="left" vertical="center"/>
    </xf>
    <xf numFmtId="0" fontId="5" fillId="0" borderId="0" xfId="4" applyFont="1" applyAlignment="1">
      <alignment horizontal="center" vertical="center"/>
    </xf>
    <xf numFmtId="0" fontId="4" fillId="0" borderId="13" xfId="4" applyFont="1" applyBorder="1" applyAlignment="1">
      <alignment horizontal="left" vertical="center"/>
    </xf>
    <xf numFmtId="0" fontId="4" fillId="0" borderId="14" xfId="4" applyFont="1" applyBorder="1" applyAlignment="1">
      <alignment horizontal="left" vertical="center"/>
    </xf>
    <xf numFmtId="0" fontId="4" fillId="0" borderId="15" xfId="4" applyFont="1" applyBorder="1" applyAlignment="1">
      <alignment horizontal="left" vertical="center"/>
    </xf>
    <xf numFmtId="0" fontId="5" fillId="0" borderId="9" xfId="4" applyFont="1" applyBorder="1" applyAlignment="1">
      <alignment horizontal="left" vertical="center" wrapText="1"/>
    </xf>
    <xf numFmtId="0" fontId="5" fillId="0" borderId="22" xfId="4" applyFont="1" applyBorder="1" applyAlignment="1">
      <alignment horizontal="left" vertical="center" wrapText="1"/>
    </xf>
    <xf numFmtId="9" fontId="5" fillId="3" borderId="9" xfId="3" applyFont="1" applyFill="1" applyBorder="1" applyAlignment="1">
      <alignment horizontal="center" vertical="center" wrapText="1"/>
    </xf>
    <xf numFmtId="9" fontId="5" fillId="3" borderId="22" xfId="3" applyFont="1" applyFill="1" applyBorder="1" applyAlignment="1">
      <alignment horizontal="center" vertical="center" wrapText="1"/>
    </xf>
    <xf numFmtId="170" fontId="4" fillId="0" borderId="23" xfId="4" applyNumberFormat="1" applyFont="1" applyBorder="1" applyAlignment="1">
      <alignment vertical="center"/>
    </xf>
    <xf numFmtId="170" fontId="4" fillId="0" borderId="24" xfId="4" applyNumberFormat="1" applyFont="1" applyBorder="1" applyAlignment="1">
      <alignment vertical="center"/>
    </xf>
    <xf numFmtId="170" fontId="4" fillId="0" borderId="14" xfId="4" applyNumberFormat="1" applyFont="1" applyBorder="1" applyAlignment="1">
      <alignment vertical="center"/>
    </xf>
    <xf numFmtId="170" fontId="4" fillId="0" borderId="15" xfId="4" applyNumberFormat="1" applyFont="1" applyBorder="1" applyAlignment="1">
      <alignment vertical="center"/>
    </xf>
    <xf numFmtId="0" fontId="4" fillId="2" borderId="19" xfId="4" applyFont="1" applyFill="1" applyBorder="1" applyAlignment="1">
      <alignment horizontal="left" vertical="center" wrapText="1"/>
    </xf>
    <xf numFmtId="0" fontId="4" fillId="2" borderId="20" xfId="4" applyFont="1" applyFill="1" applyBorder="1" applyAlignment="1">
      <alignment horizontal="left" vertical="center" wrapText="1"/>
    </xf>
    <xf numFmtId="0" fontId="5" fillId="2" borderId="20" xfId="4" applyFont="1" applyFill="1" applyBorder="1" applyAlignment="1">
      <alignment horizontal="center" vertical="center" wrapText="1"/>
    </xf>
    <xf numFmtId="0" fontId="5" fillId="2" borderId="14" xfId="4" applyFont="1" applyFill="1" applyBorder="1" applyAlignment="1">
      <alignment horizontal="center" vertical="center" wrapText="1"/>
    </xf>
    <xf numFmtId="2" fontId="4" fillId="0" borderId="14" xfId="4" applyNumberFormat="1" applyFont="1" applyBorder="1" applyAlignment="1">
      <alignment horizontal="center" vertical="center"/>
    </xf>
    <xf numFmtId="37" fontId="4" fillId="0" borderId="19" xfId="4" applyNumberFormat="1" applyFont="1" applyBorder="1" applyAlignment="1">
      <alignment horizontal="right" vertical="center"/>
    </xf>
    <xf numFmtId="37" fontId="4" fillId="0" borderId="20" xfId="4" applyNumberFormat="1" applyFont="1" applyBorder="1" applyAlignment="1">
      <alignment horizontal="right" vertical="center"/>
    </xf>
    <xf numFmtId="37" fontId="4" fillId="0" borderId="22" xfId="4" applyNumberFormat="1" applyFont="1" applyBorder="1" applyAlignment="1">
      <alignment horizontal="right" vertical="center"/>
    </xf>
    <xf numFmtId="0" fontId="4" fillId="2" borderId="19" xfId="4" applyFont="1" applyFill="1" applyBorder="1" applyAlignment="1">
      <alignment horizontal="center" vertical="center" wrapText="1"/>
    </xf>
    <xf numFmtId="0" fontId="4" fillId="2" borderId="20" xfId="4" applyFont="1" applyFill="1" applyBorder="1" applyAlignment="1">
      <alignment horizontal="center" vertical="center" wrapText="1"/>
    </xf>
    <xf numFmtId="0" fontId="4" fillId="2" borderId="21" xfId="4" applyFont="1" applyFill="1" applyBorder="1" applyAlignment="1">
      <alignment horizontal="center" vertical="center" wrapText="1"/>
    </xf>
    <xf numFmtId="0" fontId="4" fillId="2" borderId="9" xfId="4" applyFont="1" applyFill="1" applyBorder="1" applyAlignment="1">
      <alignment horizontal="center" vertical="center"/>
    </xf>
    <xf numFmtId="0" fontId="4" fillId="2" borderId="22" xfId="4" applyFont="1" applyFill="1" applyBorder="1" applyAlignment="1">
      <alignment horizontal="center" vertical="center"/>
    </xf>
    <xf numFmtId="166" fontId="5" fillId="0" borderId="0" xfId="6" applyNumberFormat="1" applyFont="1" applyAlignment="1">
      <alignment horizontal="center" vertical="center"/>
    </xf>
    <xf numFmtId="9" fontId="4" fillId="3" borderId="9" xfId="3" applyFont="1" applyFill="1" applyBorder="1" applyAlignment="1">
      <alignment horizontal="center" vertical="center"/>
    </xf>
    <xf numFmtId="9" fontId="4" fillId="3" borderId="22" xfId="3" applyFont="1" applyFill="1" applyBorder="1" applyAlignment="1">
      <alignment horizontal="center" vertical="center"/>
    </xf>
    <xf numFmtId="0" fontId="4" fillId="2" borderId="14" xfId="4" applyFont="1" applyFill="1" applyBorder="1" applyAlignment="1">
      <alignment horizontal="center" vertical="center" wrapText="1"/>
    </xf>
    <xf numFmtId="9" fontId="5" fillId="0" borderId="0" xfId="3" applyFont="1" applyFill="1" applyBorder="1" applyAlignment="1" applyProtection="1">
      <alignment horizontal="center" vertical="center"/>
    </xf>
    <xf numFmtId="2" fontId="4" fillId="0" borderId="1" xfId="4" applyNumberFormat="1" applyFont="1" applyBorder="1" applyAlignment="1">
      <alignment horizontal="center" vertical="center" wrapText="1"/>
    </xf>
    <xf numFmtId="2" fontId="4" fillId="0" borderId="2" xfId="4" applyNumberFormat="1" applyFont="1" applyBorder="1" applyAlignment="1">
      <alignment horizontal="center" vertical="center" wrapText="1"/>
    </xf>
    <xf numFmtId="2" fontId="4" fillId="0" borderId="3" xfId="4" applyNumberFormat="1" applyFont="1" applyBorder="1" applyAlignment="1">
      <alignment horizontal="center" vertical="center" wrapText="1"/>
    </xf>
    <xf numFmtId="2" fontId="4" fillId="0" borderId="4" xfId="4" applyNumberFormat="1" applyFont="1" applyBorder="1" applyAlignment="1">
      <alignment horizontal="center" vertical="center" wrapText="1"/>
    </xf>
    <xf numFmtId="2" fontId="4" fillId="0" borderId="0" xfId="4" applyNumberFormat="1" applyFont="1" applyAlignment="1">
      <alignment horizontal="center" vertical="center" wrapText="1"/>
    </xf>
    <xf numFmtId="2" fontId="4" fillId="0" borderId="5" xfId="4" applyNumberFormat="1" applyFont="1" applyBorder="1" applyAlignment="1">
      <alignment horizontal="center" vertical="center" wrapText="1"/>
    </xf>
    <xf numFmtId="2" fontId="4" fillId="0" borderId="6" xfId="4" applyNumberFormat="1" applyFont="1" applyBorder="1" applyAlignment="1">
      <alignment horizontal="center" vertical="center" wrapText="1"/>
    </xf>
    <xf numFmtId="2" fontId="4" fillId="0" borderId="7" xfId="4" applyNumberFormat="1" applyFont="1" applyBorder="1" applyAlignment="1">
      <alignment horizontal="center" vertical="center" wrapText="1"/>
    </xf>
    <xf numFmtId="2" fontId="4" fillId="0" borderId="8" xfId="4" applyNumberFormat="1" applyFont="1" applyBorder="1" applyAlignment="1">
      <alignment horizontal="center" vertical="center" wrapText="1"/>
    </xf>
    <xf numFmtId="0" fontId="4" fillId="0" borderId="10" xfId="4" applyFont="1" applyBorder="1" applyAlignment="1">
      <alignment horizontal="left" vertical="center"/>
    </xf>
    <xf numFmtId="0" fontId="4" fillId="0" borderId="11" xfId="4" applyFont="1" applyBorder="1" applyAlignment="1">
      <alignment horizontal="left" vertical="center"/>
    </xf>
    <xf numFmtId="165" fontId="5" fillId="0" borderId="11" xfId="6" applyNumberFormat="1" applyFont="1" applyBorder="1" applyAlignment="1">
      <alignment horizontal="center" vertical="center"/>
    </xf>
    <xf numFmtId="165" fontId="5" fillId="0" borderId="12" xfId="6" applyNumberFormat="1" applyFont="1" applyBorder="1" applyAlignment="1">
      <alignment horizontal="center" vertical="center"/>
    </xf>
    <xf numFmtId="9" fontId="5" fillId="0" borderId="14" xfId="3" applyFont="1" applyFill="1" applyBorder="1" applyAlignment="1" applyProtection="1">
      <alignment horizontal="center" vertical="center"/>
    </xf>
    <xf numFmtId="9" fontId="5" fillId="0" borderId="15" xfId="3" applyFont="1" applyFill="1" applyBorder="1" applyAlignment="1" applyProtection="1">
      <alignment horizontal="center" vertical="center"/>
    </xf>
    <xf numFmtId="0" fontId="4" fillId="0" borderId="6" xfId="4" applyFont="1" applyBorder="1" applyAlignment="1">
      <alignment horizontal="left" vertical="center" wrapText="1"/>
    </xf>
    <xf numFmtId="0" fontId="4" fillId="0" borderId="7" xfId="4" applyFont="1" applyBorder="1" applyAlignment="1">
      <alignment horizontal="left" vertical="center" wrapText="1"/>
    </xf>
    <xf numFmtId="0" fontId="4" fillId="0" borderId="7" xfId="4" applyFont="1" applyBorder="1" applyAlignment="1">
      <alignment horizontal="center" vertical="center" wrapText="1"/>
    </xf>
    <xf numFmtId="0" fontId="4" fillId="0" borderId="16" xfId="4" applyFont="1" applyBorder="1" applyAlignment="1">
      <alignment horizontal="left" vertical="center"/>
    </xf>
    <xf numFmtId="0" fontId="4" fillId="0" borderId="17" xfId="4" applyFont="1" applyBorder="1" applyAlignment="1">
      <alignment horizontal="left" vertical="center"/>
    </xf>
    <xf numFmtId="166" fontId="5" fillId="0" borderId="17" xfId="6" applyNumberFormat="1" applyFont="1" applyBorder="1" applyAlignment="1">
      <alignment horizontal="center" vertical="center"/>
    </xf>
    <xf numFmtId="166" fontId="5" fillId="0" borderId="18" xfId="6" applyNumberFormat="1" applyFont="1" applyBorder="1" applyAlignment="1">
      <alignment horizontal="center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</cellXfs>
  <cellStyles count="12">
    <cellStyle name="Moneda" xfId="1" builtinId="4"/>
    <cellStyle name="Moneda [0]" xfId="2" builtinId="7"/>
    <cellStyle name="Normal" xfId="0" builtinId="0"/>
    <cellStyle name="Normal 3" xfId="8" xr:uid="{7420523E-4EA5-4C72-B2B7-D7FD4EAC3282}"/>
    <cellStyle name="Normal_AIU AMBIENTAL Y SISO AV 19 NUEVO v01" xfId="11" xr:uid="{323B6AB3-FF4B-4876-B6D4-F5E4C9D9045B}"/>
    <cellStyle name="Normal_CALCULO DEL AIU 2011" xfId="7" xr:uid="{97427ECF-7C1D-468B-9B03-43B54EB2534D}"/>
    <cellStyle name="Normal_CALCULO DEL AIU 2011_revisar" xfId="6" xr:uid="{13568472-096A-42C1-B191-AF71F0CB52CC}"/>
    <cellStyle name="Normal_Matriz de Indicadores_V1.0" xfId="5" xr:uid="{21C245FF-A003-4F81-8A7D-2E39E0C6DD3E}"/>
    <cellStyle name="Normal_PPTO-ETAPA- I-07-SEPTIEMBRE-12" xfId="4" xr:uid="{8A15171E-552A-49F4-9322-2763E8F56339}"/>
    <cellStyle name="Normal_PPTO-ETAPA- I-07-SEPTIEMBRE-12 2" xfId="10" xr:uid="{1201C892-2A3A-4E5F-AB32-0C480A6F5A39}"/>
    <cellStyle name="Porcentaje" xfId="3" builtinId="5"/>
    <cellStyle name="Porcentual_CALCULO DEL AIU-2012" xfId="9" xr:uid="{D439DA8C-B050-4E93-B889-1A1442E1E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2948940</xdr:colOff>
      <xdr:row>1</xdr:row>
      <xdr:rowOff>76200</xdr:rowOff>
    </xdr:from>
    <xdr:to>
      <xdr:col>7</xdr:col>
      <xdr:colOff>310515</xdr:colOff>
      <xdr:row>3</xdr:row>
      <xdr:rowOff>361950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2D70353-A1C3-4C49-A0F6-FEFE82B47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2940" y="167640"/>
          <a:ext cx="4509135" cy="864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476F5-E31B-410B-82E2-7FD5CABC6EB5}">
  <sheetPr>
    <pageSetUpPr fitToPage="1"/>
  </sheetPr>
  <dimension ref="A1:IV94"/>
  <sheetViews>
    <sheetView tabSelected="1" topLeftCell="A39" zoomScaleNormal="100" zoomScaleSheetLayoutView="100" workbookViewId="0">
      <selection activeCell="E28" sqref="E28:F28"/>
    </sheetView>
  </sheetViews>
  <sheetFormatPr baseColWidth="10" defaultColWidth="11.42578125" defaultRowHeight="12.75" x14ac:dyDescent="0.2"/>
  <cols>
    <col min="1" max="1" width="8.28515625" style="1" bestFit="1" customWidth="1"/>
    <col min="2" max="2" width="13.85546875" style="1" customWidth="1"/>
    <col min="3" max="3" width="54.7109375" style="1" customWidth="1"/>
    <col min="4" max="4" width="16" style="1" bestFit="1" customWidth="1"/>
    <col min="5" max="5" width="9.28515625" style="1" customWidth="1"/>
    <col min="6" max="6" width="3.28515625" style="1" customWidth="1"/>
    <col min="7" max="7" width="20.85546875" style="1" customWidth="1"/>
    <col min="8" max="9" width="18.140625" style="1" customWidth="1"/>
    <col min="10" max="10" width="22.140625" style="1" customWidth="1"/>
    <col min="11" max="11" width="12" style="112" customWidth="1"/>
    <col min="12" max="12" width="20.7109375" style="1" customWidth="1"/>
    <col min="13" max="13" width="15.140625" style="1" customWidth="1"/>
    <col min="14" max="14" width="14.140625" style="1" customWidth="1"/>
    <col min="15" max="28" width="11.42578125" style="1" customWidth="1"/>
    <col min="29" max="256" width="11.42578125" style="1"/>
    <col min="257" max="257" width="8.28515625" style="1" bestFit="1" customWidth="1"/>
    <col min="258" max="258" width="13.85546875" style="1" customWidth="1"/>
    <col min="259" max="259" width="54.7109375" style="1" customWidth="1"/>
    <col min="260" max="260" width="16" style="1" bestFit="1" customWidth="1"/>
    <col min="261" max="261" width="9.28515625" style="1" customWidth="1"/>
    <col min="262" max="262" width="3.28515625" style="1" customWidth="1"/>
    <col min="263" max="263" width="20.85546875" style="1" customWidth="1"/>
    <col min="264" max="265" width="18.140625" style="1" customWidth="1"/>
    <col min="266" max="266" width="22.140625" style="1" customWidth="1"/>
    <col min="267" max="267" width="12" style="1" customWidth="1"/>
    <col min="268" max="268" width="20.7109375" style="1" customWidth="1"/>
    <col min="269" max="269" width="15.140625" style="1" customWidth="1"/>
    <col min="270" max="270" width="14.140625" style="1" customWidth="1"/>
    <col min="271" max="512" width="11.42578125" style="1"/>
    <col min="513" max="513" width="8.28515625" style="1" bestFit="1" customWidth="1"/>
    <col min="514" max="514" width="13.85546875" style="1" customWidth="1"/>
    <col min="515" max="515" width="54.7109375" style="1" customWidth="1"/>
    <col min="516" max="516" width="16" style="1" bestFit="1" customWidth="1"/>
    <col min="517" max="517" width="9.28515625" style="1" customWidth="1"/>
    <col min="518" max="518" width="3.28515625" style="1" customWidth="1"/>
    <col min="519" max="519" width="20.85546875" style="1" customWidth="1"/>
    <col min="520" max="521" width="18.140625" style="1" customWidth="1"/>
    <col min="522" max="522" width="22.140625" style="1" customWidth="1"/>
    <col min="523" max="523" width="12" style="1" customWidth="1"/>
    <col min="524" max="524" width="20.7109375" style="1" customWidth="1"/>
    <col min="525" max="525" width="15.140625" style="1" customWidth="1"/>
    <col min="526" max="526" width="14.140625" style="1" customWidth="1"/>
    <col min="527" max="768" width="11.42578125" style="1"/>
    <col min="769" max="769" width="8.28515625" style="1" bestFit="1" customWidth="1"/>
    <col min="770" max="770" width="13.85546875" style="1" customWidth="1"/>
    <col min="771" max="771" width="54.7109375" style="1" customWidth="1"/>
    <col min="772" max="772" width="16" style="1" bestFit="1" customWidth="1"/>
    <col min="773" max="773" width="9.28515625" style="1" customWidth="1"/>
    <col min="774" max="774" width="3.28515625" style="1" customWidth="1"/>
    <col min="775" max="775" width="20.85546875" style="1" customWidth="1"/>
    <col min="776" max="777" width="18.140625" style="1" customWidth="1"/>
    <col min="778" max="778" width="22.140625" style="1" customWidth="1"/>
    <col min="779" max="779" width="12" style="1" customWidth="1"/>
    <col min="780" max="780" width="20.7109375" style="1" customWidth="1"/>
    <col min="781" max="781" width="15.140625" style="1" customWidth="1"/>
    <col min="782" max="782" width="14.140625" style="1" customWidth="1"/>
    <col min="783" max="1024" width="11.42578125" style="1"/>
    <col min="1025" max="1025" width="8.28515625" style="1" bestFit="1" customWidth="1"/>
    <col min="1026" max="1026" width="13.85546875" style="1" customWidth="1"/>
    <col min="1027" max="1027" width="54.7109375" style="1" customWidth="1"/>
    <col min="1028" max="1028" width="16" style="1" bestFit="1" customWidth="1"/>
    <col min="1029" max="1029" width="9.28515625" style="1" customWidth="1"/>
    <col min="1030" max="1030" width="3.28515625" style="1" customWidth="1"/>
    <col min="1031" max="1031" width="20.85546875" style="1" customWidth="1"/>
    <col min="1032" max="1033" width="18.140625" style="1" customWidth="1"/>
    <col min="1034" max="1034" width="22.140625" style="1" customWidth="1"/>
    <col min="1035" max="1035" width="12" style="1" customWidth="1"/>
    <col min="1036" max="1036" width="20.7109375" style="1" customWidth="1"/>
    <col min="1037" max="1037" width="15.140625" style="1" customWidth="1"/>
    <col min="1038" max="1038" width="14.140625" style="1" customWidth="1"/>
    <col min="1039" max="1280" width="11.42578125" style="1"/>
    <col min="1281" max="1281" width="8.28515625" style="1" bestFit="1" customWidth="1"/>
    <col min="1282" max="1282" width="13.85546875" style="1" customWidth="1"/>
    <col min="1283" max="1283" width="54.7109375" style="1" customWidth="1"/>
    <col min="1284" max="1284" width="16" style="1" bestFit="1" customWidth="1"/>
    <col min="1285" max="1285" width="9.28515625" style="1" customWidth="1"/>
    <col min="1286" max="1286" width="3.28515625" style="1" customWidth="1"/>
    <col min="1287" max="1287" width="20.85546875" style="1" customWidth="1"/>
    <col min="1288" max="1289" width="18.140625" style="1" customWidth="1"/>
    <col min="1290" max="1290" width="22.140625" style="1" customWidth="1"/>
    <col min="1291" max="1291" width="12" style="1" customWidth="1"/>
    <col min="1292" max="1292" width="20.7109375" style="1" customWidth="1"/>
    <col min="1293" max="1293" width="15.140625" style="1" customWidth="1"/>
    <col min="1294" max="1294" width="14.140625" style="1" customWidth="1"/>
    <col min="1295" max="1536" width="11.42578125" style="1"/>
    <col min="1537" max="1537" width="8.28515625" style="1" bestFit="1" customWidth="1"/>
    <col min="1538" max="1538" width="13.85546875" style="1" customWidth="1"/>
    <col min="1539" max="1539" width="54.7109375" style="1" customWidth="1"/>
    <col min="1540" max="1540" width="16" style="1" bestFit="1" customWidth="1"/>
    <col min="1541" max="1541" width="9.28515625" style="1" customWidth="1"/>
    <col min="1542" max="1542" width="3.28515625" style="1" customWidth="1"/>
    <col min="1543" max="1543" width="20.85546875" style="1" customWidth="1"/>
    <col min="1544" max="1545" width="18.140625" style="1" customWidth="1"/>
    <col min="1546" max="1546" width="22.140625" style="1" customWidth="1"/>
    <col min="1547" max="1547" width="12" style="1" customWidth="1"/>
    <col min="1548" max="1548" width="20.7109375" style="1" customWidth="1"/>
    <col min="1549" max="1549" width="15.140625" style="1" customWidth="1"/>
    <col min="1550" max="1550" width="14.140625" style="1" customWidth="1"/>
    <col min="1551" max="1792" width="11.42578125" style="1"/>
    <col min="1793" max="1793" width="8.28515625" style="1" bestFit="1" customWidth="1"/>
    <col min="1794" max="1794" width="13.85546875" style="1" customWidth="1"/>
    <col min="1795" max="1795" width="54.7109375" style="1" customWidth="1"/>
    <col min="1796" max="1796" width="16" style="1" bestFit="1" customWidth="1"/>
    <col min="1797" max="1797" width="9.28515625" style="1" customWidth="1"/>
    <col min="1798" max="1798" width="3.28515625" style="1" customWidth="1"/>
    <col min="1799" max="1799" width="20.85546875" style="1" customWidth="1"/>
    <col min="1800" max="1801" width="18.140625" style="1" customWidth="1"/>
    <col min="1802" max="1802" width="22.140625" style="1" customWidth="1"/>
    <col min="1803" max="1803" width="12" style="1" customWidth="1"/>
    <col min="1804" max="1804" width="20.7109375" style="1" customWidth="1"/>
    <col min="1805" max="1805" width="15.140625" style="1" customWidth="1"/>
    <col min="1806" max="1806" width="14.140625" style="1" customWidth="1"/>
    <col min="1807" max="2048" width="11.42578125" style="1"/>
    <col min="2049" max="2049" width="8.28515625" style="1" bestFit="1" customWidth="1"/>
    <col min="2050" max="2050" width="13.85546875" style="1" customWidth="1"/>
    <col min="2051" max="2051" width="54.7109375" style="1" customWidth="1"/>
    <col min="2052" max="2052" width="16" style="1" bestFit="1" customWidth="1"/>
    <col min="2053" max="2053" width="9.28515625" style="1" customWidth="1"/>
    <col min="2054" max="2054" width="3.28515625" style="1" customWidth="1"/>
    <col min="2055" max="2055" width="20.85546875" style="1" customWidth="1"/>
    <col min="2056" max="2057" width="18.140625" style="1" customWidth="1"/>
    <col min="2058" max="2058" width="22.140625" style="1" customWidth="1"/>
    <col min="2059" max="2059" width="12" style="1" customWidth="1"/>
    <col min="2060" max="2060" width="20.7109375" style="1" customWidth="1"/>
    <col min="2061" max="2061" width="15.140625" style="1" customWidth="1"/>
    <col min="2062" max="2062" width="14.140625" style="1" customWidth="1"/>
    <col min="2063" max="2304" width="11.42578125" style="1"/>
    <col min="2305" max="2305" width="8.28515625" style="1" bestFit="1" customWidth="1"/>
    <col min="2306" max="2306" width="13.85546875" style="1" customWidth="1"/>
    <col min="2307" max="2307" width="54.7109375" style="1" customWidth="1"/>
    <col min="2308" max="2308" width="16" style="1" bestFit="1" customWidth="1"/>
    <col min="2309" max="2309" width="9.28515625" style="1" customWidth="1"/>
    <col min="2310" max="2310" width="3.28515625" style="1" customWidth="1"/>
    <col min="2311" max="2311" width="20.85546875" style="1" customWidth="1"/>
    <col min="2312" max="2313" width="18.140625" style="1" customWidth="1"/>
    <col min="2314" max="2314" width="22.140625" style="1" customWidth="1"/>
    <col min="2315" max="2315" width="12" style="1" customWidth="1"/>
    <col min="2316" max="2316" width="20.7109375" style="1" customWidth="1"/>
    <col min="2317" max="2317" width="15.140625" style="1" customWidth="1"/>
    <col min="2318" max="2318" width="14.140625" style="1" customWidth="1"/>
    <col min="2319" max="2560" width="11.42578125" style="1"/>
    <col min="2561" max="2561" width="8.28515625" style="1" bestFit="1" customWidth="1"/>
    <col min="2562" max="2562" width="13.85546875" style="1" customWidth="1"/>
    <col min="2563" max="2563" width="54.7109375" style="1" customWidth="1"/>
    <col min="2564" max="2564" width="16" style="1" bestFit="1" customWidth="1"/>
    <col min="2565" max="2565" width="9.28515625" style="1" customWidth="1"/>
    <col min="2566" max="2566" width="3.28515625" style="1" customWidth="1"/>
    <col min="2567" max="2567" width="20.85546875" style="1" customWidth="1"/>
    <col min="2568" max="2569" width="18.140625" style="1" customWidth="1"/>
    <col min="2570" max="2570" width="22.140625" style="1" customWidth="1"/>
    <col min="2571" max="2571" width="12" style="1" customWidth="1"/>
    <col min="2572" max="2572" width="20.7109375" style="1" customWidth="1"/>
    <col min="2573" max="2573" width="15.140625" style="1" customWidth="1"/>
    <col min="2574" max="2574" width="14.140625" style="1" customWidth="1"/>
    <col min="2575" max="2816" width="11.42578125" style="1"/>
    <col min="2817" max="2817" width="8.28515625" style="1" bestFit="1" customWidth="1"/>
    <col min="2818" max="2818" width="13.85546875" style="1" customWidth="1"/>
    <col min="2819" max="2819" width="54.7109375" style="1" customWidth="1"/>
    <col min="2820" max="2820" width="16" style="1" bestFit="1" customWidth="1"/>
    <col min="2821" max="2821" width="9.28515625" style="1" customWidth="1"/>
    <col min="2822" max="2822" width="3.28515625" style="1" customWidth="1"/>
    <col min="2823" max="2823" width="20.85546875" style="1" customWidth="1"/>
    <col min="2824" max="2825" width="18.140625" style="1" customWidth="1"/>
    <col min="2826" max="2826" width="22.140625" style="1" customWidth="1"/>
    <col min="2827" max="2827" width="12" style="1" customWidth="1"/>
    <col min="2828" max="2828" width="20.7109375" style="1" customWidth="1"/>
    <col min="2829" max="2829" width="15.140625" style="1" customWidth="1"/>
    <col min="2830" max="2830" width="14.140625" style="1" customWidth="1"/>
    <col min="2831" max="3072" width="11.42578125" style="1"/>
    <col min="3073" max="3073" width="8.28515625" style="1" bestFit="1" customWidth="1"/>
    <col min="3074" max="3074" width="13.85546875" style="1" customWidth="1"/>
    <col min="3075" max="3075" width="54.7109375" style="1" customWidth="1"/>
    <col min="3076" max="3076" width="16" style="1" bestFit="1" customWidth="1"/>
    <col min="3077" max="3077" width="9.28515625" style="1" customWidth="1"/>
    <col min="3078" max="3078" width="3.28515625" style="1" customWidth="1"/>
    <col min="3079" max="3079" width="20.85546875" style="1" customWidth="1"/>
    <col min="3080" max="3081" width="18.140625" style="1" customWidth="1"/>
    <col min="3082" max="3082" width="22.140625" style="1" customWidth="1"/>
    <col min="3083" max="3083" width="12" style="1" customWidth="1"/>
    <col min="3084" max="3084" width="20.7109375" style="1" customWidth="1"/>
    <col min="3085" max="3085" width="15.140625" style="1" customWidth="1"/>
    <col min="3086" max="3086" width="14.140625" style="1" customWidth="1"/>
    <col min="3087" max="3328" width="11.42578125" style="1"/>
    <col min="3329" max="3329" width="8.28515625" style="1" bestFit="1" customWidth="1"/>
    <col min="3330" max="3330" width="13.85546875" style="1" customWidth="1"/>
    <col min="3331" max="3331" width="54.7109375" style="1" customWidth="1"/>
    <col min="3332" max="3332" width="16" style="1" bestFit="1" customWidth="1"/>
    <col min="3333" max="3333" width="9.28515625" style="1" customWidth="1"/>
    <col min="3334" max="3334" width="3.28515625" style="1" customWidth="1"/>
    <col min="3335" max="3335" width="20.85546875" style="1" customWidth="1"/>
    <col min="3336" max="3337" width="18.140625" style="1" customWidth="1"/>
    <col min="3338" max="3338" width="22.140625" style="1" customWidth="1"/>
    <col min="3339" max="3339" width="12" style="1" customWidth="1"/>
    <col min="3340" max="3340" width="20.7109375" style="1" customWidth="1"/>
    <col min="3341" max="3341" width="15.140625" style="1" customWidth="1"/>
    <col min="3342" max="3342" width="14.140625" style="1" customWidth="1"/>
    <col min="3343" max="3584" width="11.42578125" style="1"/>
    <col min="3585" max="3585" width="8.28515625" style="1" bestFit="1" customWidth="1"/>
    <col min="3586" max="3586" width="13.85546875" style="1" customWidth="1"/>
    <col min="3587" max="3587" width="54.7109375" style="1" customWidth="1"/>
    <col min="3588" max="3588" width="16" style="1" bestFit="1" customWidth="1"/>
    <col min="3589" max="3589" width="9.28515625" style="1" customWidth="1"/>
    <col min="3590" max="3590" width="3.28515625" style="1" customWidth="1"/>
    <col min="3591" max="3591" width="20.85546875" style="1" customWidth="1"/>
    <col min="3592" max="3593" width="18.140625" style="1" customWidth="1"/>
    <col min="3594" max="3594" width="22.140625" style="1" customWidth="1"/>
    <col min="3595" max="3595" width="12" style="1" customWidth="1"/>
    <col min="3596" max="3596" width="20.7109375" style="1" customWidth="1"/>
    <col min="3597" max="3597" width="15.140625" style="1" customWidth="1"/>
    <col min="3598" max="3598" width="14.140625" style="1" customWidth="1"/>
    <col min="3599" max="3840" width="11.42578125" style="1"/>
    <col min="3841" max="3841" width="8.28515625" style="1" bestFit="1" customWidth="1"/>
    <col min="3842" max="3842" width="13.85546875" style="1" customWidth="1"/>
    <col min="3843" max="3843" width="54.7109375" style="1" customWidth="1"/>
    <col min="3844" max="3844" width="16" style="1" bestFit="1" customWidth="1"/>
    <col min="3845" max="3845" width="9.28515625" style="1" customWidth="1"/>
    <col min="3846" max="3846" width="3.28515625" style="1" customWidth="1"/>
    <col min="3847" max="3847" width="20.85546875" style="1" customWidth="1"/>
    <col min="3848" max="3849" width="18.140625" style="1" customWidth="1"/>
    <col min="3850" max="3850" width="22.140625" style="1" customWidth="1"/>
    <col min="3851" max="3851" width="12" style="1" customWidth="1"/>
    <col min="3852" max="3852" width="20.7109375" style="1" customWidth="1"/>
    <col min="3853" max="3853" width="15.140625" style="1" customWidth="1"/>
    <col min="3854" max="3854" width="14.140625" style="1" customWidth="1"/>
    <col min="3855" max="4096" width="11.42578125" style="1"/>
    <col min="4097" max="4097" width="8.28515625" style="1" bestFit="1" customWidth="1"/>
    <col min="4098" max="4098" width="13.85546875" style="1" customWidth="1"/>
    <col min="4099" max="4099" width="54.7109375" style="1" customWidth="1"/>
    <col min="4100" max="4100" width="16" style="1" bestFit="1" customWidth="1"/>
    <col min="4101" max="4101" width="9.28515625" style="1" customWidth="1"/>
    <col min="4102" max="4102" width="3.28515625" style="1" customWidth="1"/>
    <col min="4103" max="4103" width="20.85546875" style="1" customWidth="1"/>
    <col min="4104" max="4105" width="18.140625" style="1" customWidth="1"/>
    <col min="4106" max="4106" width="22.140625" style="1" customWidth="1"/>
    <col min="4107" max="4107" width="12" style="1" customWidth="1"/>
    <col min="4108" max="4108" width="20.7109375" style="1" customWidth="1"/>
    <col min="4109" max="4109" width="15.140625" style="1" customWidth="1"/>
    <col min="4110" max="4110" width="14.140625" style="1" customWidth="1"/>
    <col min="4111" max="4352" width="11.42578125" style="1"/>
    <col min="4353" max="4353" width="8.28515625" style="1" bestFit="1" customWidth="1"/>
    <col min="4354" max="4354" width="13.85546875" style="1" customWidth="1"/>
    <col min="4355" max="4355" width="54.7109375" style="1" customWidth="1"/>
    <col min="4356" max="4356" width="16" style="1" bestFit="1" customWidth="1"/>
    <col min="4357" max="4357" width="9.28515625" style="1" customWidth="1"/>
    <col min="4358" max="4358" width="3.28515625" style="1" customWidth="1"/>
    <col min="4359" max="4359" width="20.85546875" style="1" customWidth="1"/>
    <col min="4360" max="4361" width="18.140625" style="1" customWidth="1"/>
    <col min="4362" max="4362" width="22.140625" style="1" customWidth="1"/>
    <col min="4363" max="4363" width="12" style="1" customWidth="1"/>
    <col min="4364" max="4364" width="20.7109375" style="1" customWidth="1"/>
    <col min="4365" max="4365" width="15.140625" style="1" customWidth="1"/>
    <col min="4366" max="4366" width="14.140625" style="1" customWidth="1"/>
    <col min="4367" max="4608" width="11.42578125" style="1"/>
    <col min="4609" max="4609" width="8.28515625" style="1" bestFit="1" customWidth="1"/>
    <col min="4610" max="4610" width="13.85546875" style="1" customWidth="1"/>
    <col min="4611" max="4611" width="54.7109375" style="1" customWidth="1"/>
    <col min="4612" max="4612" width="16" style="1" bestFit="1" customWidth="1"/>
    <col min="4613" max="4613" width="9.28515625" style="1" customWidth="1"/>
    <col min="4614" max="4614" width="3.28515625" style="1" customWidth="1"/>
    <col min="4615" max="4615" width="20.85546875" style="1" customWidth="1"/>
    <col min="4616" max="4617" width="18.140625" style="1" customWidth="1"/>
    <col min="4618" max="4618" width="22.140625" style="1" customWidth="1"/>
    <col min="4619" max="4619" width="12" style="1" customWidth="1"/>
    <col min="4620" max="4620" width="20.7109375" style="1" customWidth="1"/>
    <col min="4621" max="4621" width="15.140625" style="1" customWidth="1"/>
    <col min="4622" max="4622" width="14.140625" style="1" customWidth="1"/>
    <col min="4623" max="4864" width="11.42578125" style="1"/>
    <col min="4865" max="4865" width="8.28515625" style="1" bestFit="1" customWidth="1"/>
    <col min="4866" max="4866" width="13.85546875" style="1" customWidth="1"/>
    <col min="4867" max="4867" width="54.7109375" style="1" customWidth="1"/>
    <col min="4868" max="4868" width="16" style="1" bestFit="1" customWidth="1"/>
    <col min="4869" max="4869" width="9.28515625" style="1" customWidth="1"/>
    <col min="4870" max="4870" width="3.28515625" style="1" customWidth="1"/>
    <col min="4871" max="4871" width="20.85546875" style="1" customWidth="1"/>
    <col min="4872" max="4873" width="18.140625" style="1" customWidth="1"/>
    <col min="4874" max="4874" width="22.140625" style="1" customWidth="1"/>
    <col min="4875" max="4875" width="12" style="1" customWidth="1"/>
    <col min="4876" max="4876" width="20.7109375" style="1" customWidth="1"/>
    <col min="4877" max="4877" width="15.140625" style="1" customWidth="1"/>
    <col min="4878" max="4878" width="14.140625" style="1" customWidth="1"/>
    <col min="4879" max="5120" width="11.42578125" style="1"/>
    <col min="5121" max="5121" width="8.28515625" style="1" bestFit="1" customWidth="1"/>
    <col min="5122" max="5122" width="13.85546875" style="1" customWidth="1"/>
    <col min="5123" max="5123" width="54.7109375" style="1" customWidth="1"/>
    <col min="5124" max="5124" width="16" style="1" bestFit="1" customWidth="1"/>
    <col min="5125" max="5125" width="9.28515625" style="1" customWidth="1"/>
    <col min="5126" max="5126" width="3.28515625" style="1" customWidth="1"/>
    <col min="5127" max="5127" width="20.85546875" style="1" customWidth="1"/>
    <col min="5128" max="5129" width="18.140625" style="1" customWidth="1"/>
    <col min="5130" max="5130" width="22.140625" style="1" customWidth="1"/>
    <col min="5131" max="5131" width="12" style="1" customWidth="1"/>
    <col min="5132" max="5132" width="20.7109375" style="1" customWidth="1"/>
    <col min="5133" max="5133" width="15.140625" style="1" customWidth="1"/>
    <col min="5134" max="5134" width="14.140625" style="1" customWidth="1"/>
    <col min="5135" max="5376" width="11.42578125" style="1"/>
    <col min="5377" max="5377" width="8.28515625" style="1" bestFit="1" customWidth="1"/>
    <col min="5378" max="5378" width="13.85546875" style="1" customWidth="1"/>
    <col min="5379" max="5379" width="54.7109375" style="1" customWidth="1"/>
    <col min="5380" max="5380" width="16" style="1" bestFit="1" customWidth="1"/>
    <col min="5381" max="5381" width="9.28515625" style="1" customWidth="1"/>
    <col min="5382" max="5382" width="3.28515625" style="1" customWidth="1"/>
    <col min="5383" max="5383" width="20.85546875" style="1" customWidth="1"/>
    <col min="5384" max="5385" width="18.140625" style="1" customWidth="1"/>
    <col min="5386" max="5386" width="22.140625" style="1" customWidth="1"/>
    <col min="5387" max="5387" width="12" style="1" customWidth="1"/>
    <col min="5388" max="5388" width="20.7109375" style="1" customWidth="1"/>
    <col min="5389" max="5389" width="15.140625" style="1" customWidth="1"/>
    <col min="5390" max="5390" width="14.140625" style="1" customWidth="1"/>
    <col min="5391" max="5632" width="11.42578125" style="1"/>
    <col min="5633" max="5633" width="8.28515625" style="1" bestFit="1" customWidth="1"/>
    <col min="5634" max="5634" width="13.85546875" style="1" customWidth="1"/>
    <col min="5635" max="5635" width="54.7109375" style="1" customWidth="1"/>
    <col min="5636" max="5636" width="16" style="1" bestFit="1" customWidth="1"/>
    <col min="5637" max="5637" width="9.28515625" style="1" customWidth="1"/>
    <col min="5638" max="5638" width="3.28515625" style="1" customWidth="1"/>
    <col min="5639" max="5639" width="20.85546875" style="1" customWidth="1"/>
    <col min="5640" max="5641" width="18.140625" style="1" customWidth="1"/>
    <col min="5642" max="5642" width="22.140625" style="1" customWidth="1"/>
    <col min="5643" max="5643" width="12" style="1" customWidth="1"/>
    <col min="5644" max="5644" width="20.7109375" style="1" customWidth="1"/>
    <col min="5645" max="5645" width="15.140625" style="1" customWidth="1"/>
    <col min="5646" max="5646" width="14.140625" style="1" customWidth="1"/>
    <col min="5647" max="5888" width="11.42578125" style="1"/>
    <col min="5889" max="5889" width="8.28515625" style="1" bestFit="1" customWidth="1"/>
    <col min="5890" max="5890" width="13.85546875" style="1" customWidth="1"/>
    <col min="5891" max="5891" width="54.7109375" style="1" customWidth="1"/>
    <col min="5892" max="5892" width="16" style="1" bestFit="1" customWidth="1"/>
    <col min="5893" max="5893" width="9.28515625" style="1" customWidth="1"/>
    <col min="5894" max="5894" width="3.28515625" style="1" customWidth="1"/>
    <col min="5895" max="5895" width="20.85546875" style="1" customWidth="1"/>
    <col min="5896" max="5897" width="18.140625" style="1" customWidth="1"/>
    <col min="5898" max="5898" width="22.140625" style="1" customWidth="1"/>
    <col min="5899" max="5899" width="12" style="1" customWidth="1"/>
    <col min="5900" max="5900" width="20.7109375" style="1" customWidth="1"/>
    <col min="5901" max="5901" width="15.140625" style="1" customWidth="1"/>
    <col min="5902" max="5902" width="14.140625" style="1" customWidth="1"/>
    <col min="5903" max="6144" width="11.42578125" style="1"/>
    <col min="6145" max="6145" width="8.28515625" style="1" bestFit="1" customWidth="1"/>
    <col min="6146" max="6146" width="13.85546875" style="1" customWidth="1"/>
    <col min="6147" max="6147" width="54.7109375" style="1" customWidth="1"/>
    <col min="6148" max="6148" width="16" style="1" bestFit="1" customWidth="1"/>
    <col min="6149" max="6149" width="9.28515625" style="1" customWidth="1"/>
    <col min="6150" max="6150" width="3.28515625" style="1" customWidth="1"/>
    <col min="6151" max="6151" width="20.85546875" style="1" customWidth="1"/>
    <col min="6152" max="6153" width="18.140625" style="1" customWidth="1"/>
    <col min="6154" max="6154" width="22.140625" style="1" customWidth="1"/>
    <col min="6155" max="6155" width="12" style="1" customWidth="1"/>
    <col min="6156" max="6156" width="20.7109375" style="1" customWidth="1"/>
    <col min="6157" max="6157" width="15.140625" style="1" customWidth="1"/>
    <col min="6158" max="6158" width="14.140625" style="1" customWidth="1"/>
    <col min="6159" max="6400" width="11.42578125" style="1"/>
    <col min="6401" max="6401" width="8.28515625" style="1" bestFit="1" customWidth="1"/>
    <col min="6402" max="6402" width="13.85546875" style="1" customWidth="1"/>
    <col min="6403" max="6403" width="54.7109375" style="1" customWidth="1"/>
    <col min="6404" max="6404" width="16" style="1" bestFit="1" customWidth="1"/>
    <col min="6405" max="6405" width="9.28515625" style="1" customWidth="1"/>
    <col min="6406" max="6406" width="3.28515625" style="1" customWidth="1"/>
    <col min="6407" max="6407" width="20.85546875" style="1" customWidth="1"/>
    <col min="6408" max="6409" width="18.140625" style="1" customWidth="1"/>
    <col min="6410" max="6410" width="22.140625" style="1" customWidth="1"/>
    <col min="6411" max="6411" width="12" style="1" customWidth="1"/>
    <col min="6412" max="6412" width="20.7109375" style="1" customWidth="1"/>
    <col min="6413" max="6413" width="15.140625" style="1" customWidth="1"/>
    <col min="6414" max="6414" width="14.140625" style="1" customWidth="1"/>
    <col min="6415" max="6656" width="11.42578125" style="1"/>
    <col min="6657" max="6657" width="8.28515625" style="1" bestFit="1" customWidth="1"/>
    <col min="6658" max="6658" width="13.85546875" style="1" customWidth="1"/>
    <col min="6659" max="6659" width="54.7109375" style="1" customWidth="1"/>
    <col min="6660" max="6660" width="16" style="1" bestFit="1" customWidth="1"/>
    <col min="6661" max="6661" width="9.28515625" style="1" customWidth="1"/>
    <col min="6662" max="6662" width="3.28515625" style="1" customWidth="1"/>
    <col min="6663" max="6663" width="20.85546875" style="1" customWidth="1"/>
    <col min="6664" max="6665" width="18.140625" style="1" customWidth="1"/>
    <col min="6666" max="6666" width="22.140625" style="1" customWidth="1"/>
    <col min="6667" max="6667" width="12" style="1" customWidth="1"/>
    <col min="6668" max="6668" width="20.7109375" style="1" customWidth="1"/>
    <col min="6669" max="6669" width="15.140625" style="1" customWidth="1"/>
    <col min="6670" max="6670" width="14.140625" style="1" customWidth="1"/>
    <col min="6671" max="6912" width="11.42578125" style="1"/>
    <col min="6913" max="6913" width="8.28515625" style="1" bestFit="1" customWidth="1"/>
    <col min="6914" max="6914" width="13.85546875" style="1" customWidth="1"/>
    <col min="6915" max="6915" width="54.7109375" style="1" customWidth="1"/>
    <col min="6916" max="6916" width="16" style="1" bestFit="1" customWidth="1"/>
    <col min="6917" max="6917" width="9.28515625" style="1" customWidth="1"/>
    <col min="6918" max="6918" width="3.28515625" style="1" customWidth="1"/>
    <col min="6919" max="6919" width="20.85546875" style="1" customWidth="1"/>
    <col min="6920" max="6921" width="18.140625" style="1" customWidth="1"/>
    <col min="6922" max="6922" width="22.140625" style="1" customWidth="1"/>
    <col min="6923" max="6923" width="12" style="1" customWidth="1"/>
    <col min="6924" max="6924" width="20.7109375" style="1" customWidth="1"/>
    <col min="6925" max="6925" width="15.140625" style="1" customWidth="1"/>
    <col min="6926" max="6926" width="14.140625" style="1" customWidth="1"/>
    <col min="6927" max="7168" width="11.42578125" style="1"/>
    <col min="7169" max="7169" width="8.28515625" style="1" bestFit="1" customWidth="1"/>
    <col min="7170" max="7170" width="13.85546875" style="1" customWidth="1"/>
    <col min="7171" max="7171" width="54.7109375" style="1" customWidth="1"/>
    <col min="7172" max="7172" width="16" style="1" bestFit="1" customWidth="1"/>
    <col min="7173" max="7173" width="9.28515625" style="1" customWidth="1"/>
    <col min="7174" max="7174" width="3.28515625" style="1" customWidth="1"/>
    <col min="7175" max="7175" width="20.85546875" style="1" customWidth="1"/>
    <col min="7176" max="7177" width="18.140625" style="1" customWidth="1"/>
    <col min="7178" max="7178" width="22.140625" style="1" customWidth="1"/>
    <col min="7179" max="7179" width="12" style="1" customWidth="1"/>
    <col min="7180" max="7180" width="20.7109375" style="1" customWidth="1"/>
    <col min="7181" max="7181" width="15.140625" style="1" customWidth="1"/>
    <col min="7182" max="7182" width="14.140625" style="1" customWidth="1"/>
    <col min="7183" max="7424" width="11.42578125" style="1"/>
    <col min="7425" max="7425" width="8.28515625" style="1" bestFit="1" customWidth="1"/>
    <col min="7426" max="7426" width="13.85546875" style="1" customWidth="1"/>
    <col min="7427" max="7427" width="54.7109375" style="1" customWidth="1"/>
    <col min="7428" max="7428" width="16" style="1" bestFit="1" customWidth="1"/>
    <col min="7429" max="7429" width="9.28515625" style="1" customWidth="1"/>
    <col min="7430" max="7430" width="3.28515625" style="1" customWidth="1"/>
    <col min="7431" max="7431" width="20.85546875" style="1" customWidth="1"/>
    <col min="7432" max="7433" width="18.140625" style="1" customWidth="1"/>
    <col min="7434" max="7434" width="22.140625" style="1" customWidth="1"/>
    <col min="7435" max="7435" width="12" style="1" customWidth="1"/>
    <col min="7436" max="7436" width="20.7109375" style="1" customWidth="1"/>
    <col min="7437" max="7437" width="15.140625" style="1" customWidth="1"/>
    <col min="7438" max="7438" width="14.140625" style="1" customWidth="1"/>
    <col min="7439" max="7680" width="11.42578125" style="1"/>
    <col min="7681" max="7681" width="8.28515625" style="1" bestFit="1" customWidth="1"/>
    <col min="7682" max="7682" width="13.85546875" style="1" customWidth="1"/>
    <col min="7683" max="7683" width="54.7109375" style="1" customWidth="1"/>
    <col min="7684" max="7684" width="16" style="1" bestFit="1" customWidth="1"/>
    <col min="7685" max="7685" width="9.28515625" style="1" customWidth="1"/>
    <col min="7686" max="7686" width="3.28515625" style="1" customWidth="1"/>
    <col min="7687" max="7687" width="20.85546875" style="1" customWidth="1"/>
    <col min="7688" max="7689" width="18.140625" style="1" customWidth="1"/>
    <col min="7690" max="7690" width="22.140625" style="1" customWidth="1"/>
    <col min="7691" max="7691" width="12" style="1" customWidth="1"/>
    <col min="7692" max="7692" width="20.7109375" style="1" customWidth="1"/>
    <col min="7693" max="7693" width="15.140625" style="1" customWidth="1"/>
    <col min="7694" max="7694" width="14.140625" style="1" customWidth="1"/>
    <col min="7695" max="7936" width="11.42578125" style="1"/>
    <col min="7937" max="7937" width="8.28515625" style="1" bestFit="1" customWidth="1"/>
    <col min="7938" max="7938" width="13.85546875" style="1" customWidth="1"/>
    <col min="7939" max="7939" width="54.7109375" style="1" customWidth="1"/>
    <col min="7940" max="7940" width="16" style="1" bestFit="1" customWidth="1"/>
    <col min="7941" max="7941" width="9.28515625" style="1" customWidth="1"/>
    <col min="7942" max="7942" width="3.28515625" style="1" customWidth="1"/>
    <col min="7943" max="7943" width="20.85546875" style="1" customWidth="1"/>
    <col min="7944" max="7945" width="18.140625" style="1" customWidth="1"/>
    <col min="7946" max="7946" width="22.140625" style="1" customWidth="1"/>
    <col min="7947" max="7947" width="12" style="1" customWidth="1"/>
    <col min="7948" max="7948" width="20.7109375" style="1" customWidth="1"/>
    <col min="7949" max="7949" width="15.140625" style="1" customWidth="1"/>
    <col min="7950" max="7950" width="14.140625" style="1" customWidth="1"/>
    <col min="7951" max="8192" width="11.42578125" style="1"/>
    <col min="8193" max="8193" width="8.28515625" style="1" bestFit="1" customWidth="1"/>
    <col min="8194" max="8194" width="13.85546875" style="1" customWidth="1"/>
    <col min="8195" max="8195" width="54.7109375" style="1" customWidth="1"/>
    <col min="8196" max="8196" width="16" style="1" bestFit="1" customWidth="1"/>
    <col min="8197" max="8197" width="9.28515625" style="1" customWidth="1"/>
    <col min="8198" max="8198" width="3.28515625" style="1" customWidth="1"/>
    <col min="8199" max="8199" width="20.85546875" style="1" customWidth="1"/>
    <col min="8200" max="8201" width="18.140625" style="1" customWidth="1"/>
    <col min="8202" max="8202" width="22.140625" style="1" customWidth="1"/>
    <col min="8203" max="8203" width="12" style="1" customWidth="1"/>
    <col min="8204" max="8204" width="20.7109375" style="1" customWidth="1"/>
    <col min="8205" max="8205" width="15.140625" style="1" customWidth="1"/>
    <col min="8206" max="8206" width="14.140625" style="1" customWidth="1"/>
    <col min="8207" max="8448" width="11.42578125" style="1"/>
    <col min="8449" max="8449" width="8.28515625" style="1" bestFit="1" customWidth="1"/>
    <col min="8450" max="8450" width="13.85546875" style="1" customWidth="1"/>
    <col min="8451" max="8451" width="54.7109375" style="1" customWidth="1"/>
    <col min="8452" max="8452" width="16" style="1" bestFit="1" customWidth="1"/>
    <col min="8453" max="8453" width="9.28515625" style="1" customWidth="1"/>
    <col min="8454" max="8454" width="3.28515625" style="1" customWidth="1"/>
    <col min="8455" max="8455" width="20.85546875" style="1" customWidth="1"/>
    <col min="8456" max="8457" width="18.140625" style="1" customWidth="1"/>
    <col min="8458" max="8458" width="22.140625" style="1" customWidth="1"/>
    <col min="8459" max="8459" width="12" style="1" customWidth="1"/>
    <col min="8460" max="8460" width="20.7109375" style="1" customWidth="1"/>
    <col min="8461" max="8461" width="15.140625" style="1" customWidth="1"/>
    <col min="8462" max="8462" width="14.140625" style="1" customWidth="1"/>
    <col min="8463" max="8704" width="11.42578125" style="1"/>
    <col min="8705" max="8705" width="8.28515625" style="1" bestFit="1" customWidth="1"/>
    <col min="8706" max="8706" width="13.85546875" style="1" customWidth="1"/>
    <col min="8707" max="8707" width="54.7109375" style="1" customWidth="1"/>
    <col min="8708" max="8708" width="16" style="1" bestFit="1" customWidth="1"/>
    <col min="8709" max="8709" width="9.28515625" style="1" customWidth="1"/>
    <col min="8710" max="8710" width="3.28515625" style="1" customWidth="1"/>
    <col min="8711" max="8711" width="20.85546875" style="1" customWidth="1"/>
    <col min="8712" max="8713" width="18.140625" style="1" customWidth="1"/>
    <col min="8714" max="8714" width="22.140625" style="1" customWidth="1"/>
    <col min="8715" max="8715" width="12" style="1" customWidth="1"/>
    <col min="8716" max="8716" width="20.7109375" style="1" customWidth="1"/>
    <col min="8717" max="8717" width="15.140625" style="1" customWidth="1"/>
    <col min="8718" max="8718" width="14.140625" style="1" customWidth="1"/>
    <col min="8719" max="8960" width="11.42578125" style="1"/>
    <col min="8961" max="8961" width="8.28515625" style="1" bestFit="1" customWidth="1"/>
    <col min="8962" max="8962" width="13.85546875" style="1" customWidth="1"/>
    <col min="8963" max="8963" width="54.7109375" style="1" customWidth="1"/>
    <col min="8964" max="8964" width="16" style="1" bestFit="1" customWidth="1"/>
    <col min="8965" max="8965" width="9.28515625" style="1" customWidth="1"/>
    <col min="8966" max="8966" width="3.28515625" style="1" customWidth="1"/>
    <col min="8967" max="8967" width="20.85546875" style="1" customWidth="1"/>
    <col min="8968" max="8969" width="18.140625" style="1" customWidth="1"/>
    <col min="8970" max="8970" width="22.140625" style="1" customWidth="1"/>
    <col min="8971" max="8971" width="12" style="1" customWidth="1"/>
    <col min="8972" max="8972" width="20.7109375" style="1" customWidth="1"/>
    <col min="8973" max="8973" width="15.140625" style="1" customWidth="1"/>
    <col min="8974" max="8974" width="14.140625" style="1" customWidth="1"/>
    <col min="8975" max="9216" width="11.42578125" style="1"/>
    <col min="9217" max="9217" width="8.28515625" style="1" bestFit="1" customWidth="1"/>
    <col min="9218" max="9218" width="13.85546875" style="1" customWidth="1"/>
    <col min="9219" max="9219" width="54.7109375" style="1" customWidth="1"/>
    <col min="9220" max="9220" width="16" style="1" bestFit="1" customWidth="1"/>
    <col min="9221" max="9221" width="9.28515625" style="1" customWidth="1"/>
    <col min="9222" max="9222" width="3.28515625" style="1" customWidth="1"/>
    <col min="9223" max="9223" width="20.85546875" style="1" customWidth="1"/>
    <col min="9224" max="9225" width="18.140625" style="1" customWidth="1"/>
    <col min="9226" max="9226" width="22.140625" style="1" customWidth="1"/>
    <col min="9227" max="9227" width="12" style="1" customWidth="1"/>
    <col min="9228" max="9228" width="20.7109375" style="1" customWidth="1"/>
    <col min="9229" max="9229" width="15.140625" style="1" customWidth="1"/>
    <col min="9230" max="9230" width="14.140625" style="1" customWidth="1"/>
    <col min="9231" max="9472" width="11.42578125" style="1"/>
    <col min="9473" max="9473" width="8.28515625" style="1" bestFit="1" customWidth="1"/>
    <col min="9474" max="9474" width="13.85546875" style="1" customWidth="1"/>
    <col min="9475" max="9475" width="54.7109375" style="1" customWidth="1"/>
    <col min="9476" max="9476" width="16" style="1" bestFit="1" customWidth="1"/>
    <col min="9477" max="9477" width="9.28515625" style="1" customWidth="1"/>
    <col min="9478" max="9478" width="3.28515625" style="1" customWidth="1"/>
    <col min="9479" max="9479" width="20.85546875" style="1" customWidth="1"/>
    <col min="9480" max="9481" width="18.140625" style="1" customWidth="1"/>
    <col min="9482" max="9482" width="22.140625" style="1" customWidth="1"/>
    <col min="9483" max="9483" width="12" style="1" customWidth="1"/>
    <col min="9484" max="9484" width="20.7109375" style="1" customWidth="1"/>
    <col min="9485" max="9485" width="15.140625" style="1" customWidth="1"/>
    <col min="9486" max="9486" width="14.140625" style="1" customWidth="1"/>
    <col min="9487" max="9728" width="11.42578125" style="1"/>
    <col min="9729" max="9729" width="8.28515625" style="1" bestFit="1" customWidth="1"/>
    <col min="9730" max="9730" width="13.85546875" style="1" customWidth="1"/>
    <col min="9731" max="9731" width="54.7109375" style="1" customWidth="1"/>
    <col min="9732" max="9732" width="16" style="1" bestFit="1" customWidth="1"/>
    <col min="9733" max="9733" width="9.28515625" style="1" customWidth="1"/>
    <col min="9734" max="9734" width="3.28515625" style="1" customWidth="1"/>
    <col min="9735" max="9735" width="20.85546875" style="1" customWidth="1"/>
    <col min="9736" max="9737" width="18.140625" style="1" customWidth="1"/>
    <col min="9738" max="9738" width="22.140625" style="1" customWidth="1"/>
    <col min="9739" max="9739" width="12" style="1" customWidth="1"/>
    <col min="9740" max="9740" width="20.7109375" style="1" customWidth="1"/>
    <col min="9741" max="9741" width="15.140625" style="1" customWidth="1"/>
    <col min="9742" max="9742" width="14.140625" style="1" customWidth="1"/>
    <col min="9743" max="9984" width="11.42578125" style="1"/>
    <col min="9985" max="9985" width="8.28515625" style="1" bestFit="1" customWidth="1"/>
    <col min="9986" max="9986" width="13.85546875" style="1" customWidth="1"/>
    <col min="9987" max="9987" width="54.7109375" style="1" customWidth="1"/>
    <col min="9988" max="9988" width="16" style="1" bestFit="1" customWidth="1"/>
    <col min="9989" max="9989" width="9.28515625" style="1" customWidth="1"/>
    <col min="9990" max="9990" width="3.28515625" style="1" customWidth="1"/>
    <col min="9991" max="9991" width="20.85546875" style="1" customWidth="1"/>
    <col min="9992" max="9993" width="18.140625" style="1" customWidth="1"/>
    <col min="9994" max="9994" width="22.140625" style="1" customWidth="1"/>
    <col min="9995" max="9995" width="12" style="1" customWidth="1"/>
    <col min="9996" max="9996" width="20.7109375" style="1" customWidth="1"/>
    <col min="9997" max="9997" width="15.140625" style="1" customWidth="1"/>
    <col min="9998" max="9998" width="14.140625" style="1" customWidth="1"/>
    <col min="9999" max="10240" width="11.42578125" style="1"/>
    <col min="10241" max="10241" width="8.28515625" style="1" bestFit="1" customWidth="1"/>
    <col min="10242" max="10242" width="13.85546875" style="1" customWidth="1"/>
    <col min="10243" max="10243" width="54.7109375" style="1" customWidth="1"/>
    <col min="10244" max="10244" width="16" style="1" bestFit="1" customWidth="1"/>
    <col min="10245" max="10245" width="9.28515625" style="1" customWidth="1"/>
    <col min="10246" max="10246" width="3.28515625" style="1" customWidth="1"/>
    <col min="10247" max="10247" width="20.85546875" style="1" customWidth="1"/>
    <col min="10248" max="10249" width="18.140625" style="1" customWidth="1"/>
    <col min="10250" max="10250" width="22.140625" style="1" customWidth="1"/>
    <col min="10251" max="10251" width="12" style="1" customWidth="1"/>
    <col min="10252" max="10252" width="20.7109375" style="1" customWidth="1"/>
    <col min="10253" max="10253" width="15.140625" style="1" customWidth="1"/>
    <col min="10254" max="10254" width="14.140625" style="1" customWidth="1"/>
    <col min="10255" max="10496" width="11.42578125" style="1"/>
    <col min="10497" max="10497" width="8.28515625" style="1" bestFit="1" customWidth="1"/>
    <col min="10498" max="10498" width="13.85546875" style="1" customWidth="1"/>
    <col min="10499" max="10499" width="54.7109375" style="1" customWidth="1"/>
    <col min="10500" max="10500" width="16" style="1" bestFit="1" customWidth="1"/>
    <col min="10501" max="10501" width="9.28515625" style="1" customWidth="1"/>
    <col min="10502" max="10502" width="3.28515625" style="1" customWidth="1"/>
    <col min="10503" max="10503" width="20.85546875" style="1" customWidth="1"/>
    <col min="10504" max="10505" width="18.140625" style="1" customWidth="1"/>
    <col min="10506" max="10506" width="22.140625" style="1" customWidth="1"/>
    <col min="10507" max="10507" width="12" style="1" customWidth="1"/>
    <col min="10508" max="10508" width="20.7109375" style="1" customWidth="1"/>
    <col min="10509" max="10509" width="15.140625" style="1" customWidth="1"/>
    <col min="10510" max="10510" width="14.140625" style="1" customWidth="1"/>
    <col min="10511" max="10752" width="11.42578125" style="1"/>
    <col min="10753" max="10753" width="8.28515625" style="1" bestFit="1" customWidth="1"/>
    <col min="10754" max="10754" width="13.85546875" style="1" customWidth="1"/>
    <col min="10755" max="10755" width="54.7109375" style="1" customWidth="1"/>
    <col min="10756" max="10756" width="16" style="1" bestFit="1" customWidth="1"/>
    <col min="10757" max="10757" width="9.28515625" style="1" customWidth="1"/>
    <col min="10758" max="10758" width="3.28515625" style="1" customWidth="1"/>
    <col min="10759" max="10759" width="20.85546875" style="1" customWidth="1"/>
    <col min="10760" max="10761" width="18.140625" style="1" customWidth="1"/>
    <col min="10762" max="10762" width="22.140625" style="1" customWidth="1"/>
    <col min="10763" max="10763" width="12" style="1" customWidth="1"/>
    <col min="10764" max="10764" width="20.7109375" style="1" customWidth="1"/>
    <col min="10765" max="10765" width="15.140625" style="1" customWidth="1"/>
    <col min="10766" max="10766" width="14.140625" style="1" customWidth="1"/>
    <col min="10767" max="11008" width="11.42578125" style="1"/>
    <col min="11009" max="11009" width="8.28515625" style="1" bestFit="1" customWidth="1"/>
    <col min="11010" max="11010" width="13.85546875" style="1" customWidth="1"/>
    <col min="11011" max="11011" width="54.7109375" style="1" customWidth="1"/>
    <col min="11012" max="11012" width="16" style="1" bestFit="1" customWidth="1"/>
    <col min="11013" max="11013" width="9.28515625" style="1" customWidth="1"/>
    <col min="11014" max="11014" width="3.28515625" style="1" customWidth="1"/>
    <col min="11015" max="11015" width="20.85546875" style="1" customWidth="1"/>
    <col min="11016" max="11017" width="18.140625" style="1" customWidth="1"/>
    <col min="11018" max="11018" width="22.140625" style="1" customWidth="1"/>
    <col min="11019" max="11019" width="12" style="1" customWidth="1"/>
    <col min="11020" max="11020" width="20.7109375" style="1" customWidth="1"/>
    <col min="11021" max="11021" width="15.140625" style="1" customWidth="1"/>
    <col min="11022" max="11022" width="14.140625" style="1" customWidth="1"/>
    <col min="11023" max="11264" width="11.42578125" style="1"/>
    <col min="11265" max="11265" width="8.28515625" style="1" bestFit="1" customWidth="1"/>
    <col min="11266" max="11266" width="13.85546875" style="1" customWidth="1"/>
    <col min="11267" max="11267" width="54.7109375" style="1" customWidth="1"/>
    <col min="11268" max="11268" width="16" style="1" bestFit="1" customWidth="1"/>
    <col min="11269" max="11269" width="9.28515625" style="1" customWidth="1"/>
    <col min="11270" max="11270" width="3.28515625" style="1" customWidth="1"/>
    <col min="11271" max="11271" width="20.85546875" style="1" customWidth="1"/>
    <col min="11272" max="11273" width="18.140625" style="1" customWidth="1"/>
    <col min="11274" max="11274" width="22.140625" style="1" customWidth="1"/>
    <col min="11275" max="11275" width="12" style="1" customWidth="1"/>
    <col min="11276" max="11276" width="20.7109375" style="1" customWidth="1"/>
    <col min="11277" max="11277" width="15.140625" style="1" customWidth="1"/>
    <col min="11278" max="11278" width="14.140625" style="1" customWidth="1"/>
    <col min="11279" max="11520" width="11.42578125" style="1"/>
    <col min="11521" max="11521" width="8.28515625" style="1" bestFit="1" customWidth="1"/>
    <col min="11522" max="11522" width="13.85546875" style="1" customWidth="1"/>
    <col min="11523" max="11523" width="54.7109375" style="1" customWidth="1"/>
    <col min="11524" max="11524" width="16" style="1" bestFit="1" customWidth="1"/>
    <col min="11525" max="11525" width="9.28515625" style="1" customWidth="1"/>
    <col min="11526" max="11526" width="3.28515625" style="1" customWidth="1"/>
    <col min="11527" max="11527" width="20.85546875" style="1" customWidth="1"/>
    <col min="11528" max="11529" width="18.140625" style="1" customWidth="1"/>
    <col min="11530" max="11530" width="22.140625" style="1" customWidth="1"/>
    <col min="11531" max="11531" width="12" style="1" customWidth="1"/>
    <col min="11532" max="11532" width="20.7109375" style="1" customWidth="1"/>
    <col min="11533" max="11533" width="15.140625" style="1" customWidth="1"/>
    <col min="11534" max="11534" width="14.140625" style="1" customWidth="1"/>
    <col min="11535" max="11776" width="11.42578125" style="1"/>
    <col min="11777" max="11777" width="8.28515625" style="1" bestFit="1" customWidth="1"/>
    <col min="11778" max="11778" width="13.85546875" style="1" customWidth="1"/>
    <col min="11779" max="11779" width="54.7109375" style="1" customWidth="1"/>
    <col min="11780" max="11780" width="16" style="1" bestFit="1" customWidth="1"/>
    <col min="11781" max="11781" width="9.28515625" style="1" customWidth="1"/>
    <col min="11782" max="11782" width="3.28515625" style="1" customWidth="1"/>
    <col min="11783" max="11783" width="20.85546875" style="1" customWidth="1"/>
    <col min="11784" max="11785" width="18.140625" style="1" customWidth="1"/>
    <col min="11786" max="11786" width="22.140625" style="1" customWidth="1"/>
    <col min="11787" max="11787" width="12" style="1" customWidth="1"/>
    <col min="11788" max="11788" width="20.7109375" style="1" customWidth="1"/>
    <col min="11789" max="11789" width="15.140625" style="1" customWidth="1"/>
    <col min="11790" max="11790" width="14.140625" style="1" customWidth="1"/>
    <col min="11791" max="12032" width="11.42578125" style="1"/>
    <col min="12033" max="12033" width="8.28515625" style="1" bestFit="1" customWidth="1"/>
    <col min="12034" max="12034" width="13.85546875" style="1" customWidth="1"/>
    <col min="12035" max="12035" width="54.7109375" style="1" customWidth="1"/>
    <col min="12036" max="12036" width="16" style="1" bestFit="1" customWidth="1"/>
    <col min="12037" max="12037" width="9.28515625" style="1" customWidth="1"/>
    <col min="12038" max="12038" width="3.28515625" style="1" customWidth="1"/>
    <col min="12039" max="12039" width="20.85546875" style="1" customWidth="1"/>
    <col min="12040" max="12041" width="18.140625" style="1" customWidth="1"/>
    <col min="12042" max="12042" width="22.140625" style="1" customWidth="1"/>
    <col min="12043" max="12043" width="12" style="1" customWidth="1"/>
    <col min="12044" max="12044" width="20.7109375" style="1" customWidth="1"/>
    <col min="12045" max="12045" width="15.140625" style="1" customWidth="1"/>
    <col min="12046" max="12046" width="14.140625" style="1" customWidth="1"/>
    <col min="12047" max="12288" width="11.42578125" style="1"/>
    <col min="12289" max="12289" width="8.28515625" style="1" bestFit="1" customWidth="1"/>
    <col min="12290" max="12290" width="13.85546875" style="1" customWidth="1"/>
    <col min="12291" max="12291" width="54.7109375" style="1" customWidth="1"/>
    <col min="12292" max="12292" width="16" style="1" bestFit="1" customWidth="1"/>
    <col min="12293" max="12293" width="9.28515625" style="1" customWidth="1"/>
    <col min="12294" max="12294" width="3.28515625" style="1" customWidth="1"/>
    <col min="12295" max="12295" width="20.85546875" style="1" customWidth="1"/>
    <col min="12296" max="12297" width="18.140625" style="1" customWidth="1"/>
    <col min="12298" max="12298" width="22.140625" style="1" customWidth="1"/>
    <col min="12299" max="12299" width="12" style="1" customWidth="1"/>
    <col min="12300" max="12300" width="20.7109375" style="1" customWidth="1"/>
    <col min="12301" max="12301" width="15.140625" style="1" customWidth="1"/>
    <col min="12302" max="12302" width="14.140625" style="1" customWidth="1"/>
    <col min="12303" max="12544" width="11.42578125" style="1"/>
    <col min="12545" max="12545" width="8.28515625" style="1" bestFit="1" customWidth="1"/>
    <col min="12546" max="12546" width="13.85546875" style="1" customWidth="1"/>
    <col min="12547" max="12547" width="54.7109375" style="1" customWidth="1"/>
    <col min="12548" max="12548" width="16" style="1" bestFit="1" customWidth="1"/>
    <col min="12549" max="12549" width="9.28515625" style="1" customWidth="1"/>
    <col min="12550" max="12550" width="3.28515625" style="1" customWidth="1"/>
    <col min="12551" max="12551" width="20.85546875" style="1" customWidth="1"/>
    <col min="12552" max="12553" width="18.140625" style="1" customWidth="1"/>
    <col min="12554" max="12554" width="22.140625" style="1" customWidth="1"/>
    <col min="12555" max="12555" width="12" style="1" customWidth="1"/>
    <col min="12556" max="12556" width="20.7109375" style="1" customWidth="1"/>
    <col min="12557" max="12557" width="15.140625" style="1" customWidth="1"/>
    <col min="12558" max="12558" width="14.140625" style="1" customWidth="1"/>
    <col min="12559" max="12800" width="11.42578125" style="1"/>
    <col min="12801" max="12801" width="8.28515625" style="1" bestFit="1" customWidth="1"/>
    <col min="12802" max="12802" width="13.85546875" style="1" customWidth="1"/>
    <col min="12803" max="12803" width="54.7109375" style="1" customWidth="1"/>
    <col min="12804" max="12804" width="16" style="1" bestFit="1" customWidth="1"/>
    <col min="12805" max="12805" width="9.28515625" style="1" customWidth="1"/>
    <col min="12806" max="12806" width="3.28515625" style="1" customWidth="1"/>
    <col min="12807" max="12807" width="20.85546875" style="1" customWidth="1"/>
    <col min="12808" max="12809" width="18.140625" style="1" customWidth="1"/>
    <col min="12810" max="12810" width="22.140625" style="1" customWidth="1"/>
    <col min="12811" max="12811" width="12" style="1" customWidth="1"/>
    <col min="12812" max="12812" width="20.7109375" style="1" customWidth="1"/>
    <col min="12813" max="12813" width="15.140625" style="1" customWidth="1"/>
    <col min="12814" max="12814" width="14.140625" style="1" customWidth="1"/>
    <col min="12815" max="13056" width="11.42578125" style="1"/>
    <col min="13057" max="13057" width="8.28515625" style="1" bestFit="1" customWidth="1"/>
    <col min="13058" max="13058" width="13.85546875" style="1" customWidth="1"/>
    <col min="13059" max="13059" width="54.7109375" style="1" customWidth="1"/>
    <col min="13060" max="13060" width="16" style="1" bestFit="1" customWidth="1"/>
    <col min="13061" max="13061" width="9.28515625" style="1" customWidth="1"/>
    <col min="13062" max="13062" width="3.28515625" style="1" customWidth="1"/>
    <col min="13063" max="13063" width="20.85546875" style="1" customWidth="1"/>
    <col min="13064" max="13065" width="18.140625" style="1" customWidth="1"/>
    <col min="13066" max="13066" width="22.140625" style="1" customWidth="1"/>
    <col min="13067" max="13067" width="12" style="1" customWidth="1"/>
    <col min="13068" max="13068" width="20.7109375" style="1" customWidth="1"/>
    <col min="13069" max="13069" width="15.140625" style="1" customWidth="1"/>
    <col min="13070" max="13070" width="14.140625" style="1" customWidth="1"/>
    <col min="13071" max="13312" width="11.42578125" style="1"/>
    <col min="13313" max="13313" width="8.28515625" style="1" bestFit="1" customWidth="1"/>
    <col min="13314" max="13314" width="13.85546875" style="1" customWidth="1"/>
    <col min="13315" max="13315" width="54.7109375" style="1" customWidth="1"/>
    <col min="13316" max="13316" width="16" style="1" bestFit="1" customWidth="1"/>
    <col min="13317" max="13317" width="9.28515625" style="1" customWidth="1"/>
    <col min="13318" max="13318" width="3.28515625" style="1" customWidth="1"/>
    <col min="13319" max="13319" width="20.85546875" style="1" customWidth="1"/>
    <col min="13320" max="13321" width="18.140625" style="1" customWidth="1"/>
    <col min="13322" max="13322" width="22.140625" style="1" customWidth="1"/>
    <col min="13323" max="13323" width="12" style="1" customWidth="1"/>
    <col min="13324" max="13324" width="20.7109375" style="1" customWidth="1"/>
    <col min="13325" max="13325" width="15.140625" style="1" customWidth="1"/>
    <col min="13326" max="13326" width="14.140625" style="1" customWidth="1"/>
    <col min="13327" max="13568" width="11.42578125" style="1"/>
    <col min="13569" max="13569" width="8.28515625" style="1" bestFit="1" customWidth="1"/>
    <col min="13570" max="13570" width="13.85546875" style="1" customWidth="1"/>
    <col min="13571" max="13571" width="54.7109375" style="1" customWidth="1"/>
    <col min="13572" max="13572" width="16" style="1" bestFit="1" customWidth="1"/>
    <col min="13573" max="13573" width="9.28515625" style="1" customWidth="1"/>
    <col min="13574" max="13574" width="3.28515625" style="1" customWidth="1"/>
    <col min="13575" max="13575" width="20.85546875" style="1" customWidth="1"/>
    <col min="13576" max="13577" width="18.140625" style="1" customWidth="1"/>
    <col min="13578" max="13578" width="22.140625" style="1" customWidth="1"/>
    <col min="13579" max="13579" width="12" style="1" customWidth="1"/>
    <col min="13580" max="13580" width="20.7109375" style="1" customWidth="1"/>
    <col min="13581" max="13581" width="15.140625" style="1" customWidth="1"/>
    <col min="13582" max="13582" width="14.140625" style="1" customWidth="1"/>
    <col min="13583" max="13824" width="11.42578125" style="1"/>
    <col min="13825" max="13825" width="8.28515625" style="1" bestFit="1" customWidth="1"/>
    <col min="13826" max="13826" width="13.85546875" style="1" customWidth="1"/>
    <col min="13827" max="13827" width="54.7109375" style="1" customWidth="1"/>
    <col min="13828" max="13828" width="16" style="1" bestFit="1" customWidth="1"/>
    <col min="13829" max="13829" width="9.28515625" style="1" customWidth="1"/>
    <col min="13830" max="13830" width="3.28515625" style="1" customWidth="1"/>
    <col min="13831" max="13831" width="20.85546875" style="1" customWidth="1"/>
    <col min="13832" max="13833" width="18.140625" style="1" customWidth="1"/>
    <col min="13834" max="13834" width="22.140625" style="1" customWidth="1"/>
    <col min="13835" max="13835" width="12" style="1" customWidth="1"/>
    <col min="13836" max="13836" width="20.7109375" style="1" customWidth="1"/>
    <col min="13837" max="13837" width="15.140625" style="1" customWidth="1"/>
    <col min="13838" max="13838" width="14.140625" style="1" customWidth="1"/>
    <col min="13839" max="14080" width="11.42578125" style="1"/>
    <col min="14081" max="14081" width="8.28515625" style="1" bestFit="1" customWidth="1"/>
    <col min="14082" max="14082" width="13.85546875" style="1" customWidth="1"/>
    <col min="14083" max="14083" width="54.7109375" style="1" customWidth="1"/>
    <col min="14084" max="14084" width="16" style="1" bestFit="1" customWidth="1"/>
    <col min="14085" max="14085" width="9.28515625" style="1" customWidth="1"/>
    <col min="14086" max="14086" width="3.28515625" style="1" customWidth="1"/>
    <col min="14087" max="14087" width="20.85546875" style="1" customWidth="1"/>
    <col min="14088" max="14089" width="18.140625" style="1" customWidth="1"/>
    <col min="14090" max="14090" width="22.140625" style="1" customWidth="1"/>
    <col min="14091" max="14091" width="12" style="1" customWidth="1"/>
    <col min="14092" max="14092" width="20.7109375" style="1" customWidth="1"/>
    <col min="14093" max="14093" width="15.140625" style="1" customWidth="1"/>
    <col min="14094" max="14094" width="14.140625" style="1" customWidth="1"/>
    <col min="14095" max="14336" width="11.42578125" style="1"/>
    <col min="14337" max="14337" width="8.28515625" style="1" bestFit="1" customWidth="1"/>
    <col min="14338" max="14338" width="13.85546875" style="1" customWidth="1"/>
    <col min="14339" max="14339" width="54.7109375" style="1" customWidth="1"/>
    <col min="14340" max="14340" width="16" style="1" bestFit="1" customWidth="1"/>
    <col min="14341" max="14341" width="9.28515625" style="1" customWidth="1"/>
    <col min="14342" max="14342" width="3.28515625" style="1" customWidth="1"/>
    <col min="14343" max="14343" width="20.85546875" style="1" customWidth="1"/>
    <col min="14344" max="14345" width="18.140625" style="1" customWidth="1"/>
    <col min="14346" max="14346" width="22.140625" style="1" customWidth="1"/>
    <col min="14347" max="14347" width="12" style="1" customWidth="1"/>
    <col min="14348" max="14348" width="20.7109375" style="1" customWidth="1"/>
    <col min="14349" max="14349" width="15.140625" style="1" customWidth="1"/>
    <col min="14350" max="14350" width="14.140625" style="1" customWidth="1"/>
    <col min="14351" max="14592" width="11.42578125" style="1"/>
    <col min="14593" max="14593" width="8.28515625" style="1" bestFit="1" customWidth="1"/>
    <col min="14594" max="14594" width="13.85546875" style="1" customWidth="1"/>
    <col min="14595" max="14595" width="54.7109375" style="1" customWidth="1"/>
    <col min="14596" max="14596" width="16" style="1" bestFit="1" customWidth="1"/>
    <col min="14597" max="14597" width="9.28515625" style="1" customWidth="1"/>
    <col min="14598" max="14598" width="3.28515625" style="1" customWidth="1"/>
    <col min="14599" max="14599" width="20.85546875" style="1" customWidth="1"/>
    <col min="14600" max="14601" width="18.140625" style="1" customWidth="1"/>
    <col min="14602" max="14602" width="22.140625" style="1" customWidth="1"/>
    <col min="14603" max="14603" width="12" style="1" customWidth="1"/>
    <col min="14604" max="14604" width="20.7109375" style="1" customWidth="1"/>
    <col min="14605" max="14605" width="15.140625" style="1" customWidth="1"/>
    <col min="14606" max="14606" width="14.140625" style="1" customWidth="1"/>
    <col min="14607" max="14848" width="11.42578125" style="1"/>
    <col min="14849" max="14849" width="8.28515625" style="1" bestFit="1" customWidth="1"/>
    <col min="14850" max="14850" width="13.85546875" style="1" customWidth="1"/>
    <col min="14851" max="14851" width="54.7109375" style="1" customWidth="1"/>
    <col min="14852" max="14852" width="16" style="1" bestFit="1" customWidth="1"/>
    <col min="14853" max="14853" width="9.28515625" style="1" customWidth="1"/>
    <col min="14854" max="14854" width="3.28515625" style="1" customWidth="1"/>
    <col min="14855" max="14855" width="20.85546875" style="1" customWidth="1"/>
    <col min="14856" max="14857" width="18.140625" style="1" customWidth="1"/>
    <col min="14858" max="14858" width="22.140625" style="1" customWidth="1"/>
    <col min="14859" max="14859" width="12" style="1" customWidth="1"/>
    <col min="14860" max="14860" width="20.7109375" style="1" customWidth="1"/>
    <col min="14861" max="14861" width="15.140625" style="1" customWidth="1"/>
    <col min="14862" max="14862" width="14.140625" style="1" customWidth="1"/>
    <col min="14863" max="15104" width="11.42578125" style="1"/>
    <col min="15105" max="15105" width="8.28515625" style="1" bestFit="1" customWidth="1"/>
    <col min="15106" max="15106" width="13.85546875" style="1" customWidth="1"/>
    <col min="15107" max="15107" width="54.7109375" style="1" customWidth="1"/>
    <col min="15108" max="15108" width="16" style="1" bestFit="1" customWidth="1"/>
    <col min="15109" max="15109" width="9.28515625" style="1" customWidth="1"/>
    <col min="15110" max="15110" width="3.28515625" style="1" customWidth="1"/>
    <col min="15111" max="15111" width="20.85546875" style="1" customWidth="1"/>
    <col min="15112" max="15113" width="18.140625" style="1" customWidth="1"/>
    <col min="15114" max="15114" width="22.140625" style="1" customWidth="1"/>
    <col min="15115" max="15115" width="12" style="1" customWidth="1"/>
    <col min="15116" max="15116" width="20.7109375" style="1" customWidth="1"/>
    <col min="15117" max="15117" width="15.140625" style="1" customWidth="1"/>
    <col min="15118" max="15118" width="14.140625" style="1" customWidth="1"/>
    <col min="15119" max="15360" width="11.42578125" style="1"/>
    <col min="15361" max="15361" width="8.28515625" style="1" bestFit="1" customWidth="1"/>
    <col min="15362" max="15362" width="13.85546875" style="1" customWidth="1"/>
    <col min="15363" max="15363" width="54.7109375" style="1" customWidth="1"/>
    <col min="15364" max="15364" width="16" style="1" bestFit="1" customWidth="1"/>
    <col min="15365" max="15365" width="9.28515625" style="1" customWidth="1"/>
    <col min="15366" max="15366" width="3.28515625" style="1" customWidth="1"/>
    <col min="15367" max="15367" width="20.85546875" style="1" customWidth="1"/>
    <col min="15368" max="15369" width="18.140625" style="1" customWidth="1"/>
    <col min="15370" max="15370" width="22.140625" style="1" customWidth="1"/>
    <col min="15371" max="15371" width="12" style="1" customWidth="1"/>
    <col min="15372" max="15372" width="20.7109375" style="1" customWidth="1"/>
    <col min="15373" max="15373" width="15.140625" style="1" customWidth="1"/>
    <col min="15374" max="15374" width="14.140625" style="1" customWidth="1"/>
    <col min="15375" max="15616" width="11.42578125" style="1"/>
    <col min="15617" max="15617" width="8.28515625" style="1" bestFit="1" customWidth="1"/>
    <col min="15618" max="15618" width="13.85546875" style="1" customWidth="1"/>
    <col min="15619" max="15619" width="54.7109375" style="1" customWidth="1"/>
    <col min="15620" max="15620" width="16" style="1" bestFit="1" customWidth="1"/>
    <col min="15621" max="15621" width="9.28515625" style="1" customWidth="1"/>
    <col min="15622" max="15622" width="3.28515625" style="1" customWidth="1"/>
    <col min="15623" max="15623" width="20.85546875" style="1" customWidth="1"/>
    <col min="15624" max="15625" width="18.140625" style="1" customWidth="1"/>
    <col min="15626" max="15626" width="22.140625" style="1" customWidth="1"/>
    <col min="15627" max="15627" width="12" style="1" customWidth="1"/>
    <col min="15628" max="15628" width="20.7109375" style="1" customWidth="1"/>
    <col min="15629" max="15629" width="15.140625" style="1" customWidth="1"/>
    <col min="15630" max="15630" width="14.140625" style="1" customWidth="1"/>
    <col min="15631" max="15872" width="11.42578125" style="1"/>
    <col min="15873" max="15873" width="8.28515625" style="1" bestFit="1" customWidth="1"/>
    <col min="15874" max="15874" width="13.85546875" style="1" customWidth="1"/>
    <col min="15875" max="15875" width="54.7109375" style="1" customWidth="1"/>
    <col min="15876" max="15876" width="16" style="1" bestFit="1" customWidth="1"/>
    <col min="15877" max="15877" width="9.28515625" style="1" customWidth="1"/>
    <col min="15878" max="15878" width="3.28515625" style="1" customWidth="1"/>
    <col min="15879" max="15879" width="20.85546875" style="1" customWidth="1"/>
    <col min="15880" max="15881" width="18.140625" style="1" customWidth="1"/>
    <col min="15882" max="15882" width="22.140625" style="1" customWidth="1"/>
    <col min="15883" max="15883" width="12" style="1" customWidth="1"/>
    <col min="15884" max="15884" width="20.7109375" style="1" customWidth="1"/>
    <col min="15885" max="15885" width="15.140625" style="1" customWidth="1"/>
    <col min="15886" max="15886" width="14.140625" style="1" customWidth="1"/>
    <col min="15887" max="16128" width="11.42578125" style="1"/>
    <col min="16129" max="16129" width="8.28515625" style="1" bestFit="1" customWidth="1"/>
    <col min="16130" max="16130" width="13.85546875" style="1" customWidth="1"/>
    <col min="16131" max="16131" width="54.7109375" style="1" customWidth="1"/>
    <col min="16132" max="16132" width="16" style="1" bestFit="1" customWidth="1"/>
    <col min="16133" max="16133" width="9.28515625" style="1" customWidth="1"/>
    <col min="16134" max="16134" width="3.28515625" style="1" customWidth="1"/>
    <col min="16135" max="16135" width="20.85546875" style="1" customWidth="1"/>
    <col min="16136" max="16137" width="18.140625" style="1" customWidth="1"/>
    <col min="16138" max="16138" width="22.140625" style="1" customWidth="1"/>
    <col min="16139" max="16139" width="12" style="1" customWidth="1"/>
    <col min="16140" max="16140" width="20.7109375" style="1" customWidth="1"/>
    <col min="16141" max="16141" width="15.140625" style="1" customWidth="1"/>
    <col min="16142" max="16142" width="14.140625" style="1" customWidth="1"/>
    <col min="16143" max="16384" width="11.42578125" style="1"/>
  </cols>
  <sheetData>
    <row r="1" spans="2:13" ht="7.5" customHeight="1" thickBot="1" x14ac:dyDescent="0.25"/>
    <row r="2" spans="2:13" s="6" customFormat="1" ht="32.25" customHeight="1" x14ac:dyDescent="0.2">
      <c r="B2" s="2"/>
      <c r="C2" s="3"/>
      <c r="D2" s="3"/>
      <c r="E2" s="3"/>
      <c r="F2" s="3"/>
      <c r="G2" s="3"/>
      <c r="H2" s="3"/>
      <c r="I2" s="4"/>
      <c r="J2" s="5"/>
    </row>
    <row r="3" spans="2:13" s="6" customFormat="1" x14ac:dyDescent="0.2">
      <c r="B3" s="7"/>
      <c r="C3" s="8"/>
      <c r="D3" s="8"/>
      <c r="E3" s="8"/>
      <c r="F3" s="8"/>
      <c r="G3" s="8"/>
      <c r="H3" s="8"/>
      <c r="I3" s="9"/>
      <c r="J3" s="10"/>
    </row>
    <row r="4" spans="2:13" s="6" customFormat="1" ht="32.25" customHeight="1" x14ac:dyDescent="0.2">
      <c r="B4" s="7"/>
      <c r="C4" s="8"/>
      <c r="D4" s="8"/>
      <c r="E4" s="8"/>
      <c r="F4" s="8"/>
      <c r="G4" s="8"/>
      <c r="H4" s="8"/>
      <c r="I4" s="9"/>
      <c r="J4" s="10"/>
    </row>
    <row r="5" spans="2:13" s="6" customFormat="1" ht="15.75" x14ac:dyDescent="0.2">
      <c r="B5" s="208" t="s">
        <v>0</v>
      </c>
      <c r="C5" s="209"/>
      <c r="D5" s="209"/>
      <c r="E5" s="209"/>
      <c r="F5" s="209"/>
      <c r="G5" s="209"/>
      <c r="H5" s="209"/>
      <c r="I5" s="209"/>
      <c r="J5" s="210"/>
    </row>
    <row r="6" spans="2:13" s="6" customFormat="1" ht="15.75" x14ac:dyDescent="0.2">
      <c r="B6" s="211" t="s">
        <v>1</v>
      </c>
      <c r="C6" s="212"/>
      <c r="D6" s="212"/>
      <c r="E6" s="212"/>
      <c r="F6" s="212"/>
      <c r="G6" s="212"/>
      <c r="H6" s="212"/>
      <c r="I6" s="212"/>
      <c r="J6" s="213"/>
    </row>
    <row r="7" spans="2:13" s="6" customFormat="1" ht="15.75" x14ac:dyDescent="0.2">
      <c r="B7" s="208" t="s">
        <v>2</v>
      </c>
      <c r="C7" s="209"/>
      <c r="D7" s="209"/>
      <c r="E7" s="209"/>
      <c r="F7" s="209"/>
      <c r="G7" s="209"/>
      <c r="H7" s="209"/>
      <c r="I7" s="209"/>
      <c r="J7" s="210"/>
    </row>
    <row r="8" spans="2:13" s="6" customFormat="1" ht="9" customHeight="1" thickBot="1" x14ac:dyDescent="0.25">
      <c r="B8" s="11"/>
      <c r="C8" s="12"/>
      <c r="D8" s="214"/>
      <c r="E8" s="214"/>
      <c r="F8" s="13"/>
      <c r="G8" s="214"/>
      <c r="H8" s="214"/>
      <c r="I8" s="214"/>
      <c r="J8" s="215"/>
    </row>
    <row r="9" spans="2:13" s="6" customFormat="1" ht="15" customHeight="1" thickBot="1" x14ac:dyDescent="0.25">
      <c r="B9" s="198" t="s">
        <v>3</v>
      </c>
      <c r="C9" s="199"/>
      <c r="D9" s="200"/>
      <c r="E9" s="200"/>
      <c r="F9" s="14"/>
      <c r="G9" s="15"/>
      <c r="H9" s="16"/>
      <c r="I9" s="16"/>
      <c r="J9" s="17"/>
    </row>
    <row r="10" spans="2:13" s="6" customFormat="1" ht="15" customHeight="1" x14ac:dyDescent="0.2">
      <c r="B10" s="183" t="s">
        <v>4</v>
      </c>
      <c r="C10" s="184"/>
      <c r="D10" s="184"/>
      <c r="E10" s="184"/>
      <c r="F10" s="184"/>
      <c r="G10" s="184"/>
      <c r="H10" s="184"/>
      <c r="I10" s="184"/>
      <c r="J10" s="185"/>
      <c r="L10" s="114"/>
      <c r="M10" s="115"/>
    </row>
    <row r="11" spans="2:13" s="6" customFormat="1" ht="15" customHeight="1" x14ac:dyDescent="0.2">
      <c r="B11" s="186"/>
      <c r="C11" s="187"/>
      <c r="D11" s="187"/>
      <c r="E11" s="187"/>
      <c r="F11" s="187"/>
      <c r="G11" s="187"/>
      <c r="H11" s="187"/>
      <c r="I11" s="187"/>
      <c r="J11" s="188"/>
      <c r="L11" s="115"/>
    </row>
    <row r="12" spans="2:13" s="6" customFormat="1" ht="10.5" customHeight="1" thickBot="1" x14ac:dyDescent="0.25">
      <c r="B12" s="189"/>
      <c r="C12" s="190"/>
      <c r="D12" s="190"/>
      <c r="E12" s="190"/>
      <c r="F12" s="190"/>
      <c r="G12" s="190"/>
      <c r="H12" s="190"/>
      <c r="I12" s="190"/>
      <c r="J12" s="191"/>
    </row>
    <row r="13" spans="2:13" s="6" customFormat="1" ht="10.5" customHeight="1" thickBot="1" x14ac:dyDescent="0.25">
      <c r="B13" s="18"/>
      <c r="C13" s="18"/>
      <c r="D13" s="18"/>
      <c r="E13" s="18"/>
      <c r="F13" s="18"/>
      <c r="G13" s="18"/>
      <c r="H13" s="18"/>
      <c r="I13" s="18"/>
      <c r="J13" s="19"/>
      <c r="M13" s="116"/>
    </row>
    <row r="14" spans="2:13" s="6" customFormat="1" ht="10.5" customHeight="1" x14ac:dyDescent="0.2">
      <c r="B14" s="192" t="s">
        <v>5</v>
      </c>
      <c r="C14" s="193"/>
      <c r="D14" s="194">
        <v>1801801180.9385688</v>
      </c>
      <c r="E14" s="195"/>
      <c r="F14" s="20"/>
      <c r="G14" s="21"/>
      <c r="H14" s="21"/>
      <c r="I14" s="21"/>
      <c r="J14" s="22"/>
      <c r="L14" s="116"/>
    </row>
    <row r="15" spans="2:13" s="6" customFormat="1" ht="10.5" customHeight="1" x14ac:dyDescent="0.2">
      <c r="B15" s="154" t="s">
        <v>6</v>
      </c>
      <c r="C15" s="155"/>
      <c r="D15" s="23">
        <v>8</v>
      </c>
      <c r="E15" s="24" t="s">
        <v>7</v>
      </c>
      <c r="F15" s="9"/>
      <c r="G15" s="21"/>
      <c r="H15" s="21"/>
      <c r="I15" s="21"/>
      <c r="J15" s="22"/>
    </row>
    <row r="16" spans="2:13" s="6" customFormat="1" ht="10.5" customHeight="1" x14ac:dyDescent="0.2">
      <c r="B16" s="154" t="s">
        <v>8</v>
      </c>
      <c r="C16" s="155"/>
      <c r="D16" s="196">
        <v>0.3</v>
      </c>
      <c r="E16" s="197"/>
      <c r="F16" s="9"/>
      <c r="G16" s="21"/>
      <c r="H16" s="21"/>
      <c r="I16" s="21"/>
      <c r="J16" s="22"/>
    </row>
    <row r="17" spans="2:256" s="6" customFormat="1" ht="10.5" customHeight="1" thickBot="1" x14ac:dyDescent="0.25">
      <c r="B17" s="201" t="s">
        <v>9</v>
      </c>
      <c r="C17" s="202"/>
      <c r="D17" s="203">
        <v>2342341535</v>
      </c>
      <c r="E17" s="204"/>
      <c r="F17" s="9"/>
      <c r="G17" s="25"/>
      <c r="H17" s="26"/>
      <c r="I17" s="21"/>
      <c r="J17" s="22"/>
      <c r="AC17" s="27">
        <f>+D17</f>
        <v>2342341535</v>
      </c>
      <c r="AD17" s="28"/>
    </row>
    <row r="18" spans="2:256" s="6" customFormat="1" ht="10.5" customHeight="1" x14ac:dyDescent="0.2">
      <c r="B18" s="29"/>
      <c r="C18" s="8"/>
      <c r="D18" s="30"/>
      <c r="E18" s="8"/>
      <c r="F18" s="8"/>
      <c r="J18" s="10"/>
    </row>
    <row r="19" spans="2:256" s="8" customFormat="1" ht="10.5" customHeight="1" x14ac:dyDescent="0.2">
      <c r="B19" s="205" t="s">
        <v>10</v>
      </c>
      <c r="C19" s="206"/>
      <c r="D19" s="206"/>
      <c r="E19" s="206"/>
      <c r="F19" s="206"/>
      <c r="G19" s="206"/>
      <c r="H19" s="206"/>
      <c r="I19" s="206"/>
      <c r="J19" s="207"/>
      <c r="K19" s="6"/>
      <c r="L19" s="178"/>
      <c r="M19" s="178"/>
      <c r="IV19" s="6"/>
    </row>
    <row r="20" spans="2:256" s="31" customFormat="1" x14ac:dyDescent="0.2">
      <c r="B20" s="173" t="s">
        <v>11</v>
      </c>
      <c r="C20" s="174"/>
      <c r="D20" s="174"/>
      <c r="E20" s="174"/>
      <c r="F20" s="174"/>
      <c r="G20" s="174"/>
      <c r="H20" s="174"/>
      <c r="I20" s="174"/>
      <c r="J20" s="175"/>
      <c r="L20" s="182"/>
      <c r="M20" s="182"/>
      <c r="IV20" s="6"/>
    </row>
    <row r="21" spans="2:256" s="31" customFormat="1" ht="24.75" customHeight="1" x14ac:dyDescent="0.2">
      <c r="B21" s="32" t="s">
        <v>12</v>
      </c>
      <c r="C21" s="181" t="s">
        <v>13</v>
      </c>
      <c r="D21" s="181" t="s">
        <v>14</v>
      </c>
      <c r="E21" s="181" t="s">
        <v>15</v>
      </c>
      <c r="F21" s="181"/>
      <c r="G21" s="33" t="s">
        <v>16</v>
      </c>
      <c r="H21" s="33" t="s">
        <v>17</v>
      </c>
      <c r="I21" s="33" t="s">
        <v>18</v>
      </c>
      <c r="J21" s="34" t="s">
        <v>19</v>
      </c>
      <c r="L21" s="178"/>
      <c r="M21" s="178"/>
      <c r="IV21" s="6"/>
    </row>
    <row r="22" spans="2:256" s="31" customFormat="1" ht="10.5" customHeight="1" x14ac:dyDescent="0.2">
      <c r="B22" s="35" t="s">
        <v>20</v>
      </c>
      <c r="C22" s="181"/>
      <c r="D22" s="181"/>
      <c r="E22" s="168" t="s">
        <v>21</v>
      </c>
      <c r="F22" s="168"/>
      <c r="G22" s="36" t="s">
        <v>22</v>
      </c>
      <c r="H22" s="36" t="s">
        <v>23</v>
      </c>
      <c r="I22" s="36" t="s">
        <v>24</v>
      </c>
      <c r="J22" s="37" t="s">
        <v>25</v>
      </c>
      <c r="L22" s="178"/>
      <c r="M22" s="178"/>
      <c r="IV22" s="6"/>
    </row>
    <row r="23" spans="2:256" s="31" customFormat="1" ht="10.5" customHeight="1" x14ac:dyDescent="0.2">
      <c r="B23" s="125" t="s">
        <v>26</v>
      </c>
      <c r="C23" s="126"/>
      <c r="D23" s="126"/>
      <c r="E23" s="126"/>
      <c r="F23" s="126"/>
      <c r="G23" s="126"/>
      <c r="H23" s="126"/>
      <c r="I23" s="126"/>
      <c r="J23" s="152"/>
      <c r="IV23" s="6"/>
    </row>
    <row r="24" spans="2:256" s="6" customFormat="1" ht="10.5" customHeight="1" x14ac:dyDescent="0.2">
      <c r="B24" s="38">
        <v>1</v>
      </c>
      <c r="C24" s="39" t="s">
        <v>27</v>
      </c>
      <c r="D24" s="40">
        <v>5</v>
      </c>
      <c r="E24" s="179">
        <v>0.1</v>
      </c>
      <c r="F24" s="180"/>
      <c r="G24" s="41">
        <v>6284000</v>
      </c>
      <c r="H24" s="42">
        <v>1.4</v>
      </c>
      <c r="I24" s="43">
        <v>8</v>
      </c>
      <c r="J24" s="44">
        <f>+I24*H24*G24*E24</f>
        <v>7038080</v>
      </c>
      <c r="K24" s="86"/>
    </row>
    <row r="25" spans="2:256" s="6" customFormat="1" ht="10.5" customHeight="1" x14ac:dyDescent="0.2">
      <c r="B25" s="38">
        <v>1</v>
      </c>
      <c r="C25" s="39" t="s">
        <v>28</v>
      </c>
      <c r="D25" s="40">
        <v>6</v>
      </c>
      <c r="E25" s="121">
        <v>1</v>
      </c>
      <c r="F25" s="121"/>
      <c r="G25" s="41">
        <v>5604000</v>
      </c>
      <c r="H25" s="42">
        <v>1.4</v>
      </c>
      <c r="I25" s="43">
        <v>8</v>
      </c>
      <c r="J25" s="44">
        <f t="shared" ref="J25:J34" si="0">+I25*H25*G25*E25</f>
        <v>62764799.999999993</v>
      </c>
      <c r="K25" s="86"/>
    </row>
    <row r="26" spans="2:256" s="6" customFormat="1" ht="10.5" customHeight="1" x14ac:dyDescent="0.2">
      <c r="B26" s="38">
        <v>1</v>
      </c>
      <c r="C26" s="39" t="s">
        <v>29</v>
      </c>
      <c r="D26" s="40">
        <v>5</v>
      </c>
      <c r="E26" s="179">
        <v>0.1</v>
      </c>
      <c r="F26" s="180"/>
      <c r="G26" s="41">
        <v>6284000</v>
      </c>
      <c r="H26" s="42">
        <v>1.4</v>
      </c>
      <c r="I26" s="43">
        <v>8</v>
      </c>
      <c r="J26" s="44">
        <f t="shared" si="0"/>
        <v>7038080</v>
      </c>
      <c r="K26" s="86"/>
    </row>
    <row r="27" spans="2:256" s="6" customFormat="1" ht="10.5" customHeight="1" x14ac:dyDescent="0.2">
      <c r="B27" s="38">
        <v>1</v>
      </c>
      <c r="C27" s="39" t="s">
        <v>30</v>
      </c>
      <c r="D27" s="40">
        <v>7</v>
      </c>
      <c r="E27" s="121">
        <v>0.05</v>
      </c>
      <c r="F27" s="121"/>
      <c r="G27" s="41">
        <v>4237000</v>
      </c>
      <c r="H27" s="42">
        <v>1.4</v>
      </c>
      <c r="I27" s="43">
        <v>8</v>
      </c>
      <c r="J27" s="44">
        <f t="shared" si="0"/>
        <v>2372720</v>
      </c>
      <c r="K27" s="86"/>
    </row>
    <row r="28" spans="2:256" s="6" customFormat="1" ht="10.5" customHeight="1" x14ac:dyDescent="0.2">
      <c r="B28" s="38">
        <v>1</v>
      </c>
      <c r="C28" s="110" t="s">
        <v>31</v>
      </c>
      <c r="D28" s="40">
        <v>7</v>
      </c>
      <c r="E28" s="121">
        <v>1</v>
      </c>
      <c r="F28" s="121"/>
      <c r="G28" s="41">
        <v>4237000</v>
      </c>
      <c r="H28" s="42">
        <v>1.4</v>
      </c>
      <c r="I28" s="43">
        <v>8</v>
      </c>
      <c r="J28" s="44">
        <f t="shared" si="0"/>
        <v>47454400</v>
      </c>
      <c r="K28" s="86"/>
    </row>
    <row r="29" spans="2:256" s="31" customFormat="1" ht="10.5" customHeight="1" x14ac:dyDescent="0.2">
      <c r="B29" s="125" t="s">
        <v>32</v>
      </c>
      <c r="C29" s="126"/>
      <c r="D29" s="126"/>
      <c r="E29" s="126"/>
      <c r="F29" s="126"/>
      <c r="G29" s="126"/>
      <c r="H29" s="126"/>
      <c r="I29" s="126"/>
      <c r="J29" s="152"/>
      <c r="K29" s="86"/>
      <c r="IV29" s="6"/>
    </row>
    <row r="30" spans="2:256" s="6" customFormat="1" ht="10.5" customHeight="1" x14ac:dyDescent="0.2">
      <c r="B30" s="38">
        <v>1</v>
      </c>
      <c r="C30" s="39" t="s">
        <v>33</v>
      </c>
      <c r="D30" s="40"/>
      <c r="E30" s="121">
        <v>1</v>
      </c>
      <c r="F30" s="121"/>
      <c r="G30" s="41">
        <v>2733000</v>
      </c>
      <c r="H30" s="42">
        <v>1.48</v>
      </c>
      <c r="I30" s="43">
        <v>8</v>
      </c>
      <c r="J30" s="44">
        <f t="shared" si="0"/>
        <v>32358720</v>
      </c>
      <c r="K30" s="86"/>
    </row>
    <row r="31" spans="2:256" s="31" customFormat="1" ht="10.5" customHeight="1" x14ac:dyDescent="0.2">
      <c r="B31" s="125" t="s">
        <v>34</v>
      </c>
      <c r="C31" s="126"/>
      <c r="D31" s="126"/>
      <c r="E31" s="126"/>
      <c r="F31" s="126"/>
      <c r="G31" s="126"/>
      <c r="H31" s="126"/>
      <c r="I31" s="126"/>
      <c r="J31" s="152"/>
      <c r="K31" s="86"/>
      <c r="IV31" s="6"/>
    </row>
    <row r="32" spans="2:256" s="6" customFormat="1" ht="10.5" customHeight="1" x14ac:dyDescent="0.2">
      <c r="B32" s="38">
        <v>1</v>
      </c>
      <c r="C32" s="39" t="s">
        <v>35</v>
      </c>
      <c r="D32" s="40"/>
      <c r="E32" s="121">
        <v>0.05</v>
      </c>
      <c r="F32" s="121"/>
      <c r="G32" s="41">
        <v>1815000</v>
      </c>
      <c r="H32" s="42">
        <v>1.48</v>
      </c>
      <c r="I32" s="43">
        <v>8</v>
      </c>
      <c r="J32" s="44">
        <f t="shared" si="0"/>
        <v>1074480</v>
      </c>
      <c r="K32" s="86"/>
    </row>
    <row r="33" spans="1:256" s="6" customFormat="1" ht="10.5" customHeight="1" x14ac:dyDescent="0.2">
      <c r="B33" s="38">
        <v>1</v>
      </c>
      <c r="C33" s="39" t="s">
        <v>36</v>
      </c>
      <c r="D33" s="40"/>
      <c r="E33" s="121">
        <v>0.05</v>
      </c>
      <c r="F33" s="121"/>
      <c r="G33" s="41">
        <v>3998000</v>
      </c>
      <c r="H33" s="42">
        <v>1.48</v>
      </c>
      <c r="I33" s="43">
        <v>8</v>
      </c>
      <c r="J33" s="44">
        <f t="shared" si="0"/>
        <v>2366816</v>
      </c>
      <c r="K33" s="86"/>
    </row>
    <row r="34" spans="1:256" s="6" customFormat="1" ht="10.5" customHeight="1" x14ac:dyDescent="0.2">
      <c r="B34" s="38">
        <v>1</v>
      </c>
      <c r="C34" s="39" t="s">
        <v>37</v>
      </c>
      <c r="D34" s="40"/>
      <c r="E34" s="121">
        <v>1</v>
      </c>
      <c r="F34" s="121"/>
      <c r="G34" s="41">
        <v>1228000</v>
      </c>
      <c r="H34" s="42">
        <v>1.48</v>
      </c>
      <c r="I34" s="43">
        <v>8</v>
      </c>
      <c r="J34" s="44">
        <f t="shared" si="0"/>
        <v>14539520</v>
      </c>
      <c r="K34" s="86"/>
    </row>
    <row r="35" spans="1:256" s="6" customFormat="1" ht="10.5" customHeight="1" x14ac:dyDescent="0.2">
      <c r="B35" s="45"/>
      <c r="C35" s="46"/>
      <c r="D35" s="47"/>
      <c r="E35" s="169"/>
      <c r="F35" s="169"/>
      <c r="G35" s="41"/>
      <c r="H35" s="42"/>
      <c r="I35" s="43"/>
      <c r="J35" s="44"/>
    </row>
    <row r="36" spans="1:256" s="6" customFormat="1" ht="10.5" customHeight="1" x14ac:dyDescent="0.2">
      <c r="B36" s="170" t="s">
        <v>38</v>
      </c>
      <c r="C36" s="171"/>
      <c r="D36" s="171"/>
      <c r="E36" s="171"/>
      <c r="F36" s="171"/>
      <c r="G36" s="171"/>
      <c r="H36" s="172"/>
      <c r="I36" s="48"/>
      <c r="J36" s="49">
        <f>+J24+J25+J26+J27+J28+J30+J32+J33+J34</f>
        <v>177007616</v>
      </c>
    </row>
    <row r="37" spans="1:256" s="6" customFormat="1" x14ac:dyDescent="0.2">
      <c r="B37" s="125"/>
      <c r="C37" s="126"/>
      <c r="D37" s="126"/>
      <c r="E37" s="126"/>
      <c r="F37" s="126"/>
      <c r="G37" s="126"/>
      <c r="H37" s="126"/>
      <c r="I37" s="126"/>
      <c r="J37" s="152"/>
    </row>
    <row r="38" spans="1:256" s="31" customFormat="1" x14ac:dyDescent="0.2">
      <c r="B38" s="173" t="s">
        <v>39</v>
      </c>
      <c r="C38" s="174"/>
      <c r="D38" s="174"/>
      <c r="E38" s="174"/>
      <c r="F38" s="174"/>
      <c r="G38" s="174"/>
      <c r="H38" s="174"/>
      <c r="I38" s="174"/>
      <c r="J38" s="175"/>
      <c r="IV38" s="6"/>
    </row>
    <row r="39" spans="1:256" s="51" customFormat="1" ht="25.5" x14ac:dyDescent="0.2">
      <c r="B39" s="32" t="s">
        <v>12</v>
      </c>
      <c r="C39" s="176" t="s">
        <v>40</v>
      </c>
      <c r="D39" s="177"/>
      <c r="E39" s="146" t="s">
        <v>41</v>
      </c>
      <c r="F39" s="146"/>
      <c r="G39" s="33" t="s">
        <v>42</v>
      </c>
      <c r="H39" s="33"/>
      <c r="I39" s="33" t="s">
        <v>18</v>
      </c>
      <c r="J39" s="34" t="s">
        <v>43</v>
      </c>
      <c r="L39" s="52"/>
      <c r="IV39" s="6"/>
    </row>
    <row r="40" spans="1:256" s="31" customFormat="1" ht="10.5" customHeight="1" x14ac:dyDescent="0.2">
      <c r="B40" s="35" t="s">
        <v>20</v>
      </c>
      <c r="C40" s="53"/>
      <c r="D40" s="53"/>
      <c r="E40" s="168" t="s">
        <v>21</v>
      </c>
      <c r="F40" s="168"/>
      <c r="G40" s="36" t="s">
        <v>22</v>
      </c>
      <c r="H40" s="36"/>
      <c r="I40" s="36" t="s">
        <v>23</v>
      </c>
      <c r="J40" s="37" t="s">
        <v>44</v>
      </c>
      <c r="IV40" s="6"/>
    </row>
    <row r="41" spans="1:256" s="31" customFormat="1" ht="10.5" customHeight="1" x14ac:dyDescent="0.2">
      <c r="B41" s="125"/>
      <c r="C41" s="126"/>
      <c r="D41" s="126"/>
      <c r="E41" s="126"/>
      <c r="F41" s="126"/>
      <c r="G41" s="126"/>
      <c r="H41" s="126"/>
      <c r="I41" s="126"/>
      <c r="J41" s="152"/>
      <c r="IV41" s="6"/>
    </row>
    <row r="42" spans="1:256" s="6" customFormat="1" ht="61.9" customHeight="1" x14ac:dyDescent="0.2">
      <c r="B42" s="38">
        <v>1</v>
      </c>
      <c r="C42" s="157" t="s">
        <v>45</v>
      </c>
      <c r="D42" s="158"/>
      <c r="E42" s="159">
        <v>0.1</v>
      </c>
      <c r="F42" s="160"/>
      <c r="G42" s="54">
        <v>6422000</v>
      </c>
      <c r="H42" s="55"/>
      <c r="I42" s="43">
        <v>8</v>
      </c>
      <c r="J42" s="56">
        <v>5137600</v>
      </c>
    </row>
    <row r="43" spans="1:256" s="6" customFormat="1" ht="11.25" customHeight="1" x14ac:dyDescent="0.2">
      <c r="A43" s="57"/>
      <c r="B43" s="58">
        <v>1</v>
      </c>
      <c r="C43" s="157" t="s">
        <v>46</v>
      </c>
      <c r="D43" s="158"/>
      <c r="E43" s="159">
        <v>1</v>
      </c>
      <c r="F43" s="160"/>
      <c r="G43" s="54">
        <v>327000</v>
      </c>
      <c r="H43" s="55"/>
      <c r="I43" s="43">
        <v>8</v>
      </c>
      <c r="J43" s="56">
        <v>2616000</v>
      </c>
    </row>
    <row r="44" spans="1:256" s="6" customFormat="1" x14ac:dyDescent="0.2">
      <c r="B44" s="59">
        <v>1</v>
      </c>
      <c r="C44" s="157" t="s">
        <v>47</v>
      </c>
      <c r="D44" s="158"/>
      <c r="E44" s="159">
        <v>1</v>
      </c>
      <c r="F44" s="160"/>
      <c r="G44" s="54">
        <v>90000</v>
      </c>
      <c r="H44" s="55"/>
      <c r="I44" s="43">
        <v>8</v>
      </c>
      <c r="J44" s="56">
        <v>720000</v>
      </c>
    </row>
    <row r="45" spans="1:256" s="6" customFormat="1" x14ac:dyDescent="0.2">
      <c r="B45" s="59">
        <v>1</v>
      </c>
      <c r="C45" s="157" t="s">
        <v>48</v>
      </c>
      <c r="D45" s="158"/>
      <c r="E45" s="159">
        <v>1</v>
      </c>
      <c r="F45" s="160"/>
      <c r="G45" s="54">
        <v>300000</v>
      </c>
      <c r="H45" s="55"/>
      <c r="I45" s="43">
        <v>8</v>
      </c>
      <c r="J45" s="56">
        <v>2400000</v>
      </c>
    </row>
    <row r="46" spans="1:256" s="6" customFormat="1" ht="10.5" customHeight="1" x14ac:dyDescent="0.2">
      <c r="B46" s="125"/>
      <c r="C46" s="126"/>
      <c r="D46" s="126"/>
      <c r="E46" s="126"/>
      <c r="F46" s="126"/>
      <c r="G46" s="126"/>
      <c r="H46" s="126"/>
      <c r="I46" s="126"/>
      <c r="J46" s="152"/>
    </row>
    <row r="47" spans="1:256" s="6" customFormat="1" ht="10.5" customHeight="1" x14ac:dyDescent="0.2">
      <c r="B47" s="125" t="s">
        <v>49</v>
      </c>
      <c r="C47" s="126"/>
      <c r="D47" s="126"/>
      <c r="E47" s="126"/>
      <c r="F47" s="126"/>
      <c r="G47" s="126"/>
      <c r="H47" s="126"/>
      <c r="I47" s="126"/>
      <c r="J47" s="152"/>
    </row>
    <row r="48" spans="1:256" s="6" customFormat="1" ht="10.5" customHeight="1" x14ac:dyDescent="0.2">
      <c r="B48" s="140" t="s">
        <v>50</v>
      </c>
      <c r="C48" s="141"/>
      <c r="D48" s="141"/>
      <c r="E48" s="141"/>
      <c r="F48" s="141"/>
      <c r="G48" s="141"/>
      <c r="H48" s="141"/>
      <c r="I48" s="60"/>
      <c r="J48" s="49">
        <v>10873600</v>
      </c>
    </row>
    <row r="49" spans="2:256" s="6" customFormat="1" ht="10.5" customHeight="1" x14ac:dyDescent="0.2">
      <c r="B49" s="125"/>
      <c r="C49" s="126"/>
      <c r="D49" s="126"/>
      <c r="E49" s="126"/>
      <c r="F49" s="126"/>
      <c r="G49" s="126"/>
      <c r="H49" s="126"/>
      <c r="I49" s="126"/>
      <c r="J49" s="152"/>
    </row>
    <row r="50" spans="2:256" s="6" customFormat="1" ht="10.5" customHeight="1" x14ac:dyDescent="0.2">
      <c r="B50" s="125" t="s">
        <v>51</v>
      </c>
      <c r="C50" s="126"/>
      <c r="D50" s="126"/>
      <c r="E50" s="126"/>
      <c r="F50" s="126"/>
      <c r="G50" s="126"/>
      <c r="H50" s="127"/>
      <c r="I50" s="61"/>
      <c r="J50" s="49">
        <f>+J48+J36</f>
        <v>187881216</v>
      </c>
    </row>
    <row r="51" spans="2:256" s="6" customFormat="1" ht="10.5" customHeight="1" x14ac:dyDescent="0.2">
      <c r="B51" s="125" t="s">
        <v>52</v>
      </c>
      <c r="C51" s="126"/>
      <c r="D51" s="126"/>
      <c r="E51" s="126"/>
      <c r="F51" s="126"/>
      <c r="G51" s="126"/>
      <c r="H51" s="127"/>
      <c r="I51" s="61"/>
      <c r="J51" s="62">
        <f>+J50/D14</f>
        <v>0.10427411081067867</v>
      </c>
    </row>
    <row r="52" spans="2:256" s="6" customFormat="1" ht="10.5" customHeight="1" x14ac:dyDescent="0.2">
      <c r="B52" s="63"/>
      <c r="C52" s="64"/>
      <c r="D52" s="64"/>
      <c r="E52" s="153"/>
      <c r="F52" s="153"/>
      <c r="G52" s="64"/>
      <c r="H52" s="64"/>
      <c r="I52" s="64"/>
      <c r="J52" s="66"/>
    </row>
    <row r="53" spans="2:256" s="6" customFormat="1" ht="10.5" customHeight="1" x14ac:dyDescent="0.2">
      <c r="B53" s="154" t="s">
        <v>53</v>
      </c>
      <c r="C53" s="155"/>
      <c r="D53" s="155"/>
      <c r="E53" s="155"/>
      <c r="F53" s="155"/>
      <c r="G53" s="155"/>
      <c r="H53" s="155"/>
      <c r="I53" s="155"/>
      <c r="J53" s="156"/>
    </row>
    <row r="54" spans="2:256" s="9" customFormat="1" ht="10.5" customHeight="1" x14ac:dyDescent="0.2">
      <c r="B54" s="161" t="s">
        <v>54</v>
      </c>
      <c r="C54" s="162"/>
      <c r="D54" s="162"/>
      <c r="E54" s="162"/>
      <c r="F54" s="162"/>
      <c r="G54" s="162"/>
      <c r="H54" s="163"/>
      <c r="I54" s="163"/>
      <c r="J54" s="164"/>
      <c r="K54" s="65"/>
      <c r="IV54" s="6"/>
    </row>
    <row r="55" spans="2:256" s="9" customFormat="1" ht="10.5" customHeight="1" x14ac:dyDescent="0.2">
      <c r="B55" s="165" t="s">
        <v>55</v>
      </c>
      <c r="C55" s="166"/>
      <c r="D55" s="67"/>
      <c r="E55" s="167"/>
      <c r="F55" s="167"/>
      <c r="G55" s="68"/>
      <c r="H55" s="69" t="s">
        <v>56</v>
      </c>
      <c r="I55" s="69"/>
      <c r="J55" s="70" t="s">
        <v>43</v>
      </c>
      <c r="K55" s="65"/>
      <c r="IV55" s="6"/>
    </row>
    <row r="56" spans="2:256" s="6" customFormat="1" ht="10.5" customHeight="1" x14ac:dyDescent="0.2">
      <c r="B56" s="134" t="s">
        <v>57</v>
      </c>
      <c r="C56" s="135"/>
      <c r="D56" s="71"/>
      <c r="E56" s="130"/>
      <c r="F56" s="130"/>
      <c r="G56" s="72"/>
      <c r="H56" s="73">
        <v>0.05</v>
      </c>
      <c r="I56" s="73"/>
      <c r="J56" s="74">
        <v>152252200</v>
      </c>
      <c r="L56" s="75"/>
      <c r="M56" s="76"/>
    </row>
    <row r="57" spans="2:256" s="6" customFormat="1" ht="10.5" customHeight="1" x14ac:dyDescent="0.2">
      <c r="B57" s="134" t="s">
        <v>58</v>
      </c>
      <c r="C57" s="135"/>
      <c r="D57" s="71"/>
      <c r="E57" s="130"/>
      <c r="F57" s="130"/>
      <c r="G57" s="72"/>
      <c r="H57" s="73">
        <v>6.9000000000000008E-3</v>
      </c>
      <c r="I57" s="73"/>
      <c r="J57" s="74">
        <v>21010804</v>
      </c>
      <c r="L57" s="75"/>
      <c r="M57" s="76"/>
    </row>
    <row r="58" spans="2:256" s="6" customFormat="1" ht="10.5" customHeight="1" x14ac:dyDescent="0.2">
      <c r="B58" s="134" t="s">
        <v>59</v>
      </c>
      <c r="C58" s="135"/>
      <c r="D58" s="71"/>
      <c r="E58" s="130"/>
      <c r="F58" s="130"/>
      <c r="G58" s="72"/>
      <c r="H58" s="73">
        <v>0.02</v>
      </c>
      <c r="I58" s="73"/>
      <c r="J58" s="74">
        <v>60900880</v>
      </c>
      <c r="L58" s="75"/>
      <c r="M58" s="76"/>
      <c r="N58" s="77"/>
      <c r="O58" s="77"/>
      <c r="P58" s="78"/>
    </row>
    <row r="59" spans="2:256" s="6" customFormat="1" ht="10.5" customHeight="1" x14ac:dyDescent="0.2">
      <c r="B59" s="136" t="s">
        <v>60</v>
      </c>
      <c r="C59" s="137"/>
      <c r="D59" s="137"/>
      <c r="E59" s="130"/>
      <c r="F59" s="130"/>
      <c r="G59" s="72"/>
      <c r="H59" s="73">
        <v>5.0000000000000001E-3</v>
      </c>
      <c r="I59" s="73"/>
      <c r="J59" s="74">
        <v>15225220</v>
      </c>
      <c r="L59" s="75"/>
      <c r="M59" s="76"/>
      <c r="N59" s="77"/>
      <c r="O59" s="77"/>
      <c r="P59" s="77"/>
    </row>
    <row r="60" spans="2:256" s="6" customFormat="1" ht="10.5" customHeight="1" x14ac:dyDescent="0.2">
      <c r="B60" s="140" t="s">
        <v>61</v>
      </c>
      <c r="C60" s="141"/>
      <c r="D60" s="141"/>
      <c r="E60" s="141"/>
      <c r="F60" s="141"/>
      <c r="G60" s="141"/>
      <c r="H60" s="141"/>
      <c r="I60" s="60"/>
      <c r="J60" s="49">
        <v>249389104</v>
      </c>
      <c r="M60" s="76"/>
      <c r="N60" s="77"/>
      <c r="O60" s="77"/>
      <c r="P60" s="77"/>
    </row>
    <row r="61" spans="2:256" s="6" customFormat="1" ht="10.5" customHeight="1" x14ac:dyDescent="0.2">
      <c r="B61" s="79"/>
      <c r="C61" s="80"/>
      <c r="D61" s="80"/>
      <c r="E61" s="80"/>
      <c r="F61" s="80"/>
      <c r="G61" s="80"/>
      <c r="H61" s="80"/>
      <c r="I61" s="80"/>
      <c r="J61" s="81"/>
      <c r="N61" s="77"/>
      <c r="O61" s="77"/>
      <c r="P61" s="77"/>
    </row>
    <row r="62" spans="2:256" s="6" customFormat="1" ht="10.5" customHeight="1" x14ac:dyDescent="0.2">
      <c r="B62" s="142" t="s">
        <v>62</v>
      </c>
      <c r="C62" s="143"/>
      <c r="D62" s="143"/>
      <c r="E62" s="143"/>
      <c r="F62" s="143"/>
      <c r="G62" s="143"/>
      <c r="H62" s="143"/>
      <c r="I62" s="143"/>
      <c r="J62" s="144"/>
      <c r="L62" s="52"/>
      <c r="M62" s="52"/>
    </row>
    <row r="63" spans="2:256" s="8" customFormat="1" ht="25.5" x14ac:dyDescent="0.2">
      <c r="B63" s="145" t="s">
        <v>55</v>
      </c>
      <c r="C63" s="146"/>
      <c r="D63" s="50" t="s">
        <v>63</v>
      </c>
      <c r="E63" s="146" t="s">
        <v>64</v>
      </c>
      <c r="F63" s="146"/>
      <c r="G63" s="50" t="s">
        <v>65</v>
      </c>
      <c r="H63" s="50" t="s">
        <v>66</v>
      </c>
      <c r="I63" s="33" t="s">
        <v>67</v>
      </c>
      <c r="J63" s="70" t="s">
        <v>43</v>
      </c>
      <c r="K63" s="111"/>
      <c r="L63" s="82"/>
      <c r="M63" s="82"/>
    </row>
    <row r="64" spans="2:256" s="6" customFormat="1" ht="10.5" customHeight="1" x14ac:dyDescent="0.2">
      <c r="B64" s="147" t="s">
        <v>68</v>
      </c>
      <c r="C64" s="83" t="s">
        <v>69</v>
      </c>
      <c r="D64" s="84">
        <v>2342341535</v>
      </c>
      <c r="E64" s="128">
        <v>0.2</v>
      </c>
      <c r="F64" s="128"/>
      <c r="G64" s="84">
        <v>468468307</v>
      </c>
      <c r="H64" s="73">
        <v>2E-3</v>
      </c>
      <c r="I64" s="85">
        <v>14</v>
      </c>
      <c r="J64" s="74">
        <v>936937</v>
      </c>
      <c r="K64" s="77"/>
      <c r="L64" s="86"/>
    </row>
    <row r="65" spans="2:256" s="6" customFormat="1" ht="10.5" customHeight="1" x14ac:dyDescent="0.2">
      <c r="B65" s="148"/>
      <c r="C65" s="83" t="s">
        <v>70</v>
      </c>
      <c r="D65" s="84">
        <v>2342341535</v>
      </c>
      <c r="E65" s="150">
        <v>0.05</v>
      </c>
      <c r="F65" s="151"/>
      <c r="G65" s="84">
        <v>117117077</v>
      </c>
      <c r="H65" s="73">
        <v>2E-3</v>
      </c>
      <c r="I65" s="85">
        <v>40</v>
      </c>
      <c r="J65" s="74">
        <v>234234</v>
      </c>
      <c r="K65" s="87"/>
      <c r="M65" s="88"/>
      <c r="N65" s="88"/>
    </row>
    <row r="66" spans="2:256" s="6" customFormat="1" x14ac:dyDescent="0.2">
      <c r="B66" s="148"/>
      <c r="C66" s="89" t="s">
        <v>71</v>
      </c>
      <c r="D66" s="84">
        <v>2342341535</v>
      </c>
      <c r="E66" s="128">
        <v>0.2</v>
      </c>
      <c r="F66" s="128"/>
      <c r="G66" s="84">
        <v>468468307</v>
      </c>
      <c r="H66" s="73">
        <v>2E-3</v>
      </c>
      <c r="I66" s="85">
        <v>60</v>
      </c>
      <c r="J66" s="74">
        <v>936937</v>
      </c>
      <c r="L66" s="90"/>
      <c r="M66" s="91"/>
      <c r="N66" s="88"/>
    </row>
    <row r="67" spans="2:256" s="6" customFormat="1" x14ac:dyDescent="0.2">
      <c r="B67" s="149"/>
      <c r="C67" s="83" t="s">
        <v>72</v>
      </c>
      <c r="D67" s="84">
        <v>2342341535</v>
      </c>
      <c r="E67" s="128">
        <v>0.3</v>
      </c>
      <c r="F67" s="128"/>
      <c r="G67" s="84">
        <v>702702461</v>
      </c>
      <c r="H67" s="73">
        <v>2E-3</v>
      </c>
      <c r="I67" s="85">
        <v>8</v>
      </c>
      <c r="J67" s="74">
        <v>1405405</v>
      </c>
      <c r="L67" s="92"/>
      <c r="M67" s="92"/>
      <c r="N67" s="93"/>
    </row>
    <row r="68" spans="2:256" s="6" customFormat="1" ht="48.75" customHeight="1" x14ac:dyDescent="0.2">
      <c r="B68" s="94" t="s">
        <v>73</v>
      </c>
      <c r="C68" s="83" t="s">
        <v>74</v>
      </c>
      <c r="D68" s="84">
        <v>2342341535</v>
      </c>
      <c r="E68" s="128">
        <v>0.1</v>
      </c>
      <c r="F68" s="128"/>
      <c r="G68" s="84">
        <v>234234154</v>
      </c>
      <c r="H68" s="73">
        <v>2E-3</v>
      </c>
      <c r="I68" s="85">
        <v>8</v>
      </c>
      <c r="J68" s="74">
        <v>468468</v>
      </c>
      <c r="L68" s="92"/>
      <c r="M68" s="92"/>
      <c r="N68" s="93"/>
    </row>
    <row r="69" spans="2:256" s="6" customFormat="1" ht="11.25" customHeight="1" x14ac:dyDescent="0.2">
      <c r="B69" s="129"/>
      <c r="C69" s="130"/>
      <c r="D69" s="130"/>
      <c r="E69" s="130"/>
      <c r="F69" s="130"/>
      <c r="G69" s="130"/>
      <c r="H69" s="130"/>
      <c r="I69" s="130"/>
      <c r="J69" s="131"/>
    </row>
    <row r="70" spans="2:256" s="6" customFormat="1" ht="10.5" customHeight="1" x14ac:dyDescent="0.2">
      <c r="B70" s="132" t="s">
        <v>75</v>
      </c>
      <c r="C70" s="133"/>
      <c r="D70" s="133"/>
      <c r="E70" s="133"/>
      <c r="F70" s="133"/>
      <c r="G70" s="133"/>
      <c r="H70" s="133"/>
      <c r="I70" s="95"/>
      <c r="J70" s="49">
        <v>3981981</v>
      </c>
    </row>
    <row r="71" spans="2:256" s="6" customFormat="1" ht="10.5" customHeight="1" x14ac:dyDescent="0.2">
      <c r="B71" s="122"/>
      <c r="C71" s="123"/>
      <c r="D71" s="123"/>
      <c r="E71" s="123"/>
      <c r="F71" s="123"/>
      <c r="G71" s="123"/>
      <c r="H71" s="123"/>
      <c r="I71" s="123"/>
      <c r="J71" s="124"/>
    </row>
    <row r="72" spans="2:256" s="6" customFormat="1" ht="10.5" customHeight="1" x14ac:dyDescent="0.2">
      <c r="B72" s="125" t="s">
        <v>76</v>
      </c>
      <c r="C72" s="126"/>
      <c r="D72" s="126"/>
      <c r="E72" s="126"/>
      <c r="F72" s="126"/>
      <c r="G72" s="126"/>
      <c r="H72" s="127"/>
      <c r="I72" s="61"/>
      <c r="J72" s="49">
        <v>253371085</v>
      </c>
    </row>
    <row r="73" spans="2:256" s="6" customFormat="1" ht="10.5" customHeight="1" x14ac:dyDescent="0.2">
      <c r="B73" s="125" t="s">
        <v>77</v>
      </c>
      <c r="C73" s="126"/>
      <c r="D73" s="126"/>
      <c r="E73" s="126"/>
      <c r="F73" s="126"/>
      <c r="G73" s="126"/>
      <c r="H73" s="127"/>
      <c r="I73" s="61"/>
      <c r="J73" s="96">
        <v>0.14062100063005703</v>
      </c>
    </row>
    <row r="74" spans="2:256" s="6" customFormat="1" ht="10.5" customHeight="1" x14ac:dyDescent="0.2">
      <c r="B74" s="122"/>
      <c r="C74" s="123"/>
      <c r="D74" s="123"/>
      <c r="E74" s="123"/>
      <c r="F74" s="123"/>
      <c r="G74" s="123"/>
      <c r="H74" s="123"/>
      <c r="I74" s="123"/>
      <c r="J74" s="124"/>
    </row>
    <row r="75" spans="2:256" s="6" customFormat="1" ht="10.5" customHeight="1" x14ac:dyDescent="0.2">
      <c r="B75" s="125" t="s">
        <v>78</v>
      </c>
      <c r="C75" s="126"/>
      <c r="D75" s="126"/>
      <c r="E75" s="126"/>
      <c r="F75" s="126"/>
      <c r="G75" s="126"/>
      <c r="H75" s="127"/>
      <c r="I75" s="61"/>
      <c r="J75" s="97">
        <v>0.23952417479002319</v>
      </c>
    </row>
    <row r="76" spans="2:256" s="8" customFormat="1" ht="10.5" customHeight="1" x14ac:dyDescent="0.2">
      <c r="B76" s="125" t="s">
        <v>79</v>
      </c>
      <c r="C76" s="126"/>
      <c r="D76" s="126"/>
      <c r="E76" s="126"/>
      <c r="F76" s="126"/>
      <c r="G76" s="126"/>
      <c r="H76" s="127"/>
      <c r="I76" s="61"/>
      <c r="J76" s="98">
        <v>0.01</v>
      </c>
      <c r="K76" s="6"/>
      <c r="M76" s="99"/>
      <c r="N76" s="100"/>
      <c r="IV76" s="6"/>
    </row>
    <row r="77" spans="2:256" s="8" customFormat="1" ht="10.5" customHeight="1" x14ac:dyDescent="0.2">
      <c r="B77" s="125" t="s">
        <v>80</v>
      </c>
      <c r="C77" s="126"/>
      <c r="D77" s="126"/>
      <c r="E77" s="126"/>
      <c r="F77" s="126"/>
      <c r="G77" s="126"/>
      <c r="H77" s="127"/>
      <c r="I77" s="61"/>
      <c r="J77" s="98">
        <v>0.05</v>
      </c>
      <c r="K77" s="6"/>
      <c r="IV77" s="6"/>
    </row>
    <row r="78" spans="2:256" s="6" customFormat="1" ht="10.5" customHeight="1" x14ac:dyDescent="0.2">
      <c r="B78" s="122"/>
      <c r="C78" s="123"/>
      <c r="D78" s="123"/>
      <c r="E78" s="123"/>
      <c r="F78" s="123"/>
      <c r="G78" s="123"/>
      <c r="H78" s="123"/>
      <c r="I78" s="123"/>
      <c r="J78" s="124"/>
      <c r="K78" s="101"/>
    </row>
    <row r="79" spans="2:256" s="6" customFormat="1" ht="10.5" customHeight="1" x14ac:dyDescent="0.2">
      <c r="B79" s="125" t="s">
        <v>81</v>
      </c>
      <c r="C79" s="126"/>
      <c r="D79" s="126"/>
      <c r="E79" s="126"/>
      <c r="F79" s="126"/>
      <c r="G79" s="126"/>
      <c r="H79" s="127"/>
      <c r="I79" s="61"/>
      <c r="J79" s="96">
        <v>0.29952417479002319</v>
      </c>
      <c r="K79" s="113"/>
    </row>
    <row r="80" spans="2:256" s="6" customFormat="1" ht="7.5" customHeight="1" x14ac:dyDescent="0.2">
      <c r="B80" s="102"/>
      <c r="C80" s="103"/>
      <c r="D80" s="103"/>
      <c r="E80" s="8"/>
      <c r="F80" s="8"/>
      <c r="G80" s="8"/>
      <c r="H80" s="8"/>
      <c r="I80" s="8"/>
      <c r="J80" s="104"/>
    </row>
    <row r="81" spans="2:10" s="6" customFormat="1" ht="13.5" thickBot="1" x14ac:dyDescent="0.25">
      <c r="B81" s="105"/>
      <c r="C81" s="138"/>
      <c r="D81" s="138"/>
      <c r="E81" s="138"/>
      <c r="F81" s="138"/>
      <c r="G81" s="138"/>
      <c r="H81" s="138"/>
      <c r="I81" s="138"/>
      <c r="J81" s="139"/>
    </row>
    <row r="82" spans="2:10" s="6" customFormat="1" x14ac:dyDescent="0.2">
      <c r="B82" s="106" t="s">
        <v>82</v>
      </c>
      <c r="C82" s="117" t="s">
        <v>83</v>
      </c>
      <c r="D82" s="117"/>
      <c r="E82" s="117"/>
      <c r="F82" s="117"/>
      <c r="G82" s="117"/>
      <c r="H82" s="117"/>
      <c r="I82" s="117"/>
      <c r="J82" s="118"/>
    </row>
    <row r="83" spans="2:10" s="6" customFormat="1" x14ac:dyDescent="0.2">
      <c r="B83" s="107" t="s">
        <v>82</v>
      </c>
      <c r="C83" s="119" t="s">
        <v>84</v>
      </c>
      <c r="D83" s="119"/>
      <c r="E83" s="119"/>
      <c r="F83" s="119"/>
      <c r="G83" s="119"/>
      <c r="H83" s="119"/>
      <c r="I83" s="119"/>
      <c r="J83" s="120"/>
    </row>
    <row r="89" spans="2:10" x14ac:dyDescent="0.2">
      <c r="H89" s="108"/>
      <c r="I89" s="108"/>
      <c r="J89" s="108"/>
    </row>
    <row r="94" spans="2:10" x14ac:dyDescent="0.2">
      <c r="J94" s="109"/>
    </row>
  </sheetData>
  <mergeCells count="96">
    <mergeCell ref="B5:J5"/>
    <mergeCell ref="B6:J6"/>
    <mergeCell ref="B7:J7"/>
    <mergeCell ref="D8:E8"/>
    <mergeCell ref="G8:J8"/>
    <mergeCell ref="B9:C9"/>
    <mergeCell ref="D9:E9"/>
    <mergeCell ref="B17:C17"/>
    <mergeCell ref="D17:E17"/>
    <mergeCell ref="B19:J19"/>
    <mergeCell ref="L19:M19"/>
    <mergeCell ref="B20:J20"/>
    <mergeCell ref="L20:M20"/>
    <mergeCell ref="B10:J12"/>
    <mergeCell ref="B14:C14"/>
    <mergeCell ref="D14:E14"/>
    <mergeCell ref="B15:C15"/>
    <mergeCell ref="B16:C16"/>
    <mergeCell ref="D16:E16"/>
    <mergeCell ref="L21:M21"/>
    <mergeCell ref="E22:F22"/>
    <mergeCell ref="L22:M22"/>
    <mergeCell ref="B31:J31"/>
    <mergeCell ref="E32:F32"/>
    <mergeCell ref="B23:J23"/>
    <mergeCell ref="E24:F24"/>
    <mergeCell ref="E26:F26"/>
    <mergeCell ref="C21:C22"/>
    <mergeCell ref="D21:D22"/>
    <mergeCell ref="E21:F21"/>
    <mergeCell ref="E33:F33"/>
    <mergeCell ref="E34:F34"/>
    <mergeCell ref="B29:J29"/>
    <mergeCell ref="E30:F30"/>
    <mergeCell ref="C39:D39"/>
    <mergeCell ref="E39:F39"/>
    <mergeCell ref="E40:F40"/>
    <mergeCell ref="B41:J41"/>
    <mergeCell ref="C42:D42"/>
    <mergeCell ref="E42:F42"/>
    <mergeCell ref="E35:F35"/>
    <mergeCell ref="B36:H36"/>
    <mergeCell ref="B37:J37"/>
    <mergeCell ref="B38:J38"/>
    <mergeCell ref="B47:J47"/>
    <mergeCell ref="C43:D43"/>
    <mergeCell ref="E43:F43"/>
    <mergeCell ref="B54:J54"/>
    <mergeCell ref="B55:C55"/>
    <mergeCell ref="E55:F55"/>
    <mergeCell ref="C44:D44"/>
    <mergeCell ref="E44:F44"/>
    <mergeCell ref="C45:D45"/>
    <mergeCell ref="E45:F45"/>
    <mergeCell ref="B46:J46"/>
    <mergeCell ref="B56:C56"/>
    <mergeCell ref="E56:F56"/>
    <mergeCell ref="B57:C57"/>
    <mergeCell ref="E57:F57"/>
    <mergeCell ref="B48:H48"/>
    <mergeCell ref="B49:J49"/>
    <mergeCell ref="B50:H50"/>
    <mergeCell ref="B51:H51"/>
    <mergeCell ref="E52:F52"/>
    <mergeCell ref="B53:J53"/>
    <mergeCell ref="B58:C58"/>
    <mergeCell ref="E58:F58"/>
    <mergeCell ref="B59:D59"/>
    <mergeCell ref="E59:F59"/>
    <mergeCell ref="C81:J81"/>
    <mergeCell ref="B73:H73"/>
    <mergeCell ref="B60:H60"/>
    <mergeCell ref="B62:J62"/>
    <mergeCell ref="B63:C63"/>
    <mergeCell ref="E63:F63"/>
    <mergeCell ref="B64:B67"/>
    <mergeCell ref="E64:F64"/>
    <mergeCell ref="E65:F65"/>
    <mergeCell ref="E66:F66"/>
    <mergeCell ref="E67:F67"/>
    <mergeCell ref="C82:J82"/>
    <mergeCell ref="C83:J83"/>
    <mergeCell ref="E25:F25"/>
    <mergeCell ref="E27:F27"/>
    <mergeCell ref="E28:F28"/>
    <mergeCell ref="B74:J74"/>
    <mergeCell ref="B75:H75"/>
    <mergeCell ref="B76:H76"/>
    <mergeCell ref="B77:H77"/>
    <mergeCell ref="B78:J78"/>
    <mergeCell ref="B79:H79"/>
    <mergeCell ref="E68:F68"/>
    <mergeCell ref="B69:J69"/>
    <mergeCell ref="B70:H70"/>
    <mergeCell ref="B71:J71"/>
    <mergeCell ref="B72:H72"/>
  </mergeCells>
  <pageMargins left="0.25" right="0.25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Luis Fernando Vergara Carriazo</cp:lastModifiedBy>
  <cp:revision/>
  <dcterms:created xsi:type="dcterms:W3CDTF">2022-02-28T22:31:59Z</dcterms:created>
  <dcterms:modified xsi:type="dcterms:W3CDTF">2022-10-10T17:31:15Z</dcterms:modified>
  <cp:category/>
  <cp:contentStatus/>
</cp:coreProperties>
</file>