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medina\Documents\PROCESOS 2022\MANTENIMIENTO VIA CUCUTA - ALTO EL POZO\DOCUMENTOS V2\"/>
    </mc:Choice>
  </mc:AlternateContent>
  <xr:revisionPtr revIDLastSave="0" documentId="13_ncr:1_{656D8C21-8E90-4ED8-A203-14D57D78A2BB}" xr6:coauthVersionLast="47" xr6:coauthVersionMax="47" xr10:uidLastSave="{00000000-0000-0000-0000-000000000000}"/>
  <bookViews>
    <workbookView xWindow="-120" yWindow="-120" windowWidth="29040" windowHeight="15840" xr2:uid="{FB0A2E59-1920-47CB-9B13-395DEC3528CC}"/>
  </bookViews>
  <sheets>
    <sheet name="PROPUES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APU221">#REF!</definedName>
    <definedName name="_______________________APU465">[1]!absc</definedName>
    <definedName name="_______________________pj51">#REF!</definedName>
    <definedName name="______________________APU221">#REF!</definedName>
    <definedName name="______________________APU465">[1]!absc</definedName>
    <definedName name="______________________PJ50">#REF!</definedName>
    <definedName name="______________________pj51">#REF!</definedName>
    <definedName name="_____________________APU221">#REF!</definedName>
    <definedName name="_____________________APU465">[1]!absc</definedName>
    <definedName name="_____________________PJ50">#REF!</definedName>
    <definedName name="_____________________pj51">#REF!</definedName>
    <definedName name="____________________APU221">#REF!</definedName>
    <definedName name="____________________APU465">[1]!absc</definedName>
    <definedName name="____________________PJ50">#REF!</definedName>
    <definedName name="____________________pj51">#REF!</definedName>
    <definedName name="___________________APU221">#REF!</definedName>
    <definedName name="___________________APU465">[1]!absc</definedName>
    <definedName name="___________________PJ50">#REF!</definedName>
    <definedName name="___________________pj51">#REF!</definedName>
    <definedName name="__________________APU221">#REF!</definedName>
    <definedName name="__________________APU465">[1]!absc</definedName>
    <definedName name="__________________PJ50">#REF!</definedName>
    <definedName name="__________________pj51">#REF!</definedName>
    <definedName name="_________________APU221">#REF!</definedName>
    <definedName name="_________________APU465">[1]!absc</definedName>
    <definedName name="_________________PJ50">#REF!</definedName>
    <definedName name="_________________pj51">#REF!</definedName>
    <definedName name="________________APU221">#REF!</definedName>
    <definedName name="________________APU465">[1]!absc</definedName>
    <definedName name="________________PJ50">#REF!</definedName>
    <definedName name="________________pj51">#REF!</definedName>
    <definedName name="_______________APU221">#REF!</definedName>
    <definedName name="_______________APU465">[1]!absc</definedName>
    <definedName name="_______________PJ50">#REF!</definedName>
    <definedName name="_______________pj51">#REF!</definedName>
    <definedName name="______________APU221">#REF!</definedName>
    <definedName name="______________APU465">[1]!absc</definedName>
    <definedName name="______________PJ50">#REF!</definedName>
    <definedName name="______________pj51">#REF!</definedName>
    <definedName name="_____________APU221">#REF!</definedName>
    <definedName name="_____________APU465">[1]!absc</definedName>
    <definedName name="_____________PJ50">#REF!</definedName>
    <definedName name="_____________pj51">#REF!</definedName>
    <definedName name="____________APU221">#REF!</definedName>
    <definedName name="____________APU465">[1]!absc</definedName>
    <definedName name="____________PJ50">#REF!</definedName>
    <definedName name="____________pj51">#REF!</definedName>
    <definedName name="___________APU221">#REF!</definedName>
    <definedName name="___________APU465">[1]!absc</definedName>
    <definedName name="___________PJ50">#REF!</definedName>
    <definedName name="___________pj51">#REF!</definedName>
    <definedName name="__________APU221">#REF!</definedName>
    <definedName name="__________APU465">[1]!absc</definedName>
    <definedName name="__________PJ50">#REF!</definedName>
    <definedName name="__________pj51">#REF!</definedName>
    <definedName name="_________APU221">#REF!</definedName>
    <definedName name="_________APU465">[1]!absc</definedName>
    <definedName name="_________PJ50">#REF!</definedName>
    <definedName name="_________pj51">#REF!</definedName>
    <definedName name="________APU221">#REF!</definedName>
    <definedName name="________APU465">[1]!absc</definedName>
    <definedName name="________PJ50">#REF!</definedName>
    <definedName name="________pj51">#REF!</definedName>
    <definedName name="_______APU221">#REF!</definedName>
    <definedName name="_______APU465">[1]!absc</definedName>
    <definedName name="_______PJ50">#REF!</definedName>
    <definedName name="_______pj51">#REF!</definedName>
    <definedName name="______APU221">#REF!</definedName>
    <definedName name="______APU465">[1]!absc</definedName>
    <definedName name="______PJ50">#REF!</definedName>
    <definedName name="______pj51">#REF!</definedName>
    <definedName name="_____APU221">#REF!</definedName>
    <definedName name="_____APU465">[1]!absc</definedName>
    <definedName name="_____PJ50">#REF!</definedName>
    <definedName name="_____pj51">#REF!</definedName>
    <definedName name="____APU221">#REF!</definedName>
    <definedName name="____APU465">[1]!absc</definedName>
    <definedName name="____PJ50">#REF!</definedName>
    <definedName name="____pj51">#REF!</definedName>
    <definedName name="___APU221">#REF!</definedName>
    <definedName name="___APU465">[1]!absc</definedName>
    <definedName name="___PJ50">#REF!</definedName>
    <definedName name="___pj51">#REF!</definedName>
    <definedName name="__APU221">#REF!</definedName>
    <definedName name="__APU465">[1]!absc</definedName>
    <definedName name="__PJ50">#REF!</definedName>
    <definedName name="__pj51">#REF!</definedName>
    <definedName name="_APU221">#REF!</definedName>
    <definedName name="_APU465">[1]!absc</definedName>
    <definedName name="_PJ50">#REF!</definedName>
    <definedName name="_pj51">#REF!</definedName>
    <definedName name="A">#REF!</definedName>
    <definedName name="A_impresión_IM">#REF!</definedName>
    <definedName name="A000">[2]!absc</definedName>
    <definedName name="absc">#N/A</definedName>
    <definedName name="adoq">[2]!absc</definedName>
    <definedName name="APU">[3]!absc</definedName>
    <definedName name="APU221.1">#REF!</definedName>
    <definedName name="APU221.2">#REF!</definedName>
    <definedName name="C_">#REF!</definedName>
    <definedName name="CANT">#REF!</definedName>
    <definedName name="CCCCCC">'[4]A. P. U.'!#REF!</definedName>
    <definedName name="ccto210">#REF!</definedName>
    <definedName name="D">#N/A</definedName>
    <definedName name="E">#REF!</definedName>
    <definedName name="EQUIPO">#REF!</definedName>
    <definedName name="fd">'[4]A. P. U.'!#REF!</definedName>
    <definedName name="FE">#REF!</definedName>
    <definedName name="HOJA1">#REF!</definedName>
    <definedName name="I">#REF!</definedName>
    <definedName name="IF">'[4]A. P. U.'!#REF!</definedName>
    <definedName name="inf">#REF!</definedName>
    <definedName name="INV_11">'[5]PR 1'!$A$2:$N$655</definedName>
    <definedName name="ITEM">#REF!</definedName>
    <definedName name="LICITACION">#REF!</definedName>
    <definedName name="LOCA">[3]!absc</definedName>
    <definedName name="LOCA1">[3]!absc</definedName>
    <definedName name="LOCALIZACIÓN_Y_REPLANTEO._ESTRUCTURAS">#REF!</definedName>
    <definedName name="MAT">#REF!</definedName>
    <definedName name="NNN">[1]!absc</definedName>
    <definedName name="NOMBRE">#REF!</definedName>
    <definedName name="ooo">#REF!</definedName>
    <definedName name="PRE">#REF!</definedName>
    <definedName name="Print_Area_MI">#REF!</definedName>
    <definedName name="PRUEBA">#N/A</definedName>
    <definedName name="PRUEBA2">#REF!</definedName>
    <definedName name="rell">#REF!</definedName>
    <definedName name="t">[1]!absc</definedName>
    <definedName name="TABLA">#REF!</definedName>
    <definedName name="TITULO">#REF!</definedName>
    <definedName name="TOTAL">#REF!</definedName>
    <definedName name="TRAT">[6]desmonte!$E$48</definedName>
    <definedName name="U">#REF!</definedName>
    <definedName name="VADKSLFJKDLSFS">#REF!</definedName>
    <definedName name="valor1">#REF!</definedName>
    <definedName name="valor2">#REF!</definedName>
    <definedName name="VALOR3">#REF!</definedName>
    <definedName name="VVV">#REF!</definedName>
    <definedName name="XXXXXXXXXX">#REF!</definedName>
    <definedName name="XXXXXXXXXXXX">#REF!</definedName>
    <definedName name="Y">[1]!absc</definedName>
    <definedName name="ZZZZZZZZZZZ">'[4]A.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6" i="2" l="1"/>
  <c r="J41" i="2"/>
  <c r="J40" i="2"/>
  <c r="J39" i="2" s="1"/>
  <c r="J38" i="2"/>
  <c r="J37" i="2"/>
  <c r="J36" i="2" s="1"/>
  <c r="J35" i="2"/>
  <c r="J34" i="2"/>
  <c r="J33" i="2"/>
  <c r="J32" i="2"/>
  <c r="J31" i="2"/>
  <c r="J30" i="2"/>
  <c r="J29" i="2"/>
  <c r="J28" i="2"/>
  <c r="J27" i="2"/>
  <c r="J25" i="2"/>
  <c r="J24" i="2"/>
  <c r="J23" i="2"/>
  <c r="J22" i="2"/>
  <c r="H22" i="2"/>
  <c r="J21" i="2"/>
  <c r="J20" i="2"/>
  <c r="J18" i="2"/>
  <c r="J17" i="2"/>
  <c r="J15" i="2"/>
  <c r="J14" i="2" s="1"/>
  <c r="J16" i="2" l="1"/>
  <c r="J19" i="2"/>
  <c r="J26" i="2"/>
  <c r="J42" i="2" l="1"/>
  <c r="J45" i="2" s="1"/>
  <c r="J50" i="2" s="1"/>
</calcChain>
</file>

<file path=xl/sharedStrings.xml><?xml version="1.0" encoding="utf-8"?>
<sst xmlns="http://schemas.openxmlformats.org/spreadsheetml/2006/main" count="146" uniqueCount="123">
  <si>
    <t>INSTITUTO NACIONAL DE VIAS</t>
  </si>
  <si>
    <t>SUBDIRECCION GESTION INTEGRAL DE CARRETERAS NACIONALES</t>
  </si>
  <si>
    <t>SELECCIÓN ABREVIADA</t>
  </si>
  <si>
    <t>OBJETO DE LA CONTRATACION</t>
  </si>
  <si>
    <t>MANTENIMIENTO VIA 7008 SECTOR ALTO EL POZO (PR69+0000) - SARDINATA (PR128+0000), EN EL DEPARTAMENTO DE NORTE DE SANTANDER.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</si>
  <si>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</si>
  <si>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</si>
  <si>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</si>
  <si>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</si>
  <si>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</si>
  <si>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</si>
  <si>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</si>
  <si>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</si>
  <si>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>GENERAL</t>
  </si>
  <si>
    <t>PARTICULAR</t>
  </si>
  <si>
    <t>II</t>
  </si>
  <si>
    <t>EXPLANACIONES</t>
  </si>
  <si>
    <t>211.1</t>
  </si>
  <si>
    <t>211-13</t>
  </si>
  <si>
    <t>REMOCIÓN DE DERRUMBES</t>
  </si>
  <si>
    <t>M3</t>
  </si>
  <si>
    <t>III</t>
  </si>
  <si>
    <t xml:space="preserve">SUBBASES, BASES Y AFIRMADOS </t>
  </si>
  <si>
    <t>320.1.1</t>
  </si>
  <si>
    <t>320-13</t>
  </si>
  <si>
    <t>SUB-BASE GRANULAR CLASE A SBG-50</t>
  </si>
  <si>
    <t>330-13</t>
  </si>
  <si>
    <t>BASE GRANULAR CLASE A GRADACION FINA</t>
  </si>
  <si>
    <t>330.4.1</t>
  </si>
  <si>
    <t>IV</t>
  </si>
  <si>
    <t>PAVIMENTOS ASFALTICOS</t>
  </si>
  <si>
    <t>420.1</t>
  </si>
  <si>
    <t>420-13</t>
  </si>
  <si>
    <t>RIEGO DE IMPRIMACIÓN CON EMULSIÓN ASFÁLTICA CRL-0</t>
  </si>
  <si>
    <t>M2</t>
  </si>
  <si>
    <t>450.2P</t>
  </si>
  <si>
    <t>450-13</t>
  </si>
  <si>
    <t xml:space="preserve">MEZCLA DENSA EN CALIENTE TIPO MDC‐19 - COMPRA DE MEZCLA </t>
  </si>
  <si>
    <t>450.1P</t>
  </si>
  <si>
    <t xml:space="preserve">MEZCLA DENSA EN CALIENTE TIPO MDC‐25 - COMPRA DE MEZCLA </t>
  </si>
  <si>
    <t>460.1.1</t>
  </si>
  <si>
    <t>460-13</t>
  </si>
  <si>
    <t xml:space="preserve">FRESADO DE PAVIMENTO ASFÁLTICO </t>
  </si>
  <si>
    <t>464.1.1</t>
  </si>
  <si>
    <t>464-13</t>
  </si>
  <si>
    <t>GEOTEXTIL PARA REPAVIMENTACIÓN - LIGANTE ASFÁLTICO CRR-1</t>
  </si>
  <si>
    <t>465.1</t>
  </si>
  <si>
    <t>465-13</t>
  </si>
  <si>
    <t>EXCAVACIÓN PARA REPARACIÓN DE PAVIMENTO ASFÁLTICO EXISTENTE INCLUYENDO EL CORTE Y LA REMOCIÓN DE LAS CAPAS ASFÁLTICAS SUBYACENTES</t>
  </si>
  <si>
    <t>VI</t>
  </si>
  <si>
    <t>ESTRUCTURAS Y DRENAJES</t>
  </si>
  <si>
    <t>600.1.1</t>
  </si>
  <si>
    <t>600-13</t>
  </si>
  <si>
    <t xml:space="preserve">EXCAVACIONES VARIAS SIN CLASIFICAR </t>
  </si>
  <si>
    <t>610.2</t>
  </si>
  <si>
    <t>610-13</t>
  </si>
  <si>
    <t xml:space="preserve">RELLENO PARA ESTRUCTURAS CON RECEBO </t>
  </si>
  <si>
    <t>630.4.1</t>
  </si>
  <si>
    <t>630-13</t>
  </si>
  <si>
    <t xml:space="preserve"> CONCRETO RESISTENCIA 21MPa (D) - MEZCLA IN SITU</t>
  </si>
  <si>
    <t>630.7</t>
  </si>
  <si>
    <t>CONCRETO RESISTENCIA 14MPa (G) - CICLÓPEO</t>
  </si>
  <si>
    <t>640.1</t>
  </si>
  <si>
    <t>640-13</t>
  </si>
  <si>
    <t>ACERO DE REFUERZO Fy 4200 Mpa</t>
  </si>
  <si>
    <t>KG</t>
  </si>
  <si>
    <t>663.1</t>
  </si>
  <si>
    <t>663-13</t>
  </si>
  <si>
    <t>TUBERÍA DE PLASTICO TIPO PVC NORMA NTC-5055 DE DIAMETRO 900 mm</t>
  </si>
  <si>
    <t>M</t>
  </si>
  <si>
    <t>671.3</t>
  </si>
  <si>
    <t>671-13</t>
  </si>
  <si>
    <t>CUNETA DE CONCRETO VACIADA IN SITU; NO INCLUYE LA CONFORMACION DE LA SUPERFICIE DE APOYO</t>
  </si>
  <si>
    <t>673.1.1</t>
  </si>
  <si>
    <t>673-13</t>
  </si>
  <si>
    <t>GEOTEXTIL TIPO NO TEJIDO CON RESISTENCIA A LA TENSIÓN GRAB MÍNIMA DE 700 N APROXIMADAMENTE</t>
  </si>
  <si>
    <t>673.2</t>
  </si>
  <si>
    <t xml:space="preserve"> MATERIAL GRANULAR DRENANTE</t>
  </si>
  <si>
    <t xml:space="preserve">VII </t>
  </si>
  <si>
    <t>SEÑALIZACION Y SEGURIDAD VIAL</t>
  </si>
  <si>
    <t>700.1</t>
  </si>
  <si>
    <t>700-13</t>
  </si>
  <si>
    <t>LÍNEA DE DEMARCACIÓN CON PINTURA EN FRÍO</t>
  </si>
  <si>
    <t>ML</t>
  </si>
  <si>
    <t>700.3</t>
  </si>
  <si>
    <t>MARCA VIAL CON PINTURA EN FRÍO</t>
  </si>
  <si>
    <t>IX</t>
  </si>
  <si>
    <t>TRANSPORTE</t>
  </si>
  <si>
    <t>900.3.1</t>
  </si>
  <si>
    <t>900-13</t>
  </si>
  <si>
    <t>TRANSPORTE DE MATERIALES PROVENIENTES DE DERRUMBES, MEDIDO A PARTIR DE CIEN METROS (100 m)-TRANSPORTE CON VOLQUETA DE 6m3</t>
  </si>
  <si>
    <t>m3/km</t>
  </si>
  <si>
    <t>900.2.1</t>
  </si>
  <si>
    <t>TRANSPORTE DE MATERIALES PROVENIENTES DE LA EXCAVACIÓN DE LA EXPLANACIÓN, CANALES Y PRÉSTAMOS PARA DISTANCIAS MAYORES DE MIL METROS (1.000 m) MEDIDOS A PARTIR DE CIEN METROS (100 m)</t>
  </si>
  <si>
    <t>SUBTOTAL OBRAS</t>
  </si>
  <si>
    <t xml:space="preserve">PROVISIÓN PARA AJUSTES, OBRAS COMPLEMENTARIAS Y/O ADICIONALES, (INCLUYE OBRAS AMBIENTALES DEL PAGA) </t>
  </si>
  <si>
    <t>NO MODIFICAR</t>
  </si>
  <si>
    <t>VALOR TOTAL BÁSICO DE OBRAS</t>
  </si>
  <si>
    <t xml:space="preserve">VALOR IVA (OBRA) (19% SOBRE UTILIDAD OBRA)  </t>
  </si>
  <si>
    <t>SUBTOTAL OBRAS (INCLUYE IVA)</t>
  </si>
  <si>
    <t>ESTUDIOS Y DISEÑOS</t>
  </si>
  <si>
    <t>GL</t>
  </si>
  <si>
    <t>TOTAL IVA  DE  ESTUDIOS Y DISEÑOS</t>
  </si>
  <si>
    <t>TOTAL  ESTUDIOS Y DISEÑOS</t>
  </si>
  <si>
    <t xml:space="preserve">VALOR TOTAL </t>
  </si>
  <si>
    <t xml:space="preserve">VALOR TOTAL EN LETRAS: </t>
  </si>
  <si>
    <t>NOTA 1:  Teniendo en cuenta el Manual de Señalización Vial - Dispositivos para la Regulación del Tránsito en Calles, Carreteras y Ciclorrutas de Colombia,    adoptado mediante Resolución No. 001050 del 5 de mayo de 2004 del Ministerio de Transporte, se aclara que el aparte de SEÑALIZACIÓN se debe ajustar  a todo su contenido,  esta señalización debe colocarse desde la órden de iniciación del contrato.</t>
  </si>
  <si>
    <t>PORCENTAJE</t>
  </si>
  <si>
    <t xml:space="preserve">NOTA 2: El control de tráfico temporal y la señalización provisional necesarios para la ejecución de las obras será por cuenta y riesgo del contratista. </t>
  </si>
  <si>
    <t>ADMINISTRACION</t>
  </si>
  <si>
    <t>A=</t>
  </si>
  <si>
    <t xml:space="preserve">NOTA 3: Se debe tener en cuenta que el PRECIO UNITARIO incluye el valor de A.I.U. </t>
  </si>
  <si>
    <t>IMPREVISTO</t>
  </si>
  <si>
    <t>I=</t>
  </si>
  <si>
    <t>NOTA 4: Si el valor del A.I.U. presentado es menor al OCHENTA Y CINCO por ciento (85%) o mayor al Ciento diez por ciento (110%) del Valor Oficial  del Porcentaje de A.I.U.,  establecido en el formulario No 1 "presupuesto oficial", la propuesta será rechazada</t>
  </si>
  <si>
    <t>UTILIDAD</t>
  </si>
  <si>
    <t>U=</t>
  </si>
  <si>
    <t xml:space="preserve">NOTA 5: Las OBRAS COMPLEMENTARIAS Y/O ADICIONALES incluyen las obras ambientales del PAGA, las cuales se pagarán por precios unitarios, previamente revisados y aprobados por la Interventoría, y revisados por la Subdirección de Medio Ambiente y Gestión Social y la Unidad Ejecutora respectiva. </t>
  </si>
  <si>
    <t>TOTAL A.I.U</t>
  </si>
  <si>
    <t>A.I.U.=</t>
  </si>
  <si>
    <t xml:space="preserve">NOTA 6. Cuando la fracción decimal del peso sea  igual o superior a 5 se aproximara por exceso al número entero siguiente del peso y cuando la fracción decimal del peso sea inferior a 5 se aproximará por defecto al número entero del peso. </t>
  </si>
  <si>
    <t xml:space="preserve">NOTA 7. El A.I.U y su discriminación deben estar en porcentaje (%). </t>
  </si>
  <si>
    <t>PLAZO: 2 MESES O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</si>
</sst>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_(&quot;$&quot;\ * #,##0.00_);_(&quot;$&quot;\ * \(#,##0.00\);_(&quot;$&quot;\ * &quot;-&quot;??_);_(@_)"/>
    <numFmt numFmtId="168" formatCode="#,##0.0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&quot;$&quot;\ #,##0.00_);\(&quot;$&quot;\ #,##0.00\)"/>
    <numFmt numFmtId="173" formatCode="_ &quot;$&quot;\ * #,##0_ ;_ &quot;$&quot;\ * \-#,##0_ ;_ &quot;$&quot;\ * &quot;-&quot;_ ;_ @_ "/>
    <numFmt numFmtId="174" formatCode="_-&quot;$&quot;\ * #,##0.00_-;\-&quot;$&quot;\ * #,##0.00_-;_-&quot;$&quot;\ * &quot;-&quot;_-;_-@_-"/>
    <numFmt numFmtId="176" formatCode="_(* #,##0_);_(* \(#,##0\);_(* &quot;-&quot;??_);_(@_)"/>
    <numFmt numFmtId="177" formatCode="_ * #,##0_ ;_ * \-#,##0_ ;_ * &quot;-&quot;_ ;_ @_ "/>
    <numFmt numFmtId="178" formatCode="_([$$-240A]\ * #,##0.00_);_([$$-240A]\ * \(#,##0.00\);_([$$-240A]\ * &quot;-&quot;??_);_(@_)"/>
    <numFmt numFmtId="179" formatCode="_-[$$-240A]\ * #,##0.00_-;\-[$$-240A]\ * #,##0.00_-;_-[$$-240A]\ * &quot;-&quot;??_-;_-@_-"/>
    <numFmt numFmtId="180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4"/>
      <name val="Arial Narrow"/>
      <family val="2"/>
    </font>
    <font>
      <b/>
      <sz val="12"/>
      <name val="Arial Narrow"/>
      <family val="2"/>
    </font>
    <font>
      <sz val="9"/>
      <name val="Arial Narrow"/>
      <family val="2"/>
    </font>
    <font>
      <b/>
      <i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7"/>
      <name val="Arial Narrow"/>
      <family val="2"/>
    </font>
    <font>
      <b/>
      <sz val="10"/>
      <name val="Arial"/>
      <family val="2"/>
    </font>
    <font>
      <sz val="11"/>
      <name val="Arial Narrow"/>
      <family val="2"/>
    </font>
    <font>
      <sz val="11"/>
      <name val="Arial"/>
      <family val="2"/>
    </font>
    <font>
      <sz val="12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7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42" fontId="20" fillId="0" borderId="0" applyFont="0" applyFill="0" applyBorder="0" applyAlignment="0" applyProtection="0"/>
    <xf numFmtId="0" fontId="2" fillId="0" borderId="0"/>
    <xf numFmtId="17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5">
    <xf numFmtId="0" fontId="0" fillId="0" borderId="0" xfId="0"/>
    <xf numFmtId="0" fontId="2" fillId="0" borderId="0" xfId="1"/>
    <xf numFmtId="0" fontId="4" fillId="0" borderId="0" xfId="2" applyFont="1" applyAlignment="1">
      <alignment vertical="center"/>
    </xf>
    <xf numFmtId="167" fontId="4" fillId="0" borderId="0" xfId="3" applyNumberFormat="1" applyFont="1" applyFill="1" applyBorder="1" applyAlignment="1">
      <alignment vertical="center"/>
    </xf>
    <xf numFmtId="0" fontId="7" fillId="0" borderId="4" xfId="2" applyFont="1" applyBorder="1" applyAlignment="1">
      <alignment horizontal="center" vertical="center"/>
    </xf>
    <xf numFmtId="0" fontId="6" fillId="3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168" fontId="4" fillId="0" borderId="0" xfId="2" applyNumberFormat="1" applyFont="1" applyAlignment="1">
      <alignment vertical="center"/>
    </xf>
    <xf numFmtId="169" fontId="4" fillId="0" borderId="0" xfId="4" applyNumberFormat="1" applyFont="1" applyFill="1" applyBorder="1" applyAlignment="1">
      <alignment vertical="center"/>
    </xf>
    <xf numFmtId="169" fontId="4" fillId="0" borderId="5" xfId="2" applyNumberFormat="1" applyFont="1" applyBorder="1" applyAlignment="1">
      <alignment vertical="center"/>
    </xf>
    <xf numFmtId="169" fontId="8" fillId="0" borderId="0" xfId="4" applyNumberFormat="1" applyFont="1" applyFill="1" applyBorder="1" applyAlignment="1">
      <alignment horizontal="right" vertical="center"/>
    </xf>
    <xf numFmtId="0" fontId="13" fillId="0" borderId="23" xfId="5" applyFont="1" applyBorder="1" applyAlignment="1">
      <alignment vertical="center"/>
    </xf>
    <xf numFmtId="0" fontId="13" fillId="0" borderId="24" xfId="5" applyFont="1" applyBorder="1" applyAlignment="1">
      <alignment vertical="center"/>
    </xf>
    <xf numFmtId="0" fontId="2" fillId="0" borderId="24" xfId="5" applyBorder="1" applyAlignment="1">
      <alignment horizontal="center"/>
    </xf>
    <xf numFmtId="165" fontId="2" fillId="0" borderId="24" xfId="6" applyFont="1" applyFill="1" applyBorder="1"/>
    <xf numFmtId="165" fontId="6" fillId="0" borderId="25" xfId="6" applyFont="1" applyFill="1" applyBorder="1" applyAlignment="1">
      <alignment horizontal="right" vertical="center"/>
    </xf>
    <xf numFmtId="170" fontId="4" fillId="0" borderId="0" xfId="7" applyFont="1" applyFill="1" applyBorder="1" applyAlignment="1">
      <alignment vertical="center"/>
    </xf>
    <xf numFmtId="0" fontId="1" fillId="0" borderId="26" xfId="8" applyFont="1" applyBorder="1" applyAlignment="1">
      <alignment horizontal="center" vertical="center"/>
    </xf>
    <xf numFmtId="164" fontId="14" fillId="0" borderId="27" xfId="1" applyNumberFormat="1" applyFont="1" applyBorder="1" applyAlignment="1">
      <alignment horizontal="center" vertical="center"/>
    </xf>
    <xf numFmtId="0" fontId="15" fillId="0" borderId="27" xfId="9" applyNumberFormat="1" applyFont="1" applyFill="1" applyBorder="1" applyAlignment="1">
      <alignment horizontal="center"/>
    </xf>
    <xf numFmtId="0" fontId="14" fillId="0" borderId="27" xfId="1" applyFont="1" applyBorder="1" applyAlignment="1">
      <alignment vertical="center" wrapText="1"/>
    </xf>
    <xf numFmtId="0" fontId="14" fillId="0" borderId="27" xfId="1" applyFont="1" applyBorder="1" applyAlignment="1">
      <alignment horizontal="center" vertical="center"/>
    </xf>
    <xf numFmtId="164" fontId="14" fillId="0" borderId="21" xfId="1" applyNumberFormat="1" applyFont="1" applyBorder="1" applyAlignment="1">
      <alignment horizontal="center" vertical="center"/>
    </xf>
    <xf numFmtId="0" fontId="14" fillId="0" borderId="21" xfId="1" applyFont="1" applyBorder="1" applyAlignment="1">
      <alignment vertical="center" wrapText="1"/>
    </xf>
    <xf numFmtId="0" fontId="14" fillId="0" borderId="20" xfId="1" applyFont="1" applyBorder="1" applyAlignment="1">
      <alignment horizontal="center" vertical="center"/>
    </xf>
    <xf numFmtId="165" fontId="14" fillId="0" borderId="21" xfId="10" applyNumberFormat="1" applyFont="1" applyFill="1" applyBorder="1" applyAlignment="1">
      <alignment vertical="center"/>
    </xf>
    <xf numFmtId="0" fontId="6" fillId="0" borderId="4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169" fontId="6" fillId="0" borderId="5" xfId="2" applyNumberFormat="1" applyFont="1" applyBorder="1" applyAlignment="1">
      <alignment vertical="center"/>
    </xf>
    <xf numFmtId="0" fontId="16" fillId="0" borderId="29" xfId="2" applyFont="1" applyBorder="1" applyAlignment="1">
      <alignment horizontal="center" vertical="center"/>
    </xf>
    <xf numFmtId="0" fontId="16" fillId="0" borderId="30" xfId="2" applyFont="1" applyBorder="1" applyAlignment="1">
      <alignment horizontal="center" vertical="center"/>
    </xf>
    <xf numFmtId="0" fontId="16" fillId="0" borderId="30" xfId="2" applyFont="1" applyBorder="1" applyAlignment="1">
      <alignment vertical="center"/>
    </xf>
    <xf numFmtId="0" fontId="14" fillId="0" borderId="30" xfId="2" applyFont="1" applyBorder="1" applyAlignment="1">
      <alignment vertical="center"/>
    </xf>
    <xf numFmtId="4" fontId="14" fillId="0" borderId="30" xfId="2" applyNumberFormat="1" applyFont="1" applyBorder="1" applyAlignment="1">
      <alignment vertical="center"/>
    </xf>
    <xf numFmtId="169" fontId="16" fillId="0" borderId="31" xfId="2" applyNumberFormat="1" applyFont="1" applyBorder="1" applyAlignment="1">
      <alignment vertical="center"/>
    </xf>
    <xf numFmtId="0" fontId="14" fillId="0" borderId="17" xfId="2" applyFont="1" applyBorder="1" applyAlignment="1">
      <alignment vertical="center"/>
    </xf>
    <xf numFmtId="4" fontId="14" fillId="0" borderId="17" xfId="2" applyNumberFormat="1" applyFont="1" applyBorder="1" applyAlignment="1">
      <alignment vertical="center"/>
    </xf>
    <xf numFmtId="169" fontId="16" fillId="0" borderId="18" xfId="2" applyNumberFormat="1" applyFont="1" applyBorder="1" applyAlignment="1">
      <alignment vertical="center"/>
    </xf>
    <xf numFmtId="0" fontId="14" fillId="0" borderId="0" xfId="12" applyFont="1" applyAlignment="1">
      <alignment vertical="center"/>
    </xf>
    <xf numFmtId="0" fontId="14" fillId="0" borderId="28" xfId="12" applyFont="1" applyBorder="1" applyAlignment="1">
      <alignment horizontal="center" vertical="center"/>
    </xf>
    <xf numFmtId="0" fontId="14" fillId="0" borderId="21" xfId="12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169" fontId="14" fillId="0" borderId="21" xfId="13" applyNumberFormat="1" applyFont="1" applyFill="1" applyBorder="1" applyAlignment="1">
      <alignment vertical="center" wrapText="1"/>
    </xf>
    <xf numFmtId="169" fontId="16" fillId="0" borderId="22" xfId="14" applyNumberFormat="1" applyFont="1" applyFill="1" applyBorder="1" applyAlignment="1">
      <alignment horizontal="right" vertical="center" wrapText="1"/>
    </xf>
    <xf numFmtId="165" fontId="14" fillId="0" borderId="0" xfId="12" applyNumberFormat="1" applyFont="1" applyAlignment="1">
      <alignment vertical="center"/>
    </xf>
    <xf numFmtId="167" fontId="14" fillId="0" borderId="0" xfId="3" applyNumberFormat="1" applyFont="1" applyFill="1" applyBorder="1" applyAlignment="1">
      <alignment vertical="center"/>
    </xf>
    <xf numFmtId="4" fontId="14" fillId="0" borderId="0" xfId="12" applyNumberFormat="1" applyFont="1" applyAlignment="1">
      <alignment vertical="center"/>
    </xf>
    <xf numFmtId="176" fontId="14" fillId="0" borderId="0" xfId="12" applyNumberFormat="1" applyFont="1" applyAlignment="1">
      <alignment vertical="center"/>
    </xf>
    <xf numFmtId="0" fontId="17" fillId="0" borderId="6" xfId="2" applyFont="1" applyBorder="1" applyAlignment="1">
      <alignment vertical="center"/>
    </xf>
    <xf numFmtId="0" fontId="17" fillId="0" borderId="7" xfId="2" applyFont="1" applyBorder="1" applyAlignment="1">
      <alignment vertical="center" wrapText="1"/>
    </xf>
    <xf numFmtId="169" fontId="17" fillId="0" borderId="7" xfId="2" applyNumberFormat="1" applyFont="1" applyBorder="1" applyAlignment="1">
      <alignment vertical="center" wrapText="1"/>
    </xf>
    <xf numFmtId="169" fontId="6" fillId="0" borderId="8" xfId="2" applyNumberFormat="1" applyFont="1" applyBorder="1" applyAlignment="1">
      <alignment vertical="center" wrapText="1"/>
    </xf>
    <xf numFmtId="0" fontId="14" fillId="0" borderId="29" xfId="12" applyFont="1" applyBorder="1" applyAlignment="1">
      <alignment horizontal="center" vertical="center"/>
    </xf>
    <xf numFmtId="164" fontId="14" fillId="0" borderId="30" xfId="1" applyNumberFormat="1" applyFont="1" applyBorder="1" applyAlignment="1">
      <alignment horizontal="center" vertical="center"/>
    </xf>
    <xf numFmtId="0" fontId="14" fillId="0" borderId="30" xfId="12" applyFont="1" applyBorder="1" applyAlignment="1">
      <alignment horizontal="center" vertical="center"/>
    </xf>
    <xf numFmtId="0" fontId="14" fillId="0" borderId="30" xfId="1" applyFont="1" applyBorder="1" applyAlignment="1">
      <alignment vertical="center" wrapText="1"/>
    </xf>
    <xf numFmtId="0" fontId="14" fillId="0" borderId="30" xfId="1" applyFont="1" applyBorder="1" applyAlignment="1">
      <alignment horizontal="center" vertical="center"/>
    </xf>
    <xf numFmtId="165" fontId="14" fillId="0" borderId="30" xfId="10" applyNumberFormat="1" applyFont="1" applyFill="1" applyBorder="1" applyAlignment="1">
      <alignment vertical="center"/>
    </xf>
    <xf numFmtId="169" fontId="14" fillId="0" borderId="30" xfId="13" applyNumberFormat="1" applyFont="1" applyFill="1" applyBorder="1" applyAlignment="1">
      <alignment vertical="center" wrapText="1"/>
    </xf>
    <xf numFmtId="169" fontId="16" fillId="0" borderId="31" xfId="14" applyNumberFormat="1" applyFont="1" applyFill="1" applyBorder="1" applyAlignment="1">
      <alignment horizontal="right" vertical="center" wrapText="1"/>
    </xf>
    <xf numFmtId="0" fontId="14" fillId="0" borderId="32" xfId="12" applyFont="1" applyBorder="1" applyAlignment="1">
      <alignment horizontal="center" vertical="center"/>
    </xf>
    <xf numFmtId="164" fontId="14" fillId="0" borderId="17" xfId="1" applyNumberFormat="1" applyFont="1" applyBorder="1" applyAlignment="1">
      <alignment horizontal="center" vertical="center"/>
    </xf>
    <xf numFmtId="0" fontId="14" fillId="0" borderId="17" xfId="12" applyFont="1" applyBorder="1" applyAlignment="1">
      <alignment horizontal="center" vertical="center"/>
    </xf>
    <xf numFmtId="0" fontId="14" fillId="0" borderId="17" xfId="1" applyFont="1" applyBorder="1" applyAlignment="1">
      <alignment vertical="center" wrapText="1"/>
    </xf>
    <xf numFmtId="0" fontId="14" fillId="0" borderId="17" xfId="1" applyFont="1" applyBorder="1" applyAlignment="1">
      <alignment horizontal="center" vertical="center"/>
    </xf>
    <xf numFmtId="165" fontId="14" fillId="0" borderId="17" xfId="10" applyNumberFormat="1" applyFont="1" applyFill="1" applyBorder="1" applyAlignment="1">
      <alignment vertical="center"/>
    </xf>
    <xf numFmtId="169" fontId="14" fillId="0" borderId="17" xfId="13" applyNumberFormat="1" applyFont="1" applyFill="1" applyBorder="1" applyAlignment="1">
      <alignment vertical="center" wrapText="1"/>
    </xf>
    <xf numFmtId="169" fontId="16" fillId="0" borderId="18" xfId="14" applyNumberFormat="1" applyFont="1" applyFill="1" applyBorder="1" applyAlignment="1">
      <alignment horizontal="right" vertical="center" wrapText="1"/>
    </xf>
    <xf numFmtId="164" fontId="14" fillId="0" borderId="33" xfId="1" applyNumberFormat="1" applyFont="1" applyBorder="1" applyAlignment="1">
      <alignment horizontal="center" vertical="center"/>
    </xf>
    <xf numFmtId="165" fontId="14" fillId="0" borderId="33" xfId="10" applyNumberFormat="1" applyFont="1" applyFill="1" applyBorder="1" applyAlignment="1">
      <alignment vertical="center"/>
    </xf>
    <xf numFmtId="0" fontId="14" fillId="0" borderId="20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20" xfId="2" quotePrefix="1" applyFont="1" applyBorder="1" applyAlignment="1">
      <alignment horizontal="left" vertical="center" wrapText="1"/>
    </xf>
    <xf numFmtId="169" fontId="14" fillId="0" borderId="20" xfId="4" applyNumberFormat="1" applyFont="1" applyFill="1" applyBorder="1" applyAlignment="1">
      <alignment horizontal="center" vertical="center" wrapText="1"/>
    </xf>
    <xf numFmtId="169" fontId="16" fillId="0" borderId="8" xfId="2" applyNumberFormat="1" applyFont="1" applyBorder="1" applyAlignment="1">
      <alignment horizontal="center" vertical="center"/>
    </xf>
    <xf numFmtId="0" fontId="17" fillId="0" borderId="1" xfId="2" applyFont="1" applyBorder="1" applyAlignment="1">
      <alignment vertical="center"/>
    </xf>
    <xf numFmtId="0" fontId="17" fillId="0" borderId="2" xfId="2" applyFont="1" applyBorder="1" applyAlignment="1">
      <alignment vertical="center"/>
    </xf>
    <xf numFmtId="168" fontId="17" fillId="0" borderId="2" xfId="2" applyNumberFormat="1" applyFont="1" applyBorder="1" applyAlignment="1">
      <alignment vertical="center"/>
    </xf>
    <xf numFmtId="169" fontId="17" fillId="0" borderId="2" xfId="2" applyNumberFormat="1" applyFont="1" applyBorder="1" applyAlignment="1">
      <alignment vertical="center"/>
    </xf>
    <xf numFmtId="169" fontId="6" fillId="0" borderId="3" xfId="2" applyNumberFormat="1" applyFont="1" applyBorder="1" applyAlignment="1">
      <alignment vertical="center"/>
    </xf>
    <xf numFmtId="0" fontId="14" fillId="0" borderId="32" xfId="2" applyFont="1" applyBorder="1" applyAlignment="1">
      <alignment horizontal="center" vertical="center"/>
    </xf>
    <xf numFmtId="0" fontId="14" fillId="0" borderId="17" xfId="2" applyFont="1" applyBorder="1" applyAlignment="1">
      <alignment horizontal="center" vertical="center"/>
    </xf>
    <xf numFmtId="0" fontId="17" fillId="0" borderId="17" xfId="2" applyFont="1" applyBorder="1" applyAlignment="1">
      <alignment vertical="center"/>
    </xf>
    <xf numFmtId="169" fontId="14" fillId="0" borderId="17" xfId="2" applyNumberFormat="1" applyFont="1" applyBorder="1" applyAlignment="1">
      <alignment vertical="center"/>
    </xf>
    <xf numFmtId="164" fontId="14" fillId="0" borderId="34" xfId="1" applyNumberFormat="1" applyFont="1" applyBorder="1" applyAlignment="1">
      <alignment horizontal="center" vertical="center"/>
    </xf>
    <xf numFmtId="0" fontId="14" fillId="3" borderId="0" xfId="12" applyFont="1" applyFill="1" applyAlignment="1">
      <alignment vertical="center"/>
    </xf>
    <xf numFmtId="0" fontId="14" fillId="0" borderId="27" xfId="1" applyFont="1" applyBorder="1" applyAlignment="1">
      <alignment horizontal="justify" vertical="center" wrapText="1"/>
    </xf>
    <xf numFmtId="4" fontId="14" fillId="0" borderId="17" xfId="16" applyNumberFormat="1" applyFont="1" applyFill="1" applyBorder="1" applyAlignment="1">
      <alignment horizontal="right" vertical="center" wrapText="1"/>
    </xf>
    <xf numFmtId="0" fontId="14" fillId="3" borderId="0" xfId="17" applyFont="1" applyFill="1" applyAlignment="1">
      <alignment vertical="center"/>
    </xf>
    <xf numFmtId="0" fontId="17" fillId="0" borderId="35" xfId="2" applyFont="1" applyBorder="1" applyAlignment="1">
      <alignment vertical="center"/>
    </xf>
    <xf numFmtId="0" fontId="17" fillId="0" borderId="36" xfId="2" applyFont="1" applyBorder="1" applyAlignment="1">
      <alignment vertical="center"/>
    </xf>
    <xf numFmtId="168" fontId="17" fillId="0" borderId="36" xfId="2" applyNumberFormat="1" applyFont="1" applyBorder="1" applyAlignment="1">
      <alignment vertical="center"/>
    </xf>
    <xf numFmtId="169" fontId="17" fillId="0" borderId="36" xfId="2" applyNumberFormat="1" applyFont="1" applyBorder="1" applyAlignment="1">
      <alignment vertical="center"/>
    </xf>
    <xf numFmtId="169" fontId="6" fillId="0" borderId="37" xfId="2" applyNumberFormat="1" applyFont="1" applyBorder="1" applyAlignment="1">
      <alignment vertical="center"/>
    </xf>
    <xf numFmtId="0" fontId="14" fillId="0" borderId="30" xfId="12" applyFont="1" applyBorder="1" applyAlignment="1">
      <alignment vertical="center" wrapText="1"/>
    </xf>
    <xf numFmtId="0" fontId="14" fillId="0" borderId="30" xfId="12" applyFont="1" applyBorder="1" applyAlignment="1">
      <alignment horizontal="center" vertical="center" wrapText="1"/>
    </xf>
    <xf numFmtId="4" fontId="14" fillId="0" borderId="30" xfId="12" applyNumberFormat="1" applyFont="1" applyBorder="1" applyAlignment="1">
      <alignment horizontal="right" vertical="center"/>
    </xf>
    <xf numFmtId="0" fontId="14" fillId="0" borderId="0" xfId="17" applyFont="1" applyAlignment="1">
      <alignment vertical="center"/>
    </xf>
    <xf numFmtId="0" fontId="14" fillId="0" borderId="17" xfId="12" applyFont="1" applyBorder="1" applyAlignment="1">
      <alignment vertical="center" wrapText="1"/>
    </xf>
    <xf numFmtId="0" fontId="14" fillId="0" borderId="17" xfId="12" applyFont="1" applyBorder="1" applyAlignment="1">
      <alignment horizontal="center" vertical="center" wrapText="1"/>
    </xf>
    <xf numFmtId="4" fontId="14" fillId="0" borderId="17" xfId="12" applyNumberFormat="1" applyFont="1" applyBorder="1" applyAlignment="1">
      <alignment horizontal="right" vertical="center"/>
    </xf>
    <xf numFmtId="0" fontId="18" fillId="0" borderId="4" xfId="5" applyFont="1" applyBorder="1" applyAlignment="1">
      <alignment vertical="center"/>
    </xf>
    <xf numFmtId="0" fontId="18" fillId="0" borderId="0" xfId="5" applyFont="1" applyAlignment="1">
      <alignment vertical="center"/>
    </xf>
    <xf numFmtId="0" fontId="13" fillId="0" borderId="0" xfId="5" applyFont="1" applyAlignment="1">
      <alignment horizontal="center" vertical="center"/>
    </xf>
    <xf numFmtId="0" fontId="18" fillId="0" borderId="0" xfId="5" applyFont="1" applyAlignment="1">
      <alignment horizontal="center" vertical="center"/>
    </xf>
    <xf numFmtId="174" fontId="15" fillId="0" borderId="0" xfId="18" applyNumberFormat="1" applyFont="1" applyFill="1" applyBorder="1"/>
    <xf numFmtId="174" fontId="19" fillId="0" borderId="5" xfId="18" applyNumberFormat="1" applyFont="1" applyFill="1" applyBorder="1" applyAlignment="1">
      <alignment horizontal="right" vertical="center"/>
    </xf>
    <xf numFmtId="165" fontId="14" fillId="3" borderId="0" xfId="12" applyNumberFormat="1" applyFont="1" applyFill="1" applyAlignment="1">
      <alignment vertical="center"/>
    </xf>
    <xf numFmtId="167" fontId="14" fillId="3" borderId="0" xfId="3" applyNumberFormat="1" applyFont="1" applyFill="1" applyBorder="1" applyAlignment="1">
      <alignment vertical="center"/>
    </xf>
    <xf numFmtId="4" fontId="14" fillId="3" borderId="0" xfId="12" applyNumberFormat="1" applyFont="1" applyFill="1" applyAlignment="1">
      <alignment vertical="center"/>
    </xf>
    <xf numFmtId="176" fontId="14" fillId="3" borderId="0" xfId="12" applyNumberFormat="1" applyFont="1" applyFill="1" applyAlignment="1">
      <alignment vertical="center"/>
    </xf>
    <xf numFmtId="164" fontId="14" fillId="0" borderId="30" xfId="19" applyNumberFormat="1" applyFont="1" applyBorder="1" applyAlignment="1">
      <alignment horizontal="center" vertical="center"/>
    </xf>
    <xf numFmtId="0" fontId="15" fillId="0" borderId="30" xfId="9" applyNumberFormat="1" applyFont="1" applyBorder="1" applyAlignment="1">
      <alignment horizontal="center"/>
    </xf>
    <xf numFmtId="171" fontId="15" fillId="0" borderId="30" xfId="9" applyFont="1" applyFill="1" applyBorder="1" applyAlignment="1">
      <alignment vertical="center"/>
    </xf>
    <xf numFmtId="174" fontId="15" fillId="0" borderId="30" xfId="20" applyNumberFormat="1" applyFont="1" applyFill="1" applyBorder="1" applyAlignment="1">
      <alignment vertical="center"/>
    </xf>
    <xf numFmtId="164" fontId="14" fillId="0" borderId="21" xfId="19" applyNumberFormat="1" applyFont="1" applyBorder="1" applyAlignment="1">
      <alignment horizontal="center" vertical="center"/>
    </xf>
    <xf numFmtId="0" fontId="15" fillId="0" borderId="21" xfId="9" applyNumberFormat="1" applyFont="1" applyBorder="1" applyAlignment="1">
      <alignment horizontal="center"/>
    </xf>
    <xf numFmtId="0" fontId="14" fillId="0" borderId="21" xfId="12" applyFont="1" applyBorder="1" applyAlignment="1">
      <alignment vertical="center" wrapText="1"/>
    </xf>
    <xf numFmtId="0" fontId="14" fillId="0" borderId="21" xfId="12" applyFont="1" applyBorder="1" applyAlignment="1">
      <alignment horizontal="center" vertical="center" wrapText="1"/>
    </xf>
    <xf numFmtId="171" fontId="15" fillId="0" borderId="21" xfId="9" applyFont="1" applyFill="1" applyBorder="1" applyAlignment="1">
      <alignment vertical="center"/>
    </xf>
    <xf numFmtId="174" fontId="15" fillId="0" borderId="21" xfId="20" applyNumberFormat="1" applyFont="1" applyFill="1" applyBorder="1" applyAlignment="1">
      <alignment vertical="center"/>
    </xf>
    <xf numFmtId="0" fontId="4" fillId="0" borderId="0" xfId="17" applyFont="1" applyAlignment="1">
      <alignment vertical="center"/>
    </xf>
    <xf numFmtId="0" fontId="17" fillId="0" borderId="26" xfId="17" applyFont="1" applyBorder="1" applyAlignment="1">
      <alignment vertical="center"/>
    </xf>
    <xf numFmtId="0" fontId="17" fillId="0" borderId="38" xfId="17" applyFont="1" applyBorder="1" applyAlignment="1">
      <alignment vertical="center"/>
    </xf>
    <xf numFmtId="49" fontId="17" fillId="0" borderId="34" xfId="17" applyNumberFormat="1" applyFont="1" applyBorder="1" applyAlignment="1">
      <alignment vertical="center"/>
    </xf>
    <xf numFmtId="169" fontId="17" fillId="0" borderId="39" xfId="17" applyNumberFormat="1" applyFont="1" applyBorder="1" applyAlignment="1">
      <alignment vertical="center"/>
    </xf>
    <xf numFmtId="169" fontId="6" fillId="0" borderId="40" xfId="17" applyNumberFormat="1" applyFont="1" applyBorder="1" applyAlignment="1">
      <alignment vertical="center"/>
    </xf>
    <xf numFmtId="169" fontId="16" fillId="0" borderId="18" xfId="21" applyNumberFormat="1" applyFont="1" applyBorder="1" applyAlignment="1">
      <alignment vertical="center"/>
    </xf>
    <xf numFmtId="178" fontId="21" fillId="0" borderId="0" xfId="2" applyNumberFormat="1" applyFont="1" applyAlignment="1">
      <alignment vertical="center"/>
    </xf>
    <xf numFmtId="0" fontId="14" fillId="0" borderId="0" xfId="2" applyFont="1" applyAlignment="1">
      <alignment vertical="center"/>
    </xf>
    <xf numFmtId="169" fontId="16" fillId="3" borderId="18" xfId="21" applyNumberFormat="1" applyFont="1" applyFill="1" applyBorder="1" applyAlignment="1">
      <alignment vertical="center"/>
    </xf>
    <xf numFmtId="169" fontId="14" fillId="0" borderId="0" xfId="2" applyNumberFormat="1" applyFont="1" applyAlignment="1">
      <alignment vertical="center"/>
    </xf>
    <xf numFmtId="0" fontId="14" fillId="0" borderId="41" xfId="17" applyFont="1" applyBorder="1" applyAlignment="1">
      <alignment horizontal="center" vertical="center"/>
    </xf>
    <xf numFmtId="0" fontId="14" fillId="0" borderId="33" xfId="21" applyFont="1" applyBorder="1" applyAlignment="1">
      <alignment horizontal="center" vertical="center" wrapText="1"/>
    </xf>
    <xf numFmtId="0" fontId="14" fillId="0" borderId="42" xfId="21" applyFont="1" applyBorder="1" applyAlignment="1">
      <alignment horizontal="right" vertical="center"/>
    </xf>
    <xf numFmtId="0" fontId="14" fillId="4" borderId="17" xfId="21" applyFont="1" applyFill="1" applyBorder="1" applyAlignment="1">
      <alignment horizontal="center" vertical="center" wrapText="1"/>
    </xf>
    <xf numFmtId="168" fontId="14" fillId="0" borderId="17" xfId="21" applyNumberFormat="1" applyFont="1" applyBorder="1" applyAlignment="1">
      <alignment vertical="center" wrapText="1"/>
    </xf>
    <xf numFmtId="170" fontId="14" fillId="0" borderId="0" xfId="7" applyFont="1" applyFill="1" applyBorder="1" applyAlignment="1">
      <alignment vertical="center"/>
    </xf>
    <xf numFmtId="170" fontId="0" fillId="0" borderId="0" xfId="7" applyFont="1"/>
    <xf numFmtId="179" fontId="14" fillId="0" borderId="0" xfId="17" applyNumberFormat="1" applyFont="1" applyAlignment="1">
      <alignment vertical="center"/>
    </xf>
    <xf numFmtId="167" fontId="14" fillId="0" borderId="0" xfId="17" applyNumberFormat="1" applyFont="1" applyAlignment="1">
      <alignment vertical="center"/>
    </xf>
    <xf numFmtId="169" fontId="7" fillId="3" borderId="31" xfId="22" applyNumberFormat="1" applyFont="1" applyFill="1" applyBorder="1" applyAlignment="1">
      <alignment horizontal="center" vertical="center"/>
    </xf>
    <xf numFmtId="180" fontId="14" fillId="0" borderId="0" xfId="23" applyFont="1" applyFill="1" applyBorder="1" applyAlignment="1">
      <alignment vertical="center"/>
    </xf>
    <xf numFmtId="169" fontId="7" fillId="3" borderId="17" xfId="22" applyNumberFormat="1" applyFont="1" applyFill="1" applyBorder="1" applyAlignment="1">
      <alignment horizontal="center" vertical="center"/>
    </xf>
    <xf numFmtId="9" fontId="7" fillId="3" borderId="18" xfId="24" applyFont="1" applyFill="1" applyBorder="1" applyAlignment="1">
      <alignment horizontal="center" vertical="center"/>
    </xf>
    <xf numFmtId="169" fontId="14" fillId="0" borderId="0" xfId="17" applyNumberFormat="1" applyFont="1" applyAlignment="1">
      <alignment vertical="center"/>
    </xf>
    <xf numFmtId="0" fontId="12" fillId="0" borderId="20" xfId="2" applyFont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5" fillId="2" borderId="5" xfId="2" applyFont="1" applyFill="1" applyBorder="1" applyAlignment="1">
      <alignment vertical="center"/>
    </xf>
    <xf numFmtId="0" fontId="17" fillId="0" borderId="7" xfId="2" applyFont="1" applyBorder="1" applyAlignment="1">
      <alignment horizontal="left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5" fillId="2" borderId="5" xfId="2" applyFont="1" applyFill="1" applyBorder="1" applyAlignment="1">
      <alignment vertical="center"/>
    </xf>
    <xf numFmtId="0" fontId="6" fillId="0" borderId="1" xfId="2" applyFont="1" applyBorder="1" applyAlignment="1">
      <alignment horizontal="center" vertical="center" wrapText="1" shrinkToFit="1"/>
    </xf>
    <xf numFmtId="0" fontId="6" fillId="0" borderId="2" xfId="2" applyFont="1" applyBorder="1" applyAlignment="1">
      <alignment horizontal="center" vertical="center" wrapText="1" shrinkToFit="1"/>
    </xf>
    <xf numFmtId="0" fontId="6" fillId="0" borderId="3" xfId="2" applyFont="1" applyBorder="1" applyAlignment="1">
      <alignment horizontal="center" vertical="center" wrapText="1" shrinkToFit="1"/>
    </xf>
    <xf numFmtId="0" fontId="6" fillId="0" borderId="6" xfId="2" applyFont="1" applyBorder="1" applyAlignment="1">
      <alignment horizontal="center" vertical="center" wrapText="1" shrinkToFit="1"/>
    </xf>
    <xf numFmtId="0" fontId="6" fillId="0" borderId="7" xfId="2" applyFont="1" applyBorder="1" applyAlignment="1">
      <alignment horizontal="center" vertical="center" wrapText="1" shrinkToFit="1"/>
    </xf>
    <xf numFmtId="0" fontId="6" fillId="0" borderId="8" xfId="2" applyFont="1" applyBorder="1" applyAlignment="1">
      <alignment horizontal="center" vertical="center" wrapText="1" shrinkToFit="1"/>
    </xf>
    <xf numFmtId="0" fontId="9" fillId="0" borderId="9" xfId="2" applyFont="1" applyBorder="1" applyAlignment="1">
      <alignment horizontal="center" vertical="center" wrapText="1"/>
    </xf>
    <xf numFmtId="0" fontId="11" fillId="0" borderId="15" xfId="2" applyFont="1" applyBorder="1" applyAlignment="1">
      <alignment horizontal="center" vertical="center" wrapText="1"/>
    </xf>
    <xf numFmtId="0" fontId="11" fillId="0" borderId="19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168" fontId="10" fillId="0" borderId="10" xfId="2" applyNumberFormat="1" applyFont="1" applyBorder="1" applyAlignment="1">
      <alignment horizontal="center" vertical="center" wrapText="1"/>
    </xf>
    <xf numFmtId="168" fontId="10" fillId="0" borderId="16" xfId="2" applyNumberFormat="1" applyFont="1" applyBorder="1" applyAlignment="1">
      <alignment horizontal="center" vertical="center" wrapText="1"/>
    </xf>
    <xf numFmtId="168" fontId="10" fillId="0" borderId="20" xfId="2" applyNumberFormat="1" applyFont="1" applyBorder="1" applyAlignment="1">
      <alignment horizontal="center" vertical="center" wrapText="1"/>
    </xf>
    <xf numFmtId="169" fontId="10" fillId="0" borderId="10" xfId="4" applyNumberFormat="1" applyFont="1" applyFill="1" applyBorder="1" applyAlignment="1">
      <alignment horizontal="center" vertical="center" wrapText="1"/>
    </xf>
    <xf numFmtId="169" fontId="10" fillId="0" borderId="16" xfId="4" applyNumberFormat="1" applyFont="1" applyFill="1" applyBorder="1" applyAlignment="1">
      <alignment horizontal="center" vertical="center" wrapText="1"/>
    </xf>
    <xf numFmtId="169" fontId="10" fillId="0" borderId="20" xfId="4" applyNumberFormat="1" applyFont="1" applyFill="1" applyBorder="1" applyAlignment="1">
      <alignment horizontal="center" vertical="center" wrapText="1"/>
    </xf>
    <xf numFmtId="169" fontId="10" fillId="0" borderId="14" xfId="2" applyNumberFormat="1" applyFont="1" applyBorder="1" applyAlignment="1">
      <alignment horizontal="center" vertical="center"/>
    </xf>
    <xf numFmtId="169" fontId="7" fillId="0" borderId="18" xfId="2" applyNumberFormat="1" applyFont="1" applyBorder="1" applyAlignment="1">
      <alignment horizontal="center" vertical="center"/>
    </xf>
    <xf numFmtId="169" fontId="7" fillId="0" borderId="22" xfId="2" applyNumberFormat="1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 wrapText="1"/>
    </xf>
    <xf numFmtId="0" fontId="12" fillId="0" borderId="20" xfId="2" applyFont="1" applyBorder="1" applyAlignment="1">
      <alignment horizontal="center" vertical="center" wrapText="1"/>
    </xf>
    <xf numFmtId="0" fontId="4" fillId="3" borderId="32" xfId="5" applyFont="1" applyFill="1" applyBorder="1" applyAlignment="1">
      <alignment horizontal="left" vertical="center" wrapText="1"/>
    </xf>
    <xf numFmtId="0" fontId="4" fillId="3" borderId="17" xfId="5" applyFont="1" applyFill="1" applyBorder="1" applyAlignment="1">
      <alignment horizontal="left" vertical="center" wrapText="1"/>
    </xf>
    <xf numFmtId="3" fontId="7" fillId="3" borderId="17" xfId="5" applyNumberFormat="1" applyFont="1" applyFill="1" applyBorder="1" applyAlignment="1">
      <alignment horizontal="center" vertical="center"/>
    </xf>
    <xf numFmtId="0" fontId="14" fillId="0" borderId="32" xfId="21" applyFont="1" applyBorder="1" applyAlignment="1">
      <alignment horizontal="right" vertical="center" wrapText="1"/>
    </xf>
    <xf numFmtId="0" fontId="14" fillId="0" borderId="17" xfId="21" applyFont="1" applyBorder="1" applyAlignment="1">
      <alignment horizontal="right" vertical="center" wrapText="1"/>
    </xf>
    <xf numFmtId="0" fontId="14" fillId="0" borderId="4" xfId="21" applyFont="1" applyBorder="1" applyAlignment="1">
      <alignment horizontal="left" vertical="center"/>
    </xf>
    <xf numFmtId="0" fontId="14" fillId="0" borderId="0" xfId="21" applyFont="1" applyAlignment="1">
      <alignment horizontal="left" vertical="center"/>
    </xf>
    <xf numFmtId="0" fontId="14" fillId="0" borderId="24" xfId="21" applyFont="1" applyBorder="1" applyAlignment="1">
      <alignment horizontal="left" vertical="center"/>
    </xf>
    <xf numFmtId="0" fontId="14" fillId="0" borderId="25" xfId="21" applyFont="1" applyBorder="1" applyAlignment="1">
      <alignment horizontal="left" vertical="center"/>
    </xf>
    <xf numFmtId="0" fontId="4" fillId="3" borderId="29" xfId="5" applyFont="1" applyFill="1" applyBorder="1" applyAlignment="1">
      <alignment horizontal="left" vertical="center" wrapText="1"/>
    </xf>
    <xf numFmtId="0" fontId="4" fillId="3" borderId="30" xfId="5" applyFont="1" applyFill="1" applyBorder="1" applyAlignment="1">
      <alignment horizontal="left" vertical="center" wrapText="1"/>
    </xf>
    <xf numFmtId="3" fontId="7" fillId="3" borderId="30" xfId="5" applyNumberFormat="1" applyFont="1" applyFill="1" applyBorder="1" applyAlignment="1">
      <alignment horizontal="center" vertical="center" wrapText="1"/>
    </xf>
    <xf numFmtId="0" fontId="4" fillId="3" borderId="17" xfId="5" applyFont="1" applyFill="1" applyBorder="1" applyAlignment="1">
      <alignment horizontal="center" vertical="center" wrapText="1"/>
    </xf>
    <xf numFmtId="0" fontId="4" fillId="3" borderId="18" xfId="5" applyFont="1" applyFill="1" applyBorder="1" applyAlignment="1">
      <alignment horizontal="center" vertical="center" wrapText="1"/>
    </xf>
    <xf numFmtId="0" fontId="4" fillId="3" borderId="21" xfId="5" applyFont="1" applyFill="1" applyBorder="1" applyAlignment="1">
      <alignment horizontal="center" vertical="center" wrapText="1"/>
    </xf>
    <xf numFmtId="0" fontId="4" fillId="3" borderId="22" xfId="5" applyFont="1" applyFill="1" applyBorder="1" applyAlignment="1">
      <alignment horizontal="center" vertical="center" wrapText="1"/>
    </xf>
    <xf numFmtId="0" fontId="4" fillId="3" borderId="28" xfId="5" applyFont="1" applyFill="1" applyBorder="1" applyAlignment="1">
      <alignment horizontal="left" vertical="center" wrapText="1"/>
    </xf>
    <xf numFmtId="0" fontId="4" fillId="3" borderId="21" xfId="5" applyFont="1" applyFill="1" applyBorder="1" applyAlignment="1">
      <alignment horizontal="left" vertical="center" wrapText="1"/>
    </xf>
    <xf numFmtId="0" fontId="7" fillId="3" borderId="17" xfId="5" applyFont="1" applyFill="1" applyBorder="1" applyAlignment="1">
      <alignment horizontal="center" vertical="center"/>
    </xf>
    <xf numFmtId="0" fontId="4" fillId="3" borderId="32" xfId="1" applyFont="1" applyFill="1" applyBorder="1" applyAlignment="1">
      <alignment horizontal="left" vertical="center" wrapText="1"/>
    </xf>
    <xf numFmtId="0" fontId="4" fillId="3" borderId="17" xfId="1" applyFont="1" applyFill="1" applyBorder="1" applyAlignment="1">
      <alignment horizontal="left" vertical="center" wrapText="1"/>
    </xf>
    <xf numFmtId="174" fontId="16" fillId="0" borderId="31" xfId="11" applyNumberFormat="1" applyFont="1" applyFill="1" applyBorder="1" applyAlignment="1">
      <alignment vertical="center"/>
    </xf>
    <xf numFmtId="165" fontId="17" fillId="0" borderId="0" xfId="2" applyNumberFormat="1" applyFont="1" applyAlignment="1">
      <alignment vertical="center"/>
    </xf>
    <xf numFmtId="165" fontId="14" fillId="0" borderId="30" xfId="2" applyNumberFormat="1" applyFont="1" applyBorder="1" applyAlignment="1">
      <alignment vertical="center"/>
    </xf>
    <xf numFmtId="165" fontId="17" fillId="0" borderId="7" xfId="2" applyNumberFormat="1" applyFont="1" applyBorder="1" applyAlignment="1">
      <alignment vertical="center" wrapText="1"/>
    </xf>
    <xf numFmtId="165" fontId="14" fillId="0" borderId="7" xfId="2" applyNumberFormat="1" applyFont="1" applyBorder="1" applyAlignment="1">
      <alignment horizontal="right" vertical="center" wrapText="1"/>
    </xf>
    <xf numFmtId="4" fontId="14" fillId="0" borderId="17" xfId="15" applyNumberFormat="1" applyFont="1" applyFill="1" applyBorder="1" applyAlignment="1">
      <alignment vertical="center"/>
    </xf>
    <xf numFmtId="4" fontId="14" fillId="0" borderId="17" xfId="15" applyNumberFormat="1" applyFont="1" applyFill="1" applyBorder="1" applyAlignment="1">
      <alignment horizontal="right" vertical="center"/>
    </xf>
    <xf numFmtId="4" fontId="14" fillId="0" borderId="17" xfId="10" applyNumberFormat="1" applyFont="1" applyFill="1" applyBorder="1" applyAlignment="1">
      <alignment vertical="center"/>
    </xf>
    <xf numFmtId="0" fontId="17" fillId="0" borderId="41" xfId="21" applyFont="1" applyBorder="1" applyAlignment="1">
      <alignment horizontal="right" vertical="center" wrapText="1"/>
    </xf>
    <xf numFmtId="0" fontId="17" fillId="0" borderId="33" xfId="21" applyFont="1" applyBorder="1" applyAlignment="1">
      <alignment horizontal="right" vertical="center" wrapText="1"/>
    </xf>
    <xf numFmtId="0" fontId="17" fillId="0" borderId="42" xfId="21" applyFont="1" applyBorder="1" applyAlignment="1">
      <alignment horizontal="right" vertical="center" wrapText="1"/>
    </xf>
    <xf numFmtId="169" fontId="6" fillId="3" borderId="18" xfId="21" applyNumberFormat="1" applyFont="1" applyFill="1" applyBorder="1" applyAlignment="1">
      <alignment vertical="center"/>
    </xf>
    <xf numFmtId="0" fontId="17" fillId="0" borderId="28" xfId="21" applyFont="1" applyBorder="1" applyAlignment="1">
      <alignment horizontal="right" vertical="center" wrapText="1"/>
    </xf>
    <xf numFmtId="0" fontId="17" fillId="0" borderId="21" xfId="21" applyFont="1" applyBorder="1" applyAlignment="1">
      <alignment horizontal="right" vertical="center" wrapText="1"/>
    </xf>
    <xf numFmtId="169" fontId="6" fillId="3" borderId="22" xfId="21" applyNumberFormat="1" applyFont="1" applyFill="1" applyBorder="1" applyAlignment="1">
      <alignment vertical="center"/>
    </xf>
  </cellXfs>
  <cellStyles count="25">
    <cellStyle name="Millares 11" xfId="15" xr:uid="{F0A406BC-1332-4DE9-AC9A-AC925BE9FA39}"/>
    <cellStyle name="Millares 12" xfId="10" xr:uid="{C8875A6F-7155-42B2-8171-1D5D3F7C56D8}"/>
    <cellStyle name="Millares 2 10" xfId="16" xr:uid="{78CB6306-F50D-49EE-9384-282013A3A0D3}"/>
    <cellStyle name="Millares 2 11" xfId="9" xr:uid="{CE99CD63-82A0-4771-850A-C5C4F9DFBA04}"/>
    <cellStyle name="Millares 2 4" xfId="23" xr:uid="{F7ABF230-0EC6-47DB-B91C-4E727C37F9D0}"/>
    <cellStyle name="Millares 3 3" xfId="13" xr:uid="{02656B4B-9DFE-4909-B4B9-1400881F4CDF}"/>
    <cellStyle name="Millares 9" xfId="6" xr:uid="{A0DC5A94-F49F-46B9-B56F-A01F2AD12F9B}"/>
    <cellStyle name="Millares 9 2" xfId="18" xr:uid="{1F7E2C57-00AF-4050-8854-953F72E6DBEF}"/>
    <cellStyle name="Millares_FORMULARIO 4 - M-OFERENTE PPTA ECONOMICA" xfId="22" xr:uid="{496A28E0-F2FE-4E4A-9F9C-20DB5EC0D072}"/>
    <cellStyle name="Millares_PPTO OFICIAL LP-SGT-SRN-001-2009" xfId="4" xr:uid="{C7A06F18-1F4B-4247-8AE8-FD427786224E}"/>
    <cellStyle name="Millares_PTO OFICIAL PREPLIEGO (CORREGIDO)" xfId="14" xr:uid="{351EE29C-4A55-4E29-9314-925E1483F1B9}"/>
    <cellStyle name="Moneda [0] 3 2" xfId="20" xr:uid="{AA53AEF8-EE58-429D-8A96-DE188094A27B}"/>
    <cellStyle name="Moneda [0] 6" xfId="11" xr:uid="{B8E34BCE-2698-4D56-8D0A-627472C2ABB8}"/>
    <cellStyle name="Moneda 2 4" xfId="3" xr:uid="{2C6F5442-91E3-4110-9929-7FD2304720A9}"/>
    <cellStyle name="Moneda 5" xfId="7" xr:uid="{3AE56C44-8FEC-4537-8B69-FE67360365CC}"/>
    <cellStyle name="Normal" xfId="0" builtinId="0"/>
    <cellStyle name="Normal 10 2" xfId="19" xr:uid="{E5747006-9853-44BA-8F1A-7B02EAC5C37B}"/>
    <cellStyle name="Normal 11" xfId="1" xr:uid="{899760FC-4AF3-4BEC-8D31-11520C069087}"/>
    <cellStyle name="Normal 2 2" xfId="21" xr:uid="{7AB0615B-821D-4683-BF60-27FE10A84EDF}"/>
    <cellStyle name="Normal 3 2" xfId="5" xr:uid="{3930DDAE-3430-44F8-A670-061F0C7BFF59}"/>
    <cellStyle name="Normal 9 3" xfId="8" xr:uid="{632A323C-3F9E-4B68-BEAB-E9DB192FC93C}"/>
    <cellStyle name="Normal_PTO OFICIAL PREPLIEGO (CORREGIDO)" xfId="12" xr:uid="{6A5DE90B-00D8-4361-92BB-447803F65802}"/>
    <cellStyle name="Normal_PTO OFICIAL PREPLIEGO (CORREGIDO) 2" xfId="17" xr:uid="{7E7A8762-EBB1-42C2-8796-DD6AF0EBD0B5}"/>
    <cellStyle name="Normal_PTO OFICIAL y APU MODELO 2010 (2)" xfId="2" xr:uid="{BEB86BE1-AF5B-43B5-83D3-5D27EA48730E}"/>
    <cellStyle name="Porcentual 2 2" xfId="24" xr:uid="{965052D6-3CD7-4A58-895B-0817CE7049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ca-112784\contrataci&#243;n\ADM%20VIAL%2003%20-%20CORDOBA\ESTADO%20DE%20RED\2103mar%2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USUARIO\Downloads\a  aa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LISTADO "/>
      <sheetName val="M.O."/>
      <sheetName val="_aCCIDENTES_DE_1995___1996_xl_2"/>
      <sheetName val="//ccefici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QUIPOS"/>
      <sheetName val="MANO DE OBRA"/>
      <sheetName val="TRANSPORTE"/>
      <sheetName val="//d.docs.live.net/a  aaInformac"/>
      <sheetName val="_aCCIDENTES_DE_1995___1996_xl_3"/>
      <sheetName val="_aCCIDENTES_DE_1995___1996_xl_5"/>
      <sheetName val="_aCCIDENTES_DE_1995___1996_xl_4"/>
      <sheetName val="G.G"/>
      <sheetName val="AC2-AG9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INST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items"/>
      <sheetName val="\a  aaInformación GRUPO 4\A MI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Res-Accide-10"/>
      <sheetName val="ACTA DE MODIFICACION  (2)"/>
      <sheetName val="CONT_ADI"/>
      <sheetName val="Informe"/>
      <sheetName val="Seguim-16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otros"/>
      <sheetName val="PRESUPUESTO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días habiles 2015"/>
      <sheetName val="INS"/>
      <sheetName val="Ppto"/>
      <sheetName val="Plan auditoría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UNITARIOS%20PARA%20241201%202S"/>
      <sheetName val="Excavación Mat. Común Estacione"/>
      <sheetName val="Demolición Pavimento"/>
      <sheetName val="Insum"/>
      <sheetName val="SUB APU"/>
      <sheetName val="TRANSPORTE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 Liquidacion de Obra por Tramo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  <sheetName val="A.P.U"/>
      <sheetName val="FORMULA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Lp"/>
      <sheetName val="5. ELECTRICO"/>
      <sheetName val="REC-COD,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Bajadas"/>
      <sheetName val="NARIÑO"/>
      <sheetName val="OCTUBRE"/>
      <sheetName val="TABL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FINANC"/>
      <sheetName val="TOD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7A1B0-0D75-4F3D-92B8-6414B82102D7}">
  <dimension ref="A1:IT58"/>
  <sheetViews>
    <sheetView tabSelected="1" workbookViewId="0">
      <selection activeCell="B7" sqref="B7:J8"/>
    </sheetView>
  </sheetViews>
  <sheetFormatPr baseColWidth="10" defaultColWidth="10.85546875" defaultRowHeight="12.75" x14ac:dyDescent="0.2"/>
  <cols>
    <col min="1" max="1" width="6" style="1" customWidth="1"/>
    <col min="2" max="2" width="6.85546875" style="1" customWidth="1"/>
    <col min="3" max="3" width="12.28515625" style="1" customWidth="1"/>
    <col min="4" max="4" width="13.140625" style="1" customWidth="1"/>
    <col min="5" max="5" width="13.5703125" style="1" customWidth="1"/>
    <col min="6" max="6" width="83" style="1" customWidth="1"/>
    <col min="7" max="7" width="8.42578125" style="1" customWidth="1"/>
    <col min="8" max="8" width="22.28515625" style="1" customWidth="1"/>
    <col min="9" max="9" width="22.5703125" style="1" customWidth="1"/>
    <col min="10" max="10" width="27.5703125" style="1" customWidth="1"/>
    <col min="11" max="12" width="21.85546875" style="1" bestFit="1" customWidth="1"/>
    <col min="13" max="13" width="17.28515625" style="1" bestFit="1" customWidth="1"/>
    <col min="14" max="14" width="13.28515625" style="1" bestFit="1" customWidth="1"/>
    <col min="15" max="16" width="10.85546875" style="1"/>
    <col min="17" max="17" width="18.42578125" style="1" customWidth="1"/>
    <col min="18" max="256" width="10.85546875" style="1"/>
    <col min="257" max="257" width="6" style="1" customWidth="1"/>
    <col min="258" max="258" width="6.85546875" style="1" customWidth="1"/>
    <col min="259" max="259" width="12.28515625" style="1" customWidth="1"/>
    <col min="260" max="260" width="13.140625" style="1" customWidth="1"/>
    <col min="261" max="261" width="13.5703125" style="1" customWidth="1"/>
    <col min="262" max="262" width="83" style="1" customWidth="1"/>
    <col min="263" max="263" width="8.42578125" style="1" customWidth="1"/>
    <col min="264" max="264" width="22.28515625" style="1" customWidth="1"/>
    <col min="265" max="265" width="17.42578125" style="1" bestFit="1" customWidth="1"/>
    <col min="266" max="266" width="27.5703125" style="1" customWidth="1"/>
    <col min="267" max="268" width="21.85546875" style="1" bestFit="1" customWidth="1"/>
    <col min="269" max="269" width="17.28515625" style="1" bestFit="1" customWidth="1"/>
    <col min="270" max="270" width="13.28515625" style="1" bestFit="1" customWidth="1"/>
    <col min="271" max="272" width="10.85546875" style="1"/>
    <col min="273" max="273" width="18.42578125" style="1" customWidth="1"/>
    <col min="274" max="512" width="10.85546875" style="1"/>
    <col min="513" max="513" width="6" style="1" customWidth="1"/>
    <col min="514" max="514" width="6.85546875" style="1" customWidth="1"/>
    <col min="515" max="515" width="12.28515625" style="1" customWidth="1"/>
    <col min="516" max="516" width="13.140625" style="1" customWidth="1"/>
    <col min="517" max="517" width="13.5703125" style="1" customWidth="1"/>
    <col min="518" max="518" width="83" style="1" customWidth="1"/>
    <col min="519" max="519" width="8.42578125" style="1" customWidth="1"/>
    <col min="520" max="520" width="22.28515625" style="1" customWidth="1"/>
    <col min="521" max="521" width="17.42578125" style="1" bestFit="1" customWidth="1"/>
    <col min="522" max="522" width="27.5703125" style="1" customWidth="1"/>
    <col min="523" max="524" width="21.85546875" style="1" bestFit="1" customWidth="1"/>
    <col min="525" max="525" width="17.28515625" style="1" bestFit="1" customWidth="1"/>
    <col min="526" max="526" width="13.28515625" style="1" bestFit="1" customWidth="1"/>
    <col min="527" max="528" width="10.85546875" style="1"/>
    <col min="529" max="529" width="18.42578125" style="1" customWidth="1"/>
    <col min="530" max="768" width="10.85546875" style="1"/>
    <col min="769" max="769" width="6" style="1" customWidth="1"/>
    <col min="770" max="770" width="6.85546875" style="1" customWidth="1"/>
    <col min="771" max="771" width="12.28515625" style="1" customWidth="1"/>
    <col min="772" max="772" width="13.140625" style="1" customWidth="1"/>
    <col min="773" max="773" width="13.5703125" style="1" customWidth="1"/>
    <col min="774" max="774" width="83" style="1" customWidth="1"/>
    <col min="775" max="775" width="8.42578125" style="1" customWidth="1"/>
    <col min="776" max="776" width="22.28515625" style="1" customWidth="1"/>
    <col min="777" max="777" width="17.42578125" style="1" bestFit="1" customWidth="1"/>
    <col min="778" max="778" width="27.5703125" style="1" customWidth="1"/>
    <col min="779" max="780" width="21.85546875" style="1" bestFit="1" customWidth="1"/>
    <col min="781" max="781" width="17.28515625" style="1" bestFit="1" customWidth="1"/>
    <col min="782" max="782" width="13.28515625" style="1" bestFit="1" customWidth="1"/>
    <col min="783" max="784" width="10.85546875" style="1"/>
    <col min="785" max="785" width="18.42578125" style="1" customWidth="1"/>
    <col min="786" max="1024" width="10.85546875" style="1"/>
    <col min="1025" max="1025" width="6" style="1" customWidth="1"/>
    <col min="1026" max="1026" width="6.85546875" style="1" customWidth="1"/>
    <col min="1027" max="1027" width="12.28515625" style="1" customWidth="1"/>
    <col min="1028" max="1028" width="13.140625" style="1" customWidth="1"/>
    <col min="1029" max="1029" width="13.5703125" style="1" customWidth="1"/>
    <col min="1030" max="1030" width="83" style="1" customWidth="1"/>
    <col min="1031" max="1031" width="8.42578125" style="1" customWidth="1"/>
    <col min="1032" max="1032" width="22.28515625" style="1" customWidth="1"/>
    <col min="1033" max="1033" width="17.42578125" style="1" bestFit="1" customWidth="1"/>
    <col min="1034" max="1034" width="27.5703125" style="1" customWidth="1"/>
    <col min="1035" max="1036" width="21.85546875" style="1" bestFit="1" customWidth="1"/>
    <col min="1037" max="1037" width="17.28515625" style="1" bestFit="1" customWidth="1"/>
    <col min="1038" max="1038" width="13.28515625" style="1" bestFit="1" customWidth="1"/>
    <col min="1039" max="1040" width="10.85546875" style="1"/>
    <col min="1041" max="1041" width="18.42578125" style="1" customWidth="1"/>
    <col min="1042" max="1280" width="10.85546875" style="1"/>
    <col min="1281" max="1281" width="6" style="1" customWidth="1"/>
    <col min="1282" max="1282" width="6.85546875" style="1" customWidth="1"/>
    <col min="1283" max="1283" width="12.28515625" style="1" customWidth="1"/>
    <col min="1284" max="1284" width="13.140625" style="1" customWidth="1"/>
    <col min="1285" max="1285" width="13.5703125" style="1" customWidth="1"/>
    <col min="1286" max="1286" width="83" style="1" customWidth="1"/>
    <col min="1287" max="1287" width="8.42578125" style="1" customWidth="1"/>
    <col min="1288" max="1288" width="22.28515625" style="1" customWidth="1"/>
    <col min="1289" max="1289" width="17.42578125" style="1" bestFit="1" customWidth="1"/>
    <col min="1290" max="1290" width="27.5703125" style="1" customWidth="1"/>
    <col min="1291" max="1292" width="21.85546875" style="1" bestFit="1" customWidth="1"/>
    <col min="1293" max="1293" width="17.28515625" style="1" bestFit="1" customWidth="1"/>
    <col min="1294" max="1294" width="13.28515625" style="1" bestFit="1" customWidth="1"/>
    <col min="1295" max="1296" width="10.85546875" style="1"/>
    <col min="1297" max="1297" width="18.42578125" style="1" customWidth="1"/>
    <col min="1298" max="1536" width="10.85546875" style="1"/>
    <col min="1537" max="1537" width="6" style="1" customWidth="1"/>
    <col min="1538" max="1538" width="6.85546875" style="1" customWidth="1"/>
    <col min="1539" max="1539" width="12.28515625" style="1" customWidth="1"/>
    <col min="1540" max="1540" width="13.140625" style="1" customWidth="1"/>
    <col min="1541" max="1541" width="13.5703125" style="1" customWidth="1"/>
    <col min="1542" max="1542" width="83" style="1" customWidth="1"/>
    <col min="1543" max="1543" width="8.42578125" style="1" customWidth="1"/>
    <col min="1544" max="1544" width="22.28515625" style="1" customWidth="1"/>
    <col min="1545" max="1545" width="17.42578125" style="1" bestFit="1" customWidth="1"/>
    <col min="1546" max="1546" width="27.5703125" style="1" customWidth="1"/>
    <col min="1547" max="1548" width="21.85546875" style="1" bestFit="1" customWidth="1"/>
    <col min="1549" max="1549" width="17.28515625" style="1" bestFit="1" customWidth="1"/>
    <col min="1550" max="1550" width="13.28515625" style="1" bestFit="1" customWidth="1"/>
    <col min="1551" max="1552" width="10.85546875" style="1"/>
    <col min="1553" max="1553" width="18.42578125" style="1" customWidth="1"/>
    <col min="1554" max="1792" width="10.85546875" style="1"/>
    <col min="1793" max="1793" width="6" style="1" customWidth="1"/>
    <col min="1794" max="1794" width="6.85546875" style="1" customWidth="1"/>
    <col min="1795" max="1795" width="12.28515625" style="1" customWidth="1"/>
    <col min="1796" max="1796" width="13.140625" style="1" customWidth="1"/>
    <col min="1797" max="1797" width="13.5703125" style="1" customWidth="1"/>
    <col min="1798" max="1798" width="83" style="1" customWidth="1"/>
    <col min="1799" max="1799" width="8.42578125" style="1" customWidth="1"/>
    <col min="1800" max="1800" width="22.28515625" style="1" customWidth="1"/>
    <col min="1801" max="1801" width="17.42578125" style="1" bestFit="1" customWidth="1"/>
    <col min="1802" max="1802" width="27.5703125" style="1" customWidth="1"/>
    <col min="1803" max="1804" width="21.85546875" style="1" bestFit="1" customWidth="1"/>
    <col min="1805" max="1805" width="17.28515625" style="1" bestFit="1" customWidth="1"/>
    <col min="1806" max="1806" width="13.28515625" style="1" bestFit="1" customWidth="1"/>
    <col min="1807" max="1808" width="10.85546875" style="1"/>
    <col min="1809" max="1809" width="18.42578125" style="1" customWidth="1"/>
    <col min="1810" max="2048" width="10.85546875" style="1"/>
    <col min="2049" max="2049" width="6" style="1" customWidth="1"/>
    <col min="2050" max="2050" width="6.85546875" style="1" customWidth="1"/>
    <col min="2051" max="2051" width="12.28515625" style="1" customWidth="1"/>
    <col min="2052" max="2052" width="13.140625" style="1" customWidth="1"/>
    <col min="2053" max="2053" width="13.5703125" style="1" customWidth="1"/>
    <col min="2054" max="2054" width="83" style="1" customWidth="1"/>
    <col min="2055" max="2055" width="8.42578125" style="1" customWidth="1"/>
    <col min="2056" max="2056" width="22.28515625" style="1" customWidth="1"/>
    <col min="2057" max="2057" width="17.42578125" style="1" bestFit="1" customWidth="1"/>
    <col min="2058" max="2058" width="27.5703125" style="1" customWidth="1"/>
    <col min="2059" max="2060" width="21.85546875" style="1" bestFit="1" customWidth="1"/>
    <col min="2061" max="2061" width="17.28515625" style="1" bestFit="1" customWidth="1"/>
    <col min="2062" max="2062" width="13.28515625" style="1" bestFit="1" customWidth="1"/>
    <col min="2063" max="2064" width="10.85546875" style="1"/>
    <col min="2065" max="2065" width="18.42578125" style="1" customWidth="1"/>
    <col min="2066" max="2304" width="10.85546875" style="1"/>
    <col min="2305" max="2305" width="6" style="1" customWidth="1"/>
    <col min="2306" max="2306" width="6.85546875" style="1" customWidth="1"/>
    <col min="2307" max="2307" width="12.28515625" style="1" customWidth="1"/>
    <col min="2308" max="2308" width="13.140625" style="1" customWidth="1"/>
    <col min="2309" max="2309" width="13.5703125" style="1" customWidth="1"/>
    <col min="2310" max="2310" width="83" style="1" customWidth="1"/>
    <col min="2311" max="2311" width="8.42578125" style="1" customWidth="1"/>
    <col min="2312" max="2312" width="22.28515625" style="1" customWidth="1"/>
    <col min="2313" max="2313" width="17.42578125" style="1" bestFit="1" customWidth="1"/>
    <col min="2314" max="2314" width="27.5703125" style="1" customWidth="1"/>
    <col min="2315" max="2316" width="21.85546875" style="1" bestFit="1" customWidth="1"/>
    <col min="2317" max="2317" width="17.28515625" style="1" bestFit="1" customWidth="1"/>
    <col min="2318" max="2318" width="13.28515625" style="1" bestFit="1" customWidth="1"/>
    <col min="2319" max="2320" width="10.85546875" style="1"/>
    <col min="2321" max="2321" width="18.42578125" style="1" customWidth="1"/>
    <col min="2322" max="2560" width="10.85546875" style="1"/>
    <col min="2561" max="2561" width="6" style="1" customWidth="1"/>
    <col min="2562" max="2562" width="6.85546875" style="1" customWidth="1"/>
    <col min="2563" max="2563" width="12.28515625" style="1" customWidth="1"/>
    <col min="2564" max="2564" width="13.140625" style="1" customWidth="1"/>
    <col min="2565" max="2565" width="13.5703125" style="1" customWidth="1"/>
    <col min="2566" max="2566" width="83" style="1" customWidth="1"/>
    <col min="2567" max="2567" width="8.42578125" style="1" customWidth="1"/>
    <col min="2568" max="2568" width="22.28515625" style="1" customWidth="1"/>
    <col min="2569" max="2569" width="17.42578125" style="1" bestFit="1" customWidth="1"/>
    <col min="2570" max="2570" width="27.5703125" style="1" customWidth="1"/>
    <col min="2571" max="2572" width="21.85546875" style="1" bestFit="1" customWidth="1"/>
    <col min="2573" max="2573" width="17.28515625" style="1" bestFit="1" customWidth="1"/>
    <col min="2574" max="2574" width="13.28515625" style="1" bestFit="1" customWidth="1"/>
    <col min="2575" max="2576" width="10.85546875" style="1"/>
    <col min="2577" max="2577" width="18.42578125" style="1" customWidth="1"/>
    <col min="2578" max="2816" width="10.85546875" style="1"/>
    <col min="2817" max="2817" width="6" style="1" customWidth="1"/>
    <col min="2818" max="2818" width="6.85546875" style="1" customWidth="1"/>
    <col min="2819" max="2819" width="12.28515625" style="1" customWidth="1"/>
    <col min="2820" max="2820" width="13.140625" style="1" customWidth="1"/>
    <col min="2821" max="2821" width="13.5703125" style="1" customWidth="1"/>
    <col min="2822" max="2822" width="83" style="1" customWidth="1"/>
    <col min="2823" max="2823" width="8.42578125" style="1" customWidth="1"/>
    <col min="2824" max="2824" width="22.28515625" style="1" customWidth="1"/>
    <col min="2825" max="2825" width="17.42578125" style="1" bestFit="1" customWidth="1"/>
    <col min="2826" max="2826" width="27.5703125" style="1" customWidth="1"/>
    <col min="2827" max="2828" width="21.85546875" style="1" bestFit="1" customWidth="1"/>
    <col min="2829" max="2829" width="17.28515625" style="1" bestFit="1" customWidth="1"/>
    <col min="2830" max="2830" width="13.28515625" style="1" bestFit="1" customWidth="1"/>
    <col min="2831" max="2832" width="10.85546875" style="1"/>
    <col min="2833" max="2833" width="18.42578125" style="1" customWidth="1"/>
    <col min="2834" max="3072" width="10.85546875" style="1"/>
    <col min="3073" max="3073" width="6" style="1" customWidth="1"/>
    <col min="3074" max="3074" width="6.85546875" style="1" customWidth="1"/>
    <col min="3075" max="3075" width="12.28515625" style="1" customWidth="1"/>
    <col min="3076" max="3076" width="13.140625" style="1" customWidth="1"/>
    <col min="3077" max="3077" width="13.5703125" style="1" customWidth="1"/>
    <col min="3078" max="3078" width="83" style="1" customWidth="1"/>
    <col min="3079" max="3079" width="8.42578125" style="1" customWidth="1"/>
    <col min="3080" max="3080" width="22.28515625" style="1" customWidth="1"/>
    <col min="3081" max="3081" width="17.42578125" style="1" bestFit="1" customWidth="1"/>
    <col min="3082" max="3082" width="27.5703125" style="1" customWidth="1"/>
    <col min="3083" max="3084" width="21.85546875" style="1" bestFit="1" customWidth="1"/>
    <col min="3085" max="3085" width="17.28515625" style="1" bestFit="1" customWidth="1"/>
    <col min="3086" max="3086" width="13.28515625" style="1" bestFit="1" customWidth="1"/>
    <col min="3087" max="3088" width="10.85546875" style="1"/>
    <col min="3089" max="3089" width="18.42578125" style="1" customWidth="1"/>
    <col min="3090" max="3328" width="10.85546875" style="1"/>
    <col min="3329" max="3329" width="6" style="1" customWidth="1"/>
    <col min="3330" max="3330" width="6.85546875" style="1" customWidth="1"/>
    <col min="3331" max="3331" width="12.28515625" style="1" customWidth="1"/>
    <col min="3332" max="3332" width="13.140625" style="1" customWidth="1"/>
    <col min="3333" max="3333" width="13.5703125" style="1" customWidth="1"/>
    <col min="3334" max="3334" width="83" style="1" customWidth="1"/>
    <col min="3335" max="3335" width="8.42578125" style="1" customWidth="1"/>
    <col min="3336" max="3336" width="22.28515625" style="1" customWidth="1"/>
    <col min="3337" max="3337" width="17.42578125" style="1" bestFit="1" customWidth="1"/>
    <col min="3338" max="3338" width="27.5703125" style="1" customWidth="1"/>
    <col min="3339" max="3340" width="21.85546875" style="1" bestFit="1" customWidth="1"/>
    <col min="3341" max="3341" width="17.28515625" style="1" bestFit="1" customWidth="1"/>
    <col min="3342" max="3342" width="13.28515625" style="1" bestFit="1" customWidth="1"/>
    <col min="3343" max="3344" width="10.85546875" style="1"/>
    <col min="3345" max="3345" width="18.42578125" style="1" customWidth="1"/>
    <col min="3346" max="3584" width="10.85546875" style="1"/>
    <col min="3585" max="3585" width="6" style="1" customWidth="1"/>
    <col min="3586" max="3586" width="6.85546875" style="1" customWidth="1"/>
    <col min="3587" max="3587" width="12.28515625" style="1" customWidth="1"/>
    <col min="3588" max="3588" width="13.140625" style="1" customWidth="1"/>
    <col min="3589" max="3589" width="13.5703125" style="1" customWidth="1"/>
    <col min="3590" max="3590" width="83" style="1" customWidth="1"/>
    <col min="3591" max="3591" width="8.42578125" style="1" customWidth="1"/>
    <col min="3592" max="3592" width="22.28515625" style="1" customWidth="1"/>
    <col min="3593" max="3593" width="17.42578125" style="1" bestFit="1" customWidth="1"/>
    <col min="3594" max="3594" width="27.5703125" style="1" customWidth="1"/>
    <col min="3595" max="3596" width="21.85546875" style="1" bestFit="1" customWidth="1"/>
    <col min="3597" max="3597" width="17.28515625" style="1" bestFit="1" customWidth="1"/>
    <col min="3598" max="3598" width="13.28515625" style="1" bestFit="1" customWidth="1"/>
    <col min="3599" max="3600" width="10.85546875" style="1"/>
    <col min="3601" max="3601" width="18.42578125" style="1" customWidth="1"/>
    <col min="3602" max="3840" width="10.85546875" style="1"/>
    <col min="3841" max="3841" width="6" style="1" customWidth="1"/>
    <col min="3842" max="3842" width="6.85546875" style="1" customWidth="1"/>
    <col min="3843" max="3843" width="12.28515625" style="1" customWidth="1"/>
    <col min="3844" max="3844" width="13.140625" style="1" customWidth="1"/>
    <col min="3845" max="3845" width="13.5703125" style="1" customWidth="1"/>
    <col min="3846" max="3846" width="83" style="1" customWidth="1"/>
    <col min="3847" max="3847" width="8.42578125" style="1" customWidth="1"/>
    <col min="3848" max="3848" width="22.28515625" style="1" customWidth="1"/>
    <col min="3849" max="3849" width="17.42578125" style="1" bestFit="1" customWidth="1"/>
    <col min="3850" max="3850" width="27.5703125" style="1" customWidth="1"/>
    <col min="3851" max="3852" width="21.85546875" style="1" bestFit="1" customWidth="1"/>
    <col min="3853" max="3853" width="17.28515625" style="1" bestFit="1" customWidth="1"/>
    <col min="3854" max="3854" width="13.28515625" style="1" bestFit="1" customWidth="1"/>
    <col min="3855" max="3856" width="10.85546875" style="1"/>
    <col min="3857" max="3857" width="18.42578125" style="1" customWidth="1"/>
    <col min="3858" max="4096" width="10.85546875" style="1"/>
    <col min="4097" max="4097" width="6" style="1" customWidth="1"/>
    <col min="4098" max="4098" width="6.85546875" style="1" customWidth="1"/>
    <col min="4099" max="4099" width="12.28515625" style="1" customWidth="1"/>
    <col min="4100" max="4100" width="13.140625" style="1" customWidth="1"/>
    <col min="4101" max="4101" width="13.5703125" style="1" customWidth="1"/>
    <col min="4102" max="4102" width="83" style="1" customWidth="1"/>
    <col min="4103" max="4103" width="8.42578125" style="1" customWidth="1"/>
    <col min="4104" max="4104" width="22.28515625" style="1" customWidth="1"/>
    <col min="4105" max="4105" width="17.42578125" style="1" bestFit="1" customWidth="1"/>
    <col min="4106" max="4106" width="27.5703125" style="1" customWidth="1"/>
    <col min="4107" max="4108" width="21.85546875" style="1" bestFit="1" customWidth="1"/>
    <col min="4109" max="4109" width="17.28515625" style="1" bestFit="1" customWidth="1"/>
    <col min="4110" max="4110" width="13.28515625" style="1" bestFit="1" customWidth="1"/>
    <col min="4111" max="4112" width="10.85546875" style="1"/>
    <col min="4113" max="4113" width="18.42578125" style="1" customWidth="1"/>
    <col min="4114" max="4352" width="10.85546875" style="1"/>
    <col min="4353" max="4353" width="6" style="1" customWidth="1"/>
    <col min="4354" max="4354" width="6.85546875" style="1" customWidth="1"/>
    <col min="4355" max="4355" width="12.28515625" style="1" customWidth="1"/>
    <col min="4356" max="4356" width="13.140625" style="1" customWidth="1"/>
    <col min="4357" max="4357" width="13.5703125" style="1" customWidth="1"/>
    <col min="4358" max="4358" width="83" style="1" customWidth="1"/>
    <col min="4359" max="4359" width="8.42578125" style="1" customWidth="1"/>
    <col min="4360" max="4360" width="22.28515625" style="1" customWidth="1"/>
    <col min="4361" max="4361" width="17.42578125" style="1" bestFit="1" customWidth="1"/>
    <col min="4362" max="4362" width="27.5703125" style="1" customWidth="1"/>
    <col min="4363" max="4364" width="21.85546875" style="1" bestFit="1" customWidth="1"/>
    <col min="4365" max="4365" width="17.28515625" style="1" bestFit="1" customWidth="1"/>
    <col min="4366" max="4366" width="13.28515625" style="1" bestFit="1" customWidth="1"/>
    <col min="4367" max="4368" width="10.85546875" style="1"/>
    <col min="4369" max="4369" width="18.42578125" style="1" customWidth="1"/>
    <col min="4370" max="4608" width="10.85546875" style="1"/>
    <col min="4609" max="4609" width="6" style="1" customWidth="1"/>
    <col min="4610" max="4610" width="6.85546875" style="1" customWidth="1"/>
    <col min="4611" max="4611" width="12.28515625" style="1" customWidth="1"/>
    <col min="4612" max="4612" width="13.140625" style="1" customWidth="1"/>
    <col min="4613" max="4613" width="13.5703125" style="1" customWidth="1"/>
    <col min="4614" max="4614" width="83" style="1" customWidth="1"/>
    <col min="4615" max="4615" width="8.42578125" style="1" customWidth="1"/>
    <col min="4616" max="4616" width="22.28515625" style="1" customWidth="1"/>
    <col min="4617" max="4617" width="17.42578125" style="1" bestFit="1" customWidth="1"/>
    <col min="4618" max="4618" width="27.5703125" style="1" customWidth="1"/>
    <col min="4619" max="4620" width="21.85546875" style="1" bestFit="1" customWidth="1"/>
    <col min="4621" max="4621" width="17.28515625" style="1" bestFit="1" customWidth="1"/>
    <col min="4622" max="4622" width="13.28515625" style="1" bestFit="1" customWidth="1"/>
    <col min="4623" max="4624" width="10.85546875" style="1"/>
    <col min="4625" max="4625" width="18.42578125" style="1" customWidth="1"/>
    <col min="4626" max="4864" width="10.85546875" style="1"/>
    <col min="4865" max="4865" width="6" style="1" customWidth="1"/>
    <col min="4866" max="4866" width="6.85546875" style="1" customWidth="1"/>
    <col min="4867" max="4867" width="12.28515625" style="1" customWidth="1"/>
    <col min="4868" max="4868" width="13.140625" style="1" customWidth="1"/>
    <col min="4869" max="4869" width="13.5703125" style="1" customWidth="1"/>
    <col min="4870" max="4870" width="83" style="1" customWidth="1"/>
    <col min="4871" max="4871" width="8.42578125" style="1" customWidth="1"/>
    <col min="4872" max="4872" width="22.28515625" style="1" customWidth="1"/>
    <col min="4873" max="4873" width="17.42578125" style="1" bestFit="1" customWidth="1"/>
    <col min="4874" max="4874" width="27.5703125" style="1" customWidth="1"/>
    <col min="4875" max="4876" width="21.85546875" style="1" bestFit="1" customWidth="1"/>
    <col min="4877" max="4877" width="17.28515625" style="1" bestFit="1" customWidth="1"/>
    <col min="4878" max="4878" width="13.28515625" style="1" bestFit="1" customWidth="1"/>
    <col min="4879" max="4880" width="10.85546875" style="1"/>
    <col min="4881" max="4881" width="18.42578125" style="1" customWidth="1"/>
    <col min="4882" max="5120" width="10.85546875" style="1"/>
    <col min="5121" max="5121" width="6" style="1" customWidth="1"/>
    <col min="5122" max="5122" width="6.85546875" style="1" customWidth="1"/>
    <col min="5123" max="5123" width="12.28515625" style="1" customWidth="1"/>
    <col min="5124" max="5124" width="13.140625" style="1" customWidth="1"/>
    <col min="5125" max="5125" width="13.5703125" style="1" customWidth="1"/>
    <col min="5126" max="5126" width="83" style="1" customWidth="1"/>
    <col min="5127" max="5127" width="8.42578125" style="1" customWidth="1"/>
    <col min="5128" max="5128" width="22.28515625" style="1" customWidth="1"/>
    <col min="5129" max="5129" width="17.42578125" style="1" bestFit="1" customWidth="1"/>
    <col min="5130" max="5130" width="27.5703125" style="1" customWidth="1"/>
    <col min="5131" max="5132" width="21.85546875" style="1" bestFit="1" customWidth="1"/>
    <col min="5133" max="5133" width="17.28515625" style="1" bestFit="1" customWidth="1"/>
    <col min="5134" max="5134" width="13.28515625" style="1" bestFit="1" customWidth="1"/>
    <col min="5135" max="5136" width="10.85546875" style="1"/>
    <col min="5137" max="5137" width="18.42578125" style="1" customWidth="1"/>
    <col min="5138" max="5376" width="10.85546875" style="1"/>
    <col min="5377" max="5377" width="6" style="1" customWidth="1"/>
    <col min="5378" max="5378" width="6.85546875" style="1" customWidth="1"/>
    <col min="5379" max="5379" width="12.28515625" style="1" customWidth="1"/>
    <col min="5380" max="5380" width="13.140625" style="1" customWidth="1"/>
    <col min="5381" max="5381" width="13.5703125" style="1" customWidth="1"/>
    <col min="5382" max="5382" width="83" style="1" customWidth="1"/>
    <col min="5383" max="5383" width="8.42578125" style="1" customWidth="1"/>
    <col min="5384" max="5384" width="22.28515625" style="1" customWidth="1"/>
    <col min="5385" max="5385" width="17.42578125" style="1" bestFit="1" customWidth="1"/>
    <col min="5386" max="5386" width="27.5703125" style="1" customWidth="1"/>
    <col min="5387" max="5388" width="21.85546875" style="1" bestFit="1" customWidth="1"/>
    <col min="5389" max="5389" width="17.28515625" style="1" bestFit="1" customWidth="1"/>
    <col min="5390" max="5390" width="13.28515625" style="1" bestFit="1" customWidth="1"/>
    <col min="5391" max="5392" width="10.85546875" style="1"/>
    <col min="5393" max="5393" width="18.42578125" style="1" customWidth="1"/>
    <col min="5394" max="5632" width="10.85546875" style="1"/>
    <col min="5633" max="5633" width="6" style="1" customWidth="1"/>
    <col min="5634" max="5634" width="6.85546875" style="1" customWidth="1"/>
    <col min="5635" max="5635" width="12.28515625" style="1" customWidth="1"/>
    <col min="5636" max="5636" width="13.140625" style="1" customWidth="1"/>
    <col min="5637" max="5637" width="13.5703125" style="1" customWidth="1"/>
    <col min="5638" max="5638" width="83" style="1" customWidth="1"/>
    <col min="5639" max="5639" width="8.42578125" style="1" customWidth="1"/>
    <col min="5640" max="5640" width="22.28515625" style="1" customWidth="1"/>
    <col min="5641" max="5641" width="17.42578125" style="1" bestFit="1" customWidth="1"/>
    <col min="5642" max="5642" width="27.5703125" style="1" customWidth="1"/>
    <col min="5643" max="5644" width="21.85546875" style="1" bestFit="1" customWidth="1"/>
    <col min="5645" max="5645" width="17.28515625" style="1" bestFit="1" customWidth="1"/>
    <col min="5646" max="5646" width="13.28515625" style="1" bestFit="1" customWidth="1"/>
    <col min="5647" max="5648" width="10.85546875" style="1"/>
    <col min="5649" max="5649" width="18.42578125" style="1" customWidth="1"/>
    <col min="5650" max="5888" width="10.85546875" style="1"/>
    <col min="5889" max="5889" width="6" style="1" customWidth="1"/>
    <col min="5890" max="5890" width="6.85546875" style="1" customWidth="1"/>
    <col min="5891" max="5891" width="12.28515625" style="1" customWidth="1"/>
    <col min="5892" max="5892" width="13.140625" style="1" customWidth="1"/>
    <col min="5893" max="5893" width="13.5703125" style="1" customWidth="1"/>
    <col min="5894" max="5894" width="83" style="1" customWidth="1"/>
    <col min="5895" max="5895" width="8.42578125" style="1" customWidth="1"/>
    <col min="5896" max="5896" width="22.28515625" style="1" customWidth="1"/>
    <col min="5897" max="5897" width="17.42578125" style="1" bestFit="1" customWidth="1"/>
    <col min="5898" max="5898" width="27.5703125" style="1" customWidth="1"/>
    <col min="5899" max="5900" width="21.85546875" style="1" bestFit="1" customWidth="1"/>
    <col min="5901" max="5901" width="17.28515625" style="1" bestFit="1" customWidth="1"/>
    <col min="5902" max="5902" width="13.28515625" style="1" bestFit="1" customWidth="1"/>
    <col min="5903" max="5904" width="10.85546875" style="1"/>
    <col min="5905" max="5905" width="18.42578125" style="1" customWidth="1"/>
    <col min="5906" max="6144" width="10.85546875" style="1"/>
    <col min="6145" max="6145" width="6" style="1" customWidth="1"/>
    <col min="6146" max="6146" width="6.85546875" style="1" customWidth="1"/>
    <col min="6147" max="6147" width="12.28515625" style="1" customWidth="1"/>
    <col min="6148" max="6148" width="13.140625" style="1" customWidth="1"/>
    <col min="6149" max="6149" width="13.5703125" style="1" customWidth="1"/>
    <col min="6150" max="6150" width="83" style="1" customWidth="1"/>
    <col min="6151" max="6151" width="8.42578125" style="1" customWidth="1"/>
    <col min="6152" max="6152" width="22.28515625" style="1" customWidth="1"/>
    <col min="6153" max="6153" width="17.42578125" style="1" bestFit="1" customWidth="1"/>
    <col min="6154" max="6154" width="27.5703125" style="1" customWidth="1"/>
    <col min="6155" max="6156" width="21.85546875" style="1" bestFit="1" customWidth="1"/>
    <col min="6157" max="6157" width="17.28515625" style="1" bestFit="1" customWidth="1"/>
    <col min="6158" max="6158" width="13.28515625" style="1" bestFit="1" customWidth="1"/>
    <col min="6159" max="6160" width="10.85546875" style="1"/>
    <col min="6161" max="6161" width="18.42578125" style="1" customWidth="1"/>
    <col min="6162" max="6400" width="10.85546875" style="1"/>
    <col min="6401" max="6401" width="6" style="1" customWidth="1"/>
    <col min="6402" max="6402" width="6.85546875" style="1" customWidth="1"/>
    <col min="6403" max="6403" width="12.28515625" style="1" customWidth="1"/>
    <col min="6404" max="6404" width="13.140625" style="1" customWidth="1"/>
    <col min="6405" max="6405" width="13.5703125" style="1" customWidth="1"/>
    <col min="6406" max="6406" width="83" style="1" customWidth="1"/>
    <col min="6407" max="6407" width="8.42578125" style="1" customWidth="1"/>
    <col min="6408" max="6408" width="22.28515625" style="1" customWidth="1"/>
    <col min="6409" max="6409" width="17.42578125" style="1" bestFit="1" customWidth="1"/>
    <col min="6410" max="6410" width="27.5703125" style="1" customWidth="1"/>
    <col min="6411" max="6412" width="21.85546875" style="1" bestFit="1" customWidth="1"/>
    <col min="6413" max="6413" width="17.28515625" style="1" bestFit="1" customWidth="1"/>
    <col min="6414" max="6414" width="13.28515625" style="1" bestFit="1" customWidth="1"/>
    <col min="6415" max="6416" width="10.85546875" style="1"/>
    <col min="6417" max="6417" width="18.42578125" style="1" customWidth="1"/>
    <col min="6418" max="6656" width="10.85546875" style="1"/>
    <col min="6657" max="6657" width="6" style="1" customWidth="1"/>
    <col min="6658" max="6658" width="6.85546875" style="1" customWidth="1"/>
    <col min="6659" max="6659" width="12.28515625" style="1" customWidth="1"/>
    <col min="6660" max="6660" width="13.140625" style="1" customWidth="1"/>
    <col min="6661" max="6661" width="13.5703125" style="1" customWidth="1"/>
    <col min="6662" max="6662" width="83" style="1" customWidth="1"/>
    <col min="6663" max="6663" width="8.42578125" style="1" customWidth="1"/>
    <col min="6664" max="6664" width="22.28515625" style="1" customWidth="1"/>
    <col min="6665" max="6665" width="17.42578125" style="1" bestFit="1" customWidth="1"/>
    <col min="6666" max="6666" width="27.5703125" style="1" customWidth="1"/>
    <col min="6667" max="6668" width="21.85546875" style="1" bestFit="1" customWidth="1"/>
    <col min="6669" max="6669" width="17.28515625" style="1" bestFit="1" customWidth="1"/>
    <col min="6670" max="6670" width="13.28515625" style="1" bestFit="1" customWidth="1"/>
    <col min="6671" max="6672" width="10.85546875" style="1"/>
    <col min="6673" max="6673" width="18.42578125" style="1" customWidth="1"/>
    <col min="6674" max="6912" width="10.85546875" style="1"/>
    <col min="6913" max="6913" width="6" style="1" customWidth="1"/>
    <col min="6914" max="6914" width="6.85546875" style="1" customWidth="1"/>
    <col min="6915" max="6915" width="12.28515625" style="1" customWidth="1"/>
    <col min="6916" max="6916" width="13.140625" style="1" customWidth="1"/>
    <col min="6917" max="6917" width="13.5703125" style="1" customWidth="1"/>
    <col min="6918" max="6918" width="83" style="1" customWidth="1"/>
    <col min="6919" max="6919" width="8.42578125" style="1" customWidth="1"/>
    <col min="6920" max="6920" width="22.28515625" style="1" customWidth="1"/>
    <col min="6921" max="6921" width="17.42578125" style="1" bestFit="1" customWidth="1"/>
    <col min="6922" max="6922" width="27.5703125" style="1" customWidth="1"/>
    <col min="6923" max="6924" width="21.85546875" style="1" bestFit="1" customWidth="1"/>
    <col min="6925" max="6925" width="17.28515625" style="1" bestFit="1" customWidth="1"/>
    <col min="6926" max="6926" width="13.28515625" style="1" bestFit="1" customWidth="1"/>
    <col min="6927" max="6928" width="10.85546875" style="1"/>
    <col min="6929" max="6929" width="18.42578125" style="1" customWidth="1"/>
    <col min="6930" max="7168" width="10.85546875" style="1"/>
    <col min="7169" max="7169" width="6" style="1" customWidth="1"/>
    <col min="7170" max="7170" width="6.85546875" style="1" customWidth="1"/>
    <col min="7171" max="7171" width="12.28515625" style="1" customWidth="1"/>
    <col min="7172" max="7172" width="13.140625" style="1" customWidth="1"/>
    <col min="7173" max="7173" width="13.5703125" style="1" customWidth="1"/>
    <col min="7174" max="7174" width="83" style="1" customWidth="1"/>
    <col min="7175" max="7175" width="8.42578125" style="1" customWidth="1"/>
    <col min="7176" max="7176" width="22.28515625" style="1" customWidth="1"/>
    <col min="7177" max="7177" width="17.42578125" style="1" bestFit="1" customWidth="1"/>
    <col min="7178" max="7178" width="27.5703125" style="1" customWidth="1"/>
    <col min="7179" max="7180" width="21.85546875" style="1" bestFit="1" customWidth="1"/>
    <col min="7181" max="7181" width="17.28515625" style="1" bestFit="1" customWidth="1"/>
    <col min="7182" max="7182" width="13.28515625" style="1" bestFit="1" customWidth="1"/>
    <col min="7183" max="7184" width="10.85546875" style="1"/>
    <col min="7185" max="7185" width="18.42578125" style="1" customWidth="1"/>
    <col min="7186" max="7424" width="10.85546875" style="1"/>
    <col min="7425" max="7425" width="6" style="1" customWidth="1"/>
    <col min="7426" max="7426" width="6.85546875" style="1" customWidth="1"/>
    <col min="7427" max="7427" width="12.28515625" style="1" customWidth="1"/>
    <col min="7428" max="7428" width="13.140625" style="1" customWidth="1"/>
    <col min="7429" max="7429" width="13.5703125" style="1" customWidth="1"/>
    <col min="7430" max="7430" width="83" style="1" customWidth="1"/>
    <col min="7431" max="7431" width="8.42578125" style="1" customWidth="1"/>
    <col min="7432" max="7432" width="22.28515625" style="1" customWidth="1"/>
    <col min="7433" max="7433" width="17.42578125" style="1" bestFit="1" customWidth="1"/>
    <col min="7434" max="7434" width="27.5703125" style="1" customWidth="1"/>
    <col min="7435" max="7436" width="21.85546875" style="1" bestFit="1" customWidth="1"/>
    <col min="7437" max="7437" width="17.28515625" style="1" bestFit="1" customWidth="1"/>
    <col min="7438" max="7438" width="13.28515625" style="1" bestFit="1" customWidth="1"/>
    <col min="7439" max="7440" width="10.85546875" style="1"/>
    <col min="7441" max="7441" width="18.42578125" style="1" customWidth="1"/>
    <col min="7442" max="7680" width="10.85546875" style="1"/>
    <col min="7681" max="7681" width="6" style="1" customWidth="1"/>
    <col min="7682" max="7682" width="6.85546875" style="1" customWidth="1"/>
    <col min="7683" max="7683" width="12.28515625" style="1" customWidth="1"/>
    <col min="7684" max="7684" width="13.140625" style="1" customWidth="1"/>
    <col min="7685" max="7685" width="13.5703125" style="1" customWidth="1"/>
    <col min="7686" max="7686" width="83" style="1" customWidth="1"/>
    <col min="7687" max="7687" width="8.42578125" style="1" customWidth="1"/>
    <col min="7688" max="7688" width="22.28515625" style="1" customWidth="1"/>
    <col min="7689" max="7689" width="17.42578125" style="1" bestFit="1" customWidth="1"/>
    <col min="7690" max="7690" width="27.5703125" style="1" customWidth="1"/>
    <col min="7691" max="7692" width="21.85546875" style="1" bestFit="1" customWidth="1"/>
    <col min="7693" max="7693" width="17.28515625" style="1" bestFit="1" customWidth="1"/>
    <col min="7694" max="7694" width="13.28515625" style="1" bestFit="1" customWidth="1"/>
    <col min="7695" max="7696" width="10.85546875" style="1"/>
    <col min="7697" max="7697" width="18.42578125" style="1" customWidth="1"/>
    <col min="7698" max="7936" width="10.85546875" style="1"/>
    <col min="7937" max="7937" width="6" style="1" customWidth="1"/>
    <col min="7938" max="7938" width="6.85546875" style="1" customWidth="1"/>
    <col min="7939" max="7939" width="12.28515625" style="1" customWidth="1"/>
    <col min="7940" max="7940" width="13.140625" style="1" customWidth="1"/>
    <col min="7941" max="7941" width="13.5703125" style="1" customWidth="1"/>
    <col min="7942" max="7942" width="83" style="1" customWidth="1"/>
    <col min="7943" max="7943" width="8.42578125" style="1" customWidth="1"/>
    <col min="7944" max="7944" width="22.28515625" style="1" customWidth="1"/>
    <col min="7945" max="7945" width="17.42578125" style="1" bestFit="1" customWidth="1"/>
    <col min="7946" max="7946" width="27.5703125" style="1" customWidth="1"/>
    <col min="7947" max="7948" width="21.85546875" style="1" bestFit="1" customWidth="1"/>
    <col min="7949" max="7949" width="17.28515625" style="1" bestFit="1" customWidth="1"/>
    <col min="7950" max="7950" width="13.28515625" style="1" bestFit="1" customWidth="1"/>
    <col min="7951" max="7952" width="10.85546875" style="1"/>
    <col min="7953" max="7953" width="18.42578125" style="1" customWidth="1"/>
    <col min="7954" max="8192" width="10.85546875" style="1"/>
    <col min="8193" max="8193" width="6" style="1" customWidth="1"/>
    <col min="8194" max="8194" width="6.85546875" style="1" customWidth="1"/>
    <col min="8195" max="8195" width="12.28515625" style="1" customWidth="1"/>
    <col min="8196" max="8196" width="13.140625" style="1" customWidth="1"/>
    <col min="8197" max="8197" width="13.5703125" style="1" customWidth="1"/>
    <col min="8198" max="8198" width="83" style="1" customWidth="1"/>
    <col min="8199" max="8199" width="8.42578125" style="1" customWidth="1"/>
    <col min="8200" max="8200" width="22.28515625" style="1" customWidth="1"/>
    <col min="8201" max="8201" width="17.42578125" style="1" bestFit="1" customWidth="1"/>
    <col min="8202" max="8202" width="27.5703125" style="1" customWidth="1"/>
    <col min="8203" max="8204" width="21.85546875" style="1" bestFit="1" customWidth="1"/>
    <col min="8205" max="8205" width="17.28515625" style="1" bestFit="1" customWidth="1"/>
    <col min="8206" max="8206" width="13.28515625" style="1" bestFit="1" customWidth="1"/>
    <col min="8207" max="8208" width="10.85546875" style="1"/>
    <col min="8209" max="8209" width="18.42578125" style="1" customWidth="1"/>
    <col min="8210" max="8448" width="10.85546875" style="1"/>
    <col min="8449" max="8449" width="6" style="1" customWidth="1"/>
    <col min="8450" max="8450" width="6.85546875" style="1" customWidth="1"/>
    <col min="8451" max="8451" width="12.28515625" style="1" customWidth="1"/>
    <col min="8452" max="8452" width="13.140625" style="1" customWidth="1"/>
    <col min="8453" max="8453" width="13.5703125" style="1" customWidth="1"/>
    <col min="8454" max="8454" width="83" style="1" customWidth="1"/>
    <col min="8455" max="8455" width="8.42578125" style="1" customWidth="1"/>
    <col min="8456" max="8456" width="22.28515625" style="1" customWidth="1"/>
    <col min="8457" max="8457" width="17.42578125" style="1" bestFit="1" customWidth="1"/>
    <col min="8458" max="8458" width="27.5703125" style="1" customWidth="1"/>
    <col min="8459" max="8460" width="21.85546875" style="1" bestFit="1" customWidth="1"/>
    <col min="8461" max="8461" width="17.28515625" style="1" bestFit="1" customWidth="1"/>
    <col min="8462" max="8462" width="13.28515625" style="1" bestFit="1" customWidth="1"/>
    <col min="8463" max="8464" width="10.85546875" style="1"/>
    <col min="8465" max="8465" width="18.42578125" style="1" customWidth="1"/>
    <col min="8466" max="8704" width="10.85546875" style="1"/>
    <col min="8705" max="8705" width="6" style="1" customWidth="1"/>
    <col min="8706" max="8706" width="6.85546875" style="1" customWidth="1"/>
    <col min="8707" max="8707" width="12.28515625" style="1" customWidth="1"/>
    <col min="8708" max="8708" width="13.140625" style="1" customWidth="1"/>
    <col min="8709" max="8709" width="13.5703125" style="1" customWidth="1"/>
    <col min="8710" max="8710" width="83" style="1" customWidth="1"/>
    <col min="8711" max="8711" width="8.42578125" style="1" customWidth="1"/>
    <col min="8712" max="8712" width="22.28515625" style="1" customWidth="1"/>
    <col min="8713" max="8713" width="17.42578125" style="1" bestFit="1" customWidth="1"/>
    <col min="8714" max="8714" width="27.5703125" style="1" customWidth="1"/>
    <col min="8715" max="8716" width="21.85546875" style="1" bestFit="1" customWidth="1"/>
    <col min="8717" max="8717" width="17.28515625" style="1" bestFit="1" customWidth="1"/>
    <col min="8718" max="8718" width="13.28515625" style="1" bestFit="1" customWidth="1"/>
    <col min="8719" max="8720" width="10.85546875" style="1"/>
    <col min="8721" max="8721" width="18.42578125" style="1" customWidth="1"/>
    <col min="8722" max="8960" width="10.85546875" style="1"/>
    <col min="8961" max="8961" width="6" style="1" customWidth="1"/>
    <col min="8962" max="8962" width="6.85546875" style="1" customWidth="1"/>
    <col min="8963" max="8963" width="12.28515625" style="1" customWidth="1"/>
    <col min="8964" max="8964" width="13.140625" style="1" customWidth="1"/>
    <col min="8965" max="8965" width="13.5703125" style="1" customWidth="1"/>
    <col min="8966" max="8966" width="83" style="1" customWidth="1"/>
    <col min="8967" max="8967" width="8.42578125" style="1" customWidth="1"/>
    <col min="8968" max="8968" width="22.28515625" style="1" customWidth="1"/>
    <col min="8969" max="8969" width="17.42578125" style="1" bestFit="1" customWidth="1"/>
    <col min="8970" max="8970" width="27.5703125" style="1" customWidth="1"/>
    <col min="8971" max="8972" width="21.85546875" style="1" bestFit="1" customWidth="1"/>
    <col min="8973" max="8973" width="17.28515625" style="1" bestFit="1" customWidth="1"/>
    <col min="8974" max="8974" width="13.28515625" style="1" bestFit="1" customWidth="1"/>
    <col min="8975" max="8976" width="10.85546875" style="1"/>
    <col min="8977" max="8977" width="18.42578125" style="1" customWidth="1"/>
    <col min="8978" max="9216" width="10.85546875" style="1"/>
    <col min="9217" max="9217" width="6" style="1" customWidth="1"/>
    <col min="9218" max="9218" width="6.85546875" style="1" customWidth="1"/>
    <col min="9219" max="9219" width="12.28515625" style="1" customWidth="1"/>
    <col min="9220" max="9220" width="13.140625" style="1" customWidth="1"/>
    <col min="9221" max="9221" width="13.5703125" style="1" customWidth="1"/>
    <col min="9222" max="9222" width="83" style="1" customWidth="1"/>
    <col min="9223" max="9223" width="8.42578125" style="1" customWidth="1"/>
    <col min="9224" max="9224" width="22.28515625" style="1" customWidth="1"/>
    <col min="9225" max="9225" width="17.42578125" style="1" bestFit="1" customWidth="1"/>
    <col min="9226" max="9226" width="27.5703125" style="1" customWidth="1"/>
    <col min="9227" max="9228" width="21.85546875" style="1" bestFit="1" customWidth="1"/>
    <col min="9229" max="9229" width="17.28515625" style="1" bestFit="1" customWidth="1"/>
    <col min="9230" max="9230" width="13.28515625" style="1" bestFit="1" customWidth="1"/>
    <col min="9231" max="9232" width="10.85546875" style="1"/>
    <col min="9233" max="9233" width="18.42578125" style="1" customWidth="1"/>
    <col min="9234" max="9472" width="10.85546875" style="1"/>
    <col min="9473" max="9473" width="6" style="1" customWidth="1"/>
    <col min="9474" max="9474" width="6.85546875" style="1" customWidth="1"/>
    <col min="9475" max="9475" width="12.28515625" style="1" customWidth="1"/>
    <col min="9476" max="9476" width="13.140625" style="1" customWidth="1"/>
    <col min="9477" max="9477" width="13.5703125" style="1" customWidth="1"/>
    <col min="9478" max="9478" width="83" style="1" customWidth="1"/>
    <col min="9479" max="9479" width="8.42578125" style="1" customWidth="1"/>
    <col min="9480" max="9480" width="22.28515625" style="1" customWidth="1"/>
    <col min="9481" max="9481" width="17.42578125" style="1" bestFit="1" customWidth="1"/>
    <col min="9482" max="9482" width="27.5703125" style="1" customWidth="1"/>
    <col min="9483" max="9484" width="21.85546875" style="1" bestFit="1" customWidth="1"/>
    <col min="9485" max="9485" width="17.28515625" style="1" bestFit="1" customWidth="1"/>
    <col min="9486" max="9486" width="13.28515625" style="1" bestFit="1" customWidth="1"/>
    <col min="9487" max="9488" width="10.85546875" style="1"/>
    <col min="9489" max="9489" width="18.42578125" style="1" customWidth="1"/>
    <col min="9490" max="9728" width="10.85546875" style="1"/>
    <col min="9729" max="9729" width="6" style="1" customWidth="1"/>
    <col min="9730" max="9730" width="6.85546875" style="1" customWidth="1"/>
    <col min="9731" max="9731" width="12.28515625" style="1" customWidth="1"/>
    <col min="9732" max="9732" width="13.140625" style="1" customWidth="1"/>
    <col min="9733" max="9733" width="13.5703125" style="1" customWidth="1"/>
    <col min="9734" max="9734" width="83" style="1" customWidth="1"/>
    <col min="9735" max="9735" width="8.42578125" style="1" customWidth="1"/>
    <col min="9736" max="9736" width="22.28515625" style="1" customWidth="1"/>
    <col min="9737" max="9737" width="17.42578125" style="1" bestFit="1" customWidth="1"/>
    <col min="9738" max="9738" width="27.5703125" style="1" customWidth="1"/>
    <col min="9739" max="9740" width="21.85546875" style="1" bestFit="1" customWidth="1"/>
    <col min="9741" max="9741" width="17.28515625" style="1" bestFit="1" customWidth="1"/>
    <col min="9742" max="9742" width="13.28515625" style="1" bestFit="1" customWidth="1"/>
    <col min="9743" max="9744" width="10.85546875" style="1"/>
    <col min="9745" max="9745" width="18.42578125" style="1" customWidth="1"/>
    <col min="9746" max="9984" width="10.85546875" style="1"/>
    <col min="9985" max="9985" width="6" style="1" customWidth="1"/>
    <col min="9986" max="9986" width="6.85546875" style="1" customWidth="1"/>
    <col min="9987" max="9987" width="12.28515625" style="1" customWidth="1"/>
    <col min="9988" max="9988" width="13.140625" style="1" customWidth="1"/>
    <col min="9989" max="9989" width="13.5703125" style="1" customWidth="1"/>
    <col min="9990" max="9990" width="83" style="1" customWidth="1"/>
    <col min="9991" max="9991" width="8.42578125" style="1" customWidth="1"/>
    <col min="9992" max="9992" width="22.28515625" style="1" customWidth="1"/>
    <col min="9993" max="9993" width="17.42578125" style="1" bestFit="1" customWidth="1"/>
    <col min="9994" max="9994" width="27.5703125" style="1" customWidth="1"/>
    <col min="9995" max="9996" width="21.85546875" style="1" bestFit="1" customWidth="1"/>
    <col min="9997" max="9997" width="17.28515625" style="1" bestFit="1" customWidth="1"/>
    <col min="9998" max="9998" width="13.28515625" style="1" bestFit="1" customWidth="1"/>
    <col min="9999" max="10000" width="10.85546875" style="1"/>
    <col min="10001" max="10001" width="18.42578125" style="1" customWidth="1"/>
    <col min="10002" max="10240" width="10.85546875" style="1"/>
    <col min="10241" max="10241" width="6" style="1" customWidth="1"/>
    <col min="10242" max="10242" width="6.85546875" style="1" customWidth="1"/>
    <col min="10243" max="10243" width="12.28515625" style="1" customWidth="1"/>
    <col min="10244" max="10244" width="13.140625" style="1" customWidth="1"/>
    <col min="10245" max="10245" width="13.5703125" style="1" customWidth="1"/>
    <col min="10246" max="10246" width="83" style="1" customWidth="1"/>
    <col min="10247" max="10247" width="8.42578125" style="1" customWidth="1"/>
    <col min="10248" max="10248" width="22.28515625" style="1" customWidth="1"/>
    <col min="10249" max="10249" width="17.42578125" style="1" bestFit="1" customWidth="1"/>
    <col min="10250" max="10250" width="27.5703125" style="1" customWidth="1"/>
    <col min="10251" max="10252" width="21.85546875" style="1" bestFit="1" customWidth="1"/>
    <col min="10253" max="10253" width="17.28515625" style="1" bestFit="1" customWidth="1"/>
    <col min="10254" max="10254" width="13.28515625" style="1" bestFit="1" customWidth="1"/>
    <col min="10255" max="10256" width="10.85546875" style="1"/>
    <col min="10257" max="10257" width="18.42578125" style="1" customWidth="1"/>
    <col min="10258" max="10496" width="10.85546875" style="1"/>
    <col min="10497" max="10497" width="6" style="1" customWidth="1"/>
    <col min="10498" max="10498" width="6.85546875" style="1" customWidth="1"/>
    <col min="10499" max="10499" width="12.28515625" style="1" customWidth="1"/>
    <col min="10500" max="10500" width="13.140625" style="1" customWidth="1"/>
    <col min="10501" max="10501" width="13.5703125" style="1" customWidth="1"/>
    <col min="10502" max="10502" width="83" style="1" customWidth="1"/>
    <col min="10503" max="10503" width="8.42578125" style="1" customWidth="1"/>
    <col min="10504" max="10504" width="22.28515625" style="1" customWidth="1"/>
    <col min="10505" max="10505" width="17.42578125" style="1" bestFit="1" customWidth="1"/>
    <col min="10506" max="10506" width="27.5703125" style="1" customWidth="1"/>
    <col min="10507" max="10508" width="21.85546875" style="1" bestFit="1" customWidth="1"/>
    <col min="10509" max="10509" width="17.28515625" style="1" bestFit="1" customWidth="1"/>
    <col min="10510" max="10510" width="13.28515625" style="1" bestFit="1" customWidth="1"/>
    <col min="10511" max="10512" width="10.85546875" style="1"/>
    <col min="10513" max="10513" width="18.42578125" style="1" customWidth="1"/>
    <col min="10514" max="10752" width="10.85546875" style="1"/>
    <col min="10753" max="10753" width="6" style="1" customWidth="1"/>
    <col min="10754" max="10754" width="6.85546875" style="1" customWidth="1"/>
    <col min="10755" max="10755" width="12.28515625" style="1" customWidth="1"/>
    <col min="10756" max="10756" width="13.140625" style="1" customWidth="1"/>
    <col min="10757" max="10757" width="13.5703125" style="1" customWidth="1"/>
    <col min="10758" max="10758" width="83" style="1" customWidth="1"/>
    <col min="10759" max="10759" width="8.42578125" style="1" customWidth="1"/>
    <col min="10760" max="10760" width="22.28515625" style="1" customWidth="1"/>
    <col min="10761" max="10761" width="17.42578125" style="1" bestFit="1" customWidth="1"/>
    <col min="10762" max="10762" width="27.5703125" style="1" customWidth="1"/>
    <col min="10763" max="10764" width="21.85546875" style="1" bestFit="1" customWidth="1"/>
    <col min="10765" max="10765" width="17.28515625" style="1" bestFit="1" customWidth="1"/>
    <col min="10766" max="10766" width="13.28515625" style="1" bestFit="1" customWidth="1"/>
    <col min="10767" max="10768" width="10.85546875" style="1"/>
    <col min="10769" max="10769" width="18.42578125" style="1" customWidth="1"/>
    <col min="10770" max="11008" width="10.85546875" style="1"/>
    <col min="11009" max="11009" width="6" style="1" customWidth="1"/>
    <col min="11010" max="11010" width="6.85546875" style="1" customWidth="1"/>
    <col min="11011" max="11011" width="12.28515625" style="1" customWidth="1"/>
    <col min="11012" max="11012" width="13.140625" style="1" customWidth="1"/>
    <col min="11013" max="11013" width="13.5703125" style="1" customWidth="1"/>
    <col min="11014" max="11014" width="83" style="1" customWidth="1"/>
    <col min="11015" max="11015" width="8.42578125" style="1" customWidth="1"/>
    <col min="11016" max="11016" width="22.28515625" style="1" customWidth="1"/>
    <col min="11017" max="11017" width="17.42578125" style="1" bestFit="1" customWidth="1"/>
    <col min="11018" max="11018" width="27.5703125" style="1" customWidth="1"/>
    <col min="11019" max="11020" width="21.85546875" style="1" bestFit="1" customWidth="1"/>
    <col min="11021" max="11021" width="17.28515625" style="1" bestFit="1" customWidth="1"/>
    <col min="11022" max="11022" width="13.28515625" style="1" bestFit="1" customWidth="1"/>
    <col min="11023" max="11024" width="10.85546875" style="1"/>
    <col min="11025" max="11025" width="18.42578125" style="1" customWidth="1"/>
    <col min="11026" max="11264" width="10.85546875" style="1"/>
    <col min="11265" max="11265" width="6" style="1" customWidth="1"/>
    <col min="11266" max="11266" width="6.85546875" style="1" customWidth="1"/>
    <col min="11267" max="11267" width="12.28515625" style="1" customWidth="1"/>
    <col min="11268" max="11268" width="13.140625" style="1" customWidth="1"/>
    <col min="11269" max="11269" width="13.5703125" style="1" customWidth="1"/>
    <col min="11270" max="11270" width="83" style="1" customWidth="1"/>
    <col min="11271" max="11271" width="8.42578125" style="1" customWidth="1"/>
    <col min="11272" max="11272" width="22.28515625" style="1" customWidth="1"/>
    <col min="11273" max="11273" width="17.42578125" style="1" bestFit="1" customWidth="1"/>
    <col min="11274" max="11274" width="27.5703125" style="1" customWidth="1"/>
    <col min="11275" max="11276" width="21.85546875" style="1" bestFit="1" customWidth="1"/>
    <col min="11277" max="11277" width="17.28515625" style="1" bestFit="1" customWidth="1"/>
    <col min="11278" max="11278" width="13.28515625" style="1" bestFit="1" customWidth="1"/>
    <col min="11279" max="11280" width="10.85546875" style="1"/>
    <col min="11281" max="11281" width="18.42578125" style="1" customWidth="1"/>
    <col min="11282" max="11520" width="10.85546875" style="1"/>
    <col min="11521" max="11521" width="6" style="1" customWidth="1"/>
    <col min="11522" max="11522" width="6.85546875" style="1" customWidth="1"/>
    <col min="11523" max="11523" width="12.28515625" style="1" customWidth="1"/>
    <col min="11524" max="11524" width="13.140625" style="1" customWidth="1"/>
    <col min="11525" max="11525" width="13.5703125" style="1" customWidth="1"/>
    <col min="11526" max="11526" width="83" style="1" customWidth="1"/>
    <col min="11527" max="11527" width="8.42578125" style="1" customWidth="1"/>
    <col min="11528" max="11528" width="22.28515625" style="1" customWidth="1"/>
    <col min="11529" max="11529" width="17.42578125" style="1" bestFit="1" customWidth="1"/>
    <col min="11530" max="11530" width="27.5703125" style="1" customWidth="1"/>
    <col min="11531" max="11532" width="21.85546875" style="1" bestFit="1" customWidth="1"/>
    <col min="11533" max="11533" width="17.28515625" style="1" bestFit="1" customWidth="1"/>
    <col min="11534" max="11534" width="13.28515625" style="1" bestFit="1" customWidth="1"/>
    <col min="11535" max="11536" width="10.85546875" style="1"/>
    <col min="11537" max="11537" width="18.42578125" style="1" customWidth="1"/>
    <col min="11538" max="11776" width="10.85546875" style="1"/>
    <col min="11777" max="11777" width="6" style="1" customWidth="1"/>
    <col min="11778" max="11778" width="6.85546875" style="1" customWidth="1"/>
    <col min="11779" max="11779" width="12.28515625" style="1" customWidth="1"/>
    <col min="11780" max="11780" width="13.140625" style="1" customWidth="1"/>
    <col min="11781" max="11781" width="13.5703125" style="1" customWidth="1"/>
    <col min="11782" max="11782" width="83" style="1" customWidth="1"/>
    <col min="11783" max="11783" width="8.42578125" style="1" customWidth="1"/>
    <col min="11784" max="11784" width="22.28515625" style="1" customWidth="1"/>
    <col min="11785" max="11785" width="17.42578125" style="1" bestFit="1" customWidth="1"/>
    <col min="11786" max="11786" width="27.5703125" style="1" customWidth="1"/>
    <col min="11787" max="11788" width="21.85546875" style="1" bestFit="1" customWidth="1"/>
    <col min="11789" max="11789" width="17.28515625" style="1" bestFit="1" customWidth="1"/>
    <col min="11790" max="11790" width="13.28515625" style="1" bestFit="1" customWidth="1"/>
    <col min="11791" max="11792" width="10.85546875" style="1"/>
    <col min="11793" max="11793" width="18.42578125" style="1" customWidth="1"/>
    <col min="11794" max="12032" width="10.85546875" style="1"/>
    <col min="12033" max="12033" width="6" style="1" customWidth="1"/>
    <col min="12034" max="12034" width="6.85546875" style="1" customWidth="1"/>
    <col min="12035" max="12035" width="12.28515625" style="1" customWidth="1"/>
    <col min="12036" max="12036" width="13.140625" style="1" customWidth="1"/>
    <col min="12037" max="12037" width="13.5703125" style="1" customWidth="1"/>
    <col min="12038" max="12038" width="83" style="1" customWidth="1"/>
    <col min="12039" max="12039" width="8.42578125" style="1" customWidth="1"/>
    <col min="12040" max="12040" width="22.28515625" style="1" customWidth="1"/>
    <col min="12041" max="12041" width="17.42578125" style="1" bestFit="1" customWidth="1"/>
    <col min="12042" max="12042" width="27.5703125" style="1" customWidth="1"/>
    <col min="12043" max="12044" width="21.85546875" style="1" bestFit="1" customWidth="1"/>
    <col min="12045" max="12045" width="17.28515625" style="1" bestFit="1" customWidth="1"/>
    <col min="12046" max="12046" width="13.28515625" style="1" bestFit="1" customWidth="1"/>
    <col min="12047" max="12048" width="10.85546875" style="1"/>
    <col min="12049" max="12049" width="18.42578125" style="1" customWidth="1"/>
    <col min="12050" max="12288" width="10.85546875" style="1"/>
    <col min="12289" max="12289" width="6" style="1" customWidth="1"/>
    <col min="12290" max="12290" width="6.85546875" style="1" customWidth="1"/>
    <col min="12291" max="12291" width="12.28515625" style="1" customWidth="1"/>
    <col min="12292" max="12292" width="13.140625" style="1" customWidth="1"/>
    <col min="12293" max="12293" width="13.5703125" style="1" customWidth="1"/>
    <col min="12294" max="12294" width="83" style="1" customWidth="1"/>
    <col min="12295" max="12295" width="8.42578125" style="1" customWidth="1"/>
    <col min="12296" max="12296" width="22.28515625" style="1" customWidth="1"/>
    <col min="12297" max="12297" width="17.42578125" style="1" bestFit="1" customWidth="1"/>
    <col min="12298" max="12298" width="27.5703125" style="1" customWidth="1"/>
    <col min="12299" max="12300" width="21.85546875" style="1" bestFit="1" customWidth="1"/>
    <col min="12301" max="12301" width="17.28515625" style="1" bestFit="1" customWidth="1"/>
    <col min="12302" max="12302" width="13.28515625" style="1" bestFit="1" customWidth="1"/>
    <col min="12303" max="12304" width="10.85546875" style="1"/>
    <col min="12305" max="12305" width="18.42578125" style="1" customWidth="1"/>
    <col min="12306" max="12544" width="10.85546875" style="1"/>
    <col min="12545" max="12545" width="6" style="1" customWidth="1"/>
    <col min="12546" max="12546" width="6.85546875" style="1" customWidth="1"/>
    <col min="12547" max="12547" width="12.28515625" style="1" customWidth="1"/>
    <col min="12548" max="12548" width="13.140625" style="1" customWidth="1"/>
    <col min="12549" max="12549" width="13.5703125" style="1" customWidth="1"/>
    <col min="12550" max="12550" width="83" style="1" customWidth="1"/>
    <col min="12551" max="12551" width="8.42578125" style="1" customWidth="1"/>
    <col min="12552" max="12552" width="22.28515625" style="1" customWidth="1"/>
    <col min="12553" max="12553" width="17.42578125" style="1" bestFit="1" customWidth="1"/>
    <col min="12554" max="12554" width="27.5703125" style="1" customWidth="1"/>
    <col min="12555" max="12556" width="21.85546875" style="1" bestFit="1" customWidth="1"/>
    <col min="12557" max="12557" width="17.28515625" style="1" bestFit="1" customWidth="1"/>
    <col min="12558" max="12558" width="13.28515625" style="1" bestFit="1" customWidth="1"/>
    <col min="12559" max="12560" width="10.85546875" style="1"/>
    <col min="12561" max="12561" width="18.42578125" style="1" customWidth="1"/>
    <col min="12562" max="12800" width="10.85546875" style="1"/>
    <col min="12801" max="12801" width="6" style="1" customWidth="1"/>
    <col min="12802" max="12802" width="6.85546875" style="1" customWidth="1"/>
    <col min="12803" max="12803" width="12.28515625" style="1" customWidth="1"/>
    <col min="12804" max="12804" width="13.140625" style="1" customWidth="1"/>
    <col min="12805" max="12805" width="13.5703125" style="1" customWidth="1"/>
    <col min="12806" max="12806" width="83" style="1" customWidth="1"/>
    <col min="12807" max="12807" width="8.42578125" style="1" customWidth="1"/>
    <col min="12808" max="12808" width="22.28515625" style="1" customWidth="1"/>
    <col min="12809" max="12809" width="17.42578125" style="1" bestFit="1" customWidth="1"/>
    <col min="12810" max="12810" width="27.5703125" style="1" customWidth="1"/>
    <col min="12811" max="12812" width="21.85546875" style="1" bestFit="1" customWidth="1"/>
    <col min="12813" max="12813" width="17.28515625" style="1" bestFit="1" customWidth="1"/>
    <col min="12814" max="12814" width="13.28515625" style="1" bestFit="1" customWidth="1"/>
    <col min="12815" max="12816" width="10.85546875" style="1"/>
    <col min="12817" max="12817" width="18.42578125" style="1" customWidth="1"/>
    <col min="12818" max="13056" width="10.85546875" style="1"/>
    <col min="13057" max="13057" width="6" style="1" customWidth="1"/>
    <col min="13058" max="13058" width="6.85546875" style="1" customWidth="1"/>
    <col min="13059" max="13059" width="12.28515625" style="1" customWidth="1"/>
    <col min="13060" max="13060" width="13.140625" style="1" customWidth="1"/>
    <col min="13061" max="13061" width="13.5703125" style="1" customWidth="1"/>
    <col min="13062" max="13062" width="83" style="1" customWidth="1"/>
    <col min="13063" max="13063" width="8.42578125" style="1" customWidth="1"/>
    <col min="13064" max="13064" width="22.28515625" style="1" customWidth="1"/>
    <col min="13065" max="13065" width="17.42578125" style="1" bestFit="1" customWidth="1"/>
    <col min="13066" max="13066" width="27.5703125" style="1" customWidth="1"/>
    <col min="13067" max="13068" width="21.85546875" style="1" bestFit="1" customWidth="1"/>
    <col min="13069" max="13069" width="17.28515625" style="1" bestFit="1" customWidth="1"/>
    <col min="13070" max="13070" width="13.28515625" style="1" bestFit="1" customWidth="1"/>
    <col min="13071" max="13072" width="10.85546875" style="1"/>
    <col min="13073" max="13073" width="18.42578125" style="1" customWidth="1"/>
    <col min="13074" max="13312" width="10.85546875" style="1"/>
    <col min="13313" max="13313" width="6" style="1" customWidth="1"/>
    <col min="13314" max="13314" width="6.85546875" style="1" customWidth="1"/>
    <col min="13315" max="13315" width="12.28515625" style="1" customWidth="1"/>
    <col min="13316" max="13316" width="13.140625" style="1" customWidth="1"/>
    <col min="13317" max="13317" width="13.5703125" style="1" customWidth="1"/>
    <col min="13318" max="13318" width="83" style="1" customWidth="1"/>
    <col min="13319" max="13319" width="8.42578125" style="1" customWidth="1"/>
    <col min="13320" max="13320" width="22.28515625" style="1" customWidth="1"/>
    <col min="13321" max="13321" width="17.42578125" style="1" bestFit="1" customWidth="1"/>
    <col min="13322" max="13322" width="27.5703125" style="1" customWidth="1"/>
    <col min="13323" max="13324" width="21.85546875" style="1" bestFit="1" customWidth="1"/>
    <col min="13325" max="13325" width="17.28515625" style="1" bestFit="1" customWidth="1"/>
    <col min="13326" max="13326" width="13.28515625" style="1" bestFit="1" customWidth="1"/>
    <col min="13327" max="13328" width="10.85546875" style="1"/>
    <col min="13329" max="13329" width="18.42578125" style="1" customWidth="1"/>
    <col min="13330" max="13568" width="10.85546875" style="1"/>
    <col min="13569" max="13569" width="6" style="1" customWidth="1"/>
    <col min="13570" max="13570" width="6.85546875" style="1" customWidth="1"/>
    <col min="13571" max="13571" width="12.28515625" style="1" customWidth="1"/>
    <col min="13572" max="13572" width="13.140625" style="1" customWidth="1"/>
    <col min="13573" max="13573" width="13.5703125" style="1" customWidth="1"/>
    <col min="13574" max="13574" width="83" style="1" customWidth="1"/>
    <col min="13575" max="13575" width="8.42578125" style="1" customWidth="1"/>
    <col min="13576" max="13576" width="22.28515625" style="1" customWidth="1"/>
    <col min="13577" max="13577" width="17.42578125" style="1" bestFit="1" customWidth="1"/>
    <col min="13578" max="13578" width="27.5703125" style="1" customWidth="1"/>
    <col min="13579" max="13580" width="21.85546875" style="1" bestFit="1" customWidth="1"/>
    <col min="13581" max="13581" width="17.28515625" style="1" bestFit="1" customWidth="1"/>
    <col min="13582" max="13582" width="13.28515625" style="1" bestFit="1" customWidth="1"/>
    <col min="13583" max="13584" width="10.85546875" style="1"/>
    <col min="13585" max="13585" width="18.42578125" style="1" customWidth="1"/>
    <col min="13586" max="13824" width="10.85546875" style="1"/>
    <col min="13825" max="13825" width="6" style="1" customWidth="1"/>
    <col min="13826" max="13826" width="6.85546875" style="1" customWidth="1"/>
    <col min="13827" max="13827" width="12.28515625" style="1" customWidth="1"/>
    <col min="13828" max="13828" width="13.140625" style="1" customWidth="1"/>
    <col min="13829" max="13829" width="13.5703125" style="1" customWidth="1"/>
    <col min="13830" max="13830" width="83" style="1" customWidth="1"/>
    <col min="13831" max="13831" width="8.42578125" style="1" customWidth="1"/>
    <col min="13832" max="13832" width="22.28515625" style="1" customWidth="1"/>
    <col min="13833" max="13833" width="17.42578125" style="1" bestFit="1" customWidth="1"/>
    <col min="13834" max="13834" width="27.5703125" style="1" customWidth="1"/>
    <col min="13835" max="13836" width="21.85546875" style="1" bestFit="1" customWidth="1"/>
    <col min="13837" max="13837" width="17.28515625" style="1" bestFit="1" customWidth="1"/>
    <col min="13838" max="13838" width="13.28515625" style="1" bestFit="1" customWidth="1"/>
    <col min="13839" max="13840" width="10.85546875" style="1"/>
    <col min="13841" max="13841" width="18.42578125" style="1" customWidth="1"/>
    <col min="13842" max="14080" width="10.85546875" style="1"/>
    <col min="14081" max="14081" width="6" style="1" customWidth="1"/>
    <col min="14082" max="14082" width="6.85546875" style="1" customWidth="1"/>
    <col min="14083" max="14083" width="12.28515625" style="1" customWidth="1"/>
    <col min="14084" max="14084" width="13.140625" style="1" customWidth="1"/>
    <col min="14085" max="14085" width="13.5703125" style="1" customWidth="1"/>
    <col min="14086" max="14086" width="83" style="1" customWidth="1"/>
    <col min="14087" max="14087" width="8.42578125" style="1" customWidth="1"/>
    <col min="14088" max="14088" width="22.28515625" style="1" customWidth="1"/>
    <col min="14089" max="14089" width="17.42578125" style="1" bestFit="1" customWidth="1"/>
    <col min="14090" max="14090" width="27.5703125" style="1" customWidth="1"/>
    <col min="14091" max="14092" width="21.85546875" style="1" bestFit="1" customWidth="1"/>
    <col min="14093" max="14093" width="17.28515625" style="1" bestFit="1" customWidth="1"/>
    <col min="14094" max="14094" width="13.28515625" style="1" bestFit="1" customWidth="1"/>
    <col min="14095" max="14096" width="10.85546875" style="1"/>
    <col min="14097" max="14097" width="18.42578125" style="1" customWidth="1"/>
    <col min="14098" max="14336" width="10.85546875" style="1"/>
    <col min="14337" max="14337" width="6" style="1" customWidth="1"/>
    <col min="14338" max="14338" width="6.85546875" style="1" customWidth="1"/>
    <col min="14339" max="14339" width="12.28515625" style="1" customWidth="1"/>
    <col min="14340" max="14340" width="13.140625" style="1" customWidth="1"/>
    <col min="14341" max="14341" width="13.5703125" style="1" customWidth="1"/>
    <col min="14342" max="14342" width="83" style="1" customWidth="1"/>
    <col min="14343" max="14343" width="8.42578125" style="1" customWidth="1"/>
    <col min="14344" max="14344" width="22.28515625" style="1" customWidth="1"/>
    <col min="14345" max="14345" width="17.42578125" style="1" bestFit="1" customWidth="1"/>
    <col min="14346" max="14346" width="27.5703125" style="1" customWidth="1"/>
    <col min="14347" max="14348" width="21.85546875" style="1" bestFit="1" customWidth="1"/>
    <col min="14349" max="14349" width="17.28515625" style="1" bestFit="1" customWidth="1"/>
    <col min="14350" max="14350" width="13.28515625" style="1" bestFit="1" customWidth="1"/>
    <col min="14351" max="14352" width="10.85546875" style="1"/>
    <col min="14353" max="14353" width="18.42578125" style="1" customWidth="1"/>
    <col min="14354" max="14592" width="10.85546875" style="1"/>
    <col min="14593" max="14593" width="6" style="1" customWidth="1"/>
    <col min="14594" max="14594" width="6.85546875" style="1" customWidth="1"/>
    <col min="14595" max="14595" width="12.28515625" style="1" customWidth="1"/>
    <col min="14596" max="14596" width="13.140625" style="1" customWidth="1"/>
    <col min="14597" max="14597" width="13.5703125" style="1" customWidth="1"/>
    <col min="14598" max="14598" width="83" style="1" customWidth="1"/>
    <col min="14599" max="14599" width="8.42578125" style="1" customWidth="1"/>
    <col min="14600" max="14600" width="22.28515625" style="1" customWidth="1"/>
    <col min="14601" max="14601" width="17.42578125" style="1" bestFit="1" customWidth="1"/>
    <col min="14602" max="14602" width="27.5703125" style="1" customWidth="1"/>
    <col min="14603" max="14604" width="21.85546875" style="1" bestFit="1" customWidth="1"/>
    <col min="14605" max="14605" width="17.28515625" style="1" bestFit="1" customWidth="1"/>
    <col min="14606" max="14606" width="13.28515625" style="1" bestFit="1" customWidth="1"/>
    <col min="14607" max="14608" width="10.85546875" style="1"/>
    <col min="14609" max="14609" width="18.42578125" style="1" customWidth="1"/>
    <col min="14610" max="14848" width="10.85546875" style="1"/>
    <col min="14849" max="14849" width="6" style="1" customWidth="1"/>
    <col min="14850" max="14850" width="6.85546875" style="1" customWidth="1"/>
    <col min="14851" max="14851" width="12.28515625" style="1" customWidth="1"/>
    <col min="14852" max="14852" width="13.140625" style="1" customWidth="1"/>
    <col min="14853" max="14853" width="13.5703125" style="1" customWidth="1"/>
    <col min="14854" max="14854" width="83" style="1" customWidth="1"/>
    <col min="14855" max="14855" width="8.42578125" style="1" customWidth="1"/>
    <col min="14856" max="14856" width="22.28515625" style="1" customWidth="1"/>
    <col min="14857" max="14857" width="17.42578125" style="1" bestFit="1" customWidth="1"/>
    <col min="14858" max="14858" width="27.5703125" style="1" customWidth="1"/>
    <col min="14859" max="14860" width="21.85546875" style="1" bestFit="1" customWidth="1"/>
    <col min="14861" max="14861" width="17.28515625" style="1" bestFit="1" customWidth="1"/>
    <col min="14862" max="14862" width="13.28515625" style="1" bestFit="1" customWidth="1"/>
    <col min="14863" max="14864" width="10.85546875" style="1"/>
    <col min="14865" max="14865" width="18.42578125" style="1" customWidth="1"/>
    <col min="14866" max="15104" width="10.85546875" style="1"/>
    <col min="15105" max="15105" width="6" style="1" customWidth="1"/>
    <col min="15106" max="15106" width="6.85546875" style="1" customWidth="1"/>
    <col min="15107" max="15107" width="12.28515625" style="1" customWidth="1"/>
    <col min="15108" max="15108" width="13.140625" style="1" customWidth="1"/>
    <col min="15109" max="15109" width="13.5703125" style="1" customWidth="1"/>
    <col min="15110" max="15110" width="83" style="1" customWidth="1"/>
    <col min="15111" max="15111" width="8.42578125" style="1" customWidth="1"/>
    <col min="15112" max="15112" width="22.28515625" style="1" customWidth="1"/>
    <col min="15113" max="15113" width="17.42578125" style="1" bestFit="1" customWidth="1"/>
    <col min="15114" max="15114" width="27.5703125" style="1" customWidth="1"/>
    <col min="15115" max="15116" width="21.85546875" style="1" bestFit="1" customWidth="1"/>
    <col min="15117" max="15117" width="17.28515625" style="1" bestFit="1" customWidth="1"/>
    <col min="15118" max="15118" width="13.28515625" style="1" bestFit="1" customWidth="1"/>
    <col min="15119" max="15120" width="10.85546875" style="1"/>
    <col min="15121" max="15121" width="18.42578125" style="1" customWidth="1"/>
    <col min="15122" max="15360" width="10.85546875" style="1"/>
    <col min="15361" max="15361" width="6" style="1" customWidth="1"/>
    <col min="15362" max="15362" width="6.85546875" style="1" customWidth="1"/>
    <col min="15363" max="15363" width="12.28515625" style="1" customWidth="1"/>
    <col min="15364" max="15364" width="13.140625" style="1" customWidth="1"/>
    <col min="15365" max="15365" width="13.5703125" style="1" customWidth="1"/>
    <col min="15366" max="15366" width="83" style="1" customWidth="1"/>
    <col min="15367" max="15367" width="8.42578125" style="1" customWidth="1"/>
    <col min="15368" max="15368" width="22.28515625" style="1" customWidth="1"/>
    <col min="15369" max="15369" width="17.42578125" style="1" bestFit="1" customWidth="1"/>
    <col min="15370" max="15370" width="27.5703125" style="1" customWidth="1"/>
    <col min="15371" max="15372" width="21.85546875" style="1" bestFit="1" customWidth="1"/>
    <col min="15373" max="15373" width="17.28515625" style="1" bestFit="1" customWidth="1"/>
    <col min="15374" max="15374" width="13.28515625" style="1" bestFit="1" customWidth="1"/>
    <col min="15375" max="15376" width="10.85546875" style="1"/>
    <col min="15377" max="15377" width="18.42578125" style="1" customWidth="1"/>
    <col min="15378" max="15616" width="10.85546875" style="1"/>
    <col min="15617" max="15617" width="6" style="1" customWidth="1"/>
    <col min="15618" max="15618" width="6.85546875" style="1" customWidth="1"/>
    <col min="15619" max="15619" width="12.28515625" style="1" customWidth="1"/>
    <col min="15620" max="15620" width="13.140625" style="1" customWidth="1"/>
    <col min="15621" max="15621" width="13.5703125" style="1" customWidth="1"/>
    <col min="15622" max="15622" width="83" style="1" customWidth="1"/>
    <col min="15623" max="15623" width="8.42578125" style="1" customWidth="1"/>
    <col min="15624" max="15624" width="22.28515625" style="1" customWidth="1"/>
    <col min="15625" max="15625" width="17.42578125" style="1" bestFit="1" customWidth="1"/>
    <col min="15626" max="15626" width="27.5703125" style="1" customWidth="1"/>
    <col min="15627" max="15628" width="21.85546875" style="1" bestFit="1" customWidth="1"/>
    <col min="15629" max="15629" width="17.28515625" style="1" bestFit="1" customWidth="1"/>
    <col min="15630" max="15630" width="13.28515625" style="1" bestFit="1" customWidth="1"/>
    <col min="15631" max="15632" width="10.85546875" style="1"/>
    <col min="15633" max="15633" width="18.42578125" style="1" customWidth="1"/>
    <col min="15634" max="15872" width="10.85546875" style="1"/>
    <col min="15873" max="15873" width="6" style="1" customWidth="1"/>
    <col min="15874" max="15874" width="6.85546875" style="1" customWidth="1"/>
    <col min="15875" max="15875" width="12.28515625" style="1" customWidth="1"/>
    <col min="15876" max="15876" width="13.140625" style="1" customWidth="1"/>
    <col min="15877" max="15877" width="13.5703125" style="1" customWidth="1"/>
    <col min="15878" max="15878" width="83" style="1" customWidth="1"/>
    <col min="15879" max="15879" width="8.42578125" style="1" customWidth="1"/>
    <col min="15880" max="15880" width="22.28515625" style="1" customWidth="1"/>
    <col min="15881" max="15881" width="17.42578125" style="1" bestFit="1" customWidth="1"/>
    <col min="15882" max="15882" width="27.5703125" style="1" customWidth="1"/>
    <col min="15883" max="15884" width="21.85546875" style="1" bestFit="1" customWidth="1"/>
    <col min="15885" max="15885" width="17.28515625" style="1" bestFit="1" customWidth="1"/>
    <col min="15886" max="15886" width="13.28515625" style="1" bestFit="1" customWidth="1"/>
    <col min="15887" max="15888" width="10.85546875" style="1"/>
    <col min="15889" max="15889" width="18.42578125" style="1" customWidth="1"/>
    <col min="15890" max="16128" width="10.85546875" style="1"/>
    <col min="16129" max="16129" width="6" style="1" customWidth="1"/>
    <col min="16130" max="16130" width="6.85546875" style="1" customWidth="1"/>
    <col min="16131" max="16131" width="12.28515625" style="1" customWidth="1"/>
    <col min="16132" max="16132" width="13.140625" style="1" customWidth="1"/>
    <col min="16133" max="16133" width="13.5703125" style="1" customWidth="1"/>
    <col min="16134" max="16134" width="83" style="1" customWidth="1"/>
    <col min="16135" max="16135" width="8.42578125" style="1" customWidth="1"/>
    <col min="16136" max="16136" width="22.28515625" style="1" customWidth="1"/>
    <col min="16137" max="16137" width="17.42578125" style="1" bestFit="1" customWidth="1"/>
    <col min="16138" max="16138" width="27.5703125" style="1" customWidth="1"/>
    <col min="16139" max="16140" width="21.85546875" style="1" bestFit="1" customWidth="1"/>
    <col min="16141" max="16141" width="17.28515625" style="1" bestFit="1" customWidth="1"/>
    <col min="16142" max="16142" width="13.28515625" style="1" bestFit="1" customWidth="1"/>
    <col min="16143" max="16144" width="10.85546875" style="1"/>
    <col min="16145" max="16145" width="18.42578125" style="1" customWidth="1"/>
    <col min="16146" max="16384" width="10.85546875" style="1"/>
  </cols>
  <sheetData>
    <row r="1" spans="2:12" ht="13.5" thickBot="1" x14ac:dyDescent="0.25"/>
    <row r="2" spans="2:12" s="2" customFormat="1" ht="18" x14ac:dyDescent="0.25">
      <c r="B2" s="153" t="s">
        <v>0</v>
      </c>
      <c r="C2" s="154"/>
      <c r="D2" s="154"/>
      <c r="E2" s="154"/>
      <c r="F2" s="155"/>
      <c r="G2" s="155"/>
      <c r="H2" s="155"/>
      <c r="I2" s="155"/>
      <c r="J2" s="156"/>
      <c r="L2" s="3"/>
    </row>
    <row r="3" spans="2:12" s="2" customFormat="1" ht="18" x14ac:dyDescent="0.25">
      <c r="B3" s="157" t="s">
        <v>1</v>
      </c>
      <c r="C3" s="158"/>
      <c r="D3" s="158"/>
      <c r="E3" s="158"/>
      <c r="F3" s="159"/>
      <c r="G3" s="159"/>
      <c r="H3" s="159"/>
      <c r="I3" s="159"/>
      <c r="J3" s="160"/>
      <c r="L3" s="3"/>
    </row>
    <row r="4" spans="2:12" s="2" customFormat="1" ht="18" x14ac:dyDescent="0.25">
      <c r="B4" s="157" t="s">
        <v>2</v>
      </c>
      <c r="C4" s="158"/>
      <c r="D4" s="158"/>
      <c r="E4" s="158"/>
      <c r="F4" s="159"/>
      <c r="G4" s="159"/>
      <c r="H4" s="159"/>
      <c r="I4" s="159"/>
      <c r="J4" s="160"/>
      <c r="L4" s="3"/>
    </row>
    <row r="5" spans="2:12" s="2" customFormat="1" ht="27.75" customHeight="1" x14ac:dyDescent="0.25">
      <c r="B5" s="148"/>
      <c r="C5" s="149"/>
      <c r="D5" s="149"/>
      <c r="E5" s="149"/>
      <c r="F5" s="150"/>
      <c r="G5" s="150"/>
      <c r="H5" s="150"/>
      <c r="I5" s="150"/>
      <c r="J5" s="151"/>
      <c r="L5" s="3"/>
    </row>
    <row r="6" spans="2:12" s="2" customFormat="1" ht="16.5" customHeight="1" thickBot="1" x14ac:dyDescent="0.3">
      <c r="B6" s="157" t="s">
        <v>3</v>
      </c>
      <c r="C6" s="158"/>
      <c r="D6" s="158"/>
      <c r="E6" s="158"/>
      <c r="F6" s="159"/>
      <c r="G6" s="159"/>
      <c r="H6" s="159"/>
      <c r="I6" s="159"/>
      <c r="J6" s="160"/>
      <c r="L6" s="3"/>
    </row>
    <row r="7" spans="2:12" s="2" customFormat="1" ht="12.75" customHeight="1" x14ac:dyDescent="0.25">
      <c r="B7" s="161" t="s">
        <v>4</v>
      </c>
      <c r="C7" s="162"/>
      <c r="D7" s="162"/>
      <c r="E7" s="162"/>
      <c r="F7" s="162"/>
      <c r="G7" s="162"/>
      <c r="H7" s="162"/>
      <c r="I7" s="162"/>
      <c r="J7" s="163"/>
      <c r="L7" s="3"/>
    </row>
    <row r="8" spans="2:12" s="2" customFormat="1" ht="26.25" customHeight="1" thickBot="1" x14ac:dyDescent="0.3">
      <c r="B8" s="164"/>
      <c r="C8" s="165"/>
      <c r="D8" s="165"/>
      <c r="E8" s="165"/>
      <c r="F8" s="165"/>
      <c r="G8" s="165"/>
      <c r="H8" s="165"/>
      <c r="I8" s="165"/>
      <c r="J8" s="166"/>
      <c r="L8" s="3"/>
    </row>
    <row r="9" spans="2:12" s="2" customFormat="1" ht="15.75" x14ac:dyDescent="0.25">
      <c r="B9" s="4"/>
      <c r="C9" s="5" t="s">
        <v>122</v>
      </c>
      <c r="D9" s="6"/>
      <c r="E9" s="6"/>
      <c r="H9" s="7"/>
      <c r="I9" s="8"/>
      <c r="J9" s="9"/>
      <c r="L9" s="3"/>
    </row>
    <row r="10" spans="2:12" s="2" customFormat="1" ht="14.25" thickBot="1" x14ac:dyDescent="0.3">
      <c r="B10" s="4"/>
      <c r="C10" s="6"/>
      <c r="D10" s="6"/>
      <c r="E10" s="6"/>
      <c r="H10" s="7"/>
      <c r="I10" s="10"/>
      <c r="J10" s="9"/>
      <c r="L10" s="3"/>
    </row>
    <row r="11" spans="2:12" s="2" customFormat="1" ht="13.5" thickTop="1" x14ac:dyDescent="0.25">
      <c r="B11" s="167" t="s">
        <v>5</v>
      </c>
      <c r="C11" s="170" t="s">
        <v>6</v>
      </c>
      <c r="D11" s="173" t="s">
        <v>7</v>
      </c>
      <c r="E11" s="174"/>
      <c r="F11" s="175" t="s">
        <v>8</v>
      </c>
      <c r="G11" s="175" t="s">
        <v>9</v>
      </c>
      <c r="H11" s="178" t="s">
        <v>10</v>
      </c>
      <c r="I11" s="181" t="s">
        <v>11</v>
      </c>
      <c r="J11" s="184" t="s">
        <v>12</v>
      </c>
      <c r="L11" s="3"/>
    </row>
    <row r="12" spans="2:12" s="2" customFormat="1" x14ac:dyDescent="0.25">
      <c r="B12" s="168"/>
      <c r="C12" s="171"/>
      <c r="D12" s="187" t="s">
        <v>13</v>
      </c>
      <c r="E12" s="187" t="s">
        <v>14</v>
      </c>
      <c r="F12" s="176"/>
      <c r="G12" s="176"/>
      <c r="H12" s="179"/>
      <c r="I12" s="182"/>
      <c r="J12" s="185"/>
      <c r="L12" s="3"/>
    </row>
    <row r="13" spans="2:12" s="2" customFormat="1" ht="13.5" thickBot="1" x14ac:dyDescent="0.3">
      <c r="B13" s="169"/>
      <c r="C13" s="172"/>
      <c r="D13" s="188"/>
      <c r="E13" s="188"/>
      <c r="F13" s="177"/>
      <c r="G13" s="177"/>
      <c r="H13" s="180"/>
      <c r="I13" s="183"/>
      <c r="J13" s="186"/>
      <c r="L13" s="3"/>
    </row>
    <row r="14" spans="2:12" s="2" customFormat="1" ht="21.75" customHeight="1" thickBot="1" x14ac:dyDescent="0.25">
      <c r="B14" s="11" t="s">
        <v>15</v>
      </c>
      <c r="C14" s="12" t="s">
        <v>16</v>
      </c>
      <c r="D14" s="12"/>
      <c r="E14" s="12"/>
      <c r="F14" s="12"/>
      <c r="G14" s="13"/>
      <c r="H14" s="14"/>
      <c r="I14" s="14"/>
      <c r="J14" s="15">
        <f>SUM(J15:J15)</f>
        <v>0</v>
      </c>
      <c r="K14" s="16"/>
      <c r="L14" s="3"/>
    </row>
    <row r="15" spans="2:12" s="2" customFormat="1" ht="21.75" customHeight="1" x14ac:dyDescent="0.2">
      <c r="B15" s="17">
        <v>1</v>
      </c>
      <c r="C15" s="18" t="s">
        <v>17</v>
      </c>
      <c r="D15" s="18" t="s">
        <v>18</v>
      </c>
      <c r="E15" s="19"/>
      <c r="F15" s="20" t="s">
        <v>19</v>
      </c>
      <c r="G15" s="21" t="s">
        <v>20</v>
      </c>
      <c r="H15" s="58">
        <v>100</v>
      </c>
      <c r="I15" s="58"/>
      <c r="J15" s="210">
        <f>+ROUND(H15*I15,0)</f>
        <v>0</v>
      </c>
      <c r="L15" s="3"/>
    </row>
    <row r="16" spans="2:12" s="2" customFormat="1" ht="21.75" customHeight="1" thickBot="1" x14ac:dyDescent="0.3">
      <c r="B16" s="26" t="s">
        <v>21</v>
      </c>
      <c r="C16" s="27" t="s">
        <v>22</v>
      </c>
      <c r="D16" s="27"/>
      <c r="E16" s="27"/>
      <c r="F16" s="28"/>
      <c r="G16" s="27"/>
      <c r="H16" s="211"/>
      <c r="I16" s="28"/>
      <c r="J16" s="29">
        <f>SUM(J17:J18)</f>
        <v>0</v>
      </c>
      <c r="K16" s="16"/>
      <c r="L16" s="3"/>
    </row>
    <row r="17" spans="1:15" s="2" customFormat="1" ht="21.75" customHeight="1" x14ac:dyDescent="0.25">
      <c r="B17" s="30">
        <v>3</v>
      </c>
      <c r="C17" s="31" t="s">
        <v>23</v>
      </c>
      <c r="D17" s="31" t="s">
        <v>24</v>
      </c>
      <c r="E17" s="32"/>
      <c r="F17" s="33" t="s">
        <v>25</v>
      </c>
      <c r="G17" s="31" t="s">
        <v>20</v>
      </c>
      <c r="H17" s="212">
        <v>200</v>
      </c>
      <c r="I17" s="34"/>
      <c r="J17" s="35">
        <f>+H17*I17</f>
        <v>0</v>
      </c>
      <c r="K17" s="16"/>
      <c r="L17" s="3"/>
    </row>
    <row r="18" spans="1:15" s="2" customFormat="1" ht="24" customHeight="1" thickBot="1" x14ac:dyDescent="0.3">
      <c r="A18" s="39"/>
      <c r="B18" s="40">
        <v>5</v>
      </c>
      <c r="C18" s="22" t="s">
        <v>28</v>
      </c>
      <c r="D18" s="22" t="s">
        <v>26</v>
      </c>
      <c r="E18" s="41"/>
      <c r="F18" s="23" t="s">
        <v>27</v>
      </c>
      <c r="G18" s="42" t="s">
        <v>20</v>
      </c>
      <c r="H18" s="25">
        <v>300</v>
      </c>
      <c r="I18" s="43"/>
      <c r="J18" s="44">
        <f>ROUND(H18*I18,0)</f>
        <v>0</v>
      </c>
      <c r="K18" s="45"/>
      <c r="L18" s="46"/>
      <c r="M18" s="47"/>
      <c r="N18" s="45"/>
      <c r="O18" s="48"/>
    </row>
    <row r="19" spans="1:15" s="39" customFormat="1" ht="24" customHeight="1" thickBot="1" x14ac:dyDescent="0.3">
      <c r="A19" s="2"/>
      <c r="B19" s="49" t="s">
        <v>29</v>
      </c>
      <c r="C19" s="152" t="s">
        <v>30</v>
      </c>
      <c r="D19" s="152"/>
      <c r="E19" s="152"/>
      <c r="F19" s="50"/>
      <c r="G19" s="50"/>
      <c r="H19" s="213"/>
      <c r="I19" s="51"/>
      <c r="J19" s="52">
        <f>ROUND((SUM(J20:J25)),0)</f>
        <v>0</v>
      </c>
      <c r="K19" s="45"/>
      <c r="L19" s="46"/>
      <c r="M19" s="47"/>
      <c r="N19" s="45"/>
      <c r="O19" s="48"/>
    </row>
    <row r="20" spans="1:15" s="39" customFormat="1" ht="24" customHeight="1" x14ac:dyDescent="0.25">
      <c r="B20" s="53">
        <v>6</v>
      </c>
      <c r="C20" s="54" t="s">
        <v>31</v>
      </c>
      <c r="D20" s="54" t="s">
        <v>32</v>
      </c>
      <c r="E20" s="55"/>
      <c r="F20" s="56" t="s">
        <v>33</v>
      </c>
      <c r="G20" s="57" t="s">
        <v>34</v>
      </c>
      <c r="H20" s="58">
        <v>7200</v>
      </c>
      <c r="I20" s="59"/>
      <c r="J20" s="60">
        <f>ROUND(H20*I20,0)</f>
        <v>0</v>
      </c>
      <c r="K20" s="45"/>
      <c r="L20" s="46"/>
      <c r="M20" s="47"/>
      <c r="N20" s="48"/>
      <c r="O20" s="48"/>
    </row>
    <row r="21" spans="1:15" s="39" customFormat="1" ht="24" customHeight="1" x14ac:dyDescent="0.25">
      <c r="B21" s="61">
        <v>7</v>
      </c>
      <c r="C21" s="62" t="s">
        <v>35</v>
      </c>
      <c r="D21" s="62" t="s">
        <v>36</v>
      </c>
      <c r="E21" s="63"/>
      <c r="F21" s="64" t="s">
        <v>37</v>
      </c>
      <c r="G21" s="65" t="s">
        <v>20</v>
      </c>
      <c r="H21" s="66">
        <v>310</v>
      </c>
      <c r="I21" s="67"/>
      <c r="J21" s="68">
        <f>ROUND(H21*I21,0)</f>
        <v>0</v>
      </c>
      <c r="K21" s="45"/>
      <c r="L21" s="46"/>
      <c r="M21" s="47"/>
      <c r="N21" s="48"/>
      <c r="O21" s="48"/>
    </row>
    <row r="22" spans="1:15" s="39" customFormat="1" ht="24" customHeight="1" x14ac:dyDescent="0.25">
      <c r="B22" s="61">
        <v>8</v>
      </c>
      <c r="C22" s="62" t="s">
        <v>38</v>
      </c>
      <c r="D22" s="62" t="s">
        <v>36</v>
      </c>
      <c r="E22" s="63"/>
      <c r="F22" s="64" t="s">
        <v>39</v>
      </c>
      <c r="G22" s="65" t="s">
        <v>20</v>
      </c>
      <c r="H22" s="66">
        <f>+H21</f>
        <v>310</v>
      </c>
      <c r="I22" s="67"/>
      <c r="J22" s="68">
        <f>+H22*I22</f>
        <v>0</v>
      </c>
      <c r="K22" s="45"/>
      <c r="L22" s="46"/>
      <c r="M22" s="47"/>
      <c r="N22" s="48"/>
      <c r="O22" s="48"/>
    </row>
    <row r="23" spans="1:15" s="39" customFormat="1" ht="24" customHeight="1" x14ac:dyDescent="0.25">
      <c r="B23" s="61">
        <v>9</v>
      </c>
      <c r="C23" s="62" t="s">
        <v>40</v>
      </c>
      <c r="D23" s="69" t="s">
        <v>41</v>
      </c>
      <c r="E23" s="63"/>
      <c r="F23" s="64" t="s">
        <v>42</v>
      </c>
      <c r="G23" s="65" t="s">
        <v>20</v>
      </c>
      <c r="H23" s="70">
        <v>1030</v>
      </c>
      <c r="I23" s="67"/>
      <c r="J23" s="68">
        <f>+H23*I23</f>
        <v>0</v>
      </c>
      <c r="K23" s="45"/>
      <c r="L23" s="46"/>
      <c r="M23" s="47"/>
      <c r="N23" s="48"/>
      <c r="O23" s="48"/>
    </row>
    <row r="24" spans="1:15" s="39" customFormat="1" ht="24" customHeight="1" x14ac:dyDescent="0.25">
      <c r="B24" s="61">
        <v>10</v>
      </c>
      <c r="C24" s="62" t="s">
        <v>43</v>
      </c>
      <c r="D24" s="69" t="s">
        <v>44</v>
      </c>
      <c r="E24" s="63"/>
      <c r="F24" s="64" t="s">
        <v>45</v>
      </c>
      <c r="G24" s="65" t="s">
        <v>34</v>
      </c>
      <c r="H24" s="70">
        <v>1000</v>
      </c>
      <c r="I24" s="67"/>
      <c r="J24" s="68">
        <f>+H24*I24</f>
        <v>0</v>
      </c>
      <c r="K24" s="45"/>
      <c r="L24" s="46"/>
      <c r="M24" s="47"/>
      <c r="N24" s="48"/>
      <c r="O24" s="48"/>
    </row>
    <row r="25" spans="1:15" s="39" customFormat="1" ht="57.75" customHeight="1" thickBot="1" x14ac:dyDescent="0.3">
      <c r="B25" s="61">
        <v>11</v>
      </c>
      <c r="C25" s="71" t="s">
        <v>46</v>
      </c>
      <c r="D25" s="72" t="s">
        <v>47</v>
      </c>
      <c r="E25" s="147"/>
      <c r="F25" s="73" t="s">
        <v>48</v>
      </c>
      <c r="G25" s="24" t="s">
        <v>20</v>
      </c>
      <c r="H25" s="214">
        <v>620</v>
      </c>
      <c r="I25" s="74"/>
      <c r="J25" s="75">
        <f>I25*H25</f>
        <v>0</v>
      </c>
      <c r="K25" s="45"/>
      <c r="L25" s="46"/>
      <c r="M25" s="47"/>
      <c r="N25" s="48"/>
      <c r="O25" s="48"/>
    </row>
    <row r="26" spans="1:15" s="39" customFormat="1" ht="24" customHeight="1" x14ac:dyDescent="0.25">
      <c r="A26" s="2"/>
      <c r="B26" s="76" t="s">
        <v>49</v>
      </c>
      <c r="C26" s="77" t="s">
        <v>50</v>
      </c>
      <c r="D26" s="77"/>
      <c r="E26" s="77"/>
      <c r="F26" s="77"/>
      <c r="G26" s="77"/>
      <c r="H26" s="78"/>
      <c r="I26" s="79"/>
      <c r="J26" s="80">
        <f>SUM(J27:J35)</f>
        <v>0</v>
      </c>
      <c r="K26" s="45"/>
      <c r="L26" s="46"/>
      <c r="M26" s="47"/>
      <c r="N26" s="48"/>
      <c r="O26" s="48"/>
    </row>
    <row r="27" spans="1:15" s="39" customFormat="1" ht="24" customHeight="1" x14ac:dyDescent="0.25">
      <c r="A27" s="2"/>
      <c r="B27" s="81">
        <v>12</v>
      </c>
      <c r="C27" s="82" t="s">
        <v>51</v>
      </c>
      <c r="D27" s="82" t="s">
        <v>52</v>
      </c>
      <c r="E27" s="83"/>
      <c r="F27" s="36" t="s">
        <v>53</v>
      </c>
      <c r="G27" s="82" t="s">
        <v>20</v>
      </c>
      <c r="H27" s="37">
        <v>40</v>
      </c>
      <c r="I27" s="84"/>
      <c r="J27" s="38">
        <f>+H27*I27</f>
        <v>0</v>
      </c>
      <c r="K27" s="45"/>
      <c r="L27" s="46"/>
      <c r="M27" s="47"/>
      <c r="N27" s="48"/>
      <c r="O27" s="48"/>
    </row>
    <row r="28" spans="1:15" s="39" customFormat="1" ht="24" customHeight="1" x14ac:dyDescent="0.25">
      <c r="B28" s="61">
        <v>13</v>
      </c>
      <c r="C28" s="85" t="s">
        <v>54</v>
      </c>
      <c r="D28" s="85" t="s">
        <v>55</v>
      </c>
      <c r="E28" s="63"/>
      <c r="F28" s="20" t="s">
        <v>56</v>
      </c>
      <c r="G28" s="65" t="s">
        <v>20</v>
      </c>
      <c r="H28" s="215">
        <v>50</v>
      </c>
      <c r="I28" s="67"/>
      <c r="J28" s="68">
        <f>ROUND(H28*I28,0)</f>
        <v>0</v>
      </c>
      <c r="K28" s="45"/>
      <c r="L28" s="46"/>
      <c r="M28" s="47"/>
      <c r="N28" s="45"/>
      <c r="O28" s="48"/>
    </row>
    <row r="29" spans="1:15" s="39" customFormat="1" ht="24" customHeight="1" x14ac:dyDescent="0.25">
      <c r="B29" s="81">
        <v>14</v>
      </c>
      <c r="C29" s="85" t="s">
        <v>57</v>
      </c>
      <c r="D29" s="85" t="s">
        <v>58</v>
      </c>
      <c r="E29" s="63"/>
      <c r="F29" s="20" t="s">
        <v>59</v>
      </c>
      <c r="G29" s="65" t="s">
        <v>20</v>
      </c>
      <c r="H29" s="215">
        <v>12</v>
      </c>
      <c r="I29" s="67"/>
      <c r="J29" s="68">
        <f t="shared" ref="J29:J35" si="0">ROUND(H29*I29,0)</f>
        <v>0</v>
      </c>
      <c r="K29" s="45"/>
      <c r="L29" s="46"/>
      <c r="M29" s="47"/>
      <c r="N29" s="45"/>
      <c r="O29" s="48"/>
    </row>
    <row r="30" spans="1:15" s="39" customFormat="1" ht="24" customHeight="1" x14ac:dyDescent="0.25">
      <c r="A30" s="86"/>
      <c r="B30" s="61">
        <v>15</v>
      </c>
      <c r="C30" s="85" t="s">
        <v>60</v>
      </c>
      <c r="D30" s="85" t="s">
        <v>58</v>
      </c>
      <c r="E30" s="63"/>
      <c r="F30" s="20" t="s">
        <v>61</v>
      </c>
      <c r="G30" s="65" t="s">
        <v>20</v>
      </c>
      <c r="H30" s="215">
        <v>8</v>
      </c>
      <c r="I30" s="67"/>
      <c r="J30" s="68">
        <f>+H30*I30</f>
        <v>0</v>
      </c>
      <c r="K30" s="45"/>
      <c r="L30" s="46"/>
      <c r="M30" s="47"/>
      <c r="N30" s="45"/>
      <c r="O30" s="48"/>
    </row>
    <row r="31" spans="1:15" s="39" customFormat="1" ht="24" customHeight="1" x14ac:dyDescent="0.25">
      <c r="A31" s="86"/>
      <c r="B31" s="81">
        <v>16</v>
      </c>
      <c r="C31" s="85" t="s">
        <v>62</v>
      </c>
      <c r="D31" s="85" t="s">
        <v>63</v>
      </c>
      <c r="E31" s="63"/>
      <c r="F31" s="20" t="s">
        <v>64</v>
      </c>
      <c r="G31" s="65" t="s">
        <v>65</v>
      </c>
      <c r="H31" s="215">
        <v>1693</v>
      </c>
      <c r="I31" s="67"/>
      <c r="J31" s="68">
        <f>+ROUND((H31*I31),0)</f>
        <v>0</v>
      </c>
      <c r="K31" s="45"/>
      <c r="L31" s="46"/>
      <c r="M31" s="47"/>
      <c r="N31" s="45"/>
      <c r="O31" s="48"/>
    </row>
    <row r="32" spans="1:15" s="39" customFormat="1" ht="24" customHeight="1" x14ac:dyDescent="0.25">
      <c r="A32" s="86"/>
      <c r="B32" s="61">
        <v>17</v>
      </c>
      <c r="C32" s="85" t="s">
        <v>66</v>
      </c>
      <c r="D32" s="85" t="s">
        <v>67</v>
      </c>
      <c r="E32" s="63"/>
      <c r="F32" s="20" t="s">
        <v>68</v>
      </c>
      <c r="G32" s="65" t="s">
        <v>69</v>
      </c>
      <c r="H32" s="215">
        <v>18</v>
      </c>
      <c r="I32" s="67"/>
      <c r="J32" s="68">
        <f>+H32*I32</f>
        <v>0</v>
      </c>
      <c r="K32" s="45"/>
      <c r="L32" s="46"/>
      <c r="M32" s="47"/>
      <c r="N32" s="45"/>
      <c r="O32" s="48"/>
    </row>
    <row r="33" spans="1:254" s="39" customFormat="1" ht="33" x14ac:dyDescent="0.25">
      <c r="A33" s="86"/>
      <c r="B33" s="81">
        <v>18</v>
      </c>
      <c r="C33" s="85" t="s">
        <v>70</v>
      </c>
      <c r="D33" s="85" t="s">
        <v>71</v>
      </c>
      <c r="E33" s="63"/>
      <c r="F33" s="20" t="s">
        <v>72</v>
      </c>
      <c r="G33" s="65" t="s">
        <v>20</v>
      </c>
      <c r="H33" s="216">
        <v>10</v>
      </c>
      <c r="I33" s="67"/>
      <c r="J33" s="68">
        <f t="shared" si="0"/>
        <v>0</v>
      </c>
      <c r="K33" s="45"/>
      <c r="L33" s="46"/>
      <c r="M33" s="47"/>
      <c r="N33" s="45"/>
      <c r="O33" s="48"/>
    </row>
    <row r="34" spans="1:254" s="39" customFormat="1" ht="34.5" customHeight="1" x14ac:dyDescent="0.25">
      <c r="A34" s="86"/>
      <c r="B34" s="61">
        <v>19</v>
      </c>
      <c r="C34" s="21" t="s">
        <v>73</v>
      </c>
      <c r="D34" s="62" t="s">
        <v>74</v>
      </c>
      <c r="E34" s="63"/>
      <c r="F34" s="87" t="s">
        <v>75</v>
      </c>
      <c r="G34" s="65" t="s">
        <v>34</v>
      </c>
      <c r="H34" s="88">
        <v>420</v>
      </c>
      <c r="I34" s="67"/>
      <c r="J34" s="68">
        <f t="shared" si="0"/>
        <v>0</v>
      </c>
      <c r="K34" s="45"/>
      <c r="L34" s="46"/>
      <c r="M34" s="47"/>
      <c r="N34" s="45"/>
      <c r="O34" s="48"/>
    </row>
    <row r="35" spans="1:254" s="39" customFormat="1" ht="24" customHeight="1" x14ac:dyDescent="0.25">
      <c r="A35" s="86"/>
      <c r="B35" s="81">
        <v>20</v>
      </c>
      <c r="C35" s="62" t="s">
        <v>76</v>
      </c>
      <c r="D35" s="62" t="s">
        <v>74</v>
      </c>
      <c r="E35" s="63"/>
      <c r="F35" s="87" t="s">
        <v>77</v>
      </c>
      <c r="G35" s="65" t="s">
        <v>20</v>
      </c>
      <c r="H35" s="217">
        <v>10</v>
      </c>
      <c r="I35" s="67"/>
      <c r="J35" s="68">
        <f t="shared" si="0"/>
        <v>0</v>
      </c>
      <c r="K35" s="45"/>
      <c r="L35" s="46"/>
      <c r="M35" s="47"/>
      <c r="N35" s="48"/>
      <c r="O35" s="48"/>
    </row>
    <row r="36" spans="1:254" s="2" customFormat="1" ht="17.25" thickBot="1" x14ac:dyDescent="0.3">
      <c r="A36" s="89"/>
      <c r="B36" s="90" t="s">
        <v>78</v>
      </c>
      <c r="C36" s="91" t="s">
        <v>79</v>
      </c>
      <c r="D36" s="91"/>
      <c r="E36" s="91"/>
      <c r="F36" s="91"/>
      <c r="G36" s="91"/>
      <c r="H36" s="92"/>
      <c r="I36" s="93"/>
      <c r="J36" s="94">
        <f>SUM(J37:J38)</f>
        <v>0</v>
      </c>
      <c r="K36" s="45"/>
      <c r="L36" s="46"/>
      <c r="M36" s="47"/>
      <c r="N36" s="45"/>
      <c r="O36" s="48"/>
      <c r="P36" s="39"/>
      <c r="Q36" s="39"/>
    </row>
    <row r="37" spans="1:254" s="98" customFormat="1" ht="38.25" customHeight="1" x14ac:dyDescent="0.25">
      <c r="A37" s="89"/>
      <c r="B37" s="53">
        <v>21</v>
      </c>
      <c r="C37" s="54" t="s">
        <v>80</v>
      </c>
      <c r="D37" s="54" t="s">
        <v>81</v>
      </c>
      <c r="E37" s="55"/>
      <c r="F37" s="95" t="s">
        <v>82</v>
      </c>
      <c r="G37" s="96" t="s">
        <v>83</v>
      </c>
      <c r="H37" s="97">
        <v>21000</v>
      </c>
      <c r="I37" s="59"/>
      <c r="J37" s="60">
        <f>ROUND(H37*I37,0)</f>
        <v>0</v>
      </c>
      <c r="K37" s="45"/>
      <c r="L37" s="46"/>
      <c r="M37" s="47"/>
      <c r="N37" s="45"/>
      <c r="O37" s="48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</row>
    <row r="38" spans="1:254" s="98" customFormat="1" ht="38.25" customHeight="1" x14ac:dyDescent="0.25">
      <c r="A38" s="89"/>
      <c r="B38" s="61">
        <v>22</v>
      </c>
      <c r="C38" s="62" t="s">
        <v>84</v>
      </c>
      <c r="D38" s="62" t="s">
        <v>81</v>
      </c>
      <c r="E38" s="63"/>
      <c r="F38" s="99" t="s">
        <v>85</v>
      </c>
      <c r="G38" s="100" t="s">
        <v>34</v>
      </c>
      <c r="H38" s="101">
        <v>50</v>
      </c>
      <c r="I38" s="67"/>
      <c r="J38" s="68">
        <f>+H38*I38</f>
        <v>0</v>
      </c>
      <c r="K38" s="45"/>
      <c r="L38" s="46"/>
      <c r="M38" s="47"/>
      <c r="N38" s="45"/>
      <c r="O38" s="48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</row>
    <row r="39" spans="1:254" s="89" customFormat="1" ht="17.25" thickBot="1" x14ac:dyDescent="0.25">
      <c r="B39" s="102" t="s">
        <v>86</v>
      </c>
      <c r="C39" s="103" t="s">
        <v>87</v>
      </c>
      <c r="D39" s="103"/>
      <c r="E39" s="103"/>
      <c r="F39" s="103"/>
      <c r="G39" s="104"/>
      <c r="H39" s="105"/>
      <c r="I39" s="106"/>
      <c r="J39" s="107">
        <f>SUM(J40:J41)</f>
        <v>0</v>
      </c>
      <c r="K39" s="108"/>
      <c r="L39" s="109"/>
      <c r="M39" s="110"/>
      <c r="N39" s="108"/>
      <c r="O39" s="111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6"/>
      <c r="AW39" s="86"/>
      <c r="AX39" s="86"/>
      <c r="AY39" s="86"/>
      <c r="AZ39" s="86"/>
      <c r="BA39" s="86"/>
      <c r="BB39" s="86"/>
      <c r="BC39" s="86"/>
      <c r="BD39" s="86"/>
      <c r="BE39" s="86"/>
      <c r="BF39" s="86"/>
      <c r="BG39" s="86"/>
      <c r="BH39" s="86"/>
      <c r="BI39" s="86"/>
      <c r="BJ39" s="86"/>
      <c r="BK39" s="86"/>
      <c r="BL39" s="86"/>
      <c r="BM39" s="86"/>
      <c r="BN39" s="86"/>
      <c r="BO39" s="86"/>
      <c r="BP39" s="86"/>
      <c r="BQ39" s="86"/>
      <c r="BR39" s="86"/>
      <c r="BS39" s="86"/>
      <c r="BT39" s="86"/>
      <c r="BU39" s="86"/>
      <c r="BV39" s="86"/>
      <c r="BW39" s="86"/>
      <c r="BX39" s="86"/>
      <c r="BY39" s="86"/>
      <c r="BZ39" s="86"/>
      <c r="CA39" s="86"/>
      <c r="CB39" s="86"/>
      <c r="CC39" s="86"/>
      <c r="CD39" s="86"/>
      <c r="CE39" s="86"/>
      <c r="CF39" s="86"/>
      <c r="CG39" s="86"/>
      <c r="CH39" s="86"/>
      <c r="CI39" s="86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86"/>
      <c r="CW39" s="86"/>
      <c r="CX39" s="86"/>
      <c r="CY39" s="86"/>
      <c r="CZ39" s="86"/>
      <c r="DA39" s="86"/>
      <c r="DB39" s="86"/>
      <c r="DC39" s="86"/>
      <c r="DD39" s="86"/>
      <c r="DE39" s="86"/>
      <c r="DF39" s="86"/>
      <c r="DG39" s="86"/>
      <c r="DH39" s="86"/>
      <c r="DI39" s="86"/>
      <c r="DJ39" s="86"/>
      <c r="DK39" s="86"/>
      <c r="DL39" s="86"/>
      <c r="DM39" s="86"/>
      <c r="DN39" s="86"/>
      <c r="DO39" s="86"/>
      <c r="DP39" s="86"/>
      <c r="DQ39" s="86"/>
      <c r="DR39" s="86"/>
      <c r="DS39" s="86"/>
      <c r="DT39" s="86"/>
      <c r="DU39" s="86"/>
      <c r="DV39" s="86"/>
      <c r="DW39" s="86"/>
      <c r="DX39" s="86"/>
      <c r="DY39" s="86"/>
      <c r="DZ39" s="86"/>
      <c r="EA39" s="86"/>
      <c r="EB39" s="86"/>
      <c r="EC39" s="86"/>
      <c r="ED39" s="86"/>
      <c r="EE39" s="86"/>
      <c r="EF39" s="86"/>
      <c r="EG39" s="86"/>
      <c r="EH39" s="86"/>
      <c r="EI39" s="86"/>
      <c r="EJ39" s="86"/>
      <c r="EK39" s="86"/>
      <c r="EL39" s="86"/>
      <c r="EM39" s="86"/>
      <c r="EN39" s="86"/>
      <c r="EO39" s="86"/>
      <c r="EP39" s="86"/>
      <c r="EQ39" s="86"/>
      <c r="ER39" s="86"/>
      <c r="ES39" s="86"/>
      <c r="ET39" s="86"/>
      <c r="EU39" s="86"/>
      <c r="EV39" s="86"/>
      <c r="EW39" s="86"/>
      <c r="EX39" s="86"/>
      <c r="EY39" s="86"/>
      <c r="EZ39" s="86"/>
      <c r="FA39" s="86"/>
      <c r="FB39" s="86"/>
      <c r="FC39" s="86"/>
      <c r="FD39" s="86"/>
      <c r="FE39" s="86"/>
      <c r="FF39" s="86"/>
      <c r="FG39" s="86"/>
      <c r="FH39" s="86"/>
      <c r="FI39" s="86"/>
      <c r="FJ39" s="86"/>
      <c r="FK39" s="86"/>
      <c r="FL39" s="86"/>
      <c r="FM39" s="86"/>
      <c r="FN39" s="86"/>
      <c r="FO39" s="86"/>
      <c r="FP39" s="86"/>
      <c r="FQ39" s="86"/>
      <c r="FR39" s="86"/>
      <c r="FS39" s="86"/>
      <c r="FT39" s="86"/>
      <c r="FU39" s="86"/>
      <c r="FV39" s="86"/>
      <c r="FW39" s="86"/>
      <c r="FX39" s="86"/>
      <c r="FY39" s="86"/>
      <c r="FZ39" s="86"/>
      <c r="GA39" s="86"/>
      <c r="GB39" s="86"/>
      <c r="GC39" s="86"/>
      <c r="GD39" s="86"/>
      <c r="GE39" s="86"/>
      <c r="GF39" s="86"/>
      <c r="GG39" s="86"/>
      <c r="GH39" s="86"/>
      <c r="GI39" s="86"/>
      <c r="GJ39" s="86"/>
      <c r="GK39" s="86"/>
      <c r="GL39" s="86"/>
      <c r="GM39" s="86"/>
      <c r="GN39" s="86"/>
      <c r="GO39" s="86"/>
      <c r="GP39" s="86"/>
      <c r="GQ39" s="86"/>
      <c r="GR39" s="86"/>
      <c r="GS39" s="86"/>
      <c r="GT39" s="86"/>
      <c r="GU39" s="86"/>
      <c r="GV39" s="86"/>
      <c r="GW39" s="86"/>
      <c r="GX39" s="86"/>
      <c r="GY39" s="86"/>
      <c r="GZ39" s="86"/>
      <c r="HA39" s="86"/>
      <c r="HB39" s="86"/>
      <c r="HC39" s="86"/>
      <c r="HD39" s="86"/>
      <c r="HE39" s="86"/>
      <c r="HF39" s="86"/>
      <c r="HG39" s="86"/>
      <c r="HH39" s="86"/>
      <c r="HI39" s="86"/>
      <c r="HJ39" s="86"/>
      <c r="HK39" s="86"/>
      <c r="HL39" s="86"/>
      <c r="HM39" s="86"/>
      <c r="HN39" s="86"/>
      <c r="HO39" s="86"/>
      <c r="HP39" s="86"/>
      <c r="HQ39" s="86"/>
      <c r="HR39" s="86"/>
      <c r="HS39" s="86"/>
      <c r="HT39" s="86"/>
      <c r="HU39" s="86"/>
      <c r="HV39" s="86"/>
      <c r="HW39" s="86"/>
      <c r="HX39" s="86"/>
      <c r="HY39" s="86"/>
      <c r="HZ39" s="86"/>
      <c r="IA39" s="86"/>
      <c r="IB39" s="86"/>
      <c r="IC39" s="86"/>
      <c r="ID39" s="86"/>
      <c r="IE39" s="86"/>
      <c r="IF39" s="86"/>
      <c r="IG39" s="86"/>
      <c r="IH39" s="86"/>
      <c r="II39" s="86"/>
      <c r="IJ39" s="86"/>
      <c r="IK39" s="86"/>
      <c r="IL39" s="86"/>
      <c r="IM39" s="86"/>
      <c r="IN39" s="86"/>
      <c r="IO39" s="86"/>
      <c r="IP39" s="86"/>
      <c r="IQ39" s="86"/>
      <c r="IR39" s="86"/>
      <c r="IS39" s="86"/>
      <c r="IT39" s="86"/>
    </row>
    <row r="40" spans="1:254" s="89" customFormat="1" ht="33" x14ac:dyDescent="0.2">
      <c r="B40" s="53">
        <v>23</v>
      </c>
      <c r="C40" s="112" t="s">
        <v>88</v>
      </c>
      <c r="D40" s="112" t="s">
        <v>89</v>
      </c>
      <c r="E40" s="113"/>
      <c r="F40" s="95" t="s">
        <v>90</v>
      </c>
      <c r="G40" s="96" t="s">
        <v>91</v>
      </c>
      <c r="H40" s="114">
        <v>1000</v>
      </c>
      <c r="I40" s="115"/>
      <c r="J40" s="60">
        <f>ROUND(H40*I40,0)</f>
        <v>0</v>
      </c>
      <c r="K40" s="108"/>
      <c r="L40" s="109"/>
      <c r="M40" s="110"/>
      <c r="N40" s="108"/>
      <c r="O40" s="111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6"/>
      <c r="BM40" s="86"/>
      <c r="BN40" s="86"/>
      <c r="BO40" s="86"/>
      <c r="BP40" s="86"/>
      <c r="BQ40" s="86"/>
      <c r="BR40" s="86"/>
      <c r="BS40" s="86"/>
      <c r="BT40" s="86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6"/>
      <c r="DG40" s="86"/>
      <c r="DH40" s="86"/>
      <c r="DI40" s="86"/>
      <c r="DJ40" s="86"/>
      <c r="DK40" s="86"/>
      <c r="DL40" s="86"/>
      <c r="DM40" s="86"/>
      <c r="DN40" s="86"/>
      <c r="DO40" s="86"/>
      <c r="DP40" s="86"/>
      <c r="DQ40" s="86"/>
      <c r="DR40" s="86"/>
      <c r="DS40" s="86"/>
      <c r="DT40" s="86"/>
      <c r="DU40" s="86"/>
      <c r="DV40" s="86"/>
      <c r="DW40" s="86"/>
      <c r="DX40" s="86"/>
      <c r="DY40" s="86"/>
      <c r="DZ40" s="86"/>
      <c r="EA40" s="86"/>
      <c r="EB40" s="86"/>
      <c r="EC40" s="86"/>
      <c r="ED40" s="86"/>
      <c r="EE40" s="86"/>
      <c r="EF40" s="86"/>
      <c r="EG40" s="86"/>
      <c r="EH40" s="86"/>
      <c r="EI40" s="86"/>
      <c r="EJ40" s="86"/>
      <c r="EK40" s="86"/>
      <c r="EL40" s="86"/>
      <c r="EM40" s="86"/>
      <c r="EN40" s="86"/>
      <c r="EO40" s="86"/>
      <c r="EP40" s="86"/>
      <c r="EQ40" s="86"/>
      <c r="ER40" s="86"/>
      <c r="ES40" s="86"/>
      <c r="ET40" s="86"/>
      <c r="EU40" s="86"/>
      <c r="EV40" s="86"/>
      <c r="EW40" s="86"/>
      <c r="EX40" s="86"/>
      <c r="EY40" s="86"/>
      <c r="EZ40" s="86"/>
      <c r="FA40" s="86"/>
      <c r="FB40" s="86"/>
      <c r="FC40" s="86"/>
      <c r="FD40" s="86"/>
      <c r="FE40" s="86"/>
      <c r="FF40" s="86"/>
      <c r="FG40" s="86"/>
      <c r="FH40" s="86"/>
      <c r="FI40" s="86"/>
      <c r="FJ40" s="86"/>
      <c r="FK40" s="86"/>
      <c r="FL40" s="86"/>
      <c r="FM40" s="86"/>
      <c r="FN40" s="86"/>
      <c r="FO40" s="86"/>
      <c r="FP40" s="86"/>
      <c r="FQ40" s="86"/>
      <c r="FR40" s="86"/>
      <c r="FS40" s="86"/>
      <c r="FT40" s="86"/>
      <c r="FU40" s="86"/>
      <c r="FV40" s="86"/>
      <c r="FW40" s="86"/>
      <c r="FX40" s="86"/>
      <c r="FY40" s="86"/>
      <c r="FZ40" s="86"/>
      <c r="GA40" s="86"/>
      <c r="GB40" s="86"/>
      <c r="GC40" s="86"/>
      <c r="GD40" s="86"/>
      <c r="GE40" s="86"/>
      <c r="GF40" s="86"/>
      <c r="GG40" s="86"/>
      <c r="GH40" s="86"/>
      <c r="GI40" s="86"/>
      <c r="GJ40" s="86"/>
      <c r="GK40" s="86"/>
      <c r="GL40" s="86"/>
      <c r="GM40" s="86"/>
      <c r="GN40" s="86"/>
      <c r="GO40" s="86"/>
      <c r="GP40" s="86"/>
      <c r="GQ40" s="86"/>
      <c r="GR40" s="86"/>
      <c r="GS40" s="86"/>
      <c r="GT40" s="86"/>
      <c r="GU40" s="86"/>
      <c r="GV40" s="86"/>
      <c r="GW40" s="86"/>
      <c r="GX40" s="86"/>
      <c r="GY40" s="86"/>
      <c r="GZ40" s="86"/>
      <c r="HA40" s="86"/>
      <c r="HB40" s="86"/>
      <c r="HC40" s="86"/>
      <c r="HD40" s="86"/>
      <c r="HE40" s="86"/>
      <c r="HF40" s="86"/>
      <c r="HG40" s="86"/>
      <c r="HH40" s="86"/>
      <c r="HI40" s="86"/>
      <c r="HJ40" s="86"/>
      <c r="HK40" s="86"/>
      <c r="HL40" s="86"/>
      <c r="HM40" s="86"/>
      <c r="HN40" s="86"/>
      <c r="HO40" s="86"/>
      <c r="HP40" s="86"/>
      <c r="HQ40" s="86"/>
      <c r="HR40" s="86"/>
      <c r="HS40" s="86"/>
      <c r="HT40" s="86"/>
      <c r="HU40" s="86"/>
      <c r="HV40" s="86"/>
      <c r="HW40" s="86"/>
      <c r="HX40" s="86"/>
      <c r="HY40" s="86"/>
      <c r="HZ40" s="86"/>
      <c r="IA40" s="86"/>
      <c r="IB40" s="86"/>
      <c r="IC40" s="86"/>
      <c r="ID40" s="86"/>
      <c r="IE40" s="86"/>
      <c r="IF40" s="86"/>
      <c r="IG40" s="86"/>
      <c r="IH40" s="86"/>
      <c r="II40" s="86"/>
      <c r="IJ40" s="86"/>
      <c r="IK40" s="86"/>
      <c r="IL40" s="86"/>
      <c r="IM40" s="86"/>
      <c r="IN40" s="86"/>
      <c r="IO40" s="86"/>
      <c r="IP40" s="86"/>
      <c r="IQ40" s="86"/>
      <c r="IR40" s="86"/>
      <c r="IS40" s="86"/>
      <c r="IT40" s="86"/>
    </row>
    <row r="41" spans="1:254" s="89" customFormat="1" ht="50.25" thickBot="1" x14ac:dyDescent="0.25">
      <c r="B41" s="40">
        <v>24</v>
      </c>
      <c r="C41" s="116" t="s">
        <v>92</v>
      </c>
      <c r="D41" s="116" t="s">
        <v>89</v>
      </c>
      <c r="E41" s="117"/>
      <c r="F41" s="118" t="s">
        <v>93</v>
      </c>
      <c r="G41" s="119" t="s">
        <v>91</v>
      </c>
      <c r="H41" s="120">
        <v>604</v>
      </c>
      <c r="I41" s="121"/>
      <c r="J41" s="44">
        <f>+H41*I41</f>
        <v>0</v>
      </c>
      <c r="K41" s="108"/>
      <c r="L41" s="109"/>
      <c r="M41" s="110"/>
      <c r="N41" s="108"/>
      <c r="O41" s="111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6"/>
      <c r="BM41" s="86"/>
      <c r="BN41" s="86"/>
      <c r="BO41" s="86"/>
      <c r="BP41" s="86"/>
      <c r="BQ41" s="86"/>
      <c r="BR41" s="86"/>
      <c r="BS41" s="86"/>
      <c r="BT41" s="86"/>
      <c r="BU41" s="86"/>
      <c r="BV41" s="86"/>
      <c r="BW41" s="86"/>
      <c r="BX41" s="86"/>
      <c r="BY41" s="86"/>
      <c r="BZ41" s="86"/>
      <c r="CA41" s="86"/>
      <c r="CB41" s="86"/>
      <c r="CC41" s="86"/>
      <c r="CD41" s="86"/>
      <c r="CE41" s="86"/>
      <c r="CF41" s="86"/>
      <c r="CG41" s="86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86"/>
      <c r="CS41" s="86"/>
      <c r="CT41" s="86"/>
      <c r="CU41" s="86"/>
      <c r="CV41" s="86"/>
      <c r="CW41" s="86"/>
      <c r="CX41" s="86"/>
      <c r="CY41" s="86"/>
      <c r="CZ41" s="86"/>
      <c r="DA41" s="86"/>
      <c r="DB41" s="86"/>
      <c r="DC41" s="86"/>
      <c r="DD41" s="86"/>
      <c r="DE41" s="86"/>
      <c r="DF41" s="86"/>
      <c r="DG41" s="86"/>
      <c r="DH41" s="86"/>
      <c r="DI41" s="86"/>
      <c r="DJ41" s="86"/>
      <c r="DK41" s="86"/>
      <c r="DL41" s="86"/>
      <c r="DM41" s="86"/>
      <c r="DN41" s="86"/>
      <c r="DO41" s="86"/>
      <c r="DP41" s="86"/>
      <c r="DQ41" s="86"/>
      <c r="DR41" s="86"/>
      <c r="DS41" s="86"/>
      <c r="DT41" s="86"/>
      <c r="DU41" s="86"/>
      <c r="DV41" s="86"/>
      <c r="DW41" s="86"/>
      <c r="DX41" s="86"/>
      <c r="DY41" s="86"/>
      <c r="DZ41" s="86"/>
      <c r="EA41" s="86"/>
      <c r="EB41" s="86"/>
      <c r="EC41" s="86"/>
      <c r="ED41" s="86"/>
      <c r="EE41" s="86"/>
      <c r="EF41" s="86"/>
      <c r="EG41" s="86"/>
      <c r="EH41" s="86"/>
      <c r="EI41" s="86"/>
      <c r="EJ41" s="86"/>
      <c r="EK41" s="86"/>
      <c r="EL41" s="86"/>
      <c r="EM41" s="86"/>
      <c r="EN41" s="86"/>
      <c r="EO41" s="86"/>
      <c r="EP41" s="86"/>
      <c r="EQ41" s="86"/>
      <c r="ER41" s="86"/>
      <c r="ES41" s="86"/>
      <c r="ET41" s="86"/>
      <c r="EU41" s="86"/>
      <c r="EV41" s="86"/>
      <c r="EW41" s="86"/>
      <c r="EX41" s="86"/>
      <c r="EY41" s="86"/>
      <c r="EZ41" s="86"/>
      <c r="FA41" s="86"/>
      <c r="FB41" s="86"/>
      <c r="FC41" s="86"/>
      <c r="FD41" s="86"/>
      <c r="FE41" s="86"/>
      <c r="FF41" s="86"/>
      <c r="FG41" s="86"/>
      <c r="FH41" s="86"/>
      <c r="FI41" s="86"/>
      <c r="FJ41" s="86"/>
      <c r="FK41" s="86"/>
      <c r="FL41" s="86"/>
      <c r="FM41" s="86"/>
      <c r="FN41" s="86"/>
      <c r="FO41" s="86"/>
      <c r="FP41" s="86"/>
      <c r="FQ41" s="86"/>
      <c r="FR41" s="86"/>
      <c r="FS41" s="86"/>
      <c r="FT41" s="86"/>
      <c r="FU41" s="86"/>
      <c r="FV41" s="86"/>
      <c r="FW41" s="86"/>
      <c r="FX41" s="86"/>
      <c r="FY41" s="86"/>
      <c r="FZ41" s="86"/>
      <c r="GA41" s="86"/>
      <c r="GB41" s="86"/>
      <c r="GC41" s="86"/>
      <c r="GD41" s="86"/>
      <c r="GE41" s="86"/>
      <c r="GF41" s="86"/>
      <c r="GG41" s="86"/>
      <c r="GH41" s="86"/>
      <c r="GI41" s="86"/>
      <c r="GJ41" s="86"/>
      <c r="GK41" s="86"/>
      <c r="GL41" s="86"/>
      <c r="GM41" s="86"/>
      <c r="GN41" s="86"/>
      <c r="GO41" s="86"/>
      <c r="GP41" s="86"/>
      <c r="GQ41" s="86"/>
      <c r="GR41" s="86"/>
      <c r="GS41" s="86"/>
      <c r="GT41" s="86"/>
      <c r="GU41" s="86"/>
      <c r="GV41" s="86"/>
      <c r="GW41" s="86"/>
      <c r="GX41" s="86"/>
      <c r="GY41" s="86"/>
      <c r="GZ41" s="86"/>
      <c r="HA41" s="86"/>
      <c r="HB41" s="86"/>
      <c r="HC41" s="86"/>
      <c r="HD41" s="86"/>
      <c r="HE41" s="86"/>
      <c r="HF41" s="86"/>
      <c r="HG41" s="86"/>
      <c r="HH41" s="86"/>
      <c r="HI41" s="86"/>
      <c r="HJ41" s="86"/>
      <c r="HK41" s="86"/>
      <c r="HL41" s="86"/>
      <c r="HM41" s="86"/>
      <c r="HN41" s="86"/>
      <c r="HO41" s="86"/>
      <c r="HP41" s="86"/>
      <c r="HQ41" s="86"/>
      <c r="HR41" s="86"/>
      <c r="HS41" s="86"/>
      <c r="HT41" s="86"/>
      <c r="HU41" s="86"/>
      <c r="HV41" s="86"/>
      <c r="HW41" s="86"/>
      <c r="HX41" s="86"/>
      <c r="HY41" s="86"/>
      <c r="HZ41" s="86"/>
      <c r="IA41" s="86"/>
      <c r="IB41" s="86"/>
      <c r="IC41" s="86"/>
      <c r="ID41" s="86"/>
      <c r="IE41" s="86"/>
      <c r="IF41" s="86"/>
      <c r="IG41" s="86"/>
      <c r="IH41" s="86"/>
      <c r="II41" s="86"/>
      <c r="IJ41" s="86"/>
      <c r="IK41" s="86"/>
      <c r="IL41" s="86"/>
      <c r="IM41" s="86"/>
      <c r="IN41" s="86"/>
      <c r="IO41" s="86"/>
      <c r="IP41" s="86"/>
      <c r="IQ41" s="86"/>
      <c r="IR41" s="86"/>
      <c r="IS41" s="86"/>
      <c r="IT41" s="86"/>
    </row>
    <row r="42" spans="1:254" s="2" customFormat="1" ht="16.5" x14ac:dyDescent="0.25">
      <c r="A42" s="122"/>
      <c r="B42" s="123"/>
      <c r="C42" s="124"/>
      <c r="D42" s="124"/>
      <c r="E42" s="124"/>
      <c r="F42" s="124"/>
      <c r="G42" s="124"/>
      <c r="H42" s="125" t="s">
        <v>94</v>
      </c>
      <c r="I42" s="126"/>
      <c r="J42" s="127">
        <f>+J26+J19+J36+J16+J14+J39</f>
        <v>0</v>
      </c>
      <c r="K42" s="45"/>
      <c r="L42" s="3"/>
      <c r="O42" s="39"/>
      <c r="Q42" s="39"/>
    </row>
    <row r="43" spans="1:254" s="130" customFormat="1" ht="16.5" x14ac:dyDescent="0.25">
      <c r="A43" s="98"/>
      <c r="B43" s="192" t="s">
        <v>95</v>
      </c>
      <c r="C43" s="193"/>
      <c r="D43" s="193"/>
      <c r="E43" s="193"/>
      <c r="F43" s="193"/>
      <c r="G43" s="193"/>
      <c r="H43" s="193"/>
      <c r="I43" s="193"/>
      <c r="J43" s="128">
        <v>20000000</v>
      </c>
      <c r="K43" s="129" t="s">
        <v>96</v>
      </c>
      <c r="L43" s="46"/>
    </row>
    <row r="44" spans="1:254" s="130" customFormat="1" ht="16.5" x14ac:dyDescent="0.25">
      <c r="A44" s="98"/>
      <c r="B44" s="192" t="s">
        <v>97</v>
      </c>
      <c r="C44" s="193"/>
      <c r="D44" s="193"/>
      <c r="E44" s="193"/>
      <c r="F44" s="193"/>
      <c r="G44" s="193"/>
      <c r="H44" s="193"/>
      <c r="I44" s="193"/>
      <c r="J44" s="131"/>
      <c r="L44" s="46"/>
    </row>
    <row r="45" spans="1:254" s="130" customFormat="1" ht="16.5" x14ac:dyDescent="0.25">
      <c r="A45" s="98"/>
      <c r="B45" s="192" t="s">
        <v>98</v>
      </c>
      <c r="C45" s="193"/>
      <c r="D45" s="193"/>
      <c r="E45" s="193"/>
      <c r="F45" s="193"/>
      <c r="G45" s="193"/>
      <c r="H45" s="193"/>
      <c r="I45" s="193"/>
      <c r="J45" s="131">
        <f>ROUND((+J44/(1+J56)*J55*0.19),0)</f>
        <v>0</v>
      </c>
      <c r="K45" s="132"/>
      <c r="L45" s="46"/>
    </row>
    <row r="46" spans="1:254" s="130" customFormat="1" ht="16.5" customHeight="1" x14ac:dyDescent="0.25">
      <c r="A46" s="98"/>
      <c r="B46" s="218" t="s">
        <v>99</v>
      </c>
      <c r="C46" s="219"/>
      <c r="D46" s="219"/>
      <c r="E46" s="219"/>
      <c r="F46" s="219"/>
      <c r="G46" s="219"/>
      <c r="H46" s="219"/>
      <c r="I46" s="220"/>
      <c r="J46" s="221"/>
      <c r="K46" s="132"/>
      <c r="L46" s="46"/>
    </row>
    <row r="47" spans="1:254" s="130" customFormat="1" ht="16.5" x14ac:dyDescent="0.25">
      <c r="A47" s="98"/>
      <c r="B47" s="133"/>
      <c r="C47" s="134"/>
      <c r="D47" s="134"/>
      <c r="E47" s="134"/>
      <c r="F47" s="135" t="s">
        <v>100</v>
      </c>
      <c r="G47" s="136" t="s">
        <v>101</v>
      </c>
      <c r="H47" s="137">
        <v>1</v>
      </c>
      <c r="I47" s="67">
        <v>20000000</v>
      </c>
      <c r="J47" s="131">
        <v>20000000</v>
      </c>
      <c r="K47" s="129" t="s">
        <v>96</v>
      </c>
      <c r="L47" s="46"/>
    </row>
    <row r="48" spans="1:254" s="130" customFormat="1" ht="16.5" x14ac:dyDescent="0.25">
      <c r="A48" s="98"/>
      <c r="B48" s="192" t="s">
        <v>102</v>
      </c>
      <c r="C48" s="193"/>
      <c r="D48" s="193"/>
      <c r="E48" s="193"/>
      <c r="F48" s="193"/>
      <c r="G48" s="193"/>
      <c r="H48" s="193"/>
      <c r="I48" s="193"/>
      <c r="J48" s="131"/>
      <c r="L48" s="46"/>
    </row>
    <row r="49" spans="1:13" s="130" customFormat="1" ht="16.5" x14ac:dyDescent="0.25">
      <c r="A49" s="98"/>
      <c r="B49" s="192" t="s">
        <v>103</v>
      </c>
      <c r="C49" s="193"/>
      <c r="D49" s="193"/>
      <c r="E49" s="193"/>
      <c r="F49" s="193"/>
      <c r="G49" s="193"/>
      <c r="H49" s="193"/>
      <c r="I49" s="193"/>
      <c r="J49" s="221"/>
      <c r="K49" s="138"/>
      <c r="L49" s="46"/>
    </row>
    <row r="50" spans="1:13" s="98" customFormat="1" ht="17.25" thickBot="1" x14ac:dyDescent="0.3">
      <c r="B50" s="222" t="s">
        <v>104</v>
      </c>
      <c r="C50" s="223"/>
      <c r="D50" s="223"/>
      <c r="E50" s="223"/>
      <c r="F50" s="223"/>
      <c r="G50" s="223"/>
      <c r="H50" s="223"/>
      <c r="I50" s="223"/>
      <c r="J50" s="224">
        <f>+J49+J46</f>
        <v>0</v>
      </c>
      <c r="K50" s="139"/>
      <c r="L50" s="46"/>
      <c r="M50" s="140"/>
    </row>
    <row r="51" spans="1:13" s="98" customFormat="1" ht="17.25" thickBot="1" x14ac:dyDescent="0.3">
      <c r="B51" s="194" t="s">
        <v>105</v>
      </c>
      <c r="C51" s="195"/>
      <c r="D51" s="195"/>
      <c r="E51" s="196"/>
      <c r="F51" s="196"/>
      <c r="G51" s="196"/>
      <c r="H51" s="196"/>
      <c r="I51" s="196"/>
      <c r="J51" s="197"/>
      <c r="K51" s="141"/>
      <c r="L51" s="46"/>
    </row>
    <row r="52" spans="1:13" s="98" customFormat="1" ht="54.75" customHeight="1" x14ac:dyDescent="0.25">
      <c r="B52" s="198" t="s">
        <v>106</v>
      </c>
      <c r="C52" s="199"/>
      <c r="D52" s="199"/>
      <c r="E52" s="199"/>
      <c r="F52" s="199"/>
      <c r="G52" s="200" t="s">
        <v>8</v>
      </c>
      <c r="H52" s="200"/>
      <c r="I52" s="200"/>
      <c r="J52" s="142" t="s">
        <v>107</v>
      </c>
      <c r="K52" s="143"/>
      <c r="L52" s="46"/>
    </row>
    <row r="53" spans="1:13" s="98" customFormat="1" ht="28.5" customHeight="1" x14ac:dyDescent="0.25">
      <c r="B53" s="189" t="s">
        <v>108</v>
      </c>
      <c r="C53" s="190"/>
      <c r="D53" s="190"/>
      <c r="E53" s="190"/>
      <c r="F53" s="190"/>
      <c r="G53" s="191" t="s">
        <v>109</v>
      </c>
      <c r="H53" s="191"/>
      <c r="I53" s="144" t="s">
        <v>110</v>
      </c>
      <c r="J53" s="145">
        <v>0.2</v>
      </c>
      <c r="K53" s="138"/>
      <c r="L53" s="46"/>
      <c r="M53" s="146"/>
    </row>
    <row r="54" spans="1:13" s="98" customFormat="1" ht="21" customHeight="1" x14ac:dyDescent="0.25">
      <c r="B54" s="189" t="s">
        <v>111</v>
      </c>
      <c r="C54" s="190"/>
      <c r="D54" s="190"/>
      <c r="E54" s="190"/>
      <c r="F54" s="190"/>
      <c r="G54" s="207" t="s">
        <v>112</v>
      </c>
      <c r="H54" s="207"/>
      <c r="I54" s="144" t="s">
        <v>113</v>
      </c>
      <c r="J54" s="145">
        <v>0.05</v>
      </c>
      <c r="K54" s="129"/>
      <c r="L54" s="46"/>
    </row>
    <row r="55" spans="1:13" s="98" customFormat="1" ht="37.5" customHeight="1" x14ac:dyDescent="0.25">
      <c r="B55" s="208" t="s">
        <v>114</v>
      </c>
      <c r="C55" s="209"/>
      <c r="D55" s="209"/>
      <c r="E55" s="209"/>
      <c r="F55" s="209"/>
      <c r="G55" s="191" t="s">
        <v>115</v>
      </c>
      <c r="H55" s="191"/>
      <c r="I55" s="144" t="s">
        <v>116</v>
      </c>
      <c r="J55" s="145">
        <v>0.05</v>
      </c>
      <c r="K55" s="140"/>
      <c r="L55" s="46"/>
    </row>
    <row r="56" spans="1:13" s="98" customFormat="1" ht="43.5" customHeight="1" x14ac:dyDescent="0.25">
      <c r="B56" s="189" t="s">
        <v>117</v>
      </c>
      <c r="C56" s="190"/>
      <c r="D56" s="190"/>
      <c r="E56" s="190"/>
      <c r="F56" s="190"/>
      <c r="G56" s="191" t="s">
        <v>118</v>
      </c>
      <c r="H56" s="191"/>
      <c r="I56" s="144" t="s">
        <v>119</v>
      </c>
      <c r="J56" s="145">
        <f>SUM(J53:J55)</f>
        <v>0.3</v>
      </c>
      <c r="L56" s="46"/>
    </row>
    <row r="57" spans="1:13" s="98" customFormat="1" ht="30" customHeight="1" x14ac:dyDescent="0.25">
      <c r="B57" s="189" t="s">
        <v>120</v>
      </c>
      <c r="C57" s="190"/>
      <c r="D57" s="190"/>
      <c r="E57" s="190"/>
      <c r="F57" s="190"/>
      <c r="G57" s="201"/>
      <c r="H57" s="201"/>
      <c r="I57" s="201"/>
      <c r="J57" s="202"/>
      <c r="L57" s="46"/>
    </row>
    <row r="58" spans="1:13" s="98" customFormat="1" ht="17.25" thickBot="1" x14ac:dyDescent="0.3">
      <c r="B58" s="205" t="s">
        <v>121</v>
      </c>
      <c r="C58" s="206"/>
      <c r="D58" s="206"/>
      <c r="E58" s="206"/>
      <c r="F58" s="206"/>
      <c r="G58" s="203"/>
      <c r="H58" s="203"/>
      <c r="I58" s="203"/>
      <c r="J58" s="204"/>
      <c r="L58" s="46"/>
    </row>
  </sheetData>
  <mergeCells count="38">
    <mergeCell ref="B57:F57"/>
    <mergeCell ref="G57:J58"/>
    <mergeCell ref="B58:F58"/>
    <mergeCell ref="B54:F54"/>
    <mergeCell ref="G54:H54"/>
    <mergeCell ref="B55:F55"/>
    <mergeCell ref="G55:H55"/>
    <mergeCell ref="B56:F56"/>
    <mergeCell ref="G56:H56"/>
    <mergeCell ref="B50:I50"/>
    <mergeCell ref="B51:D51"/>
    <mergeCell ref="E51:J51"/>
    <mergeCell ref="B52:F52"/>
    <mergeCell ref="G52:I52"/>
    <mergeCell ref="B53:F53"/>
    <mergeCell ref="G53:H53"/>
    <mergeCell ref="B43:I43"/>
    <mergeCell ref="B44:I44"/>
    <mergeCell ref="B45:I45"/>
    <mergeCell ref="B46:I46"/>
    <mergeCell ref="B48:I48"/>
    <mergeCell ref="B49:I49"/>
    <mergeCell ref="H11:H13"/>
    <mergeCell ref="I11:I13"/>
    <mergeCell ref="J11:J13"/>
    <mergeCell ref="D12:D13"/>
    <mergeCell ref="E12:E13"/>
    <mergeCell ref="C19:E19"/>
    <mergeCell ref="B2:J2"/>
    <mergeCell ref="B3:J3"/>
    <mergeCell ref="B4:J4"/>
    <mergeCell ref="B6:J6"/>
    <mergeCell ref="B7:J8"/>
    <mergeCell ref="B11:B13"/>
    <mergeCell ref="C11:C13"/>
    <mergeCell ref="D11:E11"/>
    <mergeCell ref="F11:F13"/>
    <mergeCell ref="G11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ALONDRITO</dc:creator>
  <cp:lastModifiedBy>Elkin Fabrizzio Medina Delgado</cp:lastModifiedBy>
  <dcterms:created xsi:type="dcterms:W3CDTF">2022-10-25T19:06:30Z</dcterms:created>
  <dcterms:modified xsi:type="dcterms:W3CDTF">2022-10-26T17:33:18Z</dcterms:modified>
</cp:coreProperties>
</file>