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DEBaezS\Documents\GESTION 2022_CASA\PROC_MANTENIMIENTO\COTIZACION\"/>
    </mc:Choice>
  </mc:AlternateContent>
  <bookViews>
    <workbookView xWindow="0" yWindow="0" windowWidth="20490" windowHeight="7140"/>
  </bookViews>
  <sheets>
    <sheet name="Generalidades de la cotización" sheetId="1" r:id="rId1"/>
    <sheet name="Cotización" sheetId="6" r:id="rId2"/>
  </sheets>
  <calcPr calcId="162913"/>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H67" i="6" l="1"/>
  <c r="I67" i="6" s="1"/>
  <c r="J67" i="6" s="1"/>
  <c r="H66" i="6"/>
  <c r="I66" i="6" s="1"/>
  <c r="J66" i="6" s="1"/>
  <c r="H58" i="6"/>
  <c r="H59" i="6"/>
  <c r="H60" i="6"/>
  <c r="H61" i="6"/>
  <c r="H62" i="6"/>
  <c r="H63" i="6"/>
  <c r="H64" i="6"/>
  <c r="H65" i="6"/>
  <c r="H68" i="6"/>
  <c r="H69" i="6"/>
  <c r="H70" i="6"/>
  <c r="H71" i="6"/>
  <c r="H57" i="6"/>
  <c r="I68" i="6" l="1"/>
  <c r="J68" i="6" s="1"/>
  <c r="I60" i="6" l="1"/>
  <c r="J60" i="6" s="1"/>
  <c r="I61" i="6"/>
  <c r="J61" i="6" s="1"/>
  <c r="I62" i="6"/>
  <c r="J62" i="6" s="1"/>
  <c r="I63" i="6"/>
  <c r="J63" i="6" s="1"/>
  <c r="I64" i="6"/>
  <c r="J64" i="6" s="1"/>
  <c r="I65" i="6"/>
  <c r="J65" i="6" s="1"/>
  <c r="I69" i="6"/>
  <c r="J69" i="6" s="1"/>
  <c r="I70" i="6"/>
  <c r="J70" i="6" s="1"/>
  <c r="I59" i="6"/>
  <c r="J59" i="6" s="1"/>
  <c r="H13" i="6" l="1"/>
  <c r="I71" i="6" l="1"/>
  <c r="J71" i="6" s="1"/>
  <c r="I58" i="6"/>
  <c r="J58" i="6" s="1"/>
  <c r="I57" i="6"/>
  <c r="J57" i="6" s="1"/>
  <c r="H48" i="6"/>
  <c r="I48" i="6" s="1"/>
  <c r="J48" i="6" s="1"/>
  <c r="H43" i="6"/>
  <c r="I43" i="6" s="1"/>
  <c r="J43" i="6" s="1"/>
  <c r="H18" i="6"/>
  <c r="I18" i="6" s="1"/>
  <c r="J18" i="6" s="1"/>
  <c r="H38" i="6"/>
  <c r="I38" i="6" s="1"/>
  <c r="J38" i="6" s="1"/>
  <c r="I13" i="6"/>
  <c r="J13" i="6" s="1"/>
  <c r="H33" i="6"/>
  <c r="I33" i="6" s="1"/>
  <c r="J33" i="6" s="1"/>
  <c r="H28" i="6"/>
  <c r="I28" i="6" s="1"/>
  <c r="J28" i="6" s="1"/>
  <c r="H23" i="6"/>
  <c r="I23" i="6" s="1"/>
  <c r="J23" i="6" s="1"/>
  <c r="J53" i="6" l="1"/>
  <c r="J74" i="6" s="1"/>
  <c r="J72" i="6"/>
  <c r="J75" i="6" s="1"/>
  <c r="J76" i="6" l="1"/>
</calcChain>
</file>

<file path=xl/sharedStrings.xml><?xml version="1.0" encoding="utf-8"?>
<sst xmlns="http://schemas.openxmlformats.org/spreadsheetml/2006/main" count="155" uniqueCount="83">
  <si>
    <t>Por favor diligenciar la propuesta de cotización sobre este formato</t>
  </si>
  <si>
    <t>COTIZANTE</t>
  </si>
  <si>
    <t>SOLICITUD DE COTIZACIÓN</t>
  </si>
  <si>
    <t>PROCESO: GESTION DE RECURSOS FISICOS</t>
  </si>
  <si>
    <t>SUBPROCESO: CONTRATACION DE BIENES Y/O SERVICIOS</t>
  </si>
  <si>
    <t>OBJETO:</t>
  </si>
  <si>
    <r>
      <rPr>
        <b/>
        <sz val="10"/>
        <rFont val="Arial"/>
        <family val="2"/>
      </rPr>
      <t xml:space="preserve">ESPECIFICACIONES TÉCNICAS GENERALES DEL BIEN Y/O SERVICIO:
</t>
    </r>
    <r>
      <rPr>
        <sz val="10"/>
        <rFont val="Arial"/>
        <family val="2"/>
      </rPr>
      <t>Estan establecidos en el Anexo 1 - Especificaciones ténicas</t>
    </r>
    <r>
      <rPr>
        <b/>
        <sz val="10"/>
        <rFont val="Arial"/>
        <family val="2"/>
      </rPr>
      <t xml:space="preserve">
</t>
    </r>
    <r>
      <rPr>
        <sz val="10"/>
        <rFont val="Arial"/>
        <family val="2"/>
      </rPr>
      <t xml:space="preserve">
   </t>
    </r>
  </si>
  <si>
    <t>SUBTOTAL</t>
  </si>
  <si>
    <t>VALOR UNITARIO INCLUIDO IVA</t>
  </si>
  <si>
    <t>IVA</t>
  </si>
  <si>
    <t>VALOR UNITARIO</t>
  </si>
  <si>
    <t>UNIDAD DE MEDIDA</t>
  </si>
  <si>
    <t>Ver Anexo Técnico</t>
  </si>
  <si>
    <t>CANTIDAD</t>
  </si>
  <si>
    <t>DESCRIPCION DEL OBJETO:</t>
  </si>
  <si>
    <t xml:space="preserve">* Se debe verificar el % de IVA a aplicar por ítem cotizado según corresponda. La tabla esta formulada para un IVA del 19% </t>
  </si>
  <si>
    <r>
      <t xml:space="preserve">EXPERIENCIA
Diligencia la siguiente información: 
</t>
    </r>
    <r>
      <rPr>
        <sz val="10"/>
        <rFont val="Arial"/>
        <family val="2"/>
      </rPr>
      <t xml:space="preserve">
- Tiempo de existencia del proponente:
- Calidad de Mipyme : SI            NO
- Experiencia Específica en la actividad objeto de contratación:
- Régimen Tributario:  Simplificado           Común 
- En el mercado usted es:   Fabricante           Importador            Distribuidor mayorista           Distribuidor minorista             Ensamblador             Intermediario             Tranportador            Otra 
                                                                                                                                                                                                                                                                                  Cual ___________________</t>
    </r>
  </si>
  <si>
    <r>
      <t xml:space="preserve">REVISÓ: ÁREA DE GESTIÓN DE COMPRAS PÚBLICAS
</t>
    </r>
    <r>
      <rPr>
        <sz val="8"/>
        <color rgb="FFFF0000"/>
        <rFont val="Arial"/>
        <family val="2"/>
      </rPr>
      <t>(Cuando aplique para la sede central del DANE, será aprobado por el Área de Gestión de Compras Públicas, cuando aplique para las territoriales del DANE, deberá ser aprobado por el Área competente contractual de la Territorial)</t>
    </r>
  </si>
  <si>
    <t>DESCRIPCIÓN DEL BIEN Y/O SERVICIO</t>
  </si>
  <si>
    <t>APROBÓ: COORDINADOR GIT ÁREA DE GESTIÓN DE COMPRAS PÚBLICAS</t>
  </si>
  <si>
    <r>
      <rPr>
        <sz val="8"/>
        <rFont val="Arial"/>
        <family val="2"/>
      </rPr>
      <t>ELABORÓ:</t>
    </r>
    <r>
      <rPr>
        <sz val="8"/>
        <color rgb="FFFF0000"/>
        <rFont val="Arial"/>
        <family val="2"/>
      </rPr>
      <t xml:space="preserve"> (ÁREA REQUIRENTE) </t>
    </r>
  </si>
  <si>
    <t xml:space="preserve">*Las notas en rojo son explicativas o indicativas de la información que debe ser incorporada en el Formato. Cuando se encuentre listo para trámite se debe eliminar las notas rojas. </t>
  </si>
  <si>
    <r>
      <rPr>
        <b/>
        <sz val="9"/>
        <rFont val="Arial"/>
        <family val="2"/>
      </rPr>
      <t>CODIGO:</t>
    </r>
    <r>
      <rPr>
        <sz val="9"/>
        <rFont val="Arial"/>
        <family val="2"/>
      </rPr>
      <t xml:space="preserve"> GCO-010-MOT-001-r 002</t>
    </r>
  </si>
  <si>
    <t>CANTIDAD DE MANTENIMIENTOS</t>
  </si>
  <si>
    <t>PLOTTER:</t>
  </si>
  <si>
    <t>Marca: HEWLETT PACKARD.</t>
  </si>
  <si>
    <t>Referencia: T1300 PS.</t>
  </si>
  <si>
    <t>Modelo: CR652A.</t>
  </si>
  <si>
    <t>Serie: CN26BBH01V</t>
  </si>
  <si>
    <t>Serie: CN26BBH024</t>
  </si>
  <si>
    <t>Serie: CN26BBH01X</t>
  </si>
  <si>
    <t>Serie: CN26BBH004</t>
  </si>
  <si>
    <t>Serie: CN26BBH01F</t>
  </si>
  <si>
    <t>Serie: CN26BBH02N</t>
  </si>
  <si>
    <t>MANTENIMIENTO PREVENTIVO PLOTTER</t>
  </si>
  <si>
    <t>En la cual se debe desarrollar: limpieza, revisión, lubricación, calibración y ajuste de las partes relacionadas: con el carro impresor, encoder strip, guías, estaciones de servicio y depósitos de tinta, ejes, correas, piñones, motores, rodillo de arrastre, sistema eléctrico y electrónico, sistema de inyección, sistema de corte, sistema de carga de papel, cámaras de succión, rieles, ventiladores, panel de control y ensamble general. Configuración de parámetros de precisión, calibraciones y alineaciones del sistema de impresión y/o copiado. Estos servicios serán desarrollados en los siguientes equipos:</t>
  </si>
  <si>
    <t>BOLSA DE REPUESTOS</t>
  </si>
  <si>
    <t>DESCRIPCION DE  REPUESTOS</t>
  </si>
  <si>
    <t>Mes</t>
  </si>
  <si>
    <t>Unidad</t>
  </si>
  <si>
    <r>
      <rPr>
        <b/>
        <sz val="10"/>
        <rFont val="Arial"/>
        <family val="2"/>
      </rPr>
      <t>CODIGO:</t>
    </r>
    <r>
      <rPr>
        <sz val="10"/>
        <rFont val="Arial"/>
        <family val="2"/>
      </rPr>
      <t xml:space="preserve"> GCO-010-MOT-001-r 002</t>
    </r>
  </si>
  <si>
    <r>
      <rPr>
        <b/>
        <sz val="10"/>
        <rFont val="Arial"/>
        <family val="2"/>
      </rPr>
      <t>VERSIÓN:</t>
    </r>
    <r>
      <rPr>
        <sz val="10"/>
        <rFont val="Arial"/>
        <family val="2"/>
      </rPr>
      <t xml:space="preserve"> 06</t>
    </r>
  </si>
  <si>
    <r>
      <rPr>
        <b/>
        <sz val="10"/>
        <rFont val="Arial"/>
        <family val="2"/>
      </rPr>
      <t>PROCESO:</t>
    </r>
    <r>
      <rPr>
        <sz val="10"/>
        <rFont val="Arial"/>
        <family val="2"/>
      </rPr>
      <t xml:space="preserve"> GESTION DE RECURSOS FISICOS</t>
    </r>
  </si>
  <si>
    <r>
      <rPr>
        <b/>
        <sz val="10"/>
        <rFont val="Arial"/>
        <family val="2"/>
      </rPr>
      <t>SUBPROCESO:</t>
    </r>
    <r>
      <rPr>
        <sz val="10"/>
        <rFont val="Arial"/>
        <family val="2"/>
      </rPr>
      <t xml:space="preserve"> CONTRATACION DE BIENES Y/O SERVICIOS</t>
    </r>
  </si>
  <si>
    <r>
      <rPr>
        <b/>
        <sz val="10"/>
        <rFont val="Arial"/>
        <family val="2"/>
      </rPr>
      <t>ELABORÓ:</t>
    </r>
    <r>
      <rPr>
        <sz val="10"/>
        <rFont val="Arial"/>
        <family val="2"/>
      </rPr>
      <t xml:space="preserve"> GRUPO INTERNO DE  TRABAJO CONTRATOS </t>
    </r>
  </si>
  <si>
    <r>
      <rPr>
        <b/>
        <sz val="10"/>
        <rFont val="Arial"/>
        <family val="2"/>
      </rPr>
      <t xml:space="preserve">REVISÓ: </t>
    </r>
    <r>
      <rPr>
        <sz val="10"/>
        <rFont val="Arial"/>
        <family val="2"/>
      </rPr>
      <t>PROFESIONAL AREA ADMINISTRATIVA</t>
    </r>
  </si>
  <si>
    <r>
      <rPr>
        <b/>
        <sz val="10"/>
        <rFont val="Arial"/>
        <family val="2"/>
      </rPr>
      <t>APROBÓ</t>
    </r>
    <r>
      <rPr>
        <sz val="10"/>
        <rFont val="Arial"/>
        <family val="2"/>
      </rPr>
      <t>:COORDINADOR GIT CONTRATOS</t>
    </r>
  </si>
  <si>
    <t>TOTAL MANTENIMIENTOS PREVENTIVOS PLOTTER INCLUIDO IVA</t>
  </si>
  <si>
    <t>TOTAL MANTENIMIENTOS PREVENTIVOS INCLUIDO IVA</t>
  </si>
  <si>
    <t>TOTAL BOLSA DE RESPUESTOS INCLUIDO IVA</t>
  </si>
  <si>
    <t>TOTAL BOLSA DE RESPUESTOS + MANTENIMIENTOS PREVENTIVOS</t>
  </si>
  <si>
    <t>TOTAL BOLSA DE REPUESTOS INCLUIDO IVA</t>
  </si>
  <si>
    <t>PERIODICIDAD</t>
  </si>
  <si>
    <t>UBICACIÓN DEL EQUIPO</t>
  </si>
  <si>
    <t>Serie: CN26BBH00Y</t>
  </si>
  <si>
    <t>Serie: CN26BBH02H</t>
  </si>
  <si>
    <t>DANE - Central</t>
  </si>
  <si>
    <r>
      <t xml:space="preserve">RECOMENDACIONES PARA ELABORAR LA COTIZACIÓN
</t>
    </r>
    <r>
      <rPr>
        <sz val="10"/>
        <rFont val="Arial"/>
        <family val="2"/>
      </rPr>
      <t xml:space="preserve">1. Para todos los efectos (DANE) hace referencia al Departamento Administrativo Nacional de Estadística y (FONDANE) al Fondo del Departamento Administrativo Nacional de Estadísitica. 
2. Se requiere que las cotizaciones se presenten en moneda colombiana. 
3. Importante recordar que el DANE requiere que la cotización presentada por usted, contemple de manera implicita los costos directos e indirectos en que usted debe incurrir para cumplir con la satisfacción de la necesidad del DANE y/o FONDANE. Estos costos deben estar distribuidos en el precio unitario, es decir por elemento antes de IVA cuando aplique, de forma tal que permita hacer un presupuesto ajustado a los valores de mercado.  
4. Cuando se habla de costos directos e indirectos se hace referencia a todas las erogacciones necesarias para el cumplimiento y satisfacción de la necesidad. Entre los principales esta los impuestos, tasas, contribuciones, personal y gastos de transporte.
5. La verasidad de la información solicitada en referencia a sus condiciones y las condiciones reales del mercado, es importante para el DANE y/o FONDANE, toda vez que podrá generar un Estudio del Sector adecuado para el futuro proceso de contratación. 
6. La cotización solicitada servirá de base para la elaboración del Estudio del Sector y para establecer el presupuesto oficial estimado del futuro proceso de contratación. En consecuencia bajo ninguna circuanstnacia constituye en si misma una oferta y en efecto NO obliga a las partes.
7. Para la elaboración de la presente cotización, se hace necesario verificar la información contenida en el Formato CÓDIGO: GCO-010-PD-03-r1, VERSION: 02 - "Resumen de Estudio y Documentos Previos". Este documento debe ser leido de forma detenida para la correcta presentación de la cotización. </t>
    </r>
  </si>
  <si>
    <r>
      <rPr>
        <b/>
        <sz val="9"/>
        <rFont val="Arial"/>
        <family val="2"/>
      </rPr>
      <t>VERSIÓN:</t>
    </r>
    <r>
      <rPr>
        <sz val="9"/>
        <rFont val="Arial"/>
        <family val="2"/>
      </rPr>
      <t xml:space="preserve"> 06</t>
    </r>
  </si>
  <si>
    <r>
      <t xml:space="preserve">OBSERVACIONES
</t>
    </r>
    <r>
      <rPr>
        <sz val="10"/>
        <rFont val="Arial"/>
        <family val="2"/>
      </rPr>
      <t xml:space="preserve">Cuando al momento de diligenciar el formato de cotización, usted evidencie que existe alguna recomendación técnica, económica o jurídica relevante para tener en cuenta, le solicitamos que reglón seguido a esta información exponga su argumento y/o recomendación frente al tema. Es muy importante para el DANE y/o FONDANE conocer el conocimiento de los agentes del mercado en referencia a los bienes y/o servicios que estan siendo cotizados. Tenga en cuenta que la información que usted proporcione va a ser estudiada por la entidad, sin que la misma sea de obligatoria observancia para la formulación de los documentos pre contractuales, es decir, el DANE y/o FONDANE se reservan el derecho de evaluar la pertinencia de lo observado.  
</t>
    </r>
    <r>
      <rPr>
        <b/>
        <sz val="10"/>
        <rFont val="Arial"/>
        <family val="2"/>
      </rPr>
      <t>DESARROLLO</t>
    </r>
  </si>
  <si>
    <t>Para efectos de la cotización de repuestos, el proveedor deberá acreditar que los repuestos cotizados son: originales, nuevos y no remanofacturados.</t>
  </si>
  <si>
    <t>Scan – Axis Motor HP T1300.</t>
  </si>
  <si>
    <t>Control Panel HP T1300.</t>
  </si>
  <si>
    <t>Interconect PCA HP T1300.</t>
  </si>
  <si>
    <t>Estación de servicio Plotter HP T1300.</t>
  </si>
  <si>
    <t>Motor Star Well.</t>
  </si>
  <si>
    <t>Carro HP T1300.</t>
  </si>
  <si>
    <t>Correa Plotter HP T1300.</t>
  </si>
  <si>
    <t>Encoder Plotter HP T1300.</t>
  </si>
  <si>
    <t>Carriage PCA HP T1300.</t>
  </si>
  <si>
    <t>Formatter Board HP T1300.</t>
  </si>
  <si>
    <t>Fuente de poder HP T1300.</t>
  </si>
  <si>
    <t>Módulo Electrónico HP T1300.</t>
  </si>
  <si>
    <t>“Prestación del servicio de mantenimiento preventivo y correctivo a los equipos de impresión (plotter) que se usan para las labores de producción cartográfica, material que sirve como insumo para la recolección de  información en campo del Censo Económico”.</t>
  </si>
  <si>
    <t>Ink supply station</t>
  </si>
  <si>
    <r>
      <t xml:space="preserve">VIGENCIA DE LA COTIZACIÓN
</t>
    </r>
    <r>
      <rPr>
        <sz val="10"/>
        <rFont val="Arial"/>
        <family val="2"/>
      </rPr>
      <t xml:space="preserve">La cotización presentada en su conjunto, tiene una vigencia de (   30   )  </t>
    </r>
    <r>
      <rPr>
        <sz val="10"/>
        <color rgb="FF0000FF"/>
        <rFont val="Arial"/>
        <family val="2"/>
      </rPr>
      <t>días</t>
    </r>
    <r>
      <rPr>
        <sz val="8"/>
        <color rgb="FF0000FF"/>
        <rFont val="Arial"/>
        <family val="2"/>
      </rPr>
      <t>.</t>
    </r>
    <r>
      <rPr>
        <sz val="10"/>
        <color rgb="FF0000FF"/>
        <rFont val="Arial"/>
        <family val="2"/>
      </rPr>
      <t xml:space="preserve">  </t>
    </r>
  </si>
  <si>
    <t>“Prestación del servicio de mantenimiento preventivo y correctivo a los equipos de impresión (plotter) que se usan para las labores de generación de la cartografía para los procesos de actualización cartográfica y validación de conteo de unidades económicas para la actualización del Marco censal del Censo Económico”.</t>
  </si>
  <si>
    <t>Censor Hoja HP T1300.</t>
  </si>
  <si>
    <t>Censor Rollo HP T1300.</t>
  </si>
  <si>
    <t>Full Ingenieria</t>
  </si>
  <si>
    <t>z</t>
  </si>
  <si>
    <t>FULL INGENIERIA</t>
  </si>
  <si>
    <r>
      <t xml:space="preserve">PLAZO PARA PRESENTAR LA COTIZACIÓN
</t>
    </r>
    <r>
      <rPr>
        <sz val="10"/>
        <rFont val="Arial"/>
        <family val="2"/>
      </rPr>
      <t>La cotización debe se presentada a más tardar el  25 / 10 / 2022.</t>
    </r>
    <r>
      <rPr>
        <sz val="10"/>
        <color rgb="FFFF0000"/>
        <rFont val="Arial"/>
        <family val="2"/>
      </rPr>
      <t xml:space="preserve"> </t>
    </r>
    <r>
      <rPr>
        <sz val="10"/>
        <rFont val="Arial"/>
        <family val="2"/>
      </rPr>
      <t xml:space="preserve">
En caso de no poder hacerlo dentro del plazo previsto y/o no estar interesado en presentar su cotización, el DANE y/o FONDANE le agradece que nos haga saber tal situación y el hecho que hace que no este interesado en participar. 
Cualquier inquietud podrá ser remitida al los correos electrónicos </t>
    </r>
    <r>
      <rPr>
        <sz val="10"/>
        <color rgb="FF0000FF"/>
        <rFont val="Arial"/>
        <family val="2"/>
      </rPr>
      <t>cotizaciones_dig@dane.gov.co</t>
    </r>
    <r>
      <rPr>
        <sz val="10"/>
        <rFont val="Arial"/>
        <family val="2"/>
      </rPr>
      <t xml:space="preserve"> o al teléfono (57) + </t>
    </r>
    <r>
      <rPr>
        <sz val="10"/>
        <color rgb="FF0000FF"/>
        <rFont val="Arial"/>
        <family val="2"/>
      </rPr>
      <t xml:space="preserve">5978300 Ext 2017 Esperanza Báez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</si>
</sst>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quot;$&quot;\ * #,##0.00_);_(&quot;$&quot;\ * \(#,##0.00\);_(&quot;$&quot;\ * &quot;-&quot;??_);_(@_)"/>
    <numFmt numFmtId="165" formatCode="0.0"/>
    <numFmt numFmtId="166" formatCode="_-* #,##0.00\ &quot;€&quot;_-;\-* #,##0.00\ &quot;€&quot;_-;_-* &quot;-&quot;??\ &quot;€&quot;_-;_-@_-"/>
    <numFmt numFmtId="167" formatCode="&quot;$&quot;\ #,##0.00"/>
    <numFmt numFmtId="168" formatCode="_(&quot;$&quot;\ * #,##0_);_(&quot;$&quot;\ * \(#,##0\);_(&quot;$&quot;\ * &quot;-&quot;??_);_(@_)"/>
  </numFmts>
  <fonts count="3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2"/>
      <color indexed="8"/>
      <name val="Arial"/>
      <family val="2"/>
    </font>
    <font>
      <sz val="8"/>
      <name val="Arial"/>
      <family val="2"/>
    </font>
    <font>
      <sz val="9"/>
      <color indexed="8"/>
      <name val="Arial"/>
      <family val="2"/>
    </font>
    <font>
      <sz val="10"/>
      <name val="Arial"/>
      <family val="2"/>
    </font>
    <font>
      <b/>
      <sz val="8"/>
      <name val="Times New Roman"/>
      <family val="1"/>
    </font>
    <font>
      <b/>
      <sz val="14"/>
      <name val="Tahoma"/>
      <family val="2"/>
    </font>
    <font>
      <sz val="11"/>
      <name val="Arial"/>
      <family val="2"/>
    </font>
    <font>
      <sz val="11"/>
      <color theme="1"/>
      <name val="Calibri"/>
      <family val="2"/>
      <scheme val="minor"/>
    </font>
    <font>
      <sz val="10"/>
      <color theme="0" tint="-4.9989318521683403E-2"/>
      <name val="Arial"/>
      <family val="2"/>
    </font>
    <font>
      <sz val="9"/>
      <color rgb="FFFF0000"/>
      <name val="Arial"/>
      <family val="2"/>
    </font>
    <font>
      <sz val="8"/>
      <color rgb="FFFF0000"/>
      <name val="Arial"/>
      <family val="2"/>
    </font>
    <font>
      <b/>
      <sz val="10"/>
      <name val="Arial"/>
      <family val="2"/>
    </font>
    <font>
      <sz val="10"/>
      <color rgb="FFFF0000"/>
      <name val="Arial"/>
      <family val="2"/>
    </font>
    <font>
      <b/>
      <sz val="10"/>
      <color theme="1"/>
      <name val="Arial"/>
      <family val="2"/>
    </font>
    <font>
      <sz val="10"/>
      <color theme="1"/>
      <name val="Arial"/>
      <family val="2"/>
    </font>
    <font>
      <sz val="9"/>
      <name val="Arial"/>
      <family val="2"/>
    </font>
    <font>
      <i/>
      <sz val="10"/>
      <color rgb="FFFF0000"/>
      <name val="Arial"/>
      <family val="2"/>
    </font>
    <font>
      <b/>
      <sz val="9"/>
      <name val="Arial"/>
      <family val="2"/>
    </font>
    <font>
      <sz val="10"/>
      <name val="Arial"/>
      <family val="2"/>
    </font>
    <font>
      <sz val="10"/>
      <color rgb="FF000000"/>
      <name val="Arial"/>
      <family val="2"/>
    </font>
    <font>
      <b/>
      <sz val="10"/>
      <color indexed="8"/>
      <name val="Arial"/>
      <family val="2"/>
    </font>
    <font>
      <sz val="10"/>
      <color indexed="8"/>
      <name val="Arial"/>
      <family val="2"/>
    </font>
    <font>
      <b/>
      <sz val="12"/>
      <color theme="1"/>
      <name val="Arial"/>
      <family val="2"/>
    </font>
    <font>
      <b/>
      <sz val="12"/>
      <name val="Arial"/>
      <family val="2"/>
    </font>
    <font>
      <sz val="15"/>
      <name val="Arial"/>
      <family val="2"/>
    </font>
    <font>
      <sz val="10"/>
      <color rgb="FF0000FF"/>
      <name val="Arial"/>
      <family val="2"/>
    </font>
    <font>
      <sz val="8"/>
      <color rgb="FF0000FF"/>
      <name val="Arial"/>
      <family val="2"/>
    </font>
    <font>
      <b/>
      <sz val="9"/>
      <color indexed="8"/>
      <name val="Arial"/>
      <family val="2"/>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53">
    <border>
      <left/>
      <right/>
      <top/>
      <bottom/>
      <diagonal/>
    </border>
    <border>
      <left style="medium">
        <color auto="1"/>
      </left>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diagonal/>
    </border>
    <border>
      <left/>
      <right style="medium">
        <color auto="1"/>
      </right>
      <top/>
      <bottom/>
      <diagonal/>
    </border>
    <border>
      <left style="medium">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auto="1"/>
      </left>
      <right style="medium">
        <color auto="1"/>
      </right>
      <top style="medium">
        <color auto="1"/>
      </top>
      <bottom/>
      <diagonal/>
    </border>
    <border>
      <left style="medium">
        <color auto="1"/>
      </left>
      <right/>
      <top style="medium">
        <color auto="1"/>
      </top>
      <bottom/>
      <diagonal/>
    </border>
    <border>
      <left/>
      <right/>
      <top style="thin">
        <color auto="1"/>
      </top>
      <bottom style="thin">
        <color auto="1"/>
      </bottom>
      <diagonal/>
    </border>
    <border>
      <left/>
      <right style="medium">
        <color auto="1"/>
      </right>
      <top style="thin">
        <color auto="1"/>
      </top>
      <bottom style="thin">
        <color auto="1"/>
      </bottom>
      <diagonal/>
    </border>
    <border>
      <left/>
      <right/>
      <top/>
      <bottom style="thin">
        <color auto="1"/>
      </bottom>
      <diagonal/>
    </border>
    <border>
      <left/>
      <right style="medium">
        <color auto="1"/>
      </right>
      <top/>
      <bottom style="thin">
        <color auto="1"/>
      </bottom>
      <diagonal/>
    </border>
    <border>
      <left/>
      <right style="medium">
        <color auto="1"/>
      </right>
      <top/>
      <bottom style="medium">
        <color auto="1"/>
      </bottom>
      <diagonal/>
    </border>
    <border>
      <left/>
      <right/>
      <top/>
      <bottom style="medium">
        <color auto="1"/>
      </bottom>
      <diagonal/>
    </border>
    <border>
      <left style="medium">
        <color auto="1"/>
      </left>
      <right style="medium">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right style="thin">
        <color indexed="64"/>
      </right>
      <top style="thin">
        <color indexed="64"/>
      </top>
      <bottom style="thin">
        <color indexed="64"/>
      </bottom>
      <diagonal/>
    </border>
    <border>
      <left/>
      <right style="thin">
        <color indexed="64"/>
      </right>
      <top style="thin">
        <color auto="1"/>
      </top>
      <bottom style="medium">
        <color auto="1"/>
      </bottom>
      <diagonal/>
    </border>
    <border>
      <left style="thin">
        <color auto="1"/>
      </left>
      <right style="thin">
        <color auto="1"/>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auto="1"/>
      </left>
      <right style="thin">
        <color auto="1"/>
      </right>
      <top/>
      <bottom style="thin">
        <color auto="1"/>
      </bottom>
      <diagonal/>
    </border>
    <border>
      <left style="thin">
        <color auto="1"/>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right style="thin">
        <color auto="1"/>
      </right>
      <top/>
      <bottom/>
      <diagonal/>
    </border>
    <border>
      <left style="medium">
        <color auto="1"/>
      </left>
      <right style="thin">
        <color auto="1"/>
      </right>
      <top/>
      <bottom/>
      <diagonal/>
    </border>
    <border>
      <left/>
      <right style="thin">
        <color indexed="64"/>
      </right>
      <top style="thin">
        <color indexed="64"/>
      </top>
      <bottom/>
      <diagonal/>
    </border>
    <border>
      <left style="thin">
        <color auto="1"/>
      </left>
      <right style="thin">
        <color auto="1"/>
      </right>
      <top style="thin">
        <color auto="1"/>
      </top>
      <bottom/>
      <diagonal/>
    </border>
  </borders>
  <cellStyleXfs count="9">
    <xf numFmtId="0" fontId="0" fillId="0" borderId="0"/>
    <xf numFmtId="0" fontId="11" fillId="0" borderId="0"/>
    <xf numFmtId="0" fontId="3" fillId="0" borderId="0"/>
    <xf numFmtId="0" fontId="3" fillId="0" borderId="0"/>
    <xf numFmtId="166" fontId="3" fillId="0" borderId="0" applyFont="0" applyFill="0" applyBorder="0" applyAlignment="0" applyProtection="0"/>
    <xf numFmtId="0" fontId="7" fillId="0" borderId="0"/>
    <xf numFmtId="0" fontId="2" fillId="0" borderId="0"/>
    <xf numFmtId="0" fontId="1" fillId="0" borderId="0"/>
    <xf numFmtId="164" fontId="22" fillId="0" borderId="0" applyFont="0" applyFill="0" applyBorder="0" applyAlignment="0" applyProtection="0"/>
  </cellStyleXfs>
  <cellXfs count="198">
    <xf numFmtId="0" fontId="0" fillId="0" borderId="0" xfId="0"/>
    <xf numFmtId="0" fontId="0" fillId="0" borderId="0" xfId="0" applyAlignment="1">
      <alignment vertical="center" wrapText="1"/>
    </xf>
    <xf numFmtId="0" fontId="0" fillId="0" borderId="0" xfId="0" applyAlignment="1">
      <alignment horizontal="center"/>
    </xf>
    <xf numFmtId="165" fontId="10" fillId="0" borderId="0" xfId="0" applyNumberFormat="1" applyFont="1" applyAlignment="1">
      <alignment vertical="center"/>
    </xf>
    <xf numFmtId="0" fontId="14" fillId="0" borderId="16" xfId="0" applyFont="1" applyBorder="1" applyAlignment="1">
      <alignment horizontal="left" vertical="center"/>
    </xf>
    <xf numFmtId="0" fontId="0" fillId="0" borderId="17" xfId="0" applyBorder="1" applyAlignment="1">
      <alignment vertical="center" wrapText="1"/>
    </xf>
    <xf numFmtId="0" fontId="0" fillId="0" borderId="25" xfId="0" applyBorder="1" applyAlignment="1">
      <alignment vertical="center" wrapText="1"/>
    </xf>
    <xf numFmtId="0" fontId="6" fillId="2" borderId="18" xfId="0" applyFont="1" applyFill="1" applyBorder="1" applyAlignment="1">
      <alignment vertical="center" wrapText="1"/>
    </xf>
    <xf numFmtId="0" fontId="6" fillId="2" borderId="14" xfId="0" applyFont="1" applyFill="1" applyBorder="1" applyAlignment="1">
      <alignment horizontal="center" vertical="center" wrapText="1"/>
    </xf>
    <xf numFmtId="0" fontId="12" fillId="2" borderId="14" xfId="0" applyFont="1" applyFill="1" applyBorder="1" applyAlignment="1">
      <alignment horizontal="center" vertical="center" wrapText="1"/>
    </xf>
    <xf numFmtId="0" fontId="0" fillId="2" borderId="14" xfId="0" applyFill="1" applyBorder="1" applyAlignment="1">
      <alignment vertical="center" wrapText="1"/>
    </xf>
    <xf numFmtId="0" fontId="0" fillId="2" borderId="15" xfId="0" applyFill="1" applyBorder="1" applyAlignment="1">
      <alignment vertical="center" wrapText="1"/>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0" fillId="0" borderId="12" xfId="0" applyBorder="1" applyAlignment="1">
      <alignment horizontal="center" vertical="center" wrapText="1"/>
    </xf>
    <xf numFmtId="0" fontId="7" fillId="0" borderId="0" xfId="5" applyAlignment="1">
      <alignment vertical="center" wrapText="1"/>
    </xf>
    <xf numFmtId="0" fontId="7" fillId="0" borderId="10" xfId="2" applyFont="1" applyBorder="1" applyAlignment="1">
      <alignment horizontal="left" vertical="center" wrapText="1" indent="1"/>
    </xf>
    <xf numFmtId="0" fontId="7" fillId="0" borderId="0" xfId="5"/>
    <xf numFmtId="0" fontId="7" fillId="0" borderId="0" xfId="5" applyAlignment="1">
      <alignment horizontal="center"/>
    </xf>
    <xf numFmtId="0" fontId="7" fillId="0" borderId="26" xfId="2" applyFont="1" applyBorder="1" applyAlignment="1">
      <alignment horizontal="center" vertical="center" wrapText="1"/>
    </xf>
    <xf numFmtId="168" fontId="7" fillId="0" borderId="29" xfId="8" applyNumberFormat="1" applyFont="1" applyFill="1" applyBorder="1" applyAlignment="1">
      <alignment horizontal="center" vertical="center" wrapText="1"/>
    </xf>
    <xf numFmtId="168" fontId="7" fillId="0" borderId="44" xfId="8" applyNumberFormat="1" applyFont="1" applyFill="1" applyBorder="1" applyAlignment="1">
      <alignment horizontal="center" vertical="center" wrapText="1"/>
    </xf>
    <xf numFmtId="168" fontId="15" fillId="0" borderId="30" xfId="8" applyNumberFormat="1" applyFont="1" applyFill="1" applyBorder="1" applyAlignment="1">
      <alignment horizontal="center" vertical="center" wrapText="1"/>
    </xf>
    <xf numFmtId="0" fontId="7" fillId="0" borderId="28" xfId="2" applyFont="1" applyBorder="1" applyAlignment="1">
      <alignment horizontal="center" vertical="center" wrapText="1"/>
    </xf>
    <xf numFmtId="168" fontId="7" fillId="0" borderId="38" xfId="8" applyNumberFormat="1" applyFont="1" applyFill="1" applyBorder="1" applyAlignment="1">
      <alignment horizontal="center" vertical="center" wrapText="1"/>
    </xf>
    <xf numFmtId="168" fontId="7" fillId="0" borderId="30" xfId="8" applyNumberFormat="1" applyFont="1" applyFill="1" applyBorder="1" applyAlignment="1">
      <alignment horizontal="center" vertical="center" wrapText="1"/>
    </xf>
    <xf numFmtId="0" fontId="15" fillId="0" borderId="41" xfId="2" applyFont="1" applyBorder="1" applyAlignment="1">
      <alignment horizontal="center" vertical="center" wrapText="1"/>
    </xf>
    <xf numFmtId="165" fontId="7" fillId="0" borderId="0" xfId="5" applyNumberFormat="1" applyAlignment="1">
      <alignment vertical="center"/>
    </xf>
    <xf numFmtId="0" fontId="7" fillId="0" borderId="16" xfId="5" applyBorder="1" applyAlignment="1">
      <alignment horizontal="center" vertical="center" wrapText="1"/>
    </xf>
    <xf numFmtId="0" fontId="25" fillId="0" borderId="3" xfId="5" applyFont="1" applyBorder="1" applyAlignment="1">
      <alignment vertical="center" wrapText="1"/>
    </xf>
    <xf numFmtId="0" fontId="25" fillId="0" borderId="47" xfId="5" applyFont="1" applyBorder="1" applyAlignment="1">
      <alignment vertical="center" wrapText="1"/>
    </xf>
    <xf numFmtId="0" fontId="15" fillId="0" borderId="43" xfId="5" applyFont="1" applyBorder="1" applyAlignment="1">
      <alignment horizontal="center" vertical="center" wrapText="1"/>
    </xf>
    <xf numFmtId="0" fontId="15" fillId="0" borderId="3" xfId="5" applyFont="1" applyBorder="1" applyAlignment="1">
      <alignment horizontal="center" vertical="center" wrapText="1"/>
    </xf>
    <xf numFmtId="0" fontId="15" fillId="0" borderId="46" xfId="5" applyFont="1" applyBorder="1" applyAlignment="1">
      <alignment horizontal="center" vertical="center" wrapText="1"/>
    </xf>
    <xf numFmtId="0" fontId="15" fillId="0" borderId="41" xfId="5" applyFont="1" applyBorder="1" applyAlignment="1">
      <alignment horizontal="center" vertical="center" wrapText="1"/>
    </xf>
    <xf numFmtId="0" fontId="17" fillId="0" borderId="41" xfId="5" applyFont="1" applyBorder="1" applyAlignment="1">
      <alignment horizontal="center" vertical="center" wrapText="1"/>
    </xf>
    <xf numFmtId="0" fontId="17" fillId="0" borderId="42" xfId="5" applyFont="1" applyBorder="1" applyAlignment="1">
      <alignment horizontal="center" vertical="center" wrapText="1"/>
    </xf>
    <xf numFmtId="168" fontId="26" fillId="0" borderId="30" xfId="8" applyNumberFormat="1" applyFont="1" applyFill="1" applyBorder="1" applyAlignment="1">
      <alignment horizontal="center" vertical="center" wrapText="1"/>
    </xf>
    <xf numFmtId="0" fontId="23" fillId="0" borderId="33" xfId="5" applyFont="1" applyBorder="1" applyAlignment="1">
      <alignment horizontal="center" vertical="center" wrapText="1"/>
    </xf>
    <xf numFmtId="0" fontId="23" fillId="0" borderId="34" xfId="5" applyFont="1" applyBorder="1" applyAlignment="1">
      <alignment horizontal="center" vertical="center" wrapText="1"/>
    </xf>
    <xf numFmtId="167" fontId="15" fillId="0" borderId="32" xfId="5" applyNumberFormat="1" applyFont="1" applyBorder="1" applyAlignment="1">
      <alignment vertical="center"/>
    </xf>
    <xf numFmtId="167" fontId="15" fillId="0" borderId="36" xfId="5" applyNumberFormat="1" applyFont="1" applyBorder="1" applyAlignment="1">
      <alignment vertical="center"/>
    </xf>
    <xf numFmtId="167" fontId="15" fillId="0" borderId="30" xfId="5" applyNumberFormat="1" applyFont="1" applyBorder="1" applyAlignment="1">
      <alignment vertical="center"/>
    </xf>
    <xf numFmtId="0" fontId="15" fillId="0" borderId="45" xfId="2" applyFont="1" applyBorder="1" applyAlignment="1">
      <alignment horizontal="left" vertical="center" wrapText="1" indent="1"/>
    </xf>
    <xf numFmtId="0" fontId="26" fillId="0" borderId="18" xfId="7" applyFont="1" applyBorder="1" applyAlignment="1">
      <alignment horizontal="right" vertical="center" wrapText="1"/>
    </xf>
    <xf numFmtId="0" fontId="26" fillId="0" borderId="14" xfId="7" applyFont="1" applyBorder="1" applyAlignment="1">
      <alignment horizontal="right" vertical="center" wrapText="1"/>
    </xf>
    <xf numFmtId="0" fontId="26" fillId="0" borderId="48" xfId="7" applyFont="1" applyBorder="1" applyAlignment="1">
      <alignment horizontal="right" vertical="center" wrapText="1"/>
    </xf>
    <xf numFmtId="168" fontId="26" fillId="0" borderId="32" xfId="8" applyNumberFormat="1" applyFont="1" applyFill="1" applyBorder="1" applyAlignment="1">
      <alignment horizontal="center" vertical="center" wrapText="1"/>
    </xf>
    <xf numFmtId="0" fontId="15" fillId="0" borderId="11" xfId="2" applyFont="1" applyBorder="1" applyAlignment="1">
      <alignment horizontal="left" vertical="center" wrapText="1" indent="1"/>
    </xf>
    <xf numFmtId="0" fontId="7" fillId="0" borderId="12" xfId="2" applyFont="1" applyBorder="1" applyAlignment="1">
      <alignment horizontal="left" vertical="center" wrapText="1" indent="1"/>
    </xf>
    <xf numFmtId="0" fontId="23" fillId="0" borderId="51" xfId="5" applyFont="1" applyBorder="1" applyAlignment="1">
      <alignment horizontal="center" vertical="center" wrapText="1"/>
    </xf>
    <xf numFmtId="0" fontId="7" fillId="0" borderId="52" xfId="2" applyFont="1" applyBorder="1" applyAlignment="1">
      <alignment horizontal="center" vertical="center" wrapText="1"/>
    </xf>
    <xf numFmtId="0" fontId="31" fillId="2" borderId="5" xfId="0" applyFont="1" applyFill="1" applyBorder="1" applyAlignment="1">
      <alignment vertical="center" wrapText="1"/>
    </xf>
    <xf numFmtId="0" fontId="31" fillId="2" borderId="1" xfId="0" applyFont="1" applyFill="1" applyBorder="1" applyAlignment="1">
      <alignment vertical="center" wrapText="1"/>
    </xf>
    <xf numFmtId="0" fontId="24" fillId="0" borderId="2" xfId="5" applyFont="1" applyBorder="1" applyAlignment="1">
      <alignment vertical="center" wrapText="1"/>
    </xf>
    <xf numFmtId="0" fontId="24" fillId="0" borderId="43" xfId="5" applyFont="1" applyBorder="1" applyAlignment="1">
      <alignment vertical="center" wrapText="1"/>
    </xf>
    <xf numFmtId="165" fontId="5" fillId="0" borderId="2" xfId="0" applyNumberFormat="1" applyFont="1" applyBorder="1" applyAlignment="1">
      <alignment horizontal="center" vertical="center" wrapText="1"/>
    </xf>
    <xf numFmtId="165" fontId="5" fillId="0" borderId="4" xfId="0" applyNumberFormat="1" applyFont="1" applyBorder="1" applyAlignment="1">
      <alignment horizontal="center" vertical="center" wrapText="1"/>
    </xf>
    <xf numFmtId="0" fontId="15" fillId="0" borderId="26" xfId="0" applyFont="1" applyBorder="1" applyAlignment="1">
      <alignment vertical="top" wrapText="1"/>
    </xf>
    <xf numFmtId="0" fontId="15" fillId="0" borderId="26" xfId="0" applyFont="1" applyBorder="1" applyAlignment="1">
      <alignment vertical="top"/>
    </xf>
    <xf numFmtId="0" fontId="15" fillId="0" borderId="7" xfId="0" applyFont="1" applyBorder="1" applyAlignment="1">
      <alignment vertical="top"/>
    </xf>
    <xf numFmtId="0" fontId="15" fillId="0" borderId="28" xfId="0" applyFont="1" applyBorder="1" applyAlignment="1">
      <alignment vertical="top" wrapText="1"/>
    </xf>
    <xf numFmtId="0" fontId="15" fillId="0" borderId="28" xfId="0" applyFont="1" applyBorder="1" applyAlignment="1">
      <alignment vertical="top"/>
    </xf>
    <xf numFmtId="0" fontId="15" fillId="0" borderId="13" xfId="0" applyFont="1" applyBorder="1" applyAlignment="1">
      <alignment vertical="top"/>
    </xf>
    <xf numFmtId="0" fontId="0" fillId="0" borderId="26" xfId="0" applyBorder="1" applyAlignment="1">
      <alignment vertical="top" wrapText="1"/>
    </xf>
    <xf numFmtId="0" fontId="0" fillId="0" borderId="26" xfId="0" applyBorder="1" applyAlignment="1">
      <alignment vertical="top"/>
    </xf>
    <xf numFmtId="0" fontId="0" fillId="0" borderId="7" xfId="0" applyBorder="1" applyAlignment="1">
      <alignment vertical="top"/>
    </xf>
    <xf numFmtId="0" fontId="20" fillId="0" borderId="0" xfId="0" applyFont="1" applyAlignment="1">
      <alignment horizontal="center"/>
    </xf>
    <xf numFmtId="0" fontId="16" fillId="0" borderId="0" xfId="0" applyFont="1" applyAlignment="1">
      <alignment horizontal="center"/>
    </xf>
    <xf numFmtId="0" fontId="9" fillId="0" borderId="18"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8" xfId="0" applyFont="1" applyBorder="1" applyAlignment="1">
      <alignment horizontal="center" vertical="center" wrapText="1"/>
    </xf>
    <xf numFmtId="0" fontId="9" fillId="0" borderId="0" xfId="0" applyFont="1" applyAlignment="1">
      <alignment horizontal="center" vertical="center" wrapText="1"/>
    </xf>
    <xf numFmtId="0" fontId="9" fillId="0" borderId="9" xfId="0" applyFont="1" applyBorder="1" applyAlignment="1">
      <alignment horizontal="center" vertical="center" wrapText="1"/>
    </xf>
    <xf numFmtId="0" fontId="9" fillId="0" borderId="23" xfId="0" applyFont="1" applyBorder="1" applyAlignment="1">
      <alignment horizontal="center" vertical="center" wrapText="1"/>
    </xf>
    <xf numFmtId="165" fontId="5" fillId="0" borderId="16" xfId="0" applyNumberFormat="1" applyFont="1" applyBorder="1" applyAlignment="1">
      <alignment horizontal="left" vertical="center" wrapText="1"/>
    </xf>
    <xf numFmtId="165" fontId="5" fillId="0" borderId="24" xfId="0" applyNumberFormat="1" applyFont="1" applyBorder="1" applyAlignment="1">
      <alignment horizontal="left" vertical="center"/>
    </xf>
    <xf numFmtId="165" fontId="5" fillId="0" borderId="23" xfId="0" applyNumberFormat="1" applyFont="1" applyBorder="1" applyAlignment="1">
      <alignment horizontal="left" vertical="center"/>
    </xf>
    <xf numFmtId="0" fontId="8" fillId="0" borderId="17" xfId="0" applyFont="1" applyBorder="1" applyAlignment="1">
      <alignment horizontal="center" vertical="top" wrapText="1"/>
    </xf>
    <xf numFmtId="0" fontId="8" fillId="0" borderId="25" xfId="0" applyFont="1" applyBorder="1" applyAlignment="1">
      <alignment horizontal="center" vertical="top" wrapText="1"/>
    </xf>
    <xf numFmtId="0" fontId="19" fillId="0" borderId="11" xfId="5" applyFont="1" applyBorder="1" applyAlignment="1">
      <alignment horizontal="left" vertical="center" wrapText="1" indent="1"/>
    </xf>
    <xf numFmtId="0" fontId="19" fillId="0" borderId="6" xfId="5" applyFont="1" applyBorder="1" applyAlignment="1">
      <alignment horizontal="left" vertical="center" wrapText="1" indent="1"/>
    </xf>
    <xf numFmtId="0" fontId="19" fillId="0" borderId="10" xfId="5" applyFont="1" applyBorder="1" applyAlignment="1">
      <alignment horizontal="left" vertical="center" indent="1"/>
    </xf>
    <xf numFmtId="0" fontId="19" fillId="0" borderId="7" xfId="5" applyFont="1" applyBorder="1" applyAlignment="1">
      <alignment horizontal="left" vertical="center" indent="1"/>
    </xf>
    <xf numFmtId="0" fontId="13" fillId="0" borderId="12" xfId="0" applyFont="1" applyBorder="1" applyAlignment="1">
      <alignment horizontal="left" vertical="center" indent="1"/>
    </xf>
    <xf numFmtId="0" fontId="13" fillId="0" borderId="13" xfId="0" applyFont="1" applyBorder="1" applyAlignment="1">
      <alignment horizontal="left" vertical="center" inden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16" fillId="2" borderId="21"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15" fillId="0" borderId="27" xfId="0" applyFont="1" applyBorder="1" applyAlignment="1">
      <alignment vertical="top" wrapText="1"/>
    </xf>
    <xf numFmtId="0" fontId="15" fillId="0" borderId="27" xfId="0" applyFont="1" applyBorder="1" applyAlignment="1">
      <alignment vertical="top"/>
    </xf>
    <xf numFmtId="0" fontId="15" fillId="0" borderId="6" xfId="0" applyFont="1" applyBorder="1" applyAlignment="1">
      <alignment vertical="top"/>
    </xf>
    <xf numFmtId="0" fontId="5" fillId="0" borderId="2" xfId="0" applyFont="1" applyBorder="1" applyAlignment="1">
      <alignment horizontal="left" vertical="center"/>
    </xf>
    <xf numFmtId="0" fontId="5" fillId="0" borderId="4" xfId="0" applyFont="1" applyBorder="1" applyAlignment="1">
      <alignment horizontal="left" vertical="center"/>
    </xf>
    <xf numFmtId="165" fontId="5" fillId="0" borderId="2" xfId="0" applyNumberFormat="1" applyFont="1" applyBorder="1" applyAlignment="1">
      <alignment horizontal="left" vertical="center"/>
    </xf>
    <xf numFmtId="165" fontId="5" fillId="0" borderId="3" xfId="0" applyNumberFormat="1" applyFont="1" applyBorder="1" applyAlignment="1">
      <alignment horizontal="left" vertical="center"/>
    </xf>
    <xf numFmtId="165" fontId="5" fillId="0" borderId="4" xfId="0" applyNumberFormat="1" applyFont="1" applyBorder="1" applyAlignment="1">
      <alignment horizontal="left" vertical="center"/>
    </xf>
    <xf numFmtId="0" fontId="7" fillId="0" borderId="10" xfId="2" applyFont="1" applyBorder="1" applyAlignment="1">
      <alignment horizontal="left" vertical="center" wrapText="1"/>
    </xf>
    <xf numFmtId="0" fontId="7" fillId="0" borderId="33" xfId="2" applyFont="1" applyBorder="1" applyAlignment="1">
      <alignment horizontal="left" vertical="center" wrapText="1"/>
    </xf>
    <xf numFmtId="0" fontId="7" fillId="0" borderId="26" xfId="2" applyFont="1" applyBorder="1" applyAlignment="1">
      <alignment horizontal="left" vertical="center" wrapText="1"/>
    </xf>
    <xf numFmtId="0" fontId="7" fillId="0" borderId="48" xfId="2" applyFont="1" applyBorder="1" applyAlignment="1">
      <alignment horizontal="center" vertical="center" wrapText="1"/>
    </xf>
    <xf numFmtId="0" fontId="7" fillId="0" borderId="49" xfId="2" applyFont="1" applyBorder="1" applyAlignment="1">
      <alignment horizontal="center" vertical="center" wrapText="1"/>
    </xf>
    <xf numFmtId="0" fontId="7" fillId="0" borderId="31" xfId="2" applyFont="1" applyBorder="1" applyAlignment="1">
      <alignment horizontal="center" vertical="center" wrapText="1"/>
    </xf>
    <xf numFmtId="0" fontId="18" fillId="0" borderId="37" xfId="7" applyFont="1" applyBorder="1" applyAlignment="1">
      <alignment horizontal="center" vertical="center" wrapText="1"/>
    </xf>
    <xf numFmtId="0" fontId="18" fillId="0" borderId="35" xfId="7" applyFont="1" applyBorder="1" applyAlignment="1">
      <alignment horizontal="center" vertical="center" wrapText="1"/>
    </xf>
    <xf numFmtId="0" fontId="18" fillId="0" borderId="38" xfId="7" applyFont="1" applyBorder="1" applyAlignment="1">
      <alignment horizontal="center" vertical="center" wrapText="1"/>
    </xf>
    <xf numFmtId="0" fontId="7" fillId="0" borderId="12" xfId="2" applyFont="1" applyBorder="1" applyAlignment="1">
      <alignment horizontal="left" vertical="center" wrapText="1"/>
    </xf>
    <xf numFmtId="0" fontId="7" fillId="0" borderId="34" xfId="2" applyFont="1" applyBorder="1" applyAlignment="1">
      <alignment horizontal="left" vertical="center" wrapText="1"/>
    </xf>
    <xf numFmtId="0" fontId="7" fillId="0" borderId="28" xfId="2" applyFont="1" applyBorder="1" applyAlignment="1">
      <alignment horizontal="left" vertical="center" wrapText="1"/>
    </xf>
    <xf numFmtId="0" fontId="15" fillId="0" borderId="11" xfId="5" applyFont="1" applyBorder="1" applyAlignment="1">
      <alignment horizontal="center" vertical="center" wrapText="1"/>
    </xf>
    <xf numFmtId="0" fontId="15" fillId="0" borderId="6" xfId="5" applyFont="1" applyBorder="1" applyAlignment="1">
      <alignment horizontal="center" vertical="center" wrapText="1"/>
    </xf>
    <xf numFmtId="0" fontId="15" fillId="0" borderId="10" xfId="5" applyFont="1" applyBorder="1" applyAlignment="1">
      <alignment horizontal="left" vertical="center" wrapText="1"/>
    </xf>
    <xf numFmtId="0" fontId="15" fillId="0" borderId="7" xfId="5" applyFont="1" applyBorder="1" applyAlignment="1">
      <alignment horizontal="left" vertical="center" wrapText="1"/>
    </xf>
    <xf numFmtId="0" fontId="15" fillId="0" borderId="12" xfId="5" applyFont="1" applyBorder="1" applyAlignment="1">
      <alignment horizontal="left" vertical="center" wrapText="1"/>
    </xf>
    <xf numFmtId="0" fontId="15" fillId="0" borderId="13" xfId="5" applyFont="1" applyBorder="1" applyAlignment="1">
      <alignment horizontal="left" vertical="center" wrapText="1"/>
    </xf>
    <xf numFmtId="0" fontId="27" fillId="0" borderId="48" xfId="5" applyFont="1" applyBorder="1" applyAlignment="1">
      <alignment horizontal="right" vertical="center"/>
    </xf>
    <xf numFmtId="0" fontId="27" fillId="0" borderId="37" xfId="5" applyFont="1" applyBorder="1" applyAlignment="1">
      <alignment horizontal="right" vertical="center"/>
    </xf>
    <xf numFmtId="0" fontId="27" fillId="0" borderId="47" xfId="5" applyFont="1" applyBorder="1" applyAlignment="1">
      <alignment horizontal="right" vertical="center"/>
    </xf>
    <xf numFmtId="0" fontId="27" fillId="0" borderId="41" xfId="5" applyFont="1" applyBorder="1" applyAlignment="1">
      <alignment horizontal="right" vertical="center"/>
    </xf>
    <xf numFmtId="0" fontId="27" fillId="0" borderId="42" xfId="5" applyFont="1" applyBorder="1" applyAlignment="1">
      <alignment horizontal="right" vertical="center"/>
    </xf>
    <xf numFmtId="0" fontId="27" fillId="0" borderId="31" xfId="5" applyFont="1" applyBorder="1" applyAlignment="1">
      <alignment horizontal="right" vertical="center"/>
    </xf>
    <xf numFmtId="0" fontId="27" fillId="0" borderId="38" xfId="5" applyFont="1" applyBorder="1" applyAlignment="1">
      <alignment horizontal="right" vertical="center"/>
    </xf>
    <xf numFmtId="0" fontId="27" fillId="0" borderId="16" xfId="2" applyFont="1" applyBorder="1" applyAlignment="1">
      <alignment horizontal="right" vertical="center" wrapText="1"/>
    </xf>
    <xf numFmtId="0" fontId="27" fillId="0" borderId="24" xfId="2" applyFont="1" applyBorder="1" applyAlignment="1">
      <alignment horizontal="right" vertical="center" wrapText="1"/>
    </xf>
    <xf numFmtId="0" fontId="27" fillId="0" borderId="31" xfId="2" applyFont="1" applyBorder="1" applyAlignment="1">
      <alignment horizontal="right" vertical="center" wrapText="1"/>
    </xf>
    <xf numFmtId="0" fontId="27" fillId="0" borderId="8" xfId="2" applyFont="1" applyBorder="1" applyAlignment="1">
      <alignment horizontal="center" vertical="center" wrapText="1"/>
    </xf>
    <xf numFmtId="0" fontId="27" fillId="0" borderId="0" xfId="2" applyFont="1" applyAlignment="1">
      <alignment horizontal="center" vertical="center" wrapText="1"/>
    </xf>
    <xf numFmtId="0" fontId="27" fillId="0" borderId="24" xfId="2" applyFont="1" applyBorder="1" applyAlignment="1">
      <alignment horizontal="center" vertical="center" wrapText="1"/>
    </xf>
    <xf numFmtId="0" fontId="27" fillId="0" borderId="23" xfId="2" applyFont="1" applyBorder="1" applyAlignment="1">
      <alignment horizontal="center" vertical="center" wrapText="1"/>
    </xf>
    <xf numFmtId="0" fontId="7" fillId="0" borderId="1" xfId="5" applyBorder="1" applyAlignment="1">
      <alignment horizontal="left" vertical="center" wrapText="1"/>
    </xf>
    <xf numFmtId="0" fontId="7" fillId="0" borderId="19" xfId="5" applyBorder="1" applyAlignment="1">
      <alignment horizontal="left" vertical="center" wrapText="1"/>
    </xf>
    <xf numFmtId="0" fontId="7" fillId="0" borderId="33" xfId="5" applyBorder="1" applyAlignment="1">
      <alignment horizontal="left" vertical="center" wrapText="1"/>
    </xf>
    <xf numFmtId="168" fontId="18" fillId="0" borderId="35" xfId="8" applyNumberFormat="1" applyFont="1" applyFill="1" applyBorder="1" applyAlignment="1">
      <alignment horizontal="center" vertical="center" wrapText="1"/>
    </xf>
    <xf numFmtId="168" fontId="18" fillId="0" borderId="38" xfId="8" applyNumberFormat="1" applyFont="1" applyFill="1" applyBorder="1" applyAlignment="1">
      <alignment horizontal="center" vertical="center" wrapText="1"/>
    </xf>
    <xf numFmtId="168" fontId="18" fillId="0" borderId="37" xfId="8" applyNumberFormat="1" applyFont="1" applyFill="1" applyBorder="1" applyAlignment="1">
      <alignment horizontal="center" vertical="center" wrapText="1"/>
    </xf>
    <xf numFmtId="0" fontId="15" fillId="0" borderId="2" xfId="2" applyFont="1" applyBorder="1" applyAlignment="1">
      <alignment horizontal="center" vertical="center" wrapText="1"/>
    </xf>
    <xf numFmtId="0" fontId="15" fillId="0" borderId="3" xfId="2" applyFont="1" applyBorder="1" applyAlignment="1">
      <alignment horizontal="center" vertical="center" wrapText="1"/>
    </xf>
    <xf numFmtId="0" fontId="26" fillId="0" borderId="16" xfId="7" applyFont="1" applyBorder="1" applyAlignment="1">
      <alignment horizontal="right" vertical="center" wrapText="1"/>
    </xf>
    <xf numFmtId="0" fontId="26" fillId="0" borderId="24" xfId="7" applyFont="1" applyBorder="1" applyAlignment="1">
      <alignment horizontal="right" vertical="center" wrapText="1"/>
    </xf>
    <xf numFmtId="0" fontId="26" fillId="0" borderId="31" xfId="7" applyFont="1" applyBorder="1" applyAlignment="1">
      <alignment horizontal="right" vertical="center" wrapText="1"/>
    </xf>
    <xf numFmtId="168" fontId="18" fillId="0" borderId="32" xfId="8" applyNumberFormat="1" applyFont="1" applyFill="1" applyBorder="1" applyAlignment="1">
      <alignment horizontal="center" vertical="center" wrapText="1"/>
    </xf>
    <xf numFmtId="168" fontId="18" fillId="0" borderId="39" xfId="8" applyNumberFormat="1" applyFont="1" applyFill="1" applyBorder="1" applyAlignment="1">
      <alignment horizontal="center" vertical="center" wrapText="1"/>
    </xf>
    <xf numFmtId="168" fontId="18" fillId="0" borderId="30" xfId="8" applyNumberFormat="1" applyFont="1" applyFill="1" applyBorder="1" applyAlignment="1">
      <alignment horizontal="center" vertical="center" wrapText="1"/>
    </xf>
    <xf numFmtId="0" fontId="7" fillId="0" borderId="2" xfId="5" applyBorder="1" applyAlignment="1">
      <alignment horizontal="left" vertical="center"/>
    </xf>
    <xf numFmtId="0" fontId="7" fillId="0" borderId="3" xfId="5" applyBorder="1" applyAlignment="1">
      <alignment horizontal="left" vertical="center"/>
    </xf>
    <xf numFmtId="0" fontId="7" fillId="0" borderId="4" xfId="5" applyBorder="1" applyAlignment="1">
      <alignment horizontal="left" vertical="center"/>
    </xf>
    <xf numFmtId="165" fontId="7" fillId="0" borderId="2" xfId="5" applyNumberFormat="1" applyBorder="1" applyAlignment="1">
      <alignment horizontal="left" vertical="center"/>
    </xf>
    <xf numFmtId="165" fontId="7" fillId="0" borderId="3" xfId="5" applyNumberFormat="1" applyBorder="1" applyAlignment="1">
      <alignment horizontal="left" vertical="center"/>
    </xf>
    <xf numFmtId="165" fontId="7" fillId="0" borderId="4" xfId="5" applyNumberFormat="1" applyBorder="1" applyAlignment="1">
      <alignment horizontal="left" vertical="center"/>
    </xf>
    <xf numFmtId="165" fontId="7" fillId="0" borderId="2" xfId="5" applyNumberFormat="1" applyBorder="1" applyAlignment="1">
      <alignment horizontal="center" vertical="center" wrapText="1"/>
    </xf>
    <xf numFmtId="165" fontId="7" fillId="0" borderId="4" xfId="5" applyNumberFormat="1" applyBorder="1" applyAlignment="1">
      <alignment horizontal="center" vertical="center" wrapText="1"/>
    </xf>
    <xf numFmtId="0" fontId="15" fillId="0" borderId="18" xfId="5" applyFont="1" applyBorder="1" applyAlignment="1">
      <alignment horizontal="center" vertical="center" wrapText="1"/>
    </xf>
    <xf numFmtId="0" fontId="15" fillId="0" borderId="14" xfId="5" applyFont="1" applyBorder="1" applyAlignment="1">
      <alignment horizontal="center" vertical="center" wrapText="1"/>
    </xf>
    <xf numFmtId="0" fontId="15" fillId="0" borderId="15" xfId="5" applyFont="1" applyBorder="1" applyAlignment="1">
      <alignment horizontal="center" vertical="center" wrapText="1"/>
    </xf>
    <xf numFmtId="0" fontId="15" fillId="0" borderId="8" xfId="5" applyFont="1" applyBorder="1" applyAlignment="1">
      <alignment horizontal="center" vertical="center" wrapText="1"/>
    </xf>
    <xf numFmtId="0" fontId="15" fillId="0" borderId="0" xfId="5" applyFont="1" applyAlignment="1">
      <alignment horizontal="center" vertical="center" wrapText="1"/>
    </xf>
    <xf numFmtId="0" fontId="15" fillId="0" borderId="9" xfId="5" applyFont="1" applyBorder="1" applyAlignment="1">
      <alignment horizontal="center" vertical="center" wrapText="1"/>
    </xf>
    <xf numFmtId="0" fontId="15" fillId="0" borderId="23" xfId="5" applyFont="1" applyBorder="1" applyAlignment="1">
      <alignment horizontal="center" vertical="center" wrapText="1"/>
    </xf>
    <xf numFmtId="165" fontId="7" fillId="0" borderId="2" xfId="5" applyNumberFormat="1" applyBorder="1" applyAlignment="1">
      <alignment horizontal="center" vertical="center"/>
    </xf>
    <xf numFmtId="165" fontId="7" fillId="0" borderId="3" xfId="5" applyNumberFormat="1" applyBorder="1" applyAlignment="1">
      <alignment horizontal="center" vertical="center"/>
    </xf>
    <xf numFmtId="165" fontId="7" fillId="0" borderId="4" xfId="5" applyNumberFormat="1" applyBorder="1" applyAlignment="1">
      <alignment horizontal="center" vertical="center"/>
    </xf>
    <xf numFmtId="0" fontId="7" fillId="0" borderId="11" xfId="5" applyBorder="1" applyAlignment="1">
      <alignment horizontal="left" vertical="center" wrapText="1" indent="1"/>
    </xf>
    <xf numFmtId="0" fontId="7" fillId="0" borderId="6" xfId="5" applyBorder="1" applyAlignment="1">
      <alignment horizontal="left" vertical="center" wrapText="1" indent="1"/>
    </xf>
    <xf numFmtId="0" fontId="7" fillId="0" borderId="10" xfId="5" applyBorder="1" applyAlignment="1">
      <alignment horizontal="left" vertical="center" indent="1"/>
    </xf>
    <xf numFmtId="0" fontId="7" fillId="0" borderId="7" xfId="5" applyBorder="1" applyAlignment="1">
      <alignment horizontal="left" vertical="center" indent="1"/>
    </xf>
    <xf numFmtId="0" fontId="7" fillId="0" borderId="12" xfId="5" applyBorder="1" applyAlignment="1">
      <alignment horizontal="left" vertical="center" indent="1"/>
    </xf>
    <xf numFmtId="0" fontId="7" fillId="0" borderId="13" xfId="5" applyBorder="1" applyAlignment="1">
      <alignment horizontal="left" vertical="center" indent="1"/>
    </xf>
    <xf numFmtId="0" fontId="24" fillId="0" borderId="18" xfId="5" applyFont="1" applyBorder="1" applyAlignment="1">
      <alignment horizontal="center" vertical="center" wrapText="1"/>
    </xf>
    <xf numFmtId="0" fontId="24" fillId="0" borderId="14" xfId="5" applyFont="1" applyBorder="1" applyAlignment="1">
      <alignment horizontal="center" vertical="center" wrapText="1"/>
    </xf>
    <xf numFmtId="0" fontId="24" fillId="0" borderId="15" xfId="5" applyFont="1" applyBorder="1" applyAlignment="1">
      <alignment horizontal="center" vertical="center" wrapText="1"/>
    </xf>
    <xf numFmtId="0" fontId="15" fillId="0" borderId="18" xfId="5" applyFont="1" applyBorder="1" applyAlignment="1">
      <alignment horizontal="center" vertical="top" wrapText="1"/>
    </xf>
    <xf numFmtId="0" fontId="15" fillId="0" borderId="15" xfId="5" applyFont="1" applyBorder="1" applyAlignment="1">
      <alignment horizontal="center" vertical="top" wrapText="1"/>
    </xf>
    <xf numFmtId="0" fontId="15" fillId="0" borderId="8" xfId="5" applyFont="1" applyBorder="1" applyAlignment="1">
      <alignment horizontal="center" vertical="top" wrapText="1"/>
    </xf>
    <xf numFmtId="0" fontId="15" fillId="0" borderId="9" xfId="5" applyFont="1" applyBorder="1" applyAlignment="1">
      <alignment horizontal="center" vertical="top" wrapText="1"/>
    </xf>
    <xf numFmtId="0" fontId="15" fillId="0" borderId="16" xfId="5" applyFont="1" applyBorder="1" applyAlignment="1">
      <alignment horizontal="center" vertical="top" wrapText="1"/>
    </xf>
    <xf numFmtId="0" fontId="15" fillId="0" borderId="23" xfId="5" applyFont="1" applyBorder="1" applyAlignment="1">
      <alignment horizontal="center" vertical="top" wrapText="1"/>
    </xf>
    <xf numFmtId="0" fontId="7" fillId="0" borderId="46" xfId="5" applyBorder="1" applyAlignment="1">
      <alignment horizontal="left" vertical="center" wrapText="1"/>
    </xf>
    <xf numFmtId="0" fontId="7" fillId="0" borderId="3" xfId="5" applyBorder="1" applyAlignment="1">
      <alignment horizontal="left" vertical="center" wrapText="1"/>
    </xf>
    <xf numFmtId="0" fontId="7" fillId="0" borderId="4" xfId="5" applyBorder="1" applyAlignment="1">
      <alignment horizontal="left" vertical="center" wrapText="1"/>
    </xf>
    <xf numFmtId="0" fontId="28" fillId="0" borderId="41" xfId="5" applyFont="1" applyBorder="1" applyAlignment="1">
      <alignment horizontal="center" vertical="center" wrapText="1"/>
    </xf>
    <xf numFmtId="0" fontId="28" fillId="0" borderId="42" xfId="5" applyFont="1" applyBorder="1" applyAlignment="1">
      <alignment horizontal="center" vertical="center" wrapText="1"/>
    </xf>
    <xf numFmtId="0" fontId="27" fillId="0" borderId="40" xfId="2" applyFont="1" applyBorder="1" applyAlignment="1">
      <alignment horizontal="center" vertical="center" wrapText="1"/>
    </xf>
    <xf numFmtId="0" fontId="27" fillId="0" borderId="48" xfId="2" applyFont="1" applyBorder="1" applyAlignment="1">
      <alignment horizontal="center" vertical="center" wrapText="1"/>
    </xf>
    <xf numFmtId="0" fontId="27" fillId="0" borderId="37" xfId="2" applyFont="1" applyBorder="1" applyAlignment="1">
      <alignment horizontal="center" vertical="center" wrapText="1"/>
    </xf>
    <xf numFmtId="0" fontId="27" fillId="0" borderId="32" xfId="2" applyFont="1" applyBorder="1" applyAlignment="1">
      <alignment horizontal="center" vertical="center" wrapText="1"/>
    </xf>
    <xf numFmtId="0" fontId="27" fillId="0" borderId="18" xfId="5" applyFont="1" applyBorder="1" applyAlignment="1">
      <alignment horizontal="center" vertical="center" wrapText="1"/>
    </xf>
    <xf numFmtId="0" fontId="27" fillId="0" borderId="14" xfId="5" applyFont="1" applyBorder="1" applyAlignment="1">
      <alignment horizontal="center" vertical="center" wrapText="1"/>
    </xf>
    <xf numFmtId="0" fontId="27" fillId="0" borderId="15" xfId="5" applyFont="1" applyBorder="1" applyAlignment="1">
      <alignment horizontal="center" vertical="center" wrapText="1"/>
    </xf>
    <xf numFmtId="0" fontId="7" fillId="0" borderId="50" xfId="5" applyBorder="1" applyAlignment="1">
      <alignment horizontal="left" vertical="center" wrapText="1"/>
    </xf>
    <xf numFmtId="0" fontId="7" fillId="0" borderId="49" xfId="5" applyBorder="1" applyAlignment="1">
      <alignment horizontal="left" vertical="center" wrapText="1"/>
    </xf>
    <xf numFmtId="0" fontId="7" fillId="0" borderId="35" xfId="5" applyBorder="1" applyAlignment="1">
      <alignment horizontal="left" vertical="center" wrapText="1"/>
    </xf>
    <xf numFmtId="0" fontId="7" fillId="0" borderId="39" xfId="5" applyBorder="1" applyAlignment="1">
      <alignment horizontal="left" vertical="center" wrapText="1"/>
    </xf>
  </cellXfs>
  <cellStyles count="9">
    <cellStyle name="Moneda" xfId="8" builtinId="4"/>
    <cellStyle name="Moneda 2" xfId="4"/>
    <cellStyle name="Normal" xfId="0" builtinId="0"/>
    <cellStyle name="Normal 2" xfId="1"/>
    <cellStyle name="Normal 2 2" xfId="3"/>
    <cellStyle name="Normal 2 3" xfId="6"/>
    <cellStyle name="Normal 2 4" xfId="7"/>
    <cellStyle name="Normal 3" xfId="2"/>
    <cellStyle name="Normal 4" xfId="5"/>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cid:image002.png@01D5F930.64CE5D50" TargetMode="External"/><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2</xdr:col>
      <xdr:colOff>0</xdr:colOff>
      <xdr:row>9</xdr:row>
      <xdr:rowOff>129744</xdr:rowOff>
    </xdr:from>
    <xdr:to>
      <xdr:col>2</xdr:col>
      <xdr:colOff>1775719</xdr:colOff>
      <xdr:row>9</xdr:row>
      <xdr:rowOff>433515</xdr:rowOff>
    </xdr:to>
    <xdr:sp macro="" textlink="">
      <xdr:nvSpPr>
        <xdr:cNvPr id="9" name="8 Rectángulo">
          <a:extLst>
            <a:ext uri="{FF2B5EF4-FFF2-40B4-BE49-F238E27FC236}">
              <a16:creationId xmlns:a16="http://schemas.microsoft.com/office/drawing/2014/main" id="{00000000-0008-0000-0000-000009000000}"/>
            </a:ext>
          </a:extLst>
        </xdr:cNvPr>
        <xdr:cNvSpPr/>
      </xdr:nvSpPr>
      <xdr:spPr>
        <a:xfrm>
          <a:off x="0" y="3954176"/>
          <a:ext cx="1775719" cy="303771"/>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l"/>
          <a:r>
            <a:rPr lang="es-ES" sz="1100"/>
            <a:t>DANE    X</a:t>
          </a:r>
        </a:p>
      </xdr:txBody>
    </xdr:sp>
    <xdr:clientData/>
  </xdr:twoCellAnchor>
  <xdr:twoCellAnchor>
    <xdr:from>
      <xdr:col>2</xdr:col>
      <xdr:colOff>3045619</xdr:colOff>
      <xdr:row>9</xdr:row>
      <xdr:rowOff>115456</xdr:rowOff>
    </xdr:from>
    <xdr:to>
      <xdr:col>4</xdr:col>
      <xdr:colOff>203156</xdr:colOff>
      <xdr:row>9</xdr:row>
      <xdr:rowOff>419227</xdr:rowOff>
    </xdr:to>
    <xdr:sp macro="" textlink="">
      <xdr:nvSpPr>
        <xdr:cNvPr id="10" name="9 Rectángulo">
          <a:extLst>
            <a:ext uri="{FF2B5EF4-FFF2-40B4-BE49-F238E27FC236}">
              <a16:creationId xmlns:a16="http://schemas.microsoft.com/office/drawing/2014/main" id="{00000000-0008-0000-0000-00000A000000}"/>
            </a:ext>
          </a:extLst>
        </xdr:cNvPr>
        <xdr:cNvSpPr/>
      </xdr:nvSpPr>
      <xdr:spPr>
        <a:xfrm>
          <a:off x="3045619" y="3939888"/>
          <a:ext cx="1775719" cy="303771"/>
        </a:xfrm>
        <a:prstGeom prst="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l"/>
          <a:r>
            <a:rPr lang="es-ES" sz="1100"/>
            <a:t>FONDANE  </a:t>
          </a:r>
        </a:p>
      </xdr:txBody>
    </xdr:sp>
    <xdr:clientData/>
  </xdr:twoCellAnchor>
  <xdr:twoCellAnchor>
    <xdr:from>
      <xdr:col>2</xdr:col>
      <xdr:colOff>2070652</xdr:colOff>
      <xdr:row>12</xdr:row>
      <xdr:rowOff>814454</xdr:rowOff>
    </xdr:from>
    <xdr:to>
      <xdr:col>2</xdr:col>
      <xdr:colOff>2388152</xdr:colOff>
      <xdr:row>12</xdr:row>
      <xdr:rowOff>1007715</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3202609" y="8296411"/>
          <a:ext cx="317500" cy="193261"/>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1449458</xdr:colOff>
      <xdr:row>12</xdr:row>
      <xdr:rowOff>778737</xdr:rowOff>
    </xdr:from>
    <xdr:to>
      <xdr:col>2</xdr:col>
      <xdr:colOff>1711740</xdr:colOff>
      <xdr:row>12</xdr:row>
      <xdr:rowOff>985802</xdr:rowOff>
    </xdr:to>
    <xdr:sp macro="" textlink="">
      <xdr:nvSpPr>
        <xdr:cNvPr id="13" name="Rectángulo 12">
          <a:extLst>
            <a:ext uri="{FF2B5EF4-FFF2-40B4-BE49-F238E27FC236}">
              <a16:creationId xmlns:a16="http://schemas.microsoft.com/office/drawing/2014/main" id="{00000000-0008-0000-0000-00000D000000}"/>
            </a:ext>
          </a:extLst>
        </xdr:cNvPr>
        <xdr:cNvSpPr/>
      </xdr:nvSpPr>
      <xdr:spPr>
        <a:xfrm>
          <a:off x="2437677" y="8613050"/>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ES_tradnl" sz="1100"/>
            <a:t>X</a:t>
          </a:r>
        </a:p>
      </xdr:txBody>
    </xdr:sp>
    <xdr:clientData/>
  </xdr:twoCellAnchor>
  <xdr:twoCellAnchor>
    <xdr:from>
      <xdr:col>2</xdr:col>
      <xdr:colOff>2242607</xdr:colOff>
      <xdr:row>12</xdr:row>
      <xdr:rowOff>1733550</xdr:rowOff>
    </xdr:from>
    <xdr:to>
      <xdr:col>2</xdr:col>
      <xdr:colOff>2504889</xdr:colOff>
      <xdr:row>12</xdr:row>
      <xdr:rowOff>1940615</xdr:rowOff>
    </xdr:to>
    <xdr:sp macro="" textlink="">
      <xdr:nvSpPr>
        <xdr:cNvPr id="15" name="Rectángulo 12">
          <a:extLst>
            <a:ext uri="{FF2B5EF4-FFF2-40B4-BE49-F238E27FC236}">
              <a16:creationId xmlns:a16="http://schemas.microsoft.com/office/drawing/2014/main" id="{00000000-0008-0000-0000-00000F000000}"/>
            </a:ext>
          </a:extLst>
        </xdr:cNvPr>
        <xdr:cNvSpPr/>
      </xdr:nvSpPr>
      <xdr:spPr>
        <a:xfrm>
          <a:off x="3226857" y="9596967"/>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3238500</xdr:colOff>
      <xdr:row>12</xdr:row>
      <xdr:rowOff>1733550</xdr:rowOff>
    </xdr:from>
    <xdr:to>
      <xdr:col>2</xdr:col>
      <xdr:colOff>3500782</xdr:colOff>
      <xdr:row>12</xdr:row>
      <xdr:rowOff>1940615</xdr:rowOff>
    </xdr:to>
    <xdr:sp macro="" textlink="">
      <xdr:nvSpPr>
        <xdr:cNvPr id="16" name="Rectángulo 12">
          <a:extLst>
            <a:ext uri="{FF2B5EF4-FFF2-40B4-BE49-F238E27FC236}">
              <a16:creationId xmlns:a16="http://schemas.microsoft.com/office/drawing/2014/main" id="{00000000-0008-0000-0000-000010000000}"/>
            </a:ext>
          </a:extLst>
        </xdr:cNvPr>
        <xdr:cNvSpPr/>
      </xdr:nvSpPr>
      <xdr:spPr>
        <a:xfrm>
          <a:off x="4229100" y="9229725"/>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4909607</xdr:colOff>
      <xdr:row>12</xdr:row>
      <xdr:rowOff>1724025</xdr:rowOff>
    </xdr:from>
    <xdr:to>
      <xdr:col>3</xdr:col>
      <xdr:colOff>152214</xdr:colOff>
      <xdr:row>12</xdr:row>
      <xdr:rowOff>1931090</xdr:rowOff>
    </xdr:to>
    <xdr:sp macro="" textlink="">
      <xdr:nvSpPr>
        <xdr:cNvPr id="17" name="Rectángulo 12">
          <a:extLst>
            <a:ext uri="{FF2B5EF4-FFF2-40B4-BE49-F238E27FC236}">
              <a16:creationId xmlns:a16="http://schemas.microsoft.com/office/drawing/2014/main" id="{00000000-0008-0000-0000-000011000000}"/>
            </a:ext>
          </a:extLst>
        </xdr:cNvPr>
        <xdr:cNvSpPr/>
      </xdr:nvSpPr>
      <xdr:spPr>
        <a:xfrm>
          <a:off x="5893857" y="9587442"/>
          <a:ext cx="259107"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4</xdr:col>
      <xdr:colOff>393699</xdr:colOff>
      <xdr:row>12</xdr:row>
      <xdr:rowOff>1695450</xdr:rowOff>
    </xdr:from>
    <xdr:to>
      <xdr:col>4</xdr:col>
      <xdr:colOff>655981</xdr:colOff>
      <xdr:row>12</xdr:row>
      <xdr:rowOff>1902515</xdr:rowOff>
    </xdr:to>
    <xdr:sp macro="" textlink="">
      <xdr:nvSpPr>
        <xdr:cNvPr id="18" name="Rectángulo 12">
          <a:extLst>
            <a:ext uri="{FF2B5EF4-FFF2-40B4-BE49-F238E27FC236}">
              <a16:creationId xmlns:a16="http://schemas.microsoft.com/office/drawing/2014/main" id="{00000000-0008-0000-0000-000012000000}"/>
            </a:ext>
          </a:extLst>
        </xdr:cNvPr>
        <xdr:cNvSpPr/>
      </xdr:nvSpPr>
      <xdr:spPr>
        <a:xfrm>
          <a:off x="7495116" y="9558867"/>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ES_tradnl" sz="1100"/>
            <a:t>X</a:t>
          </a:r>
        </a:p>
      </xdr:txBody>
    </xdr:sp>
    <xdr:clientData/>
  </xdr:twoCellAnchor>
  <xdr:twoCellAnchor>
    <xdr:from>
      <xdr:col>5</xdr:col>
      <xdr:colOff>622299</xdr:colOff>
      <xdr:row>12</xdr:row>
      <xdr:rowOff>1695450</xdr:rowOff>
    </xdr:from>
    <xdr:to>
      <xdr:col>5</xdr:col>
      <xdr:colOff>884581</xdr:colOff>
      <xdr:row>12</xdr:row>
      <xdr:rowOff>1902515</xdr:rowOff>
    </xdr:to>
    <xdr:sp macro="" textlink="">
      <xdr:nvSpPr>
        <xdr:cNvPr id="19" name="Rectángulo 12">
          <a:extLst>
            <a:ext uri="{FF2B5EF4-FFF2-40B4-BE49-F238E27FC236}">
              <a16:creationId xmlns:a16="http://schemas.microsoft.com/office/drawing/2014/main" id="{00000000-0008-0000-0000-000013000000}"/>
            </a:ext>
          </a:extLst>
        </xdr:cNvPr>
        <xdr:cNvSpPr/>
      </xdr:nvSpPr>
      <xdr:spPr>
        <a:xfrm>
          <a:off x="8707966" y="9558867"/>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8</xdr:col>
      <xdr:colOff>476250</xdr:colOff>
      <xdr:row>12</xdr:row>
      <xdr:rowOff>1704975</xdr:rowOff>
    </xdr:from>
    <xdr:to>
      <xdr:col>8</xdr:col>
      <xdr:colOff>738532</xdr:colOff>
      <xdr:row>12</xdr:row>
      <xdr:rowOff>1912040</xdr:rowOff>
    </xdr:to>
    <xdr:sp macro="" textlink="">
      <xdr:nvSpPr>
        <xdr:cNvPr id="20" name="Rectángulo 12">
          <a:extLst>
            <a:ext uri="{FF2B5EF4-FFF2-40B4-BE49-F238E27FC236}">
              <a16:creationId xmlns:a16="http://schemas.microsoft.com/office/drawing/2014/main" id="{00000000-0008-0000-0000-000014000000}"/>
            </a:ext>
          </a:extLst>
        </xdr:cNvPr>
        <xdr:cNvSpPr/>
      </xdr:nvSpPr>
      <xdr:spPr>
        <a:xfrm>
          <a:off x="11820525" y="9201150"/>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7</xdr:col>
      <xdr:colOff>514350</xdr:colOff>
      <xdr:row>12</xdr:row>
      <xdr:rowOff>1704975</xdr:rowOff>
    </xdr:from>
    <xdr:to>
      <xdr:col>7</xdr:col>
      <xdr:colOff>776632</xdr:colOff>
      <xdr:row>12</xdr:row>
      <xdr:rowOff>1912040</xdr:rowOff>
    </xdr:to>
    <xdr:sp macro="" textlink="">
      <xdr:nvSpPr>
        <xdr:cNvPr id="21" name="Rectángulo 12">
          <a:extLst>
            <a:ext uri="{FF2B5EF4-FFF2-40B4-BE49-F238E27FC236}">
              <a16:creationId xmlns:a16="http://schemas.microsoft.com/office/drawing/2014/main" id="{00000000-0008-0000-0000-000015000000}"/>
            </a:ext>
          </a:extLst>
        </xdr:cNvPr>
        <xdr:cNvSpPr/>
      </xdr:nvSpPr>
      <xdr:spPr>
        <a:xfrm>
          <a:off x="11049000" y="9201150"/>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6</xdr:col>
      <xdr:colOff>657225</xdr:colOff>
      <xdr:row>12</xdr:row>
      <xdr:rowOff>1714500</xdr:rowOff>
    </xdr:from>
    <xdr:to>
      <xdr:col>6</xdr:col>
      <xdr:colOff>919507</xdr:colOff>
      <xdr:row>12</xdr:row>
      <xdr:rowOff>1921565</xdr:rowOff>
    </xdr:to>
    <xdr:sp macro="" textlink="">
      <xdr:nvSpPr>
        <xdr:cNvPr id="22" name="Rectángulo 12">
          <a:extLst>
            <a:ext uri="{FF2B5EF4-FFF2-40B4-BE49-F238E27FC236}">
              <a16:creationId xmlns:a16="http://schemas.microsoft.com/office/drawing/2014/main" id="{00000000-0008-0000-0000-000016000000}"/>
            </a:ext>
          </a:extLst>
        </xdr:cNvPr>
        <xdr:cNvSpPr/>
      </xdr:nvSpPr>
      <xdr:spPr>
        <a:xfrm>
          <a:off x="9906000" y="9210675"/>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ES_tradnl" sz="1100"/>
        </a:p>
      </xdr:txBody>
    </xdr:sp>
    <xdr:clientData/>
  </xdr:twoCellAnchor>
  <xdr:twoCellAnchor>
    <xdr:from>
      <xdr:col>2</xdr:col>
      <xdr:colOff>2849033</xdr:colOff>
      <xdr:row>12</xdr:row>
      <xdr:rowOff>1400175</xdr:rowOff>
    </xdr:from>
    <xdr:to>
      <xdr:col>2</xdr:col>
      <xdr:colOff>3111315</xdr:colOff>
      <xdr:row>12</xdr:row>
      <xdr:rowOff>1607240</xdr:rowOff>
    </xdr:to>
    <xdr:sp macro="" textlink="">
      <xdr:nvSpPr>
        <xdr:cNvPr id="24" name="Rectángulo 12">
          <a:extLst>
            <a:ext uri="{FF2B5EF4-FFF2-40B4-BE49-F238E27FC236}">
              <a16:creationId xmlns:a16="http://schemas.microsoft.com/office/drawing/2014/main" id="{00000000-0008-0000-0000-000018000000}"/>
            </a:ext>
          </a:extLst>
        </xdr:cNvPr>
        <xdr:cNvSpPr/>
      </xdr:nvSpPr>
      <xdr:spPr>
        <a:xfrm>
          <a:off x="3833283" y="9263592"/>
          <a:ext cx="262282" cy="20706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lang="es-ES_tradnl" sz="1100"/>
            <a:t>X</a:t>
          </a:r>
        </a:p>
      </xdr:txBody>
    </xdr:sp>
    <xdr:clientData/>
  </xdr:twoCellAnchor>
  <xdr:twoCellAnchor editAs="oneCell">
    <xdr:from>
      <xdr:col>2</xdr:col>
      <xdr:colOff>2065864</xdr:colOff>
      <xdr:row>12</xdr:row>
      <xdr:rowOff>1390650</xdr:rowOff>
    </xdr:from>
    <xdr:to>
      <xdr:col>2</xdr:col>
      <xdr:colOff>2352401</xdr:colOff>
      <xdr:row>12</xdr:row>
      <xdr:rowOff>1622318</xdr:rowOff>
    </xdr:to>
    <xdr:pic>
      <xdr:nvPicPr>
        <xdr:cNvPr id="4" name="3 Imagen">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stretch>
          <a:fillRect/>
        </a:stretch>
      </xdr:blipFill>
      <xdr:spPr>
        <a:xfrm>
          <a:off x="3050114" y="9254067"/>
          <a:ext cx="286537" cy="231668"/>
        </a:xfrm>
        <a:prstGeom prst="rect">
          <a:avLst/>
        </a:prstGeom>
      </xdr:spPr>
    </xdr:pic>
    <xdr:clientData/>
  </xdr:twoCellAnchor>
  <xdr:twoCellAnchor editAs="oneCell">
    <xdr:from>
      <xdr:col>2</xdr:col>
      <xdr:colOff>1915577</xdr:colOff>
      <xdr:row>1</xdr:row>
      <xdr:rowOff>28382</xdr:rowOff>
    </xdr:from>
    <xdr:to>
      <xdr:col>2</xdr:col>
      <xdr:colOff>3087450</xdr:colOff>
      <xdr:row>3</xdr:row>
      <xdr:rowOff>132610</xdr:rowOff>
    </xdr:to>
    <xdr:pic>
      <xdr:nvPicPr>
        <xdr:cNvPr id="2" name="1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2899827" y="197715"/>
          <a:ext cx="1171873" cy="48522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1428749</xdr:colOff>
      <xdr:row>1</xdr:row>
      <xdr:rowOff>211667</xdr:rowOff>
    </xdr:from>
    <xdr:to>
      <xdr:col>2</xdr:col>
      <xdr:colOff>973666</xdr:colOff>
      <xdr:row>3</xdr:row>
      <xdr:rowOff>48921</xdr:rowOff>
    </xdr:to>
    <xdr:pic>
      <xdr:nvPicPr>
        <xdr:cNvPr id="3" name="2 Imagen" descr="cid:image002.png@01D5F930.64CE5D50">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1693332" y="381000"/>
          <a:ext cx="1322917" cy="36642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B1:R18"/>
  <sheetViews>
    <sheetView tabSelected="1" view="pageBreakPreview" topLeftCell="A14" zoomScale="118" zoomScaleNormal="118" zoomScaleSheetLayoutView="118" zoomScalePageLayoutView="92" workbookViewId="0">
      <selection activeCell="C15" sqref="C15:I15"/>
    </sheetView>
  </sheetViews>
  <sheetFormatPr baseColWidth="10" defaultColWidth="10.85546875" defaultRowHeight="12.75" x14ac:dyDescent="0.2"/>
  <cols>
    <col min="2" max="2" width="4" customWidth="1"/>
    <col min="3" max="3" width="75.28515625" customWidth="1"/>
    <col min="4" max="4" width="16.42578125" style="2" customWidth="1"/>
    <col min="5" max="5" width="14.7109375" style="2" customWidth="1"/>
    <col min="6" max="6" width="17.42578125" customWidth="1"/>
    <col min="7" max="7" width="19.28515625" customWidth="1"/>
    <col min="8" max="8" width="14.28515625" customWidth="1"/>
    <col min="9" max="9" width="27.42578125" customWidth="1"/>
  </cols>
  <sheetData>
    <row r="1" spans="2:18" ht="13.5" thickBot="1" x14ac:dyDescent="0.25"/>
    <row r="2" spans="2:18" ht="15" customHeight="1" x14ac:dyDescent="0.2">
      <c r="B2" s="5"/>
      <c r="C2" s="79"/>
      <c r="D2" s="69" t="s">
        <v>2</v>
      </c>
      <c r="E2" s="70"/>
      <c r="F2" s="70"/>
      <c r="G2" s="71"/>
      <c r="H2" s="81" t="s">
        <v>22</v>
      </c>
      <c r="I2" s="82"/>
    </row>
    <row r="3" spans="2:18" ht="15" customHeight="1" x14ac:dyDescent="0.2">
      <c r="B3" s="6"/>
      <c r="C3" s="80"/>
      <c r="D3" s="72"/>
      <c r="E3" s="73"/>
      <c r="F3" s="73"/>
      <c r="G3" s="74"/>
      <c r="H3" s="83" t="s">
        <v>58</v>
      </c>
      <c r="I3" s="84"/>
    </row>
    <row r="4" spans="2:18" ht="15" customHeight="1" thickBot="1" x14ac:dyDescent="0.25">
      <c r="B4" s="6"/>
      <c r="C4" s="80"/>
      <c r="D4" s="72"/>
      <c r="E4" s="73"/>
      <c r="F4" s="73"/>
      <c r="G4" s="75"/>
      <c r="H4" s="85"/>
      <c r="I4" s="86"/>
    </row>
    <row r="5" spans="2:18" ht="25.5" customHeight="1" thickBot="1" x14ac:dyDescent="0.25">
      <c r="B5" s="6"/>
      <c r="C5" s="98" t="s">
        <v>3</v>
      </c>
      <c r="D5" s="99"/>
      <c r="E5" s="100" t="s">
        <v>4</v>
      </c>
      <c r="F5" s="101"/>
      <c r="G5" s="101"/>
      <c r="H5" s="101"/>
      <c r="I5" s="102"/>
      <c r="J5" s="3"/>
      <c r="K5" s="3"/>
      <c r="L5" s="3"/>
      <c r="M5" s="3"/>
      <c r="N5" s="3"/>
      <c r="O5" s="3"/>
      <c r="P5" s="3"/>
      <c r="Q5" s="3"/>
      <c r="R5" s="3"/>
    </row>
    <row r="6" spans="2:18" ht="53.25" customHeight="1" thickBot="1" x14ac:dyDescent="0.25">
      <c r="B6" s="6"/>
      <c r="C6" s="4" t="s">
        <v>20</v>
      </c>
      <c r="D6" s="76" t="s">
        <v>17</v>
      </c>
      <c r="E6" s="77"/>
      <c r="F6" s="77"/>
      <c r="G6" s="78"/>
      <c r="H6" s="56" t="s">
        <v>19</v>
      </c>
      <c r="I6" s="57"/>
      <c r="J6" s="3"/>
      <c r="K6" s="3"/>
      <c r="L6" s="3"/>
      <c r="M6" s="3"/>
    </row>
    <row r="7" spans="2:18" ht="30" customHeight="1" thickBot="1" x14ac:dyDescent="0.25">
      <c r="B7" s="6"/>
      <c r="C7" s="87" t="s">
        <v>0</v>
      </c>
      <c r="D7" s="88"/>
      <c r="E7" s="88"/>
      <c r="F7" s="88"/>
      <c r="G7" s="88"/>
      <c r="H7" s="88"/>
      <c r="I7" s="89"/>
    </row>
    <row r="8" spans="2:18" s="1" customFormat="1" ht="39.75" customHeight="1" x14ac:dyDescent="0.2">
      <c r="B8" s="6">
        <v>1</v>
      </c>
      <c r="C8" s="52" t="s">
        <v>1</v>
      </c>
      <c r="D8" s="92" t="s">
        <v>81</v>
      </c>
      <c r="E8" s="93"/>
      <c r="F8" s="93"/>
      <c r="G8" s="93"/>
      <c r="H8" s="93"/>
      <c r="I8" s="94"/>
    </row>
    <row r="9" spans="2:18" s="1" customFormat="1" ht="51.75" customHeight="1" thickBot="1" x14ac:dyDescent="0.25">
      <c r="B9" s="6">
        <v>2</v>
      </c>
      <c r="C9" s="53" t="s">
        <v>5</v>
      </c>
      <c r="D9" s="90" t="s">
        <v>73</v>
      </c>
      <c r="E9" s="90"/>
      <c r="F9" s="90"/>
      <c r="G9" s="90"/>
      <c r="H9" s="90"/>
      <c r="I9" s="91"/>
    </row>
    <row r="10" spans="2:18" s="1" customFormat="1" ht="40.5" customHeight="1" thickBot="1" x14ac:dyDescent="0.25">
      <c r="B10" s="6">
        <v>3</v>
      </c>
      <c r="C10" s="7"/>
      <c r="D10" s="8"/>
      <c r="E10" s="9"/>
      <c r="F10" s="10"/>
      <c r="G10" s="10"/>
      <c r="H10" s="10"/>
      <c r="I10" s="11"/>
    </row>
    <row r="11" spans="2:18" ht="234.95" customHeight="1" x14ac:dyDescent="0.2">
      <c r="B11" s="12">
        <v>4</v>
      </c>
      <c r="C11" s="95" t="s">
        <v>57</v>
      </c>
      <c r="D11" s="96"/>
      <c r="E11" s="96"/>
      <c r="F11" s="96"/>
      <c r="G11" s="96"/>
      <c r="H11" s="96"/>
      <c r="I11" s="97"/>
    </row>
    <row r="12" spans="2:18" ht="84" customHeight="1" x14ac:dyDescent="0.2">
      <c r="B12" s="13">
        <v>5</v>
      </c>
      <c r="C12" s="64" t="s">
        <v>6</v>
      </c>
      <c r="D12" s="65"/>
      <c r="E12" s="65"/>
      <c r="F12" s="65"/>
      <c r="G12" s="65"/>
      <c r="H12" s="65"/>
      <c r="I12" s="66"/>
    </row>
    <row r="13" spans="2:18" ht="189" customHeight="1" x14ac:dyDescent="0.2">
      <c r="B13" s="13">
        <v>6</v>
      </c>
      <c r="C13" s="58" t="s">
        <v>16</v>
      </c>
      <c r="D13" s="59"/>
      <c r="E13" s="59"/>
      <c r="F13" s="59"/>
      <c r="G13" s="59"/>
      <c r="H13" s="59"/>
      <c r="I13" s="60"/>
    </row>
    <row r="14" spans="2:18" ht="72" customHeight="1" x14ac:dyDescent="0.2">
      <c r="B14" s="13">
        <v>7</v>
      </c>
      <c r="C14" s="58" t="s">
        <v>75</v>
      </c>
      <c r="D14" s="59"/>
      <c r="E14" s="59"/>
      <c r="F14" s="59"/>
      <c r="G14" s="59"/>
      <c r="H14" s="59"/>
      <c r="I14" s="60"/>
    </row>
    <row r="15" spans="2:18" ht="108.95" customHeight="1" x14ac:dyDescent="0.2">
      <c r="B15" s="13">
        <v>8</v>
      </c>
      <c r="C15" s="58" t="s">
        <v>82</v>
      </c>
      <c r="D15" s="59"/>
      <c r="E15" s="59"/>
      <c r="F15" s="59"/>
      <c r="G15" s="59"/>
      <c r="H15" s="59"/>
      <c r="I15" s="60"/>
    </row>
    <row r="16" spans="2:18" ht="180.95" customHeight="1" thickBot="1" x14ac:dyDescent="0.25">
      <c r="B16" s="14">
        <v>9</v>
      </c>
      <c r="C16" s="61" t="s">
        <v>59</v>
      </c>
      <c r="D16" s="62"/>
      <c r="E16" s="62"/>
      <c r="F16" s="62"/>
      <c r="G16" s="62"/>
      <c r="H16" s="62"/>
      <c r="I16" s="63"/>
    </row>
    <row r="18" spans="3:8" x14ac:dyDescent="0.2">
      <c r="C18" s="67" t="s">
        <v>21</v>
      </c>
      <c r="D18" s="68"/>
      <c r="E18" s="68"/>
      <c r="F18" s="68"/>
      <c r="G18" s="68"/>
      <c r="H18" s="68"/>
    </row>
  </sheetData>
  <mergeCells count="19">
    <mergeCell ref="C18:H18"/>
    <mergeCell ref="D2:G4"/>
    <mergeCell ref="D6:G6"/>
    <mergeCell ref="C2:C4"/>
    <mergeCell ref="H2:I2"/>
    <mergeCell ref="H3:I3"/>
    <mergeCell ref="H4:I4"/>
    <mergeCell ref="C7:I7"/>
    <mergeCell ref="D9:I9"/>
    <mergeCell ref="D8:I8"/>
    <mergeCell ref="C11:I11"/>
    <mergeCell ref="C5:D5"/>
    <mergeCell ref="E5:I5"/>
    <mergeCell ref="H6:I6"/>
    <mergeCell ref="C14:I14"/>
    <mergeCell ref="C15:I15"/>
    <mergeCell ref="C16:I16"/>
    <mergeCell ref="C12:I12"/>
    <mergeCell ref="C13:I13"/>
  </mergeCells>
  <phoneticPr fontId="5" type="noConversion"/>
  <printOptions horizontalCentered="1" verticalCentered="1"/>
  <pageMargins left="0" right="0" top="0.19685039370078741" bottom="0.19685039370078741" header="0" footer="0"/>
  <pageSetup scale="5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B1:S76"/>
  <sheetViews>
    <sheetView topLeftCell="A44" zoomScale="90" zoomScaleNormal="90" zoomScaleSheetLayoutView="70" workbookViewId="0">
      <selection activeCell="B53" sqref="B53:I53"/>
    </sheetView>
  </sheetViews>
  <sheetFormatPr baseColWidth="10" defaultRowHeight="12.75" x14ac:dyDescent="0.2"/>
  <cols>
    <col min="1" max="1" width="4" style="17" customWidth="1"/>
    <col min="2" max="2" width="26.7109375" style="17" customWidth="1"/>
    <col min="3" max="3" width="23.5703125" style="17" customWidth="1"/>
    <col min="4" max="4" width="19.85546875" style="18" customWidth="1"/>
    <col min="5" max="5" width="20.7109375" style="18" customWidth="1"/>
    <col min="6" max="6" width="17.85546875" style="18" bestFit="1" customWidth="1"/>
    <col min="7" max="7" width="17.140625" style="17" bestFit="1" customWidth="1"/>
    <col min="8" max="8" width="12.7109375" style="17" customWidth="1"/>
    <col min="9" max="9" width="13.7109375" style="17" bestFit="1" customWidth="1"/>
    <col min="10" max="10" width="15.7109375" style="17" bestFit="1" customWidth="1"/>
    <col min="11" max="16384" width="11.42578125" style="17"/>
  </cols>
  <sheetData>
    <row r="1" spans="2:19" ht="13.5" thickBot="1" x14ac:dyDescent="0.25">
      <c r="B1" s="17" t="s">
        <v>80</v>
      </c>
    </row>
    <row r="2" spans="2:19" ht="26.25" customHeight="1" x14ac:dyDescent="0.2">
      <c r="B2" s="176"/>
      <c r="C2" s="177"/>
      <c r="D2" s="157" t="s">
        <v>2</v>
      </c>
      <c r="E2" s="158"/>
      <c r="F2" s="158"/>
      <c r="G2" s="158"/>
      <c r="H2" s="159"/>
      <c r="I2" s="167" t="s">
        <v>40</v>
      </c>
      <c r="J2" s="168"/>
    </row>
    <row r="3" spans="2:19" ht="15" customHeight="1" x14ac:dyDescent="0.2">
      <c r="B3" s="178"/>
      <c r="C3" s="179"/>
      <c r="D3" s="160"/>
      <c r="E3" s="161"/>
      <c r="F3" s="161"/>
      <c r="G3" s="161"/>
      <c r="H3" s="162"/>
      <c r="I3" s="169" t="s">
        <v>41</v>
      </c>
      <c r="J3" s="170"/>
    </row>
    <row r="4" spans="2:19" ht="15" customHeight="1" thickBot="1" x14ac:dyDescent="0.25">
      <c r="B4" s="180"/>
      <c r="C4" s="181"/>
      <c r="D4" s="160"/>
      <c r="E4" s="161"/>
      <c r="F4" s="161"/>
      <c r="G4" s="161"/>
      <c r="H4" s="163"/>
      <c r="I4" s="171"/>
      <c r="J4" s="172"/>
    </row>
    <row r="5" spans="2:19" ht="13.5" thickBot="1" x14ac:dyDescent="0.25">
      <c r="B5" s="149" t="s">
        <v>42</v>
      </c>
      <c r="C5" s="150"/>
      <c r="D5" s="151"/>
      <c r="E5" s="152" t="s">
        <v>43</v>
      </c>
      <c r="F5" s="153"/>
      <c r="G5" s="153"/>
      <c r="H5" s="153"/>
      <c r="I5" s="153"/>
      <c r="J5" s="154"/>
      <c r="K5" s="27"/>
      <c r="L5" s="27"/>
      <c r="M5" s="27"/>
      <c r="N5" s="27"/>
      <c r="O5" s="27"/>
      <c r="P5" s="27"/>
      <c r="Q5" s="27"/>
      <c r="R5" s="27"/>
      <c r="S5" s="27"/>
    </row>
    <row r="6" spans="2:19" ht="25.5" customHeight="1" thickBot="1" x14ac:dyDescent="0.25">
      <c r="B6" s="28" t="s">
        <v>44</v>
      </c>
      <c r="C6" s="28"/>
      <c r="D6" s="164" t="s">
        <v>45</v>
      </c>
      <c r="E6" s="165"/>
      <c r="F6" s="165"/>
      <c r="G6" s="165"/>
      <c r="H6" s="166"/>
      <c r="I6" s="155" t="s">
        <v>46</v>
      </c>
      <c r="J6" s="156"/>
      <c r="K6" s="27"/>
      <c r="L6" s="27"/>
      <c r="M6" s="27"/>
      <c r="N6" s="27"/>
    </row>
    <row r="7" spans="2:19" ht="26.25" customHeight="1" thickBot="1" x14ac:dyDescent="0.25">
      <c r="B7" s="173" t="s">
        <v>0</v>
      </c>
      <c r="C7" s="174"/>
      <c r="D7" s="174"/>
      <c r="E7" s="174"/>
      <c r="F7" s="174"/>
      <c r="G7" s="174"/>
      <c r="H7" s="174"/>
      <c r="I7" s="174"/>
      <c r="J7" s="175"/>
    </row>
    <row r="8" spans="2:19" s="15" customFormat="1" ht="19.5" thickBot="1" x14ac:dyDescent="0.25">
      <c r="B8" s="54" t="s">
        <v>1</v>
      </c>
      <c r="C8" s="29"/>
      <c r="D8" s="185" t="s">
        <v>79</v>
      </c>
      <c r="E8" s="185"/>
      <c r="F8" s="185"/>
      <c r="G8" s="185"/>
      <c r="H8" s="185"/>
      <c r="I8" s="185"/>
      <c r="J8" s="186"/>
    </row>
    <row r="9" spans="2:19" s="15" customFormat="1" ht="51" customHeight="1" thickBot="1" x14ac:dyDescent="0.25">
      <c r="B9" s="55" t="s">
        <v>14</v>
      </c>
      <c r="C9" s="30"/>
      <c r="D9" s="182" t="s">
        <v>76</v>
      </c>
      <c r="E9" s="183"/>
      <c r="F9" s="183"/>
      <c r="G9" s="183"/>
      <c r="H9" s="183"/>
      <c r="I9" s="183"/>
      <c r="J9" s="184"/>
    </row>
    <row r="10" spans="2:19" ht="28.5" customHeight="1" thickBot="1" x14ac:dyDescent="0.25">
      <c r="B10" s="191" t="s">
        <v>34</v>
      </c>
      <c r="C10" s="192"/>
      <c r="D10" s="192"/>
      <c r="E10" s="192"/>
      <c r="F10" s="192"/>
      <c r="G10" s="192"/>
      <c r="H10" s="192"/>
      <c r="I10" s="192"/>
      <c r="J10" s="193"/>
    </row>
    <row r="11" spans="2:19" s="15" customFormat="1" ht="39" customHeight="1" thickBot="1" x14ac:dyDescent="0.25">
      <c r="B11" s="31" t="s">
        <v>18</v>
      </c>
      <c r="C11" s="32" t="s">
        <v>53</v>
      </c>
      <c r="D11" s="33" t="s">
        <v>52</v>
      </c>
      <c r="E11" s="33" t="s">
        <v>11</v>
      </c>
      <c r="F11" s="34" t="s">
        <v>23</v>
      </c>
      <c r="G11" s="35" t="s">
        <v>10</v>
      </c>
      <c r="H11" s="35" t="s">
        <v>9</v>
      </c>
      <c r="I11" s="35" t="s">
        <v>8</v>
      </c>
      <c r="J11" s="36" t="s">
        <v>7</v>
      </c>
    </row>
    <row r="12" spans="2:19" s="15" customFormat="1" ht="67.5" customHeight="1" thickBot="1" x14ac:dyDescent="0.25">
      <c r="B12" s="194" t="s">
        <v>35</v>
      </c>
      <c r="C12" s="195"/>
      <c r="D12" s="196"/>
      <c r="E12" s="196"/>
      <c r="F12" s="196"/>
      <c r="G12" s="196"/>
      <c r="H12" s="196"/>
      <c r="I12" s="196"/>
      <c r="J12" s="197"/>
    </row>
    <row r="13" spans="2:19" s="15" customFormat="1" x14ac:dyDescent="0.2">
      <c r="B13" s="48" t="s">
        <v>24</v>
      </c>
      <c r="C13" s="106" t="s">
        <v>56</v>
      </c>
      <c r="D13" s="109" t="s">
        <v>38</v>
      </c>
      <c r="E13" s="109" t="s">
        <v>39</v>
      </c>
      <c r="F13" s="109">
        <v>2</v>
      </c>
      <c r="G13" s="140">
        <v>180000</v>
      </c>
      <c r="H13" s="140">
        <f t="shared" ref="H13" si="0">+G13*0.19</f>
        <v>34200</v>
      </c>
      <c r="I13" s="140">
        <f t="shared" ref="I13" si="1">+G13+H13</f>
        <v>214200</v>
      </c>
      <c r="J13" s="146">
        <f t="shared" ref="J13" si="2">+F13*I13</f>
        <v>428400</v>
      </c>
    </row>
    <row r="14" spans="2:19" s="15" customFormat="1" ht="25.5" x14ac:dyDescent="0.2">
      <c r="B14" s="16" t="s">
        <v>25</v>
      </c>
      <c r="C14" s="107"/>
      <c r="D14" s="110"/>
      <c r="E14" s="110"/>
      <c r="F14" s="110"/>
      <c r="G14" s="138"/>
      <c r="H14" s="138"/>
      <c r="I14" s="138"/>
      <c r="J14" s="147"/>
    </row>
    <row r="15" spans="2:19" s="15" customFormat="1" x14ac:dyDescent="0.2">
      <c r="B15" s="16" t="s">
        <v>26</v>
      </c>
      <c r="C15" s="107"/>
      <c r="D15" s="110"/>
      <c r="E15" s="110"/>
      <c r="F15" s="110"/>
      <c r="G15" s="138"/>
      <c r="H15" s="138"/>
      <c r="I15" s="138"/>
      <c r="J15" s="147"/>
    </row>
    <row r="16" spans="2:19" s="15" customFormat="1" x14ac:dyDescent="0.2">
      <c r="B16" s="16" t="s">
        <v>27</v>
      </c>
      <c r="C16" s="107"/>
      <c r="D16" s="110"/>
      <c r="E16" s="110"/>
      <c r="F16" s="110"/>
      <c r="G16" s="138"/>
      <c r="H16" s="138"/>
      <c r="I16" s="138"/>
      <c r="J16" s="147"/>
    </row>
    <row r="17" spans="2:10" s="15" customFormat="1" ht="13.5" thickBot="1" x14ac:dyDescent="0.25">
      <c r="B17" s="49" t="s">
        <v>54</v>
      </c>
      <c r="C17" s="108"/>
      <c r="D17" s="111"/>
      <c r="E17" s="111"/>
      <c r="F17" s="111"/>
      <c r="G17" s="139"/>
      <c r="H17" s="139"/>
      <c r="I17" s="139"/>
      <c r="J17" s="148"/>
    </row>
    <row r="18" spans="2:10" s="15" customFormat="1" x14ac:dyDescent="0.2">
      <c r="B18" s="48" t="s">
        <v>24</v>
      </c>
      <c r="C18" s="106" t="s">
        <v>56</v>
      </c>
      <c r="D18" s="109" t="s">
        <v>38</v>
      </c>
      <c r="E18" s="109" t="s">
        <v>39</v>
      </c>
      <c r="F18" s="109">
        <v>2</v>
      </c>
      <c r="G18" s="140">
        <v>180000</v>
      </c>
      <c r="H18" s="140">
        <f t="shared" ref="H18" si="3">+G18*0.19</f>
        <v>34200</v>
      </c>
      <c r="I18" s="140">
        <f t="shared" ref="I18" si="4">+G18+H18</f>
        <v>214200</v>
      </c>
      <c r="J18" s="146">
        <f t="shared" ref="J18" si="5">+F18*I18</f>
        <v>428400</v>
      </c>
    </row>
    <row r="19" spans="2:10" s="15" customFormat="1" ht="25.5" x14ac:dyDescent="0.2">
      <c r="B19" s="16" t="s">
        <v>25</v>
      </c>
      <c r="C19" s="107"/>
      <c r="D19" s="110"/>
      <c r="E19" s="110"/>
      <c r="F19" s="110"/>
      <c r="G19" s="138"/>
      <c r="H19" s="138"/>
      <c r="I19" s="138"/>
      <c r="J19" s="147"/>
    </row>
    <row r="20" spans="2:10" s="15" customFormat="1" x14ac:dyDescent="0.2">
      <c r="B20" s="16" t="s">
        <v>26</v>
      </c>
      <c r="C20" s="107"/>
      <c r="D20" s="110"/>
      <c r="E20" s="110"/>
      <c r="F20" s="110"/>
      <c r="G20" s="138"/>
      <c r="H20" s="138"/>
      <c r="I20" s="138"/>
      <c r="J20" s="147"/>
    </row>
    <row r="21" spans="2:10" s="15" customFormat="1" x14ac:dyDescent="0.2">
      <c r="B21" s="16" t="s">
        <v>27</v>
      </c>
      <c r="C21" s="107"/>
      <c r="D21" s="110"/>
      <c r="E21" s="110"/>
      <c r="F21" s="110"/>
      <c r="G21" s="138"/>
      <c r="H21" s="138"/>
      <c r="I21" s="138"/>
      <c r="J21" s="147"/>
    </row>
    <row r="22" spans="2:10" s="15" customFormat="1" ht="13.5" thickBot="1" x14ac:dyDescent="0.25">
      <c r="B22" s="49" t="s">
        <v>55</v>
      </c>
      <c r="C22" s="108"/>
      <c r="D22" s="111"/>
      <c r="E22" s="111"/>
      <c r="F22" s="111"/>
      <c r="G22" s="139"/>
      <c r="H22" s="139"/>
      <c r="I22" s="139"/>
      <c r="J22" s="148"/>
    </row>
    <row r="23" spans="2:10" s="15" customFormat="1" ht="12.75" customHeight="1" x14ac:dyDescent="0.2">
      <c r="B23" s="48" t="s">
        <v>24</v>
      </c>
      <c r="C23" s="106" t="s">
        <v>56</v>
      </c>
      <c r="D23" s="109" t="s">
        <v>38</v>
      </c>
      <c r="E23" s="109" t="s">
        <v>39</v>
      </c>
      <c r="F23" s="109">
        <v>2</v>
      </c>
      <c r="G23" s="140">
        <v>180000</v>
      </c>
      <c r="H23" s="140">
        <f t="shared" ref="H23" si="6">+G23*0.19</f>
        <v>34200</v>
      </c>
      <c r="I23" s="140">
        <f t="shared" ref="I23" si="7">+G23+H23</f>
        <v>214200</v>
      </c>
      <c r="J23" s="146">
        <f t="shared" ref="J23" si="8">+F23*I23</f>
        <v>428400</v>
      </c>
    </row>
    <row r="24" spans="2:10" s="15" customFormat="1" ht="25.5" x14ac:dyDescent="0.2">
      <c r="B24" s="16" t="s">
        <v>25</v>
      </c>
      <c r="C24" s="107"/>
      <c r="D24" s="110"/>
      <c r="E24" s="110"/>
      <c r="F24" s="110"/>
      <c r="G24" s="138"/>
      <c r="H24" s="138"/>
      <c r="I24" s="138"/>
      <c r="J24" s="147"/>
    </row>
    <row r="25" spans="2:10" s="15" customFormat="1" x14ac:dyDescent="0.2">
      <c r="B25" s="16" t="s">
        <v>26</v>
      </c>
      <c r="C25" s="107"/>
      <c r="D25" s="110"/>
      <c r="E25" s="110"/>
      <c r="F25" s="110"/>
      <c r="G25" s="138"/>
      <c r="H25" s="138"/>
      <c r="I25" s="138"/>
      <c r="J25" s="147"/>
    </row>
    <row r="26" spans="2:10" s="15" customFormat="1" x14ac:dyDescent="0.2">
      <c r="B26" s="16" t="s">
        <v>27</v>
      </c>
      <c r="C26" s="107"/>
      <c r="D26" s="110"/>
      <c r="E26" s="110"/>
      <c r="F26" s="110"/>
      <c r="G26" s="138"/>
      <c r="H26" s="138"/>
      <c r="I26" s="138"/>
      <c r="J26" s="147"/>
    </row>
    <row r="27" spans="2:10" s="15" customFormat="1" ht="13.5" thickBot="1" x14ac:dyDescent="0.25">
      <c r="B27" s="49" t="s">
        <v>28</v>
      </c>
      <c r="C27" s="108"/>
      <c r="D27" s="111"/>
      <c r="E27" s="111"/>
      <c r="F27" s="111"/>
      <c r="G27" s="139"/>
      <c r="H27" s="139"/>
      <c r="I27" s="139"/>
      <c r="J27" s="148"/>
    </row>
    <row r="28" spans="2:10" s="15" customFormat="1" ht="12.75" customHeight="1" x14ac:dyDescent="0.2">
      <c r="B28" s="48" t="s">
        <v>24</v>
      </c>
      <c r="C28" s="106" t="s">
        <v>56</v>
      </c>
      <c r="D28" s="109" t="s">
        <v>38</v>
      </c>
      <c r="E28" s="109" t="s">
        <v>39</v>
      </c>
      <c r="F28" s="109">
        <v>2</v>
      </c>
      <c r="G28" s="140">
        <v>180000</v>
      </c>
      <c r="H28" s="140">
        <f t="shared" ref="H28" si="9">+G28*0.19</f>
        <v>34200</v>
      </c>
      <c r="I28" s="140">
        <f t="shared" ref="I28" si="10">+G28+H28</f>
        <v>214200</v>
      </c>
      <c r="J28" s="146">
        <f t="shared" ref="J28" si="11">+F28*I28</f>
        <v>428400</v>
      </c>
    </row>
    <row r="29" spans="2:10" s="15" customFormat="1" ht="25.5" x14ac:dyDescent="0.2">
      <c r="B29" s="16" t="s">
        <v>25</v>
      </c>
      <c r="C29" s="107"/>
      <c r="D29" s="110"/>
      <c r="E29" s="110"/>
      <c r="F29" s="110"/>
      <c r="G29" s="138"/>
      <c r="H29" s="138"/>
      <c r="I29" s="138"/>
      <c r="J29" s="147"/>
    </row>
    <row r="30" spans="2:10" s="15" customFormat="1" x14ac:dyDescent="0.2">
      <c r="B30" s="16" t="s">
        <v>26</v>
      </c>
      <c r="C30" s="107"/>
      <c r="D30" s="110"/>
      <c r="E30" s="110"/>
      <c r="F30" s="110"/>
      <c r="G30" s="138"/>
      <c r="H30" s="138"/>
      <c r="I30" s="138"/>
      <c r="J30" s="147"/>
    </row>
    <row r="31" spans="2:10" s="15" customFormat="1" x14ac:dyDescent="0.2">
      <c r="B31" s="16" t="s">
        <v>27</v>
      </c>
      <c r="C31" s="107"/>
      <c r="D31" s="110"/>
      <c r="E31" s="110"/>
      <c r="F31" s="110"/>
      <c r="G31" s="138"/>
      <c r="H31" s="138"/>
      <c r="I31" s="138"/>
      <c r="J31" s="147"/>
    </row>
    <row r="32" spans="2:10" s="15" customFormat="1" ht="13.5" thickBot="1" x14ac:dyDescent="0.25">
      <c r="B32" s="49" t="s">
        <v>29</v>
      </c>
      <c r="C32" s="108"/>
      <c r="D32" s="111"/>
      <c r="E32" s="111"/>
      <c r="F32" s="111"/>
      <c r="G32" s="139"/>
      <c r="H32" s="139"/>
      <c r="I32" s="139"/>
      <c r="J32" s="148"/>
    </row>
    <row r="33" spans="2:10" s="15" customFormat="1" ht="12.75" customHeight="1" x14ac:dyDescent="0.2">
      <c r="B33" s="48" t="s">
        <v>24</v>
      </c>
      <c r="C33" s="106" t="s">
        <v>56</v>
      </c>
      <c r="D33" s="109" t="s">
        <v>38</v>
      </c>
      <c r="E33" s="109" t="s">
        <v>39</v>
      </c>
      <c r="F33" s="109">
        <v>2</v>
      </c>
      <c r="G33" s="140">
        <v>180000</v>
      </c>
      <c r="H33" s="140">
        <f t="shared" ref="H33" si="12">+G33*0.19</f>
        <v>34200</v>
      </c>
      <c r="I33" s="140">
        <f t="shared" ref="I33" si="13">+G33+H33</f>
        <v>214200</v>
      </c>
      <c r="J33" s="146">
        <f t="shared" ref="J33" si="14">+F33*I33</f>
        <v>428400</v>
      </c>
    </row>
    <row r="34" spans="2:10" s="15" customFormat="1" ht="25.5" x14ac:dyDescent="0.2">
      <c r="B34" s="16" t="s">
        <v>25</v>
      </c>
      <c r="C34" s="107"/>
      <c r="D34" s="110"/>
      <c r="E34" s="110"/>
      <c r="F34" s="110"/>
      <c r="G34" s="138"/>
      <c r="H34" s="138"/>
      <c r="I34" s="138"/>
      <c r="J34" s="147"/>
    </row>
    <row r="35" spans="2:10" s="15" customFormat="1" x14ac:dyDescent="0.2">
      <c r="B35" s="16" t="s">
        <v>26</v>
      </c>
      <c r="C35" s="107"/>
      <c r="D35" s="110"/>
      <c r="E35" s="110"/>
      <c r="F35" s="110"/>
      <c r="G35" s="138"/>
      <c r="H35" s="138"/>
      <c r="I35" s="138"/>
      <c r="J35" s="147"/>
    </row>
    <row r="36" spans="2:10" s="15" customFormat="1" x14ac:dyDescent="0.2">
      <c r="B36" s="16" t="s">
        <v>27</v>
      </c>
      <c r="C36" s="107"/>
      <c r="D36" s="110"/>
      <c r="E36" s="110"/>
      <c r="F36" s="110"/>
      <c r="G36" s="138"/>
      <c r="H36" s="138"/>
      <c r="I36" s="138"/>
      <c r="J36" s="147"/>
    </row>
    <row r="37" spans="2:10" s="15" customFormat="1" ht="13.5" thickBot="1" x14ac:dyDescent="0.25">
      <c r="B37" s="49" t="s">
        <v>30</v>
      </c>
      <c r="C37" s="108"/>
      <c r="D37" s="111"/>
      <c r="E37" s="111"/>
      <c r="F37" s="111"/>
      <c r="G37" s="139"/>
      <c r="H37" s="139"/>
      <c r="I37" s="139"/>
      <c r="J37" s="148"/>
    </row>
    <row r="38" spans="2:10" s="15" customFormat="1" ht="12.75" customHeight="1" x14ac:dyDescent="0.2">
      <c r="B38" s="48" t="s">
        <v>24</v>
      </c>
      <c r="C38" s="106" t="s">
        <v>56</v>
      </c>
      <c r="D38" s="109" t="s">
        <v>38</v>
      </c>
      <c r="E38" s="109" t="s">
        <v>39</v>
      </c>
      <c r="F38" s="109">
        <v>2</v>
      </c>
      <c r="G38" s="140">
        <v>180000</v>
      </c>
      <c r="H38" s="140">
        <f t="shared" ref="H38" si="15">+G38*0.19</f>
        <v>34200</v>
      </c>
      <c r="I38" s="140">
        <f t="shared" ref="I38" si="16">+G38+H38</f>
        <v>214200</v>
      </c>
      <c r="J38" s="146">
        <f t="shared" ref="J38" si="17">+F38*I38</f>
        <v>428400</v>
      </c>
    </row>
    <row r="39" spans="2:10" s="15" customFormat="1" ht="25.5" x14ac:dyDescent="0.2">
      <c r="B39" s="16" t="s">
        <v>25</v>
      </c>
      <c r="C39" s="107"/>
      <c r="D39" s="110"/>
      <c r="E39" s="110"/>
      <c r="F39" s="110"/>
      <c r="G39" s="138"/>
      <c r="H39" s="138"/>
      <c r="I39" s="138"/>
      <c r="J39" s="147"/>
    </row>
    <row r="40" spans="2:10" s="15" customFormat="1" x14ac:dyDescent="0.2">
      <c r="B40" s="16" t="s">
        <v>26</v>
      </c>
      <c r="C40" s="107"/>
      <c r="D40" s="110"/>
      <c r="E40" s="110"/>
      <c r="F40" s="110"/>
      <c r="G40" s="138"/>
      <c r="H40" s="138"/>
      <c r="I40" s="138"/>
      <c r="J40" s="147"/>
    </row>
    <row r="41" spans="2:10" s="15" customFormat="1" x14ac:dyDescent="0.2">
      <c r="B41" s="16" t="s">
        <v>27</v>
      </c>
      <c r="C41" s="107"/>
      <c r="D41" s="110"/>
      <c r="E41" s="110"/>
      <c r="F41" s="110"/>
      <c r="G41" s="138"/>
      <c r="H41" s="138"/>
      <c r="I41" s="138"/>
      <c r="J41" s="147"/>
    </row>
    <row r="42" spans="2:10" s="15" customFormat="1" ht="13.5" thickBot="1" x14ac:dyDescent="0.25">
      <c r="B42" s="49" t="s">
        <v>31</v>
      </c>
      <c r="C42" s="108"/>
      <c r="D42" s="111"/>
      <c r="E42" s="111"/>
      <c r="F42" s="111"/>
      <c r="G42" s="139"/>
      <c r="H42" s="139"/>
      <c r="I42" s="139"/>
      <c r="J42" s="148"/>
    </row>
    <row r="43" spans="2:10" s="15" customFormat="1" ht="12.75" customHeight="1" x14ac:dyDescent="0.2">
      <c r="B43" s="48" t="s">
        <v>24</v>
      </c>
      <c r="C43" s="106" t="s">
        <v>56</v>
      </c>
      <c r="D43" s="109" t="s">
        <v>38</v>
      </c>
      <c r="E43" s="109" t="s">
        <v>39</v>
      </c>
      <c r="F43" s="109">
        <v>2</v>
      </c>
      <c r="G43" s="140">
        <v>180000</v>
      </c>
      <c r="H43" s="140">
        <f t="shared" ref="H43" si="18">+G43*0.19</f>
        <v>34200</v>
      </c>
      <c r="I43" s="140">
        <f t="shared" ref="I43" si="19">+G43+H43</f>
        <v>214200</v>
      </c>
      <c r="J43" s="146">
        <f t="shared" ref="J43" si="20">+F43*I43</f>
        <v>428400</v>
      </c>
    </row>
    <row r="44" spans="2:10" s="15" customFormat="1" ht="25.5" x14ac:dyDescent="0.2">
      <c r="B44" s="16" t="s">
        <v>25</v>
      </c>
      <c r="C44" s="107"/>
      <c r="D44" s="110"/>
      <c r="E44" s="110"/>
      <c r="F44" s="110"/>
      <c r="G44" s="138"/>
      <c r="H44" s="138"/>
      <c r="I44" s="138"/>
      <c r="J44" s="147"/>
    </row>
    <row r="45" spans="2:10" s="15" customFormat="1" x14ac:dyDescent="0.2">
      <c r="B45" s="16" t="s">
        <v>26</v>
      </c>
      <c r="C45" s="107"/>
      <c r="D45" s="110"/>
      <c r="E45" s="110"/>
      <c r="F45" s="110"/>
      <c r="G45" s="138"/>
      <c r="H45" s="138"/>
      <c r="I45" s="138"/>
      <c r="J45" s="147"/>
    </row>
    <row r="46" spans="2:10" s="15" customFormat="1" x14ac:dyDescent="0.2">
      <c r="B46" s="16" t="s">
        <v>27</v>
      </c>
      <c r="C46" s="107"/>
      <c r="D46" s="110"/>
      <c r="E46" s="110"/>
      <c r="F46" s="110"/>
      <c r="G46" s="138"/>
      <c r="H46" s="138"/>
      <c r="I46" s="138"/>
      <c r="J46" s="147"/>
    </row>
    <row r="47" spans="2:10" s="15" customFormat="1" ht="13.5" thickBot="1" x14ac:dyDescent="0.25">
      <c r="B47" s="49" t="s">
        <v>32</v>
      </c>
      <c r="C47" s="108"/>
      <c r="D47" s="111"/>
      <c r="E47" s="111"/>
      <c r="F47" s="111"/>
      <c r="G47" s="139"/>
      <c r="H47" s="139"/>
      <c r="I47" s="139"/>
      <c r="J47" s="148"/>
    </row>
    <row r="48" spans="2:10" s="15" customFormat="1" ht="12.75" customHeight="1" x14ac:dyDescent="0.2">
      <c r="B48" s="43" t="s">
        <v>24</v>
      </c>
      <c r="C48" s="106" t="s">
        <v>56</v>
      </c>
      <c r="D48" s="110" t="s">
        <v>38</v>
      </c>
      <c r="E48" s="110" t="s">
        <v>39</v>
      </c>
      <c r="F48" s="110">
        <v>2</v>
      </c>
      <c r="G48" s="140">
        <v>180000</v>
      </c>
      <c r="H48" s="138">
        <f t="shared" ref="H48" si="21">+G48*0.19</f>
        <v>34200</v>
      </c>
      <c r="I48" s="138">
        <f t="shared" ref="I48" si="22">+G48+H48</f>
        <v>214200</v>
      </c>
      <c r="J48" s="147">
        <f t="shared" ref="J48" si="23">+F48*I48</f>
        <v>428400</v>
      </c>
    </row>
    <row r="49" spans="2:10" s="15" customFormat="1" ht="25.5" x14ac:dyDescent="0.2">
      <c r="B49" s="16" t="s">
        <v>25</v>
      </c>
      <c r="C49" s="107"/>
      <c r="D49" s="110"/>
      <c r="E49" s="110"/>
      <c r="F49" s="110"/>
      <c r="G49" s="138"/>
      <c r="H49" s="138"/>
      <c r="I49" s="138"/>
      <c r="J49" s="147"/>
    </row>
    <row r="50" spans="2:10" s="15" customFormat="1" x14ac:dyDescent="0.2">
      <c r="B50" s="16" t="s">
        <v>26</v>
      </c>
      <c r="C50" s="107"/>
      <c r="D50" s="110"/>
      <c r="E50" s="110"/>
      <c r="F50" s="110"/>
      <c r="G50" s="138"/>
      <c r="H50" s="138"/>
      <c r="I50" s="138"/>
      <c r="J50" s="147"/>
    </row>
    <row r="51" spans="2:10" s="15" customFormat="1" x14ac:dyDescent="0.2">
      <c r="B51" s="16" t="s">
        <v>27</v>
      </c>
      <c r="C51" s="107"/>
      <c r="D51" s="110"/>
      <c r="E51" s="110"/>
      <c r="F51" s="110"/>
      <c r="G51" s="138"/>
      <c r="H51" s="138"/>
      <c r="I51" s="138"/>
      <c r="J51" s="147"/>
    </row>
    <row r="52" spans="2:10" s="15" customFormat="1" ht="13.5" thickBot="1" x14ac:dyDescent="0.25">
      <c r="B52" s="49" t="s">
        <v>33</v>
      </c>
      <c r="C52" s="108"/>
      <c r="D52" s="111"/>
      <c r="E52" s="111"/>
      <c r="F52" s="111"/>
      <c r="G52" s="139"/>
      <c r="H52" s="139"/>
      <c r="I52" s="139"/>
      <c r="J52" s="148"/>
    </row>
    <row r="53" spans="2:10" s="15" customFormat="1" ht="16.5" thickBot="1" x14ac:dyDescent="0.25">
      <c r="B53" s="143" t="s">
        <v>47</v>
      </c>
      <c r="C53" s="144"/>
      <c r="D53" s="144"/>
      <c r="E53" s="144"/>
      <c r="F53" s="144"/>
      <c r="G53" s="144"/>
      <c r="H53" s="144"/>
      <c r="I53" s="145"/>
      <c r="J53" s="37">
        <f>+SUM(J13:J52)</f>
        <v>3427200</v>
      </c>
    </row>
    <row r="54" spans="2:10" s="15" customFormat="1" ht="16.5" thickBot="1" x14ac:dyDescent="0.25">
      <c r="B54" s="44"/>
      <c r="C54" s="45"/>
      <c r="D54" s="45"/>
      <c r="E54" s="45"/>
      <c r="F54" s="45"/>
      <c r="G54" s="45"/>
      <c r="H54" s="45"/>
      <c r="I54" s="46"/>
      <c r="J54" s="47"/>
    </row>
    <row r="55" spans="2:10" s="15" customFormat="1" ht="16.5" thickBot="1" x14ac:dyDescent="0.25">
      <c r="B55" s="187" t="s">
        <v>36</v>
      </c>
      <c r="C55" s="188"/>
      <c r="D55" s="189"/>
      <c r="E55" s="189"/>
      <c r="F55" s="189"/>
      <c r="G55" s="189"/>
      <c r="H55" s="189"/>
      <c r="I55" s="189"/>
      <c r="J55" s="190"/>
    </row>
    <row r="56" spans="2:10" s="15" customFormat="1" ht="39" thickBot="1" x14ac:dyDescent="0.25">
      <c r="B56" s="141" t="s">
        <v>37</v>
      </c>
      <c r="C56" s="142"/>
      <c r="D56" s="142"/>
      <c r="E56" s="26" t="s">
        <v>11</v>
      </c>
      <c r="F56" s="26" t="s">
        <v>13</v>
      </c>
      <c r="G56" s="26" t="s">
        <v>10</v>
      </c>
      <c r="H56" s="26" t="s">
        <v>9</v>
      </c>
      <c r="I56" s="35" t="s">
        <v>8</v>
      </c>
      <c r="J56" s="36" t="s">
        <v>7</v>
      </c>
    </row>
    <row r="57" spans="2:10" s="15" customFormat="1" x14ac:dyDescent="0.2">
      <c r="B57" s="103" t="s">
        <v>65</v>
      </c>
      <c r="C57" s="104"/>
      <c r="D57" s="105"/>
      <c r="E57" s="38" t="s">
        <v>39</v>
      </c>
      <c r="F57" s="19">
        <v>1</v>
      </c>
      <c r="G57" s="20">
        <v>460000</v>
      </c>
      <c r="H57" s="20">
        <f>+G57*0.19</f>
        <v>87400</v>
      </c>
      <c r="I57" s="20">
        <f t="shared" ref="I57:I71" si="24">+G57+H57</f>
        <v>547400</v>
      </c>
      <c r="J57" s="21">
        <f t="shared" ref="J57:J71" si="25">+F57*I57</f>
        <v>547400</v>
      </c>
    </row>
    <row r="58" spans="2:10" s="15" customFormat="1" x14ac:dyDescent="0.2">
      <c r="B58" s="103" t="s">
        <v>64</v>
      </c>
      <c r="C58" s="104"/>
      <c r="D58" s="105"/>
      <c r="E58" s="38" t="s">
        <v>39</v>
      </c>
      <c r="F58" s="19">
        <v>1</v>
      </c>
      <c r="G58" s="20">
        <v>2200000</v>
      </c>
      <c r="H58" s="20">
        <f t="shared" ref="H58:H71" si="26">+G58*0.19</f>
        <v>418000</v>
      </c>
      <c r="I58" s="20">
        <f t="shared" si="24"/>
        <v>2618000</v>
      </c>
      <c r="J58" s="21">
        <f t="shared" si="25"/>
        <v>2618000</v>
      </c>
    </row>
    <row r="59" spans="2:10" s="15" customFormat="1" x14ac:dyDescent="0.2">
      <c r="B59" s="103" t="s">
        <v>66</v>
      </c>
      <c r="C59" s="104"/>
      <c r="D59" s="105"/>
      <c r="E59" s="50" t="s">
        <v>39</v>
      </c>
      <c r="F59" s="51">
        <v>1</v>
      </c>
      <c r="G59" s="20">
        <v>1850000</v>
      </c>
      <c r="H59" s="20">
        <f t="shared" si="26"/>
        <v>351500</v>
      </c>
      <c r="I59" s="20">
        <f t="shared" ref="I59:I70" si="27">+G59+H59</f>
        <v>2201500</v>
      </c>
      <c r="J59" s="21">
        <f t="shared" ref="J59:J70" si="28">+F59*I59</f>
        <v>2201500</v>
      </c>
    </row>
    <row r="60" spans="2:10" s="15" customFormat="1" x14ac:dyDescent="0.2">
      <c r="B60" s="103" t="s">
        <v>67</v>
      </c>
      <c r="C60" s="104"/>
      <c r="D60" s="105"/>
      <c r="E60" s="50" t="s">
        <v>39</v>
      </c>
      <c r="F60" s="51">
        <v>1</v>
      </c>
      <c r="G60" s="20">
        <v>320000</v>
      </c>
      <c r="H60" s="20">
        <f t="shared" si="26"/>
        <v>60800</v>
      </c>
      <c r="I60" s="20">
        <f t="shared" si="27"/>
        <v>380800</v>
      </c>
      <c r="J60" s="21">
        <f t="shared" si="28"/>
        <v>380800</v>
      </c>
    </row>
    <row r="61" spans="2:10" s="15" customFormat="1" x14ac:dyDescent="0.2">
      <c r="B61" s="103" t="s">
        <v>68</v>
      </c>
      <c r="C61" s="104"/>
      <c r="D61" s="105"/>
      <c r="E61" s="50" t="s">
        <v>39</v>
      </c>
      <c r="F61" s="51">
        <v>1</v>
      </c>
      <c r="G61" s="20">
        <v>480000</v>
      </c>
      <c r="H61" s="20">
        <f t="shared" si="26"/>
        <v>91200</v>
      </c>
      <c r="I61" s="20">
        <f t="shared" si="27"/>
        <v>571200</v>
      </c>
      <c r="J61" s="21">
        <f t="shared" si="28"/>
        <v>571200</v>
      </c>
    </row>
    <row r="62" spans="2:10" s="15" customFormat="1" x14ac:dyDescent="0.2">
      <c r="B62" s="103" t="s">
        <v>61</v>
      </c>
      <c r="C62" s="104"/>
      <c r="D62" s="105"/>
      <c r="E62" s="50" t="s">
        <v>39</v>
      </c>
      <c r="F62" s="51">
        <v>1</v>
      </c>
      <c r="G62" s="20">
        <v>480000</v>
      </c>
      <c r="H62" s="20">
        <f t="shared" si="26"/>
        <v>91200</v>
      </c>
      <c r="I62" s="20">
        <f t="shared" si="27"/>
        <v>571200</v>
      </c>
      <c r="J62" s="21">
        <f t="shared" si="28"/>
        <v>571200</v>
      </c>
    </row>
    <row r="63" spans="2:10" s="15" customFormat="1" x14ac:dyDescent="0.2">
      <c r="B63" s="135" t="s">
        <v>69</v>
      </c>
      <c r="C63" s="136"/>
      <c r="D63" s="137"/>
      <c r="E63" s="50" t="s">
        <v>39</v>
      </c>
      <c r="F63" s="51">
        <v>1</v>
      </c>
      <c r="G63" s="20">
        <v>520000</v>
      </c>
      <c r="H63" s="20">
        <f t="shared" si="26"/>
        <v>98800</v>
      </c>
      <c r="I63" s="20">
        <f t="shared" si="27"/>
        <v>618800</v>
      </c>
      <c r="J63" s="21">
        <f t="shared" si="28"/>
        <v>618800</v>
      </c>
    </row>
    <row r="64" spans="2:10" s="15" customFormat="1" x14ac:dyDescent="0.2">
      <c r="B64" s="103" t="s">
        <v>70</v>
      </c>
      <c r="C64" s="104"/>
      <c r="D64" s="105"/>
      <c r="E64" s="50" t="s">
        <v>39</v>
      </c>
      <c r="F64" s="51">
        <v>1</v>
      </c>
      <c r="G64" s="20">
        <v>195000</v>
      </c>
      <c r="H64" s="20">
        <f t="shared" si="26"/>
        <v>37050</v>
      </c>
      <c r="I64" s="20">
        <f t="shared" si="27"/>
        <v>232050</v>
      </c>
      <c r="J64" s="21">
        <f t="shared" si="28"/>
        <v>232050</v>
      </c>
    </row>
    <row r="65" spans="2:10" s="15" customFormat="1" x14ac:dyDescent="0.2">
      <c r="B65" s="103" t="s">
        <v>62</v>
      </c>
      <c r="C65" s="104"/>
      <c r="D65" s="105"/>
      <c r="E65" s="50" t="s">
        <v>39</v>
      </c>
      <c r="F65" s="51">
        <v>1</v>
      </c>
      <c r="G65" s="20">
        <v>690000</v>
      </c>
      <c r="H65" s="20">
        <f t="shared" si="26"/>
        <v>131100</v>
      </c>
      <c r="I65" s="20">
        <f t="shared" si="27"/>
        <v>821100</v>
      </c>
      <c r="J65" s="21">
        <f t="shared" si="28"/>
        <v>821100</v>
      </c>
    </row>
    <row r="66" spans="2:10" s="15" customFormat="1" x14ac:dyDescent="0.2">
      <c r="B66" s="103" t="s">
        <v>77</v>
      </c>
      <c r="C66" s="104"/>
      <c r="D66" s="105"/>
      <c r="E66" s="50" t="s">
        <v>39</v>
      </c>
      <c r="F66" s="51">
        <v>1</v>
      </c>
      <c r="G66" s="20">
        <v>220000</v>
      </c>
      <c r="H66" s="20">
        <f t="shared" ref="H66:H67" si="29">+G66*0.19</f>
        <v>41800</v>
      </c>
      <c r="I66" s="20">
        <f t="shared" ref="I66:I67" si="30">+G66+H66</f>
        <v>261800</v>
      </c>
      <c r="J66" s="21">
        <f t="shared" ref="J66:J67" si="31">+F66*I66</f>
        <v>261800</v>
      </c>
    </row>
    <row r="67" spans="2:10" s="15" customFormat="1" x14ac:dyDescent="0.2">
      <c r="B67" s="103" t="s">
        <v>78</v>
      </c>
      <c r="C67" s="104"/>
      <c r="D67" s="105"/>
      <c r="E67" s="50" t="s">
        <v>39</v>
      </c>
      <c r="F67" s="51">
        <v>1</v>
      </c>
      <c r="G67" s="20">
        <v>250000</v>
      </c>
      <c r="H67" s="20">
        <f t="shared" si="29"/>
        <v>47500</v>
      </c>
      <c r="I67" s="20">
        <f t="shared" si="30"/>
        <v>297500</v>
      </c>
      <c r="J67" s="21">
        <f t="shared" si="31"/>
        <v>297500</v>
      </c>
    </row>
    <row r="68" spans="2:10" s="15" customFormat="1" x14ac:dyDescent="0.2">
      <c r="B68" s="103" t="s">
        <v>74</v>
      </c>
      <c r="C68" s="104"/>
      <c r="D68" s="105"/>
      <c r="E68" s="50" t="s">
        <v>39</v>
      </c>
      <c r="F68" s="51">
        <v>1</v>
      </c>
      <c r="G68" s="20">
        <v>1350000</v>
      </c>
      <c r="H68" s="20">
        <f t="shared" si="26"/>
        <v>256500</v>
      </c>
      <c r="I68" s="20">
        <f t="shared" ref="I68" si="32">+G68+H68</f>
        <v>1606500</v>
      </c>
      <c r="J68" s="21">
        <f t="shared" ref="J68" si="33">+F68*I68</f>
        <v>1606500</v>
      </c>
    </row>
    <row r="69" spans="2:10" s="15" customFormat="1" x14ac:dyDescent="0.2">
      <c r="B69" s="103" t="s">
        <v>63</v>
      </c>
      <c r="C69" s="104"/>
      <c r="D69" s="105"/>
      <c r="E69" s="50" t="s">
        <v>39</v>
      </c>
      <c r="F69" s="51">
        <v>1</v>
      </c>
      <c r="G69" s="20">
        <v>650000</v>
      </c>
      <c r="H69" s="20">
        <f t="shared" si="26"/>
        <v>123500</v>
      </c>
      <c r="I69" s="20">
        <f t="shared" si="27"/>
        <v>773500</v>
      </c>
      <c r="J69" s="21">
        <f t="shared" si="28"/>
        <v>773500</v>
      </c>
    </row>
    <row r="70" spans="2:10" s="15" customFormat="1" x14ac:dyDescent="0.2">
      <c r="B70" s="103" t="s">
        <v>71</v>
      </c>
      <c r="C70" s="104"/>
      <c r="D70" s="105"/>
      <c r="E70" s="50" t="s">
        <v>39</v>
      </c>
      <c r="F70" s="51">
        <v>1</v>
      </c>
      <c r="G70" s="20">
        <v>1300000</v>
      </c>
      <c r="H70" s="20">
        <f t="shared" si="26"/>
        <v>247000</v>
      </c>
      <c r="I70" s="20">
        <f t="shared" si="27"/>
        <v>1547000</v>
      </c>
      <c r="J70" s="21">
        <f t="shared" si="28"/>
        <v>1547000</v>
      </c>
    </row>
    <row r="71" spans="2:10" s="15" customFormat="1" ht="19.5" customHeight="1" thickBot="1" x14ac:dyDescent="0.25">
      <c r="B71" s="112" t="s">
        <v>72</v>
      </c>
      <c r="C71" s="113"/>
      <c r="D71" s="114"/>
      <c r="E71" s="39" t="s">
        <v>39</v>
      </c>
      <c r="F71" s="23">
        <v>1</v>
      </c>
      <c r="G71" s="24">
        <v>2400000</v>
      </c>
      <c r="H71" s="20">
        <f t="shared" si="26"/>
        <v>456000</v>
      </c>
      <c r="I71" s="24">
        <f t="shared" si="24"/>
        <v>2856000</v>
      </c>
      <c r="J71" s="25">
        <f t="shared" si="25"/>
        <v>2856000</v>
      </c>
    </row>
    <row r="72" spans="2:10" ht="36.75" customHeight="1" thickBot="1" x14ac:dyDescent="0.25">
      <c r="B72" s="128" t="s">
        <v>51</v>
      </c>
      <c r="C72" s="129"/>
      <c r="D72" s="129"/>
      <c r="E72" s="129"/>
      <c r="F72" s="129"/>
      <c r="G72" s="129"/>
      <c r="H72" s="129"/>
      <c r="I72" s="130"/>
      <c r="J72" s="22">
        <f>+SUM(J57:J71)</f>
        <v>15904350</v>
      </c>
    </row>
    <row r="73" spans="2:10" ht="36.75" customHeight="1" thickBot="1" x14ac:dyDescent="0.25">
      <c r="B73" s="131"/>
      <c r="C73" s="132"/>
      <c r="D73" s="133"/>
      <c r="E73" s="133"/>
      <c r="F73" s="133"/>
      <c r="G73" s="133"/>
      <c r="H73" s="133"/>
      <c r="I73" s="133"/>
      <c r="J73" s="134"/>
    </row>
    <row r="74" spans="2:10" ht="36.75" customHeight="1" thickBot="1" x14ac:dyDescent="0.25">
      <c r="B74" s="115" t="s">
        <v>12</v>
      </c>
      <c r="C74" s="116"/>
      <c r="D74" s="121" t="s">
        <v>48</v>
      </c>
      <c r="E74" s="122"/>
      <c r="F74" s="122"/>
      <c r="G74" s="122"/>
      <c r="H74" s="122"/>
      <c r="I74" s="122"/>
      <c r="J74" s="40">
        <f>+J53</f>
        <v>3427200</v>
      </c>
    </row>
    <row r="75" spans="2:10" ht="33" customHeight="1" thickBot="1" x14ac:dyDescent="0.25">
      <c r="B75" s="117" t="s">
        <v>15</v>
      </c>
      <c r="C75" s="118"/>
      <c r="D75" s="123" t="s">
        <v>49</v>
      </c>
      <c r="E75" s="124"/>
      <c r="F75" s="124"/>
      <c r="G75" s="124"/>
      <c r="H75" s="124"/>
      <c r="I75" s="125"/>
      <c r="J75" s="41">
        <f>+J72</f>
        <v>15904350</v>
      </c>
    </row>
    <row r="76" spans="2:10" ht="42" customHeight="1" thickBot="1" x14ac:dyDescent="0.25">
      <c r="B76" s="119" t="s">
        <v>60</v>
      </c>
      <c r="C76" s="120"/>
      <c r="D76" s="126" t="s">
        <v>50</v>
      </c>
      <c r="E76" s="127"/>
      <c r="F76" s="127"/>
      <c r="G76" s="127"/>
      <c r="H76" s="127"/>
      <c r="I76" s="127"/>
      <c r="J76" s="42">
        <f>+J74+J75</f>
        <v>19331550</v>
      </c>
    </row>
  </sheetData>
  <mergeCells count="104">
    <mergeCell ref="D9:J9"/>
    <mergeCell ref="D8:J8"/>
    <mergeCell ref="B55:J55"/>
    <mergeCell ref="B10:J10"/>
    <mergeCell ref="B12:J12"/>
    <mergeCell ref="E33:E37"/>
    <mergeCell ref="E13:E17"/>
    <mergeCell ref="E38:E42"/>
    <mergeCell ref="E18:E22"/>
    <mergeCell ref="E43:E47"/>
    <mergeCell ref="E48:E52"/>
    <mergeCell ref="D23:D27"/>
    <mergeCell ref="D13:D17"/>
    <mergeCell ref="D38:D42"/>
    <mergeCell ref="J48:J52"/>
    <mergeCell ref="I23:I27"/>
    <mergeCell ref="I28:I32"/>
    <mergeCell ref="I33:I37"/>
    <mergeCell ref="I13:I17"/>
    <mergeCell ref="I38:I42"/>
    <mergeCell ref="J23:J27"/>
    <mergeCell ref="J28:J32"/>
    <mergeCell ref="J33:J37"/>
    <mergeCell ref="G13:G17"/>
    <mergeCell ref="B5:D5"/>
    <mergeCell ref="E5:J5"/>
    <mergeCell ref="I6:J6"/>
    <mergeCell ref="D2:H4"/>
    <mergeCell ref="D6:H6"/>
    <mergeCell ref="I2:J2"/>
    <mergeCell ref="I3:J3"/>
    <mergeCell ref="I4:J4"/>
    <mergeCell ref="B7:J7"/>
    <mergeCell ref="B2:C4"/>
    <mergeCell ref="J13:J17"/>
    <mergeCell ref="J38:J42"/>
    <mergeCell ref="J18:J22"/>
    <mergeCell ref="J43:J47"/>
    <mergeCell ref="G18:G22"/>
    <mergeCell ref="G43:G47"/>
    <mergeCell ref="H23:H27"/>
    <mergeCell ref="H28:H32"/>
    <mergeCell ref="H33:H37"/>
    <mergeCell ref="H13:H17"/>
    <mergeCell ref="H38:H42"/>
    <mergeCell ref="H18:H22"/>
    <mergeCell ref="I18:I22"/>
    <mergeCell ref="I43:I47"/>
    <mergeCell ref="I48:I52"/>
    <mergeCell ref="H48:H52"/>
    <mergeCell ref="G48:G52"/>
    <mergeCell ref="H43:H47"/>
    <mergeCell ref="B56:D56"/>
    <mergeCell ref="C48:C52"/>
    <mergeCell ref="C23:C27"/>
    <mergeCell ref="C28:C32"/>
    <mergeCell ref="C33:C37"/>
    <mergeCell ref="B53:I53"/>
    <mergeCell ref="D28:D32"/>
    <mergeCell ref="D33:D37"/>
    <mergeCell ref="G23:G27"/>
    <mergeCell ref="G28:G32"/>
    <mergeCell ref="G33:G37"/>
    <mergeCell ref="D43:D47"/>
    <mergeCell ref="D48:D52"/>
    <mergeCell ref="C43:C47"/>
    <mergeCell ref="F48:F52"/>
    <mergeCell ref="G38:G42"/>
    <mergeCell ref="E28:E32"/>
    <mergeCell ref="F43:F47"/>
    <mergeCell ref="B71:D71"/>
    <mergeCell ref="B74:C74"/>
    <mergeCell ref="B75:C75"/>
    <mergeCell ref="B76:C76"/>
    <mergeCell ref="B58:D58"/>
    <mergeCell ref="D74:I74"/>
    <mergeCell ref="D75:I75"/>
    <mergeCell ref="D76:I76"/>
    <mergeCell ref="B72:I72"/>
    <mergeCell ref="B73:J73"/>
    <mergeCell ref="B60:D60"/>
    <mergeCell ref="B69:D69"/>
    <mergeCell ref="B59:D59"/>
    <mergeCell ref="B61:D61"/>
    <mergeCell ref="B62:D62"/>
    <mergeCell ref="B64:D64"/>
    <mergeCell ref="B65:D65"/>
    <mergeCell ref="B63:D63"/>
    <mergeCell ref="B70:D70"/>
    <mergeCell ref="B66:D66"/>
    <mergeCell ref="B67:D67"/>
    <mergeCell ref="B57:D57"/>
    <mergeCell ref="B68:D68"/>
    <mergeCell ref="C13:C17"/>
    <mergeCell ref="C38:C42"/>
    <mergeCell ref="C18:C22"/>
    <mergeCell ref="F23:F27"/>
    <mergeCell ref="F28:F32"/>
    <mergeCell ref="F33:F37"/>
    <mergeCell ref="F13:F17"/>
    <mergeCell ref="F38:F42"/>
    <mergeCell ref="F18:F22"/>
    <mergeCell ref="D18:D22"/>
    <mergeCell ref="E23:E27"/>
  </mergeCells>
  <printOptions horizontalCentered="1" verticalCentered="1"/>
  <pageMargins left="0" right="0" top="0.19685039370078741" bottom="0.19685039370078741"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Generalidades de la cotización</vt:lpstr>
      <vt:lpstr>Cotización</vt:lpstr>
    </vt:vector>
  </TitlesOfParts>
  <Company>DANE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ellanoss</dc:creator>
  <cp:lastModifiedBy>Dolly Esperanza Baez Sepulveda</cp:lastModifiedBy>
  <cp:lastPrinted>2013-08-08T20:32:53Z</cp:lastPrinted>
  <dcterms:created xsi:type="dcterms:W3CDTF">2012-03-05T20:09:33Z</dcterms:created>
  <dcterms:modified xsi:type="dcterms:W3CDTF">2022-10-26T16:33:29Z</dcterms:modified>
</cp:coreProperties>
</file>