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https://fiduprevisora-my.sharepoint.com/personal/t_vbravo_fiduprevisora_com_co/Documents/Escritorio/icetex/aseo y cafeteria/"/>
    </mc:Choice>
  </mc:AlternateContent>
  <xr:revisionPtr revIDLastSave="51" documentId="8_{21AA8B1E-2E84-4322-B148-D060773789FF}" xr6:coauthVersionLast="47" xr6:coauthVersionMax="47" xr10:uidLastSave="{162A5BEA-162D-4156-8C77-76F23EE61FF3}"/>
  <bookViews>
    <workbookView xWindow="-120" yWindow="-120" windowWidth="20730" windowHeight="11160" xr2:uid="{D6E0B195-BDCB-4D7B-817E-807F11428FF4}"/>
  </bookViews>
  <sheets>
    <sheet name="OFERTA ECONOMICA" sheetId="1" r:id="rId1"/>
  </sheets>
  <externalReferences>
    <externalReference r:id="rId2"/>
    <externalReference r:id="rId3"/>
  </externalReferences>
  <definedNames>
    <definedName name="_xlnm._FilterDatabase" localSheetId="0" hidden="1">'OFERTA ECONOMICA'!#REF!</definedName>
    <definedName name="Acepta">'[1]CONSOLIDADO MATRIZ'!$AD$6:$AD$7</definedName>
    <definedName name="asdas">[2]REQUERIMIENTOS_OBLIGATORIOS!$AC$6:$AC$7</definedName>
    <definedName name="Esfuerzo">'[1]CONSOLIDADO MATRIZ'!$AC$6:$AC$8</definedName>
    <definedName name="FormaCumplimiento">'[1]CONSOLIDADO MATRIZ'!$AB$6:$AB$9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1" l="1"/>
  <c r="F18" i="1"/>
  <c r="F183" i="1"/>
  <c r="F184" i="1" s="1"/>
  <c r="F177" i="1"/>
  <c r="F176" i="1"/>
  <c r="F175" i="1"/>
  <c r="F174" i="1"/>
  <c r="F173" i="1"/>
  <c r="F172" i="1"/>
  <c r="F171" i="1"/>
  <c r="F170" i="1"/>
  <c r="F169" i="1"/>
  <c r="F168" i="1"/>
  <c r="F167" i="1"/>
  <c r="F166" i="1"/>
  <c r="F165" i="1"/>
  <c r="F164" i="1"/>
  <c r="F163" i="1"/>
  <c r="F157" i="1"/>
  <c r="F156" i="1"/>
  <c r="F155" i="1"/>
  <c r="F154" i="1"/>
  <c r="F153" i="1"/>
  <c r="F152" i="1"/>
  <c r="F151" i="1"/>
  <c r="F150" i="1"/>
  <c r="F149" i="1"/>
  <c r="F148" i="1"/>
  <c r="F147" i="1"/>
  <c r="F146" i="1"/>
  <c r="F145" i="1"/>
  <c r="F144" i="1"/>
  <c r="F143" i="1"/>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C24" i="1"/>
  <c r="F23" i="1"/>
  <c r="F22" i="1"/>
  <c r="F21" i="1"/>
  <c r="F20" i="1"/>
  <c r="F19" i="1"/>
  <c r="C13" i="1"/>
  <c r="F12" i="1"/>
  <c r="F11" i="1"/>
  <c r="F10" i="1"/>
  <c r="F9" i="1"/>
  <c r="F8" i="1"/>
  <c r="F24" i="1" l="1"/>
  <c r="F138" i="1"/>
  <c r="F13" i="1"/>
  <c r="F81" i="1"/>
  <c r="F158" i="1"/>
  <c r="F178" i="1"/>
  <c r="E193" i="1" l="1"/>
  <c r="E194" i="1" s="1"/>
  <c r="E187" i="1"/>
  <c r="E188" i="1" s="1"/>
  <c r="E189" i="1" l="1"/>
  <c r="E195" i="1"/>
  <c r="E196" i="1" s="1"/>
  <c r="E190" i="1"/>
  <c r="E198" i="1" l="1"/>
</calcChain>
</file>

<file path=xl/sharedStrings.xml><?xml version="1.0" encoding="utf-8"?>
<sst xmlns="http://schemas.openxmlformats.org/spreadsheetml/2006/main" count="217" uniqueCount="113">
  <si>
    <t>👍</t>
  </si>
  <si>
    <t>👎</t>
  </si>
  <si>
    <t>PERSONAL</t>
  </si>
  <si>
    <t>2022 (Enero - Diciembre)</t>
  </si>
  <si>
    <t>ROL</t>
  </si>
  <si>
    <t>PUESTOS</t>
  </si>
  <si>
    <t>Días</t>
  </si>
  <si>
    <t>VALOR UNITARIO SIN IVA</t>
  </si>
  <si>
    <t>SUBTOTAL</t>
  </si>
  <si>
    <t xml:space="preserve">Operario de aseo y cafetería TC </t>
  </si>
  <si>
    <t>Operario de aseo y cafetería MC</t>
  </si>
  <si>
    <t>Operario Aseo</t>
  </si>
  <si>
    <t>Coordinador de tiempo completo</t>
  </si>
  <si>
    <t>Operario de mantenimiento capacitado para trabajo en alturas nivel básico</t>
  </si>
  <si>
    <t xml:space="preserve">Coordinador de trabajo en alturas nivel básico </t>
  </si>
  <si>
    <t>MESES</t>
  </si>
  <si>
    <t>INSUMOS</t>
  </si>
  <si>
    <t>2022 (4 días)</t>
  </si>
  <si>
    <t>INSUMO</t>
  </si>
  <si>
    <t>CANTIDAD</t>
  </si>
  <si>
    <t>días</t>
  </si>
  <si>
    <t>Jabón para loza 1</t>
  </si>
  <si>
    <t>Jabón de dispensador para manos 2</t>
  </si>
  <si>
    <t>Gel antibacterial para manos</t>
  </si>
  <si>
    <t>Limpiador multiusos 1</t>
  </si>
  <si>
    <t>Líquido desengrasante</t>
  </si>
  <si>
    <t>Detergente multiusos en polvo</t>
  </si>
  <si>
    <t>Líquido para limpiar vidrios 1</t>
  </si>
  <si>
    <t>Líquido para limpiar vidrios 2</t>
  </si>
  <si>
    <t>Blanqueador o hipoclorito 1</t>
  </si>
  <si>
    <t>Alcohol industrial 1</t>
  </si>
  <si>
    <t>Sellante para pisos</t>
  </si>
  <si>
    <t>Removedor de cera</t>
  </si>
  <si>
    <t>Varsol  ecológico 1</t>
  </si>
  <si>
    <t>Ambientador 1</t>
  </si>
  <si>
    <t>Ambientador 2</t>
  </si>
  <si>
    <t>Insecticida 2</t>
  </si>
  <si>
    <t>Limpiones 1</t>
  </si>
  <si>
    <t>Bayetilla 1</t>
  </si>
  <si>
    <t>Paño absorbente multiusos 2</t>
  </si>
  <si>
    <t>Esponjilla 1</t>
  </si>
  <si>
    <t>Escoba 1</t>
  </si>
  <si>
    <t>Escoba 2</t>
  </si>
  <si>
    <t>Mango madera escoba 1</t>
  </si>
  <si>
    <t>Trapero 2</t>
  </si>
  <si>
    <t>Mango madera trapero 1</t>
  </si>
  <si>
    <t>Cepillo para sanitario (churrusco)</t>
  </si>
  <si>
    <t>Bolsas plástica 9</t>
  </si>
  <si>
    <t>Bolsas plástica 10</t>
  </si>
  <si>
    <t>Bolsas plástica 11</t>
  </si>
  <si>
    <t>Bolsas plástica 12</t>
  </si>
  <si>
    <t>Bolsas plástica 13</t>
  </si>
  <si>
    <t>Bolsas plástica 22</t>
  </si>
  <si>
    <t>Bolsas plástica 23</t>
  </si>
  <si>
    <t>Bolsas plástica 24</t>
  </si>
  <si>
    <t>Bolsas plástica 25</t>
  </si>
  <si>
    <t>Guantes 1</t>
  </si>
  <si>
    <t>Guantes 2</t>
  </si>
  <si>
    <t>Guantes 7</t>
  </si>
  <si>
    <t>Papel higiénico 1</t>
  </si>
  <si>
    <t>Papel higiénico 3</t>
  </si>
  <si>
    <t>Toallas para manos 7</t>
  </si>
  <si>
    <t>Pañuelos</t>
  </si>
  <si>
    <t>Servilleta papel</t>
  </si>
  <si>
    <t>Filtro para greca 1</t>
  </si>
  <si>
    <t>Filtro para greca 2</t>
  </si>
  <si>
    <t>Café 2</t>
  </si>
  <si>
    <t>Crema para café</t>
  </si>
  <si>
    <t>Azúcar 1</t>
  </si>
  <si>
    <t>Bebida de panela</t>
  </si>
  <si>
    <t>Agua potable 4</t>
  </si>
  <si>
    <t>Recogedor de basura 1</t>
  </si>
  <si>
    <t>Atomizadores</t>
  </si>
  <si>
    <t>MAQUINAS</t>
  </si>
  <si>
    <t>2022 (4 días )</t>
  </si>
  <si>
    <t>MAQUINA</t>
  </si>
  <si>
    <t>Carro exprimidor de trapero 1</t>
  </si>
  <si>
    <t>Carro de bebidas</t>
  </si>
  <si>
    <t>Señales peatonales de prevención y atención 3</t>
  </si>
  <si>
    <t>Dispensador para papel higiénico 1</t>
  </si>
  <si>
    <t>Dispensador de agua con botellón</t>
  </si>
  <si>
    <t>Cafetera 1</t>
  </si>
  <si>
    <t>Greca para tintos 2</t>
  </si>
  <si>
    <t>Extensión eléctrica 2</t>
  </si>
  <si>
    <t>Escalera 2</t>
  </si>
  <si>
    <t>Escalera 4</t>
  </si>
  <si>
    <t>Mangueras 3</t>
  </si>
  <si>
    <t>Horno microondas</t>
  </si>
  <si>
    <t>Aspiradora 1</t>
  </si>
  <si>
    <t>Lavabrilladora de pisos 2</t>
  </si>
  <si>
    <t>Hidrolavadora</t>
  </si>
  <si>
    <t>SERVICIOS ESPECIALES</t>
  </si>
  <si>
    <t>SERVICIO</t>
  </si>
  <si>
    <t>M2</t>
  </si>
  <si>
    <t xml:space="preserve">Fumigacion </t>
  </si>
  <si>
    <t>Sub Total 2022 (4 días)</t>
  </si>
  <si>
    <t>AIU</t>
  </si>
  <si>
    <t>IVA</t>
  </si>
  <si>
    <t>TOTAL</t>
  </si>
  <si>
    <t>El presente formato no podrá ser modificado.
Los ítems a ofertar deben ser presentados en pesos colombianos (COP$), diligenciando en su integridad el valor unitario y sin decimales.
Se aclara que la cotización deben considerar IVA, todos los impuestos, gastos, tasas, contribuciones y demás costos directos e indirectos en los que incurra el contratista para la ejecución del contrato.
El oferente deberá diligenciar todos los campos en fondo azul.
El oferente deberá proyectar los valores para las vigencias 2023 y 2024; estos cálculos serán de su entera responsabilidad.
Para calculo del IVA se aplica la tarifa del 19% sobre el 10% del subtotal antes de AIU e IVA; o lo que es igual al 1,9% del subtotal antes de AIU e IVA.</t>
  </si>
  <si>
    <t>Nombre o razón social del proveedor:</t>
  </si>
  <si>
    <t>Número de Identificación Tributaria  - NIT:</t>
  </si>
  <si>
    <t>Nombre del representante legal o persona autorizada:</t>
  </si>
  <si>
    <t>Número(s) de teléfono(s) de contacto :</t>
  </si>
  <si>
    <t>Dirección de correo electrónico:</t>
  </si>
  <si>
    <t>Firma:</t>
  </si>
  <si>
    <t>CANTIDAD PARA 4 DÍAS</t>
  </si>
  <si>
    <t>2023 (Enero - Noviembre)</t>
  </si>
  <si>
    <t>2023 (Enero -Noviembre)</t>
  </si>
  <si>
    <t>Total 2022 (4 días)</t>
  </si>
  <si>
    <t>Total 2023 (Enero - Noviembre)</t>
  </si>
  <si>
    <t>Sub Total 2023 (Enero - Noviembre)</t>
  </si>
  <si>
    <r>
      <rPr>
        <b/>
        <sz val="8"/>
        <color theme="1"/>
        <rFont val="Arial Narrow"/>
        <family val="2"/>
      </rPr>
      <t>FORMATO  OFERTA ECONOMICA</t>
    </r>
    <r>
      <rPr>
        <sz val="8"/>
        <color theme="1"/>
        <rFont val="Arial Narrow"/>
        <family val="2"/>
      </rPr>
      <t xml:space="preserve">
A continuación, se presenta el formato de oferta económica, cuyos valores deben estar expresados en pesos colombianos y sin decimales:
Objeto: Prestar el servicio integral de aseo y cafetería en las sedes de ICETEX y a nivel nacional.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</si>
</sst>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0_-;\-&quot;$&quot;* #,##0_-;_-&quot;$&quot;* &quot;-&quot;??_-;_-@_-"/>
    <numFmt numFmtId="165" formatCode="_-&quot;$&quot;* #,##0.00_-;\-&quot;$&quot;* #,##0.00_-;_-&quot;$&quot;* &quot;-&quot;??_-;_-@_-"/>
    <numFmt numFmtId="166" formatCode="_-* #,##0_-;\-* #,##0_-;_-* &quot;-&quot;??_-;_-@_-"/>
    <numFmt numFmtId="167" formatCode="0.0%"/>
  </numFmts>
  <fonts count="15" x14ac:knownFonts="1">
    <font>
      <sz val="10"/>
      <color theme="1"/>
      <name val="Century Gothic"/>
      <family val="2"/>
    </font>
    <font>
      <sz val="10"/>
      <color theme="1"/>
      <name val="Century Gothic"/>
      <family val="2"/>
    </font>
    <font>
      <sz val="11"/>
      <color theme="1"/>
      <name val="Calibri"/>
      <family val="2"/>
      <scheme val="minor"/>
    </font>
    <font>
      <sz val="9"/>
      <color theme="0"/>
      <name val="Century Gothic"/>
      <family val="2"/>
    </font>
    <font>
      <sz val="8"/>
      <color theme="0"/>
      <name val="Century Gothic"/>
      <family val="2"/>
    </font>
    <font>
      <sz val="8"/>
      <name val="Century Gothic"/>
      <family val="2"/>
    </font>
    <font>
      <sz val="8"/>
      <color theme="1"/>
      <name val="Century Gothic"/>
      <family val="2"/>
    </font>
    <font>
      <sz val="9"/>
      <color theme="1"/>
      <name val="Century Gothic"/>
      <family val="2"/>
    </font>
    <font>
      <sz val="9"/>
      <name val="Century Gothic"/>
      <family val="2"/>
    </font>
    <font>
      <sz val="8"/>
      <color theme="0"/>
      <name val="Arial Narrow"/>
      <family val="2"/>
    </font>
    <font>
      <sz val="8"/>
      <color theme="1"/>
      <name val="Arial Narrow"/>
      <family val="2"/>
    </font>
    <font>
      <b/>
      <sz val="8"/>
      <color theme="1"/>
      <name val="Arial Narrow"/>
      <family val="2"/>
    </font>
    <font>
      <b/>
      <sz val="8"/>
      <color theme="0"/>
      <name val="Arial Narrow"/>
      <family val="2"/>
    </font>
    <font>
      <sz val="8"/>
      <color rgb="FF000000"/>
      <name val="Arial Narrow"/>
      <family val="2"/>
    </font>
    <font>
      <b/>
      <sz val="8"/>
      <color indexed="8"/>
      <name val="Arial Narrow"/>
      <family val="2"/>
    </font>
  </fonts>
  <fills count="5">
    <fill>
      <patternFill patternType="none"/>
    </fill>
    <fill>
      <patternFill patternType="gray125"/>
    </fill>
    <fill>
      <patternFill patternType="solid">
        <fgColor theme="4" tint="-0.499984740745262"/>
        <bgColor indexed="64"/>
      </patternFill>
    </fill>
    <fill>
      <patternFill patternType="solid">
        <fgColor theme="4" tint="0.79998168889431442"/>
        <bgColor indexed="64"/>
      </patternFill>
    </fill>
    <fill>
      <patternFill patternType="solid">
        <fgColor indexed="9"/>
        <bgColor auto="1"/>
      </patternFill>
    </fill>
  </fills>
  <borders count="2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6">
    <xf numFmtId="0" fontId="0" fillId="0" borderId="0"/>
    <xf numFmtId="165" fontId="1" fillId="0" borderId="0" applyFont="0" applyFill="0" applyBorder="0" applyAlignment="0" applyProtection="0"/>
    <xf numFmtId="0" fontId="2" fillId="0" borderId="0"/>
    <xf numFmtId="165"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cellStyleXfs>
  <cellXfs count="81">
    <xf numFmtId="0" fontId="0" fillId="0" borderId="0" xfId="0"/>
    <xf numFmtId="164" fontId="3" fillId="0" borderId="0" xfId="2" applyNumberFormat="1" applyFont="1" applyAlignment="1">
      <alignment vertical="center"/>
    </xf>
    <xf numFmtId="0" fontId="5" fillId="0" borderId="0" xfId="2" applyFont="1" applyAlignment="1">
      <alignment vertical="center" wrapText="1"/>
    </xf>
    <xf numFmtId="0" fontId="4" fillId="0" borderId="0" xfId="2" applyFont="1" applyAlignment="1">
      <alignment vertical="center" wrapText="1"/>
    </xf>
    <xf numFmtId="0" fontId="6" fillId="0" borderId="0" xfId="2" applyFont="1" applyAlignment="1">
      <alignment vertical="center" wrapText="1"/>
    </xf>
    <xf numFmtId="164" fontId="5" fillId="0" borderId="0" xfId="2" applyNumberFormat="1" applyFont="1" applyAlignment="1">
      <alignment vertical="center" wrapText="1"/>
    </xf>
    <xf numFmtId="164" fontId="5" fillId="0" borderId="0" xfId="3" applyNumberFormat="1" applyFont="1" applyAlignment="1">
      <alignment vertical="center" wrapText="1"/>
    </xf>
    <xf numFmtId="164" fontId="6" fillId="0" borderId="0" xfId="2" applyNumberFormat="1" applyFont="1" applyAlignment="1">
      <alignment vertical="center" wrapText="1"/>
    </xf>
    <xf numFmtId="164" fontId="6" fillId="0" borderId="0" xfId="2" applyNumberFormat="1" applyFont="1" applyAlignment="1">
      <alignment horizontal="justify" vertical="center" wrapText="1"/>
    </xf>
    <xf numFmtId="0" fontId="7" fillId="0" borderId="0" xfId="2" applyFont="1" applyAlignment="1">
      <alignment vertical="center" wrapText="1"/>
    </xf>
    <xf numFmtId="0" fontId="3" fillId="0" borderId="0" xfId="2" applyFont="1" applyAlignment="1">
      <alignment vertical="center" wrapText="1"/>
    </xf>
    <xf numFmtId="0" fontId="8" fillId="0" borderId="0" xfId="2" applyFont="1" applyAlignment="1">
      <alignment vertical="center" wrapText="1"/>
    </xf>
    <xf numFmtId="164" fontId="9" fillId="0" borderId="0" xfId="2" applyNumberFormat="1" applyFont="1" applyAlignment="1">
      <alignment vertical="center" wrapText="1"/>
    </xf>
    <xf numFmtId="0" fontId="10" fillId="0" borderId="0" xfId="2" applyFont="1" applyAlignment="1">
      <alignment vertical="center" wrapText="1"/>
    </xf>
    <xf numFmtId="0" fontId="9" fillId="0" borderId="0" xfId="2" applyFont="1" applyAlignment="1">
      <alignment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wrapText="1"/>
    </xf>
    <xf numFmtId="0" fontId="13" fillId="0" borderId="3" xfId="0" applyFont="1" applyBorder="1" applyAlignment="1">
      <alignment vertical="center"/>
    </xf>
    <xf numFmtId="0" fontId="13" fillId="0" borderId="4" xfId="0" applyFont="1" applyBorder="1" applyAlignment="1">
      <alignment horizontal="center" vertical="center"/>
    </xf>
    <xf numFmtId="164" fontId="10" fillId="3" borderId="4" xfId="1" applyNumberFormat="1" applyFont="1" applyFill="1" applyBorder="1" applyAlignment="1" applyProtection="1">
      <alignment vertical="center"/>
      <protection locked="0"/>
    </xf>
    <xf numFmtId="164" fontId="10" fillId="0" borderId="4" xfId="1" applyNumberFormat="1" applyFont="1" applyBorder="1" applyAlignment="1" applyProtection="1">
      <alignment vertical="center"/>
    </xf>
    <xf numFmtId="0" fontId="12" fillId="2" borderId="4" xfId="0" applyFont="1" applyFill="1" applyBorder="1" applyAlignment="1">
      <alignment horizontal="center" vertical="center"/>
    </xf>
    <xf numFmtId="164" fontId="12" fillId="2" borderId="4" xfId="0" applyNumberFormat="1"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0" fillId="0" borderId="3" xfId="0" applyFont="1" applyBorder="1" applyAlignment="1">
      <alignment horizontal="left" vertical="center"/>
    </xf>
    <xf numFmtId="0" fontId="10" fillId="0" borderId="4" xfId="0" applyFont="1" applyBorder="1" applyAlignment="1">
      <alignment horizontal="center" vertical="center" wrapText="1"/>
    </xf>
    <xf numFmtId="0" fontId="10" fillId="0" borderId="6" xfId="0" applyFont="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2" fillId="0" borderId="0" xfId="0" applyFont="1" applyAlignment="1">
      <alignment horizontal="center" vertical="center"/>
    </xf>
    <xf numFmtId="164" fontId="12" fillId="0" borderId="0" xfId="0" applyNumberFormat="1" applyFont="1" applyAlignment="1">
      <alignment horizontal="center" vertical="center"/>
    </xf>
    <xf numFmtId="0" fontId="10" fillId="0" borderId="9" xfId="0" applyFont="1" applyBorder="1" applyAlignment="1">
      <alignment horizontal="center" vertical="center"/>
    </xf>
    <xf numFmtId="0" fontId="12" fillId="2" borderId="16" xfId="0" applyFont="1" applyFill="1" applyBorder="1" applyAlignment="1">
      <alignment horizontal="center" vertical="center" wrapText="1"/>
    </xf>
    <xf numFmtId="0" fontId="10" fillId="0" borderId="5" xfId="0" applyFont="1" applyBorder="1" applyAlignment="1">
      <alignment horizontal="center" vertical="center"/>
    </xf>
    <xf numFmtId="0" fontId="10" fillId="0" borderId="7" xfId="0" applyFont="1" applyBorder="1" applyAlignment="1">
      <alignment horizontal="left" vertical="center"/>
    </xf>
    <xf numFmtId="0" fontId="10" fillId="0" borderId="17" xfId="0" applyFont="1" applyBorder="1" applyAlignment="1">
      <alignment horizontal="center" vertical="center"/>
    </xf>
    <xf numFmtId="164" fontId="10" fillId="3" borderId="8" xfId="1" applyNumberFormat="1" applyFont="1" applyFill="1" applyBorder="1" applyAlignment="1" applyProtection="1">
      <alignment vertical="center"/>
      <protection locked="0"/>
    </xf>
    <xf numFmtId="0" fontId="12" fillId="2" borderId="18" xfId="0" applyFont="1" applyFill="1" applyBorder="1" applyAlignment="1">
      <alignment horizontal="center" vertical="center"/>
    </xf>
    <xf numFmtId="0" fontId="10" fillId="0" borderId="4" xfId="0" applyFont="1" applyBorder="1" applyAlignment="1">
      <alignment horizontal="center" vertical="center"/>
    </xf>
    <xf numFmtId="0" fontId="10" fillId="0" borderId="8" xfId="0" applyFont="1" applyBorder="1" applyAlignment="1">
      <alignment horizontal="center" vertical="center"/>
    </xf>
    <xf numFmtId="0" fontId="10" fillId="0" borderId="0" xfId="0" applyFont="1" applyAlignment="1">
      <alignment vertical="center"/>
    </xf>
    <xf numFmtId="0" fontId="12" fillId="2" borderId="4" xfId="0" applyFont="1" applyFill="1" applyBorder="1" applyAlignment="1">
      <alignment vertical="center" wrapText="1"/>
    </xf>
    <xf numFmtId="166" fontId="10" fillId="0" borderId="4" xfId="4" applyNumberFormat="1" applyFont="1" applyBorder="1" applyAlignment="1" applyProtection="1">
      <alignment horizontal="center" vertical="center"/>
    </xf>
    <xf numFmtId="165" fontId="10" fillId="0" borderId="0" xfId="1" applyFont="1"/>
    <xf numFmtId="164" fontId="11" fillId="0" borderId="3" xfId="0" applyNumberFormat="1" applyFont="1" applyBorder="1" applyAlignment="1">
      <alignment horizontal="center" vertical="center"/>
    </xf>
    <xf numFmtId="49" fontId="14" fillId="4" borderId="1" xfId="0" applyNumberFormat="1" applyFont="1" applyFill="1" applyBorder="1" applyAlignment="1">
      <alignment horizontal="right" vertical="center"/>
    </xf>
    <xf numFmtId="49" fontId="14" fillId="4" borderId="3" xfId="0" applyNumberFormat="1" applyFont="1" applyFill="1" applyBorder="1" applyAlignment="1">
      <alignment horizontal="right" vertical="center"/>
    </xf>
    <xf numFmtId="0" fontId="14" fillId="3" borderId="20" xfId="0" applyFont="1" applyFill="1" applyBorder="1" applyAlignment="1" applyProtection="1">
      <alignment horizontal="center" vertical="center"/>
      <protection locked="0"/>
    </xf>
    <xf numFmtId="0" fontId="14" fillId="3" borderId="14" xfId="0" applyFont="1" applyFill="1" applyBorder="1" applyAlignment="1" applyProtection="1">
      <alignment horizontal="center" vertical="center"/>
      <protection locked="0"/>
    </xf>
    <xf numFmtId="0" fontId="14" fillId="3" borderId="5" xfId="0" applyFont="1" applyFill="1" applyBorder="1" applyAlignment="1" applyProtection="1">
      <alignment horizontal="center" vertical="center"/>
      <protection locked="0"/>
    </xf>
    <xf numFmtId="0" fontId="10" fillId="0" borderId="4" xfId="2" applyFont="1" applyBorder="1" applyAlignment="1">
      <alignment horizontal="center" vertical="center" wrapText="1"/>
    </xf>
    <xf numFmtId="0" fontId="10" fillId="0" borderId="22" xfId="0" applyFont="1" applyBorder="1" applyAlignment="1">
      <alignment horizontal="left" vertical="center" wrapText="1"/>
    </xf>
    <xf numFmtId="0" fontId="10" fillId="0" borderId="23" xfId="0" applyFont="1" applyBorder="1" applyAlignment="1">
      <alignment horizontal="left" vertical="center" wrapText="1"/>
    </xf>
    <xf numFmtId="0" fontId="10" fillId="0" borderId="24" xfId="0" applyFont="1" applyBorder="1" applyAlignment="1">
      <alignment horizontal="left" vertical="center" wrapText="1"/>
    </xf>
    <xf numFmtId="0" fontId="14" fillId="3" borderId="25" xfId="0" applyFont="1" applyFill="1" applyBorder="1" applyAlignment="1" applyProtection="1">
      <alignment horizontal="center" vertical="center"/>
      <protection locked="0"/>
    </xf>
    <xf numFmtId="0" fontId="14" fillId="3" borderId="11" xfId="0" applyFont="1" applyFill="1" applyBorder="1" applyAlignment="1" applyProtection="1">
      <alignment horizontal="center" vertical="center"/>
      <protection locked="0"/>
    </xf>
    <xf numFmtId="0" fontId="14" fillId="3" borderId="26" xfId="0" applyFont="1" applyFill="1" applyBorder="1" applyAlignment="1" applyProtection="1">
      <alignment horizontal="center" vertical="center"/>
      <protection locked="0"/>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2" fillId="2" borderId="10" xfId="0" applyFont="1" applyFill="1" applyBorder="1" applyAlignment="1">
      <alignment horizontal="center" vertical="center"/>
    </xf>
    <xf numFmtId="0" fontId="12" fillId="2" borderId="11" xfId="0" applyFont="1" applyFill="1" applyBorder="1" applyAlignment="1">
      <alignment horizontal="center" vertical="center"/>
    </xf>
    <xf numFmtId="0" fontId="12" fillId="2" borderId="12" xfId="0" applyFont="1" applyFill="1" applyBorder="1" applyAlignment="1">
      <alignment horizontal="center" vertical="center"/>
    </xf>
    <xf numFmtId="164" fontId="11" fillId="0" borderId="3" xfId="0" applyNumberFormat="1" applyFont="1" applyBorder="1" applyAlignment="1">
      <alignment horizontal="center" vertical="center"/>
    </xf>
    <xf numFmtId="164" fontId="11" fillId="0" borderId="4" xfId="0" applyNumberFormat="1" applyFont="1" applyBorder="1" applyAlignment="1">
      <alignment horizontal="center" vertical="center"/>
    </xf>
    <xf numFmtId="164" fontId="11" fillId="0" borderId="16" xfId="0" applyNumberFormat="1" applyFont="1" applyBorder="1" applyAlignment="1">
      <alignment horizontal="center" vertical="center"/>
    </xf>
    <xf numFmtId="0" fontId="12" fillId="2" borderId="19" xfId="0" applyFont="1" applyFill="1" applyBorder="1" applyAlignment="1">
      <alignment horizontal="center" vertical="center"/>
    </xf>
    <xf numFmtId="0" fontId="11" fillId="0" borderId="16" xfId="0" applyFont="1" applyBorder="1" applyAlignment="1">
      <alignment horizontal="center" vertical="center"/>
    </xf>
    <xf numFmtId="164" fontId="11" fillId="0" borderId="20" xfId="0" applyNumberFormat="1" applyFont="1" applyBorder="1" applyAlignment="1">
      <alignment horizontal="center" vertical="center"/>
    </xf>
    <xf numFmtId="164" fontId="11" fillId="0" borderId="15" xfId="0" applyNumberFormat="1" applyFont="1" applyBorder="1" applyAlignment="1">
      <alignment horizontal="center" vertical="center"/>
    </xf>
    <xf numFmtId="9" fontId="11" fillId="3" borderId="4" xfId="5" applyFont="1" applyFill="1" applyBorder="1" applyAlignment="1" applyProtection="1">
      <alignment horizontal="center" vertical="center"/>
      <protection locked="0"/>
    </xf>
    <xf numFmtId="167" fontId="11" fillId="0" borderId="4" xfId="5" applyNumberFormat="1" applyFont="1" applyBorder="1" applyAlignment="1" applyProtection="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164" fontId="12" fillId="2" borderId="8" xfId="0" applyNumberFormat="1" applyFont="1" applyFill="1" applyBorder="1" applyAlignment="1">
      <alignment horizontal="center" vertical="center"/>
    </xf>
    <xf numFmtId="164" fontId="12" fillId="2" borderId="21" xfId="0" applyNumberFormat="1" applyFont="1" applyFill="1" applyBorder="1" applyAlignment="1">
      <alignment horizontal="center" vertical="center"/>
    </xf>
  </cellXfs>
  <cellStyles count="6">
    <cellStyle name="Millares 13" xfId="4" xr:uid="{466ACB9C-5894-4172-A3DE-FCDEEC890400}"/>
    <cellStyle name="Moneda" xfId="1" builtinId="4"/>
    <cellStyle name="Moneda 9" xfId="3" xr:uid="{551E757C-02C9-411B-8974-B3C1EDD98ECE}"/>
    <cellStyle name="Normal" xfId="0" builtinId="0"/>
    <cellStyle name="Normal 2" xfId="2" xr:uid="{24736FC4-AED9-4EAE-A3DF-6B606FB1CF32}"/>
    <cellStyle name="Porcentaje 3" xfId="5" xr:uid="{E446F977-B72B-4885-A107-C5A2789E36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microsoft.com/office/2017/10/relationships/person" Target="persons/perso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etex-my.sharepoint.com/Corporativo/trabajo/Proyectos/NuevoERP/Propuestas/Heinsohn/Anexos%20%20CP-01-2011/CP_001_ANEXO_3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etex-my.sharepoint.com/Pliegos%20Definitivos/Forma%20de%20cumplimiento%20req.%20obligato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MATRIZ"/>
    </sheetNames>
    <sheetDataSet>
      <sheetData sheetId="0">
        <row r="6">
          <cell r="AB6" t="str">
            <v>Incorporado e integrado desde su origen</v>
          </cell>
          <cell r="AC6" t="str">
            <v>Alto</v>
          </cell>
          <cell r="AD6" t="str">
            <v>Si</v>
          </cell>
        </row>
        <row r="7">
          <cell r="AB7" t="str">
            <v>Incorporado a través de un tercero</v>
          </cell>
          <cell r="AC7" t="str">
            <v>Medio</v>
          </cell>
          <cell r="AD7" t="str">
            <v>No</v>
          </cell>
        </row>
        <row r="8">
          <cell r="AB8" t="str">
            <v>Cubierto por un desarrollo existente</v>
          </cell>
          <cell r="AC8" t="str">
            <v>Bajo</v>
          </cell>
        </row>
        <row r="9">
          <cell r="AB9" t="str">
            <v>Cubierto por un desarrollo no existente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ERIMIENTOS_OBLIGATORIOS"/>
    </sheetNames>
    <sheetDataSet>
      <sheetData sheetId="0">
        <row r="6">
          <cell r="AC6" t="str">
            <v>Si</v>
          </cell>
        </row>
        <row r="7">
          <cell r="AC7" t="str">
            <v>No</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FB52B-1A1E-4955-B505-8F9A0A9C302F}">
  <dimension ref="A1:K206"/>
  <sheetViews>
    <sheetView tabSelected="1" topLeftCell="B1" zoomScale="110" zoomScaleNormal="110" zoomScalePageLayoutView="80" workbookViewId="0">
      <selection activeCell="E22" sqref="E22"/>
    </sheetView>
  </sheetViews>
  <sheetFormatPr baseColWidth="10" defaultColWidth="17" defaultRowHeight="13.5" x14ac:dyDescent="0.25"/>
  <cols>
    <col min="1" max="1" width="3.42578125" style="4" customWidth="1"/>
    <col min="2" max="2" width="77.85546875" style="13" bestFit="1" customWidth="1"/>
    <col min="3" max="6" width="17" style="13" customWidth="1"/>
    <col min="7" max="7" width="17" style="3"/>
    <col min="8" max="8" width="17" style="2"/>
    <col min="9" max="16384" width="17" style="4"/>
  </cols>
  <sheetData>
    <row r="1" spans="1:11" ht="52.9" customHeight="1" x14ac:dyDescent="0.25">
      <c r="B1" s="51" t="s">
        <v>112</v>
      </c>
      <c r="C1" s="51"/>
      <c r="D1" s="51"/>
      <c r="E1" s="51"/>
      <c r="F1" s="51"/>
    </row>
    <row r="3" spans="1:11" s="2" customFormat="1" ht="15" thickBot="1" x14ac:dyDescent="0.3">
      <c r="A3" s="1" t="s">
        <v>0</v>
      </c>
      <c r="B3" s="14" t="s">
        <v>1</v>
      </c>
      <c r="C3" s="12"/>
      <c r="D3" s="12"/>
      <c r="E3" s="12"/>
      <c r="F3" s="12"/>
      <c r="G3" s="3"/>
    </row>
    <row r="4" spans="1:11" s="2" customFormat="1" x14ac:dyDescent="0.25">
      <c r="B4" s="61" t="s">
        <v>2</v>
      </c>
      <c r="C4" s="62"/>
      <c r="D4" s="62"/>
      <c r="E4" s="62"/>
      <c r="F4" s="62"/>
      <c r="G4" s="3"/>
    </row>
    <row r="5" spans="1:11" ht="27" customHeight="1" x14ac:dyDescent="0.25">
      <c r="B5" s="63" t="s">
        <v>3</v>
      </c>
      <c r="C5" s="64"/>
      <c r="D5" s="64"/>
      <c r="E5" s="64"/>
      <c r="F5" s="64"/>
    </row>
    <row r="6" spans="1:11" s="9" customFormat="1" ht="41.25" customHeight="1" x14ac:dyDescent="0.25">
      <c r="B6" s="15" t="s">
        <v>4</v>
      </c>
      <c r="C6" s="16" t="s">
        <v>5</v>
      </c>
      <c r="D6" s="16" t="s">
        <v>6</v>
      </c>
      <c r="E6" s="16" t="s">
        <v>7</v>
      </c>
      <c r="F6" s="16" t="s">
        <v>8</v>
      </c>
      <c r="G6" s="10"/>
      <c r="H6" s="11"/>
    </row>
    <row r="7" spans="1:11" ht="13.5" customHeight="1" x14ac:dyDescent="0.25">
      <c r="B7" s="17" t="s">
        <v>9</v>
      </c>
      <c r="C7" s="18">
        <v>18</v>
      </c>
      <c r="D7" s="18">
        <v>4</v>
      </c>
      <c r="E7" s="19"/>
      <c r="F7" s="20">
        <f>C7*D7*E7</f>
        <v>0</v>
      </c>
    </row>
    <row r="8" spans="1:11" ht="13.5" customHeight="1" x14ac:dyDescent="0.25">
      <c r="B8" s="17" t="s">
        <v>10</v>
      </c>
      <c r="C8" s="18">
        <v>20</v>
      </c>
      <c r="D8" s="18">
        <v>4</v>
      </c>
      <c r="E8" s="19"/>
      <c r="F8" s="20">
        <f>C8*D8*E8</f>
        <v>0</v>
      </c>
    </row>
    <row r="9" spans="1:11" ht="13.5" customHeight="1" x14ac:dyDescent="0.25">
      <c r="B9" s="17" t="s">
        <v>11</v>
      </c>
      <c r="C9" s="18">
        <v>1</v>
      </c>
      <c r="D9" s="18">
        <v>4</v>
      </c>
      <c r="E9" s="19"/>
      <c r="F9" s="20">
        <f>C9*D9*E9</f>
        <v>0</v>
      </c>
      <c r="G9" s="6"/>
      <c r="H9" s="5"/>
      <c r="J9" s="7"/>
      <c r="K9" s="8"/>
    </row>
    <row r="10" spans="1:11" ht="13.5" customHeight="1" x14ac:dyDescent="0.25">
      <c r="B10" s="17" t="s">
        <v>12</v>
      </c>
      <c r="C10" s="18">
        <v>1</v>
      </c>
      <c r="D10" s="18">
        <v>4</v>
      </c>
      <c r="E10" s="19"/>
      <c r="F10" s="20">
        <f>C10*D10*E10</f>
        <v>0</v>
      </c>
      <c r="G10" s="6"/>
      <c r="H10" s="5"/>
      <c r="J10" s="7"/>
      <c r="K10" s="8"/>
    </row>
    <row r="11" spans="1:11" ht="13.5" customHeight="1" x14ac:dyDescent="0.25">
      <c r="B11" s="17" t="s">
        <v>13</v>
      </c>
      <c r="C11" s="18">
        <v>2</v>
      </c>
      <c r="D11" s="18">
        <v>4</v>
      </c>
      <c r="E11" s="19"/>
      <c r="F11" s="20">
        <f>C11*D11*E11</f>
        <v>0</v>
      </c>
      <c r="G11" s="6"/>
      <c r="H11" s="5"/>
      <c r="J11" s="7"/>
    </row>
    <row r="12" spans="1:11" x14ac:dyDescent="0.25">
      <c r="B12" s="17" t="s">
        <v>14</v>
      </c>
      <c r="C12" s="18">
        <v>1</v>
      </c>
      <c r="D12" s="18">
        <v>4</v>
      </c>
      <c r="E12" s="19"/>
      <c r="F12" s="20">
        <f>C12*D12*E12</f>
        <v>0</v>
      </c>
      <c r="G12" s="6"/>
      <c r="H12" s="5"/>
      <c r="J12" s="7"/>
    </row>
    <row r="13" spans="1:11" x14ac:dyDescent="0.25">
      <c r="B13" s="15"/>
      <c r="C13" s="21">
        <f>SUM(C7:C12)</f>
        <v>43</v>
      </c>
      <c r="D13" s="21"/>
      <c r="E13" s="21"/>
      <c r="F13" s="22">
        <f>SUM(F7:F12)</f>
        <v>0</v>
      </c>
      <c r="G13" s="6"/>
      <c r="H13" s="5"/>
      <c r="J13" s="7"/>
    </row>
    <row r="14" spans="1:11" ht="14.25" thickBot="1" x14ac:dyDescent="0.3"/>
    <row r="15" spans="1:11" x14ac:dyDescent="0.25">
      <c r="B15" s="61" t="s">
        <v>2</v>
      </c>
      <c r="C15" s="62"/>
      <c r="D15" s="62"/>
      <c r="E15" s="62"/>
      <c r="F15" s="62"/>
    </row>
    <row r="16" spans="1:11" x14ac:dyDescent="0.25">
      <c r="B16" s="63" t="s">
        <v>107</v>
      </c>
      <c r="C16" s="64"/>
      <c r="D16" s="64"/>
      <c r="E16" s="64"/>
      <c r="F16" s="64"/>
    </row>
    <row r="17" spans="2:6" ht="25.5" x14ac:dyDescent="0.25">
      <c r="B17" s="15" t="s">
        <v>4</v>
      </c>
      <c r="C17" s="16" t="s">
        <v>5</v>
      </c>
      <c r="D17" s="16" t="s">
        <v>15</v>
      </c>
      <c r="E17" s="16" t="s">
        <v>7</v>
      </c>
      <c r="F17" s="16" t="s">
        <v>8</v>
      </c>
    </row>
    <row r="18" spans="2:6" x14ac:dyDescent="0.25">
      <c r="B18" s="17" t="s">
        <v>9</v>
      </c>
      <c r="C18" s="18">
        <v>18</v>
      </c>
      <c r="D18" s="18">
        <v>11</v>
      </c>
      <c r="E18" s="19"/>
      <c r="F18" s="20">
        <f>C18*D18*E18</f>
        <v>0</v>
      </c>
    </row>
    <row r="19" spans="2:6" x14ac:dyDescent="0.25">
      <c r="B19" s="17" t="s">
        <v>10</v>
      </c>
      <c r="C19" s="18">
        <v>20</v>
      </c>
      <c r="D19" s="18">
        <v>11</v>
      </c>
      <c r="E19" s="19"/>
      <c r="F19" s="20">
        <f>C19*D19*E19</f>
        <v>0</v>
      </c>
    </row>
    <row r="20" spans="2:6" x14ac:dyDescent="0.25">
      <c r="B20" s="17" t="s">
        <v>11</v>
      </c>
      <c r="C20" s="18">
        <v>1</v>
      </c>
      <c r="D20" s="18">
        <v>11</v>
      </c>
      <c r="E20" s="19"/>
      <c r="F20" s="20">
        <f>C20*D20*E20</f>
        <v>0</v>
      </c>
    </row>
    <row r="21" spans="2:6" x14ac:dyDescent="0.25">
      <c r="B21" s="17" t="s">
        <v>12</v>
      </c>
      <c r="C21" s="18">
        <v>1</v>
      </c>
      <c r="D21" s="18">
        <v>11</v>
      </c>
      <c r="E21" s="19"/>
      <c r="F21" s="20">
        <f>C21*D21*E21</f>
        <v>0</v>
      </c>
    </row>
    <row r="22" spans="2:6" x14ac:dyDescent="0.25">
      <c r="B22" s="17" t="s">
        <v>13</v>
      </c>
      <c r="C22" s="18">
        <v>2</v>
      </c>
      <c r="D22" s="18">
        <v>11</v>
      </c>
      <c r="E22" s="19"/>
      <c r="F22" s="20">
        <f>C22*D22*E22</f>
        <v>0</v>
      </c>
    </row>
    <row r="23" spans="2:6" x14ac:dyDescent="0.25">
      <c r="B23" s="17" t="s">
        <v>14</v>
      </c>
      <c r="C23" s="18">
        <v>1</v>
      </c>
      <c r="D23" s="18">
        <v>11</v>
      </c>
      <c r="E23" s="19"/>
      <c r="F23" s="20">
        <f>C23*D23*E23</f>
        <v>0</v>
      </c>
    </row>
    <row r="24" spans="2:6" x14ac:dyDescent="0.25">
      <c r="B24" s="15"/>
      <c r="C24" s="21">
        <f>SUM(C18:C23)</f>
        <v>43</v>
      </c>
      <c r="D24" s="21"/>
      <c r="E24" s="21"/>
      <c r="F24" s="22">
        <f>SUM(F18:F23)</f>
        <v>0</v>
      </c>
    </row>
    <row r="25" spans="2:6" ht="14.25" thickBot="1" x14ac:dyDescent="0.3"/>
    <row r="26" spans="2:6" x14ac:dyDescent="0.25">
      <c r="B26" s="61" t="s">
        <v>16</v>
      </c>
      <c r="C26" s="62"/>
      <c r="D26" s="62"/>
      <c r="E26" s="62"/>
      <c r="F26" s="62"/>
    </row>
    <row r="27" spans="2:6" x14ac:dyDescent="0.25">
      <c r="B27" s="63" t="s">
        <v>17</v>
      </c>
      <c r="C27" s="64"/>
      <c r="D27" s="64"/>
      <c r="E27" s="64"/>
      <c r="F27" s="64"/>
    </row>
    <row r="28" spans="2:6" ht="25.5" x14ac:dyDescent="0.25">
      <c r="B28" s="23" t="s">
        <v>18</v>
      </c>
      <c r="C28" s="16" t="s">
        <v>106</v>
      </c>
      <c r="D28" s="24" t="s">
        <v>20</v>
      </c>
      <c r="E28" s="16" t="s">
        <v>7</v>
      </c>
      <c r="F28" s="16" t="s">
        <v>8</v>
      </c>
    </row>
    <row r="29" spans="2:6" x14ac:dyDescent="0.25">
      <c r="B29" s="25" t="s">
        <v>21</v>
      </c>
      <c r="C29" s="26">
        <v>6</v>
      </c>
      <c r="D29" s="27">
        <v>4</v>
      </c>
      <c r="E29" s="19"/>
      <c r="F29" s="20">
        <f>C29*E29</f>
        <v>0</v>
      </c>
    </row>
    <row r="30" spans="2:6" x14ac:dyDescent="0.25">
      <c r="B30" s="25" t="s">
        <v>22</v>
      </c>
      <c r="C30" s="26">
        <v>7</v>
      </c>
      <c r="D30" s="27">
        <v>4</v>
      </c>
      <c r="E30" s="19"/>
      <c r="F30" s="20">
        <f>C30*E30</f>
        <v>0</v>
      </c>
    </row>
    <row r="31" spans="2:6" x14ac:dyDescent="0.25">
      <c r="B31" s="25" t="s">
        <v>23</v>
      </c>
      <c r="C31" s="26">
        <v>6</v>
      </c>
      <c r="D31" s="27">
        <v>4</v>
      </c>
      <c r="E31" s="19"/>
      <c r="F31" s="20">
        <f>C31*E31</f>
        <v>0</v>
      </c>
    </row>
    <row r="32" spans="2:6" x14ac:dyDescent="0.25">
      <c r="B32" s="25" t="s">
        <v>24</v>
      </c>
      <c r="C32" s="26">
        <v>5</v>
      </c>
      <c r="D32" s="27">
        <v>4</v>
      </c>
      <c r="E32" s="19"/>
      <c r="F32" s="20">
        <f>C32*E32</f>
        <v>0</v>
      </c>
    </row>
    <row r="33" spans="2:6" x14ac:dyDescent="0.25">
      <c r="B33" s="25" t="s">
        <v>25</v>
      </c>
      <c r="C33" s="26">
        <v>5</v>
      </c>
      <c r="D33" s="27">
        <v>4</v>
      </c>
      <c r="E33" s="19"/>
      <c r="F33" s="20">
        <f>C33*E33</f>
        <v>0</v>
      </c>
    </row>
    <row r="34" spans="2:6" x14ac:dyDescent="0.25">
      <c r="B34" s="25" t="s">
        <v>26</v>
      </c>
      <c r="C34" s="26">
        <v>4</v>
      </c>
      <c r="D34" s="27">
        <v>4</v>
      </c>
      <c r="E34" s="19"/>
      <c r="F34" s="20">
        <f>C34*E34</f>
        <v>0</v>
      </c>
    </row>
    <row r="35" spans="2:6" x14ac:dyDescent="0.25">
      <c r="B35" s="25" t="s">
        <v>27</v>
      </c>
      <c r="C35" s="26">
        <v>1</v>
      </c>
      <c r="D35" s="27">
        <v>4</v>
      </c>
      <c r="E35" s="19"/>
      <c r="F35" s="20">
        <f>C35*E35</f>
        <v>0</v>
      </c>
    </row>
    <row r="36" spans="2:6" x14ac:dyDescent="0.25">
      <c r="B36" s="25" t="s">
        <v>28</v>
      </c>
      <c r="C36" s="26">
        <v>4</v>
      </c>
      <c r="D36" s="27">
        <v>4</v>
      </c>
      <c r="E36" s="19"/>
      <c r="F36" s="20">
        <f>C36*E36</f>
        <v>0</v>
      </c>
    </row>
    <row r="37" spans="2:6" x14ac:dyDescent="0.25">
      <c r="B37" s="25" t="s">
        <v>29</v>
      </c>
      <c r="C37" s="26">
        <v>5</v>
      </c>
      <c r="D37" s="27">
        <v>4</v>
      </c>
      <c r="E37" s="19"/>
      <c r="F37" s="20">
        <f>C37*E37</f>
        <v>0</v>
      </c>
    </row>
    <row r="38" spans="2:6" x14ac:dyDescent="0.25">
      <c r="B38" s="25" t="s">
        <v>30</v>
      </c>
      <c r="C38" s="26">
        <v>5</v>
      </c>
      <c r="D38" s="27">
        <v>4</v>
      </c>
      <c r="E38" s="19"/>
      <c r="F38" s="20">
        <f>C38*E38</f>
        <v>0</v>
      </c>
    </row>
    <row r="39" spans="2:6" x14ac:dyDescent="0.25">
      <c r="B39" s="25" t="s">
        <v>31</v>
      </c>
      <c r="C39" s="26">
        <v>1</v>
      </c>
      <c r="D39" s="27">
        <v>4</v>
      </c>
      <c r="E39" s="19"/>
      <c r="F39" s="20">
        <f>C39*E39</f>
        <v>0</v>
      </c>
    </row>
    <row r="40" spans="2:6" x14ac:dyDescent="0.25">
      <c r="B40" s="25" t="s">
        <v>32</v>
      </c>
      <c r="C40" s="26">
        <v>1</v>
      </c>
      <c r="D40" s="27">
        <v>4</v>
      </c>
      <c r="E40" s="19"/>
      <c r="F40" s="20">
        <f>C40*E40</f>
        <v>0</v>
      </c>
    </row>
    <row r="41" spans="2:6" x14ac:dyDescent="0.25">
      <c r="B41" s="25" t="s">
        <v>33</v>
      </c>
      <c r="C41" s="26">
        <v>4</v>
      </c>
      <c r="D41" s="27">
        <v>4</v>
      </c>
      <c r="E41" s="19"/>
      <c r="F41" s="20">
        <f>C41*E41</f>
        <v>0</v>
      </c>
    </row>
    <row r="42" spans="2:6" x14ac:dyDescent="0.25">
      <c r="B42" s="25" t="s">
        <v>34</v>
      </c>
      <c r="C42" s="26">
        <v>5</v>
      </c>
      <c r="D42" s="27">
        <v>4</v>
      </c>
      <c r="E42" s="19"/>
      <c r="F42" s="20">
        <f>C42*E42</f>
        <v>0</v>
      </c>
    </row>
    <row r="43" spans="2:6" x14ac:dyDescent="0.25">
      <c r="B43" s="25" t="s">
        <v>35</v>
      </c>
      <c r="C43" s="26">
        <v>1</v>
      </c>
      <c r="D43" s="27">
        <v>4</v>
      </c>
      <c r="E43" s="19"/>
      <c r="F43" s="20">
        <f>C43*E43</f>
        <v>0</v>
      </c>
    </row>
    <row r="44" spans="2:6" x14ac:dyDescent="0.25">
      <c r="B44" s="25" t="s">
        <v>36</v>
      </c>
      <c r="C44" s="26">
        <v>2</v>
      </c>
      <c r="D44" s="27">
        <v>4</v>
      </c>
      <c r="E44" s="19"/>
      <c r="F44" s="20">
        <f>C44*E44</f>
        <v>0</v>
      </c>
    </row>
    <row r="45" spans="2:6" x14ac:dyDescent="0.25">
      <c r="B45" s="25" t="s">
        <v>37</v>
      </c>
      <c r="C45" s="26">
        <v>6</v>
      </c>
      <c r="D45" s="27">
        <v>4</v>
      </c>
      <c r="E45" s="19"/>
      <c r="F45" s="20">
        <f>C45*E45</f>
        <v>0</v>
      </c>
    </row>
    <row r="46" spans="2:6" x14ac:dyDescent="0.25">
      <c r="B46" s="25" t="s">
        <v>38</v>
      </c>
      <c r="C46" s="26">
        <v>6</v>
      </c>
      <c r="D46" s="27">
        <v>4</v>
      </c>
      <c r="E46" s="19"/>
      <c r="F46" s="20">
        <f>C46*E46</f>
        <v>0</v>
      </c>
    </row>
    <row r="47" spans="2:6" x14ac:dyDescent="0.25">
      <c r="B47" s="25" t="s">
        <v>39</v>
      </c>
      <c r="C47" s="26">
        <v>7</v>
      </c>
      <c r="D47" s="27">
        <v>4</v>
      </c>
      <c r="E47" s="19"/>
      <c r="F47" s="20">
        <f>C47*E47</f>
        <v>0</v>
      </c>
    </row>
    <row r="48" spans="2:6" x14ac:dyDescent="0.25">
      <c r="B48" s="25" t="s">
        <v>40</v>
      </c>
      <c r="C48" s="26">
        <v>6</v>
      </c>
      <c r="D48" s="27">
        <v>4</v>
      </c>
      <c r="E48" s="19"/>
      <c r="F48" s="20">
        <f>C48*E48</f>
        <v>0</v>
      </c>
    </row>
    <row r="49" spans="2:6" x14ac:dyDescent="0.25">
      <c r="B49" s="25" t="s">
        <v>41</v>
      </c>
      <c r="C49" s="26">
        <v>4</v>
      </c>
      <c r="D49" s="27">
        <v>4</v>
      </c>
      <c r="E49" s="19"/>
      <c r="F49" s="20">
        <f>C49*E49</f>
        <v>0</v>
      </c>
    </row>
    <row r="50" spans="2:6" x14ac:dyDescent="0.25">
      <c r="B50" s="25" t="s">
        <v>42</v>
      </c>
      <c r="C50" s="26">
        <v>1</v>
      </c>
      <c r="D50" s="27">
        <v>4</v>
      </c>
      <c r="E50" s="19"/>
      <c r="F50" s="20">
        <f>C50*E50</f>
        <v>0</v>
      </c>
    </row>
    <row r="51" spans="2:6" x14ac:dyDescent="0.25">
      <c r="B51" s="25" t="s">
        <v>43</v>
      </c>
      <c r="C51" s="26">
        <v>4</v>
      </c>
      <c r="D51" s="27">
        <v>4</v>
      </c>
      <c r="E51" s="19"/>
      <c r="F51" s="20">
        <f>C51*E51</f>
        <v>0</v>
      </c>
    </row>
    <row r="52" spans="2:6" x14ac:dyDescent="0.25">
      <c r="B52" s="25" t="s">
        <v>44</v>
      </c>
      <c r="C52" s="26">
        <v>6</v>
      </c>
      <c r="D52" s="27">
        <v>4</v>
      </c>
      <c r="E52" s="19"/>
      <c r="F52" s="20">
        <f>C52*E52</f>
        <v>0</v>
      </c>
    </row>
    <row r="53" spans="2:6" x14ac:dyDescent="0.25">
      <c r="B53" s="25" t="s">
        <v>45</v>
      </c>
      <c r="C53" s="26">
        <v>4</v>
      </c>
      <c r="D53" s="27">
        <v>4</v>
      </c>
      <c r="E53" s="19"/>
      <c r="F53" s="20">
        <f>C53*E53</f>
        <v>0</v>
      </c>
    </row>
    <row r="54" spans="2:6" x14ac:dyDescent="0.25">
      <c r="B54" s="25" t="s">
        <v>46</v>
      </c>
      <c r="C54" s="26">
        <v>4</v>
      </c>
      <c r="D54" s="27">
        <v>4</v>
      </c>
      <c r="E54" s="19"/>
      <c r="F54" s="20">
        <f>C54*E54</f>
        <v>0</v>
      </c>
    </row>
    <row r="55" spans="2:6" x14ac:dyDescent="0.25">
      <c r="B55" s="25" t="s">
        <v>47</v>
      </c>
      <c r="C55" s="26">
        <v>13</v>
      </c>
      <c r="D55" s="27">
        <v>4</v>
      </c>
      <c r="E55" s="19"/>
      <c r="F55" s="20">
        <f>C55*E55</f>
        <v>0</v>
      </c>
    </row>
    <row r="56" spans="2:6" x14ac:dyDescent="0.25">
      <c r="B56" s="25" t="s">
        <v>48</v>
      </c>
      <c r="C56" s="26">
        <v>5</v>
      </c>
      <c r="D56" s="27">
        <v>4</v>
      </c>
      <c r="E56" s="19"/>
      <c r="F56" s="20">
        <f>C56*E56</f>
        <v>0</v>
      </c>
    </row>
    <row r="57" spans="2:6" x14ac:dyDescent="0.25">
      <c r="B57" s="25" t="s">
        <v>49</v>
      </c>
      <c r="C57" s="26">
        <v>1</v>
      </c>
      <c r="D57" s="27">
        <v>4</v>
      </c>
      <c r="E57" s="19"/>
      <c r="F57" s="20">
        <f>C57*E57</f>
        <v>0</v>
      </c>
    </row>
    <row r="58" spans="2:6" x14ac:dyDescent="0.25">
      <c r="B58" s="25" t="s">
        <v>50</v>
      </c>
      <c r="C58" s="26">
        <v>12</v>
      </c>
      <c r="D58" s="27">
        <v>4</v>
      </c>
      <c r="E58" s="19"/>
      <c r="F58" s="20">
        <f>C58*E58</f>
        <v>0</v>
      </c>
    </row>
    <row r="59" spans="2:6" x14ac:dyDescent="0.25">
      <c r="B59" s="25" t="s">
        <v>51</v>
      </c>
      <c r="C59" s="26">
        <v>12</v>
      </c>
      <c r="D59" s="27">
        <v>4</v>
      </c>
      <c r="E59" s="19"/>
      <c r="F59" s="20">
        <f>C59*E59</f>
        <v>0</v>
      </c>
    </row>
    <row r="60" spans="2:6" x14ac:dyDescent="0.25">
      <c r="B60" s="25" t="s">
        <v>52</v>
      </c>
      <c r="C60" s="26">
        <v>11</v>
      </c>
      <c r="D60" s="27">
        <v>4</v>
      </c>
      <c r="E60" s="19"/>
      <c r="F60" s="20">
        <f>C60*E60</f>
        <v>0</v>
      </c>
    </row>
    <row r="61" spans="2:6" x14ac:dyDescent="0.25">
      <c r="B61" s="25" t="s">
        <v>53</v>
      </c>
      <c r="C61" s="26">
        <v>11</v>
      </c>
      <c r="D61" s="27">
        <v>4</v>
      </c>
      <c r="E61" s="19"/>
      <c r="F61" s="20">
        <f>C61*E61</f>
        <v>0</v>
      </c>
    </row>
    <row r="62" spans="2:6" x14ac:dyDescent="0.25">
      <c r="B62" s="25" t="s">
        <v>54</v>
      </c>
      <c r="C62" s="26">
        <v>1</v>
      </c>
      <c r="D62" s="27">
        <v>4</v>
      </c>
      <c r="E62" s="19"/>
      <c r="F62" s="20">
        <f>C62*E62</f>
        <v>0</v>
      </c>
    </row>
    <row r="63" spans="2:6" x14ac:dyDescent="0.25">
      <c r="B63" s="25" t="s">
        <v>55</v>
      </c>
      <c r="C63" s="26">
        <v>1</v>
      </c>
      <c r="D63" s="27">
        <v>4</v>
      </c>
      <c r="E63" s="19"/>
      <c r="F63" s="20">
        <f>C63*E63</f>
        <v>0</v>
      </c>
    </row>
    <row r="64" spans="2:6" x14ac:dyDescent="0.25">
      <c r="B64" s="25" t="s">
        <v>56</v>
      </c>
      <c r="C64" s="26">
        <v>9</v>
      </c>
      <c r="D64" s="27">
        <v>4</v>
      </c>
      <c r="E64" s="19"/>
      <c r="F64" s="20">
        <f>C64*E64</f>
        <v>0</v>
      </c>
    </row>
    <row r="65" spans="2:6" x14ac:dyDescent="0.25">
      <c r="B65" s="25" t="s">
        <v>57</v>
      </c>
      <c r="C65" s="26">
        <v>1</v>
      </c>
      <c r="D65" s="27">
        <v>4</v>
      </c>
      <c r="E65" s="19"/>
      <c r="F65" s="20">
        <f>C65*E65</f>
        <v>0</v>
      </c>
    </row>
    <row r="66" spans="2:6" x14ac:dyDescent="0.25">
      <c r="B66" s="25" t="s">
        <v>58</v>
      </c>
      <c r="C66" s="26">
        <v>1</v>
      </c>
      <c r="D66" s="27">
        <v>4</v>
      </c>
      <c r="E66" s="19"/>
      <c r="F66" s="20">
        <f>C66*E66</f>
        <v>0</v>
      </c>
    </row>
    <row r="67" spans="2:6" x14ac:dyDescent="0.25">
      <c r="B67" s="25" t="s">
        <v>59</v>
      </c>
      <c r="C67" s="26">
        <v>2</v>
      </c>
      <c r="D67" s="27">
        <v>4</v>
      </c>
      <c r="E67" s="19"/>
      <c r="F67" s="20">
        <f>C67*E67</f>
        <v>0</v>
      </c>
    </row>
    <row r="68" spans="2:6" x14ac:dyDescent="0.25">
      <c r="B68" s="25" t="s">
        <v>60</v>
      </c>
      <c r="C68" s="26">
        <v>35</v>
      </c>
      <c r="D68" s="27">
        <v>4</v>
      </c>
      <c r="E68" s="19"/>
      <c r="F68" s="20">
        <f>C68*E68</f>
        <v>0</v>
      </c>
    </row>
    <row r="69" spans="2:6" x14ac:dyDescent="0.25">
      <c r="B69" s="25" t="s">
        <v>61</v>
      </c>
      <c r="C69" s="26">
        <v>12</v>
      </c>
      <c r="D69" s="27">
        <v>4</v>
      </c>
      <c r="E69" s="19"/>
      <c r="F69" s="20">
        <f>C69*E69</f>
        <v>0</v>
      </c>
    </row>
    <row r="70" spans="2:6" x14ac:dyDescent="0.25">
      <c r="B70" s="25" t="s">
        <v>62</v>
      </c>
      <c r="C70" s="26">
        <v>1</v>
      </c>
      <c r="D70" s="27">
        <v>4</v>
      </c>
      <c r="E70" s="19"/>
      <c r="F70" s="20">
        <f>C70*E70</f>
        <v>0</v>
      </c>
    </row>
    <row r="71" spans="2:6" x14ac:dyDescent="0.25">
      <c r="B71" s="25" t="s">
        <v>63</v>
      </c>
      <c r="C71" s="26">
        <v>5</v>
      </c>
      <c r="D71" s="27">
        <v>4</v>
      </c>
      <c r="E71" s="19"/>
      <c r="F71" s="20">
        <f>C71*E71</f>
        <v>0</v>
      </c>
    </row>
    <row r="72" spans="2:6" x14ac:dyDescent="0.25">
      <c r="B72" s="25" t="s">
        <v>64</v>
      </c>
      <c r="C72" s="26">
        <v>1</v>
      </c>
      <c r="D72" s="27">
        <v>4</v>
      </c>
      <c r="E72" s="19"/>
      <c r="F72" s="20">
        <f>C72*E72</f>
        <v>0</v>
      </c>
    </row>
    <row r="73" spans="2:6" x14ac:dyDescent="0.25">
      <c r="B73" s="25" t="s">
        <v>65</v>
      </c>
      <c r="C73" s="26">
        <v>1</v>
      </c>
      <c r="D73" s="27">
        <v>4</v>
      </c>
      <c r="E73" s="19"/>
      <c r="F73" s="20">
        <f>C73*E73</f>
        <v>0</v>
      </c>
    </row>
    <row r="74" spans="2:6" x14ac:dyDescent="0.25">
      <c r="B74" s="25" t="s">
        <v>66</v>
      </c>
      <c r="C74" s="26">
        <v>32</v>
      </c>
      <c r="D74" s="27">
        <v>4</v>
      </c>
      <c r="E74" s="19"/>
      <c r="F74" s="20">
        <f>C74*E74</f>
        <v>0</v>
      </c>
    </row>
    <row r="75" spans="2:6" x14ac:dyDescent="0.25">
      <c r="B75" s="25" t="s">
        <v>67</v>
      </c>
      <c r="C75" s="26">
        <v>1</v>
      </c>
      <c r="D75" s="27">
        <v>4</v>
      </c>
      <c r="E75" s="19"/>
      <c r="F75" s="20">
        <f>C75*E75</f>
        <v>0</v>
      </c>
    </row>
    <row r="76" spans="2:6" x14ac:dyDescent="0.25">
      <c r="B76" s="25" t="s">
        <v>68</v>
      </c>
      <c r="C76" s="26">
        <v>22</v>
      </c>
      <c r="D76" s="27">
        <v>4</v>
      </c>
      <c r="E76" s="19"/>
      <c r="F76" s="20">
        <f>C76*E76</f>
        <v>0</v>
      </c>
    </row>
    <row r="77" spans="2:6" x14ac:dyDescent="0.25">
      <c r="B77" s="25" t="s">
        <v>69</v>
      </c>
      <c r="C77" s="26">
        <v>29</v>
      </c>
      <c r="D77" s="27">
        <v>4</v>
      </c>
      <c r="E77" s="19"/>
      <c r="F77" s="20">
        <f>C77*E77</f>
        <v>0</v>
      </c>
    </row>
    <row r="78" spans="2:6" x14ac:dyDescent="0.25">
      <c r="B78" s="25" t="s">
        <v>70</v>
      </c>
      <c r="C78" s="26">
        <v>32</v>
      </c>
      <c r="D78" s="27">
        <v>4</v>
      </c>
      <c r="E78" s="19"/>
      <c r="F78" s="20">
        <f>C78*E78</f>
        <v>0</v>
      </c>
    </row>
    <row r="79" spans="2:6" x14ac:dyDescent="0.25">
      <c r="B79" s="25" t="s">
        <v>71</v>
      </c>
      <c r="C79" s="26">
        <v>4</v>
      </c>
      <c r="D79" s="27">
        <v>4</v>
      </c>
      <c r="E79" s="19"/>
      <c r="F79" s="20">
        <f>C79*E79</f>
        <v>0</v>
      </c>
    </row>
    <row r="80" spans="2:6" x14ac:dyDescent="0.25">
      <c r="B80" s="25" t="s">
        <v>72</v>
      </c>
      <c r="C80" s="26">
        <v>4</v>
      </c>
      <c r="D80" s="27">
        <v>4</v>
      </c>
      <c r="E80" s="19"/>
      <c r="F80" s="20">
        <f>C80*E80</f>
        <v>0</v>
      </c>
    </row>
    <row r="81" spans="2:6" ht="14.25" thickBot="1" x14ac:dyDescent="0.3">
      <c r="B81" s="28"/>
      <c r="C81" s="29"/>
      <c r="D81" s="29"/>
      <c r="E81" s="29"/>
      <c r="F81" s="22">
        <f>SUM(F29:F80)</f>
        <v>0</v>
      </c>
    </row>
    <row r="82" spans="2:6" ht="14.25" thickBot="1" x14ac:dyDescent="0.3">
      <c r="B82" s="30"/>
      <c r="C82" s="30"/>
      <c r="D82" s="30"/>
      <c r="E82" s="30"/>
      <c r="F82" s="31"/>
    </row>
    <row r="83" spans="2:6" x14ac:dyDescent="0.25">
      <c r="B83" s="61" t="s">
        <v>16</v>
      </c>
      <c r="C83" s="62"/>
      <c r="D83" s="62"/>
      <c r="E83" s="62"/>
      <c r="F83" s="62"/>
    </row>
    <row r="84" spans="2:6" x14ac:dyDescent="0.25">
      <c r="B84" s="63" t="s">
        <v>108</v>
      </c>
      <c r="C84" s="64"/>
      <c r="D84" s="64"/>
      <c r="E84" s="64"/>
      <c r="F84" s="64"/>
    </row>
    <row r="85" spans="2:6" ht="25.5" x14ac:dyDescent="0.25">
      <c r="B85" s="23" t="s">
        <v>18</v>
      </c>
      <c r="C85" s="16" t="s">
        <v>19</v>
      </c>
      <c r="D85" s="16" t="s">
        <v>15</v>
      </c>
      <c r="E85" s="16" t="s">
        <v>7</v>
      </c>
      <c r="F85" s="16" t="s">
        <v>8</v>
      </c>
    </row>
    <row r="86" spans="2:6" x14ac:dyDescent="0.25">
      <c r="B86" s="25" t="s">
        <v>21</v>
      </c>
      <c r="C86" s="32">
        <v>48</v>
      </c>
      <c r="D86" s="32">
        <v>11</v>
      </c>
      <c r="E86" s="19"/>
      <c r="F86" s="20">
        <f>C86*D86*E86</f>
        <v>0</v>
      </c>
    </row>
    <row r="87" spans="2:6" x14ac:dyDescent="0.25">
      <c r="B87" s="25" t="s">
        <v>22</v>
      </c>
      <c r="C87" s="32">
        <v>49</v>
      </c>
      <c r="D87" s="32">
        <v>11</v>
      </c>
      <c r="E87" s="19"/>
      <c r="F87" s="20">
        <f>C87*D87*E87</f>
        <v>0</v>
      </c>
    </row>
    <row r="88" spans="2:6" x14ac:dyDescent="0.25">
      <c r="B88" s="25" t="s">
        <v>23</v>
      </c>
      <c r="C88" s="32">
        <v>42.5</v>
      </c>
      <c r="D88" s="32">
        <v>11</v>
      </c>
      <c r="E88" s="19"/>
      <c r="F88" s="20">
        <f>C88*D88*E88</f>
        <v>0</v>
      </c>
    </row>
    <row r="89" spans="2:6" x14ac:dyDescent="0.25">
      <c r="B89" s="25" t="s">
        <v>24</v>
      </c>
      <c r="C89" s="32">
        <v>34</v>
      </c>
      <c r="D89" s="32">
        <v>11</v>
      </c>
      <c r="E89" s="19"/>
      <c r="F89" s="20">
        <f>C89*D89*E89</f>
        <v>0</v>
      </c>
    </row>
    <row r="90" spans="2:6" x14ac:dyDescent="0.25">
      <c r="B90" s="25" t="s">
        <v>25</v>
      </c>
      <c r="C90" s="32">
        <v>34</v>
      </c>
      <c r="D90" s="32">
        <v>11</v>
      </c>
      <c r="E90" s="19"/>
      <c r="F90" s="20">
        <f>C90*D90*E90</f>
        <v>0</v>
      </c>
    </row>
    <row r="91" spans="2:6" x14ac:dyDescent="0.25">
      <c r="B91" s="25" t="s">
        <v>26</v>
      </c>
      <c r="C91" s="32">
        <v>28</v>
      </c>
      <c r="D91" s="32">
        <v>11</v>
      </c>
      <c r="E91" s="19"/>
      <c r="F91" s="20">
        <f>C91*D91*E91</f>
        <v>0</v>
      </c>
    </row>
    <row r="92" spans="2:6" x14ac:dyDescent="0.25">
      <c r="B92" s="25" t="s">
        <v>27</v>
      </c>
      <c r="C92" s="32">
        <v>5</v>
      </c>
      <c r="D92" s="32">
        <v>11</v>
      </c>
      <c r="E92" s="19"/>
      <c r="F92" s="20">
        <f>C92*D92*E92</f>
        <v>0</v>
      </c>
    </row>
    <row r="93" spans="2:6" x14ac:dyDescent="0.25">
      <c r="B93" s="25" t="s">
        <v>28</v>
      </c>
      <c r="C93" s="32">
        <v>29</v>
      </c>
      <c r="D93" s="32">
        <v>11</v>
      </c>
      <c r="E93" s="19"/>
      <c r="F93" s="20">
        <f>C93*D93*E93</f>
        <v>0</v>
      </c>
    </row>
    <row r="94" spans="2:6" x14ac:dyDescent="0.25">
      <c r="B94" s="25" t="s">
        <v>29</v>
      </c>
      <c r="C94" s="32">
        <v>40</v>
      </c>
      <c r="D94" s="32">
        <v>11</v>
      </c>
      <c r="E94" s="19"/>
      <c r="F94" s="20">
        <f>C94*D94*E94</f>
        <v>0</v>
      </c>
    </row>
    <row r="95" spans="2:6" x14ac:dyDescent="0.25">
      <c r="B95" s="25" t="s">
        <v>30</v>
      </c>
      <c r="C95" s="32">
        <v>39</v>
      </c>
      <c r="D95" s="32">
        <v>11</v>
      </c>
      <c r="E95" s="19"/>
      <c r="F95" s="20">
        <f>C95*D95*E95</f>
        <v>0</v>
      </c>
    </row>
    <row r="96" spans="2:6" x14ac:dyDescent="0.25">
      <c r="B96" s="25" t="s">
        <v>31</v>
      </c>
      <c r="C96" s="32">
        <v>10</v>
      </c>
      <c r="D96" s="32">
        <v>11</v>
      </c>
      <c r="E96" s="19"/>
      <c r="F96" s="20">
        <f>C96*D96*E96</f>
        <v>0</v>
      </c>
    </row>
    <row r="97" spans="2:6" x14ac:dyDescent="0.25">
      <c r="B97" s="25" t="s">
        <v>32</v>
      </c>
      <c r="C97" s="32">
        <v>6</v>
      </c>
      <c r="D97" s="32">
        <v>11</v>
      </c>
      <c r="E97" s="19"/>
      <c r="F97" s="20">
        <f>C97*D97*E97</f>
        <v>0</v>
      </c>
    </row>
    <row r="98" spans="2:6" x14ac:dyDescent="0.25">
      <c r="B98" s="25" t="s">
        <v>33</v>
      </c>
      <c r="C98" s="32">
        <v>28</v>
      </c>
      <c r="D98" s="32">
        <v>11</v>
      </c>
      <c r="E98" s="19"/>
      <c r="F98" s="20">
        <f>C98*D98*E98</f>
        <v>0</v>
      </c>
    </row>
    <row r="99" spans="2:6" x14ac:dyDescent="0.25">
      <c r="B99" s="25" t="s">
        <v>34</v>
      </c>
      <c r="C99" s="32">
        <v>35</v>
      </c>
      <c r="D99" s="32">
        <v>11</v>
      </c>
      <c r="E99" s="19"/>
      <c r="F99" s="20">
        <f>C99*D99*E99</f>
        <v>0</v>
      </c>
    </row>
    <row r="100" spans="2:6" x14ac:dyDescent="0.25">
      <c r="B100" s="25" t="s">
        <v>35</v>
      </c>
      <c r="C100" s="32">
        <v>6</v>
      </c>
      <c r="D100" s="32">
        <v>11</v>
      </c>
      <c r="E100" s="19"/>
      <c r="F100" s="20">
        <f>C100*D100*E100</f>
        <v>0</v>
      </c>
    </row>
    <row r="101" spans="2:6" x14ac:dyDescent="0.25">
      <c r="B101" s="25" t="s">
        <v>36</v>
      </c>
      <c r="C101" s="32">
        <v>12</v>
      </c>
      <c r="D101" s="32">
        <v>11</v>
      </c>
      <c r="E101" s="19"/>
      <c r="F101" s="20">
        <f>C101*D101*E101</f>
        <v>0</v>
      </c>
    </row>
    <row r="102" spans="2:6" x14ac:dyDescent="0.25">
      <c r="B102" s="25" t="s">
        <v>37</v>
      </c>
      <c r="C102" s="32">
        <v>44</v>
      </c>
      <c r="D102" s="32">
        <v>11</v>
      </c>
      <c r="E102" s="19"/>
      <c r="F102" s="20">
        <f>C102*D102*E102</f>
        <v>0</v>
      </c>
    </row>
    <row r="103" spans="2:6" x14ac:dyDescent="0.25">
      <c r="B103" s="25" t="s">
        <v>38</v>
      </c>
      <c r="C103" s="32">
        <v>44</v>
      </c>
      <c r="D103" s="32">
        <v>11</v>
      </c>
      <c r="E103" s="19"/>
      <c r="F103" s="20">
        <f>C103*D103*E103</f>
        <v>0</v>
      </c>
    </row>
    <row r="104" spans="2:6" x14ac:dyDescent="0.25">
      <c r="B104" s="25" t="s">
        <v>39</v>
      </c>
      <c r="C104" s="32">
        <v>52</v>
      </c>
      <c r="D104" s="32">
        <v>11</v>
      </c>
      <c r="E104" s="19"/>
      <c r="F104" s="20">
        <f>C104*D104*E104</f>
        <v>0</v>
      </c>
    </row>
    <row r="105" spans="2:6" x14ac:dyDescent="0.25">
      <c r="B105" s="25" t="s">
        <v>40</v>
      </c>
      <c r="C105" s="32">
        <v>47</v>
      </c>
      <c r="D105" s="32">
        <v>11</v>
      </c>
      <c r="E105" s="19"/>
      <c r="F105" s="20">
        <f>C105*D105*E105</f>
        <v>0</v>
      </c>
    </row>
    <row r="106" spans="2:6" x14ac:dyDescent="0.25">
      <c r="B106" s="25" t="s">
        <v>41</v>
      </c>
      <c r="C106" s="32">
        <v>26.5</v>
      </c>
      <c r="D106" s="32">
        <v>11</v>
      </c>
      <c r="E106" s="19"/>
      <c r="F106" s="20">
        <f>C106*D106*E106</f>
        <v>0</v>
      </c>
    </row>
    <row r="107" spans="2:6" x14ac:dyDescent="0.25">
      <c r="B107" s="25" t="s">
        <v>42</v>
      </c>
      <c r="C107" s="32">
        <v>5</v>
      </c>
      <c r="D107" s="32">
        <v>11</v>
      </c>
      <c r="E107" s="19"/>
      <c r="F107" s="20">
        <f>C107*D107*E107</f>
        <v>0</v>
      </c>
    </row>
    <row r="108" spans="2:6" x14ac:dyDescent="0.25">
      <c r="B108" s="25" t="s">
        <v>43</v>
      </c>
      <c r="C108" s="32">
        <v>30.990000000000002</v>
      </c>
      <c r="D108" s="32">
        <v>11</v>
      </c>
      <c r="E108" s="19"/>
      <c r="F108" s="20">
        <f>C108*D108*E108</f>
        <v>0</v>
      </c>
    </row>
    <row r="109" spans="2:6" x14ac:dyDescent="0.25">
      <c r="B109" s="25" t="s">
        <v>44</v>
      </c>
      <c r="C109" s="32">
        <v>41.5</v>
      </c>
      <c r="D109" s="32">
        <v>11</v>
      </c>
      <c r="E109" s="19"/>
      <c r="F109" s="20">
        <f>C109*D109*E109</f>
        <v>0</v>
      </c>
    </row>
    <row r="110" spans="2:6" x14ac:dyDescent="0.25">
      <c r="B110" s="25" t="s">
        <v>45</v>
      </c>
      <c r="C110" s="32">
        <v>31</v>
      </c>
      <c r="D110" s="32">
        <v>11</v>
      </c>
      <c r="E110" s="19"/>
      <c r="F110" s="20">
        <f>C110*D110*E110</f>
        <v>0</v>
      </c>
    </row>
    <row r="111" spans="2:6" x14ac:dyDescent="0.25">
      <c r="B111" s="25" t="s">
        <v>46</v>
      </c>
      <c r="C111" s="32">
        <v>29</v>
      </c>
      <c r="D111" s="32">
        <v>11</v>
      </c>
      <c r="E111" s="19"/>
      <c r="F111" s="20">
        <f>C111*D111*E111</f>
        <v>0</v>
      </c>
    </row>
    <row r="112" spans="2:6" x14ac:dyDescent="0.25">
      <c r="B112" s="25" t="s">
        <v>47</v>
      </c>
      <c r="C112" s="32">
        <v>94</v>
      </c>
      <c r="D112" s="32">
        <v>11</v>
      </c>
      <c r="E112" s="19"/>
      <c r="F112" s="20">
        <f>C112*D112*E112</f>
        <v>0</v>
      </c>
    </row>
    <row r="113" spans="2:6" x14ac:dyDescent="0.25">
      <c r="B113" s="25" t="s">
        <v>48</v>
      </c>
      <c r="C113" s="32">
        <v>39</v>
      </c>
      <c r="D113" s="32">
        <v>11</v>
      </c>
      <c r="E113" s="19"/>
      <c r="F113" s="20">
        <f>C113*D113*E113</f>
        <v>0</v>
      </c>
    </row>
    <row r="114" spans="2:6" x14ac:dyDescent="0.25">
      <c r="B114" s="25" t="s">
        <v>49</v>
      </c>
      <c r="C114" s="32">
        <v>1.66</v>
      </c>
      <c r="D114" s="32">
        <v>11</v>
      </c>
      <c r="E114" s="19"/>
      <c r="F114" s="20">
        <f>C114*D114*E114</f>
        <v>0</v>
      </c>
    </row>
    <row r="115" spans="2:6" x14ac:dyDescent="0.25">
      <c r="B115" s="25" t="s">
        <v>50</v>
      </c>
      <c r="C115" s="32">
        <v>89</v>
      </c>
      <c r="D115" s="32">
        <v>11</v>
      </c>
      <c r="E115" s="19"/>
      <c r="F115" s="20">
        <f>C115*D115*E115</f>
        <v>0</v>
      </c>
    </row>
    <row r="116" spans="2:6" x14ac:dyDescent="0.25">
      <c r="B116" s="25" t="s">
        <v>51</v>
      </c>
      <c r="C116" s="32">
        <v>89</v>
      </c>
      <c r="D116" s="32">
        <v>11</v>
      </c>
      <c r="E116" s="19"/>
      <c r="F116" s="20">
        <f>C116*D116*E116</f>
        <v>0</v>
      </c>
    </row>
    <row r="117" spans="2:6" x14ac:dyDescent="0.25">
      <c r="B117" s="25" t="s">
        <v>52</v>
      </c>
      <c r="C117" s="32">
        <v>85</v>
      </c>
      <c r="D117" s="32">
        <v>11</v>
      </c>
      <c r="E117" s="19"/>
      <c r="F117" s="20">
        <f>C117*D117*E117</f>
        <v>0</v>
      </c>
    </row>
    <row r="118" spans="2:6" x14ac:dyDescent="0.25">
      <c r="B118" s="25" t="s">
        <v>53</v>
      </c>
      <c r="C118" s="32">
        <v>81</v>
      </c>
      <c r="D118" s="32">
        <v>11</v>
      </c>
      <c r="E118" s="19"/>
      <c r="F118" s="20">
        <f>C118*D118*E118</f>
        <v>0</v>
      </c>
    </row>
    <row r="119" spans="2:6" x14ac:dyDescent="0.25">
      <c r="B119" s="25" t="s">
        <v>54</v>
      </c>
      <c r="C119" s="32">
        <v>2</v>
      </c>
      <c r="D119" s="32">
        <v>11</v>
      </c>
      <c r="E119" s="19"/>
      <c r="F119" s="20">
        <f>C119*D119*E119</f>
        <v>0</v>
      </c>
    </row>
    <row r="120" spans="2:6" x14ac:dyDescent="0.25">
      <c r="B120" s="25" t="s">
        <v>55</v>
      </c>
      <c r="C120" s="32">
        <v>2</v>
      </c>
      <c r="D120" s="32">
        <v>11</v>
      </c>
      <c r="E120" s="19"/>
      <c r="F120" s="20">
        <f>C120*D120*E120</f>
        <v>0</v>
      </c>
    </row>
    <row r="121" spans="2:6" x14ac:dyDescent="0.25">
      <c r="B121" s="25" t="s">
        <v>56</v>
      </c>
      <c r="C121" s="32">
        <v>71</v>
      </c>
      <c r="D121" s="32">
        <v>11</v>
      </c>
      <c r="E121" s="19"/>
      <c r="F121" s="20">
        <f>C121*D121*E121</f>
        <v>0</v>
      </c>
    </row>
    <row r="122" spans="2:6" x14ac:dyDescent="0.25">
      <c r="B122" s="25" t="s">
        <v>57</v>
      </c>
      <c r="C122" s="32">
        <v>10</v>
      </c>
      <c r="D122" s="32">
        <v>11</v>
      </c>
      <c r="E122" s="19"/>
      <c r="F122" s="20">
        <f>C122*D122*E122</f>
        <v>0</v>
      </c>
    </row>
    <row r="123" spans="2:6" x14ac:dyDescent="0.25">
      <c r="B123" s="25" t="s">
        <v>58</v>
      </c>
      <c r="C123" s="32">
        <v>0.75</v>
      </c>
      <c r="D123" s="32">
        <v>11</v>
      </c>
      <c r="E123" s="19"/>
      <c r="F123" s="20">
        <f>C123*D123*E123</f>
        <v>0</v>
      </c>
    </row>
    <row r="124" spans="2:6" x14ac:dyDescent="0.25">
      <c r="B124" s="25" t="s">
        <v>59</v>
      </c>
      <c r="C124" s="32">
        <v>15</v>
      </c>
      <c r="D124" s="32">
        <v>11</v>
      </c>
      <c r="E124" s="19"/>
      <c r="F124" s="20">
        <f>C124*D124*E124</f>
        <v>0</v>
      </c>
    </row>
    <row r="125" spans="2:6" x14ac:dyDescent="0.25">
      <c r="B125" s="25" t="s">
        <v>60</v>
      </c>
      <c r="C125" s="32">
        <v>264</v>
      </c>
      <c r="D125" s="32">
        <v>11</v>
      </c>
      <c r="E125" s="19"/>
      <c r="F125" s="20">
        <f>C125*D125*E125</f>
        <v>0</v>
      </c>
    </row>
    <row r="126" spans="2:6" x14ac:dyDescent="0.25">
      <c r="B126" s="25" t="s">
        <v>61</v>
      </c>
      <c r="C126" s="32">
        <v>88</v>
      </c>
      <c r="D126" s="32">
        <v>11</v>
      </c>
      <c r="E126" s="19"/>
      <c r="F126" s="20">
        <f>C126*D126*E126</f>
        <v>0</v>
      </c>
    </row>
    <row r="127" spans="2:6" x14ac:dyDescent="0.25">
      <c r="B127" s="25" t="s">
        <v>62</v>
      </c>
      <c r="C127" s="32">
        <v>2</v>
      </c>
      <c r="D127" s="32">
        <v>11</v>
      </c>
      <c r="E127" s="19"/>
      <c r="F127" s="20">
        <f>C127*D127*E127</f>
        <v>0</v>
      </c>
    </row>
    <row r="128" spans="2:6" x14ac:dyDescent="0.25">
      <c r="B128" s="25" t="s">
        <v>63</v>
      </c>
      <c r="C128" s="32">
        <v>37</v>
      </c>
      <c r="D128" s="32">
        <v>11</v>
      </c>
      <c r="E128" s="19"/>
      <c r="F128" s="20">
        <f>C128*D128*E128</f>
        <v>0</v>
      </c>
    </row>
    <row r="129" spans="2:6" x14ac:dyDescent="0.25">
      <c r="B129" s="25" t="s">
        <v>64</v>
      </c>
      <c r="C129" s="32">
        <v>3</v>
      </c>
      <c r="D129" s="32">
        <v>11</v>
      </c>
      <c r="E129" s="19"/>
      <c r="F129" s="20">
        <f>C129*D129*E129</f>
        <v>0</v>
      </c>
    </row>
    <row r="130" spans="2:6" x14ac:dyDescent="0.25">
      <c r="B130" s="25" t="s">
        <v>65</v>
      </c>
      <c r="C130" s="32">
        <v>5</v>
      </c>
      <c r="D130" s="32">
        <v>11</v>
      </c>
      <c r="E130" s="19"/>
      <c r="F130" s="20">
        <f>C130*D130*E130</f>
        <v>0</v>
      </c>
    </row>
    <row r="131" spans="2:6" x14ac:dyDescent="0.25">
      <c r="B131" s="25" t="s">
        <v>66</v>
      </c>
      <c r="C131" s="32">
        <v>241.5</v>
      </c>
      <c r="D131" s="32">
        <v>11</v>
      </c>
      <c r="E131" s="19"/>
      <c r="F131" s="20">
        <f>C131*D131*E131</f>
        <v>0</v>
      </c>
    </row>
    <row r="132" spans="2:6" x14ac:dyDescent="0.25">
      <c r="B132" s="25" t="s">
        <v>67</v>
      </c>
      <c r="C132" s="32">
        <v>1</v>
      </c>
      <c r="D132" s="32">
        <v>11</v>
      </c>
      <c r="E132" s="19"/>
      <c r="F132" s="20">
        <f>C132*D132*E132</f>
        <v>0</v>
      </c>
    </row>
    <row r="133" spans="2:6" x14ac:dyDescent="0.25">
      <c r="B133" s="25" t="s">
        <v>68</v>
      </c>
      <c r="C133" s="32">
        <v>163.5</v>
      </c>
      <c r="D133" s="32">
        <v>11</v>
      </c>
      <c r="E133" s="19"/>
      <c r="F133" s="20">
        <f>C133*D133*E133</f>
        <v>0</v>
      </c>
    </row>
    <row r="134" spans="2:6" x14ac:dyDescent="0.25">
      <c r="B134" s="25" t="s">
        <v>69</v>
      </c>
      <c r="C134" s="32">
        <v>216</v>
      </c>
      <c r="D134" s="32">
        <v>11</v>
      </c>
      <c r="E134" s="19"/>
      <c r="F134" s="20">
        <f>C134*D134*E134</f>
        <v>0</v>
      </c>
    </row>
    <row r="135" spans="2:6" x14ac:dyDescent="0.25">
      <c r="B135" s="25" t="s">
        <v>70</v>
      </c>
      <c r="C135" s="32">
        <v>238</v>
      </c>
      <c r="D135" s="32">
        <v>11</v>
      </c>
      <c r="E135" s="19"/>
      <c r="F135" s="20">
        <f>C135*D135*E135</f>
        <v>0</v>
      </c>
    </row>
    <row r="136" spans="2:6" x14ac:dyDescent="0.25">
      <c r="B136" s="25" t="s">
        <v>71</v>
      </c>
      <c r="C136" s="32">
        <v>29</v>
      </c>
      <c r="D136" s="32">
        <v>11</v>
      </c>
      <c r="E136" s="19"/>
      <c r="F136" s="20">
        <f>C136*D136*E136</f>
        <v>0</v>
      </c>
    </row>
    <row r="137" spans="2:6" x14ac:dyDescent="0.25">
      <c r="B137" s="25" t="s">
        <v>72</v>
      </c>
      <c r="C137" s="32">
        <v>33</v>
      </c>
      <c r="D137" s="32">
        <v>11</v>
      </c>
      <c r="E137" s="19"/>
      <c r="F137" s="20">
        <f>C137*D137*E137</f>
        <v>0</v>
      </c>
    </row>
    <row r="138" spans="2:6" ht="14.25" thickBot="1" x14ac:dyDescent="0.3">
      <c r="B138" s="28"/>
      <c r="C138" s="29"/>
      <c r="D138" s="29"/>
      <c r="E138" s="29"/>
      <c r="F138" s="22">
        <f>SUM(F86:F137)</f>
        <v>0</v>
      </c>
    </row>
    <row r="139" spans="2:6" ht="14.25" thickBot="1" x14ac:dyDescent="0.3">
      <c r="B139" s="30"/>
      <c r="C139" s="30"/>
      <c r="D139" s="30"/>
      <c r="E139" s="30"/>
      <c r="F139" s="31"/>
    </row>
    <row r="140" spans="2:6" x14ac:dyDescent="0.25">
      <c r="B140" s="65" t="s">
        <v>73</v>
      </c>
      <c r="C140" s="66"/>
      <c r="D140" s="66"/>
      <c r="E140" s="66"/>
      <c r="F140" s="67"/>
    </row>
    <row r="141" spans="2:6" x14ac:dyDescent="0.25">
      <c r="B141" s="58" t="s">
        <v>74</v>
      </c>
      <c r="C141" s="59"/>
      <c r="D141" s="59"/>
      <c r="E141" s="59"/>
      <c r="F141" s="60"/>
    </row>
    <row r="142" spans="2:6" ht="25.5" x14ac:dyDescent="0.25">
      <c r="B142" s="23" t="s">
        <v>75</v>
      </c>
      <c r="C142" s="16" t="s">
        <v>106</v>
      </c>
      <c r="D142" s="16" t="s">
        <v>20</v>
      </c>
      <c r="E142" s="16" t="s">
        <v>7</v>
      </c>
      <c r="F142" s="33" t="s">
        <v>8</v>
      </c>
    </row>
    <row r="143" spans="2:6" x14ac:dyDescent="0.25">
      <c r="B143" s="25" t="s">
        <v>76</v>
      </c>
      <c r="C143" s="26">
        <v>4</v>
      </c>
      <c r="D143" s="34">
        <v>4</v>
      </c>
      <c r="E143" s="19"/>
      <c r="F143" s="20">
        <f>C143*E143</f>
        <v>0</v>
      </c>
    </row>
    <row r="144" spans="2:6" x14ac:dyDescent="0.25">
      <c r="B144" s="25" t="s">
        <v>77</v>
      </c>
      <c r="C144" s="26">
        <v>2</v>
      </c>
      <c r="D144" s="34">
        <v>4</v>
      </c>
      <c r="E144" s="19"/>
      <c r="F144" s="20">
        <f>C144*E144</f>
        <v>0</v>
      </c>
    </row>
    <row r="145" spans="2:6" x14ac:dyDescent="0.25">
      <c r="B145" s="25" t="s">
        <v>78</v>
      </c>
      <c r="C145" s="26">
        <v>6</v>
      </c>
      <c r="D145" s="34">
        <v>4</v>
      </c>
      <c r="E145" s="19"/>
      <c r="F145" s="20">
        <f>C145*E145</f>
        <v>0</v>
      </c>
    </row>
    <row r="146" spans="2:6" x14ac:dyDescent="0.25">
      <c r="B146" s="25" t="s">
        <v>79</v>
      </c>
      <c r="C146" s="26">
        <v>7</v>
      </c>
      <c r="D146" s="34">
        <v>4</v>
      </c>
      <c r="E146" s="19"/>
      <c r="F146" s="20">
        <f>C146*E146</f>
        <v>0</v>
      </c>
    </row>
    <row r="147" spans="2:6" x14ac:dyDescent="0.25">
      <c r="B147" s="25" t="s">
        <v>80</v>
      </c>
      <c r="C147" s="26">
        <v>6</v>
      </c>
      <c r="D147" s="34">
        <v>4</v>
      </c>
      <c r="E147" s="19"/>
      <c r="F147" s="20">
        <f>C147*E147</f>
        <v>0</v>
      </c>
    </row>
    <row r="148" spans="2:6" x14ac:dyDescent="0.25">
      <c r="B148" s="25" t="s">
        <v>81</v>
      </c>
      <c r="C148" s="26">
        <v>3</v>
      </c>
      <c r="D148" s="34">
        <v>4</v>
      </c>
      <c r="E148" s="19"/>
      <c r="F148" s="20">
        <f>C148*E148</f>
        <v>0</v>
      </c>
    </row>
    <row r="149" spans="2:6" x14ac:dyDescent="0.25">
      <c r="B149" s="25" t="s">
        <v>82</v>
      </c>
      <c r="C149" s="26">
        <v>2</v>
      </c>
      <c r="D149" s="34">
        <v>4</v>
      </c>
      <c r="E149" s="19"/>
      <c r="F149" s="20">
        <f>C149*E149</f>
        <v>0</v>
      </c>
    </row>
    <row r="150" spans="2:6" x14ac:dyDescent="0.25">
      <c r="B150" s="25" t="s">
        <v>83</v>
      </c>
      <c r="C150" s="26">
        <v>1</v>
      </c>
      <c r="D150" s="34">
        <v>4</v>
      </c>
      <c r="E150" s="19"/>
      <c r="F150" s="20">
        <f>C150*E150</f>
        <v>0</v>
      </c>
    </row>
    <row r="151" spans="2:6" x14ac:dyDescent="0.25">
      <c r="B151" s="25" t="s">
        <v>84</v>
      </c>
      <c r="C151" s="26">
        <v>2</v>
      </c>
      <c r="D151" s="34">
        <v>4</v>
      </c>
      <c r="E151" s="19"/>
      <c r="F151" s="20">
        <f>C151*E151</f>
        <v>0</v>
      </c>
    </row>
    <row r="152" spans="2:6" x14ac:dyDescent="0.25">
      <c r="B152" s="25" t="s">
        <v>85</v>
      </c>
      <c r="C152" s="26">
        <v>1</v>
      </c>
      <c r="D152" s="34">
        <v>4</v>
      </c>
      <c r="E152" s="19"/>
      <c r="F152" s="20">
        <f>C152*E152</f>
        <v>0</v>
      </c>
    </row>
    <row r="153" spans="2:6" x14ac:dyDescent="0.25">
      <c r="B153" s="25" t="s">
        <v>86</v>
      </c>
      <c r="C153" s="26">
        <v>1</v>
      </c>
      <c r="D153" s="34">
        <v>4</v>
      </c>
      <c r="E153" s="19"/>
      <c r="F153" s="20">
        <f>C153*E153</f>
        <v>0</v>
      </c>
    </row>
    <row r="154" spans="2:6" x14ac:dyDescent="0.25">
      <c r="B154" s="25" t="s">
        <v>87</v>
      </c>
      <c r="C154" s="26">
        <v>1</v>
      </c>
      <c r="D154" s="34">
        <v>4</v>
      </c>
      <c r="E154" s="19"/>
      <c r="F154" s="20">
        <f>C154*E154</f>
        <v>0</v>
      </c>
    </row>
    <row r="155" spans="2:6" x14ac:dyDescent="0.25">
      <c r="B155" s="25" t="s">
        <v>88</v>
      </c>
      <c r="C155" s="26">
        <v>1</v>
      </c>
      <c r="D155" s="34">
        <v>4</v>
      </c>
      <c r="E155" s="19"/>
      <c r="F155" s="20">
        <f>C155*E155</f>
        <v>0</v>
      </c>
    </row>
    <row r="156" spans="2:6" x14ac:dyDescent="0.25">
      <c r="B156" s="25" t="s">
        <v>89</v>
      </c>
      <c r="C156" s="26">
        <v>1</v>
      </c>
      <c r="D156" s="34">
        <v>4</v>
      </c>
      <c r="E156" s="19"/>
      <c r="F156" s="20">
        <f>C156*E156</f>
        <v>0</v>
      </c>
    </row>
    <row r="157" spans="2:6" ht="14.25" thickBot="1" x14ac:dyDescent="0.3">
      <c r="B157" s="35" t="s">
        <v>90</v>
      </c>
      <c r="C157" s="26">
        <v>1</v>
      </c>
      <c r="D157" s="36">
        <v>4</v>
      </c>
      <c r="E157" s="37"/>
      <c r="F157" s="20">
        <f>C157*E157</f>
        <v>0</v>
      </c>
    </row>
    <row r="158" spans="2:6" ht="14.25" thickBot="1" x14ac:dyDescent="0.3">
      <c r="B158" s="28"/>
      <c r="C158" s="38"/>
      <c r="D158" s="29"/>
      <c r="E158" s="29"/>
      <c r="F158" s="22">
        <f>SUM(F143:F157)</f>
        <v>0</v>
      </c>
    </row>
    <row r="159" spans="2:6" ht="14.25" thickBot="1" x14ac:dyDescent="0.3">
      <c r="B159" s="30"/>
      <c r="C159" s="30"/>
      <c r="D159" s="30"/>
      <c r="E159" s="30"/>
      <c r="F159" s="31"/>
    </row>
    <row r="160" spans="2:6" x14ac:dyDescent="0.25">
      <c r="B160" s="65" t="s">
        <v>73</v>
      </c>
      <c r="C160" s="66"/>
      <c r="D160" s="66"/>
      <c r="E160" s="66"/>
      <c r="F160" s="67"/>
    </row>
    <row r="161" spans="2:6" x14ac:dyDescent="0.25">
      <c r="B161" s="58" t="s">
        <v>107</v>
      </c>
      <c r="C161" s="59"/>
      <c r="D161" s="59"/>
      <c r="E161" s="59"/>
      <c r="F161" s="60"/>
    </row>
    <row r="162" spans="2:6" ht="25.5" x14ac:dyDescent="0.25">
      <c r="B162" s="23" t="s">
        <v>75</v>
      </c>
      <c r="C162" s="16" t="s">
        <v>19</v>
      </c>
      <c r="D162" s="16" t="s">
        <v>15</v>
      </c>
      <c r="E162" s="16" t="s">
        <v>7</v>
      </c>
      <c r="F162" s="33" t="s">
        <v>8</v>
      </c>
    </row>
    <row r="163" spans="2:6" x14ac:dyDescent="0.25">
      <c r="B163" s="25" t="s">
        <v>76</v>
      </c>
      <c r="C163" s="39">
        <v>28</v>
      </c>
      <c r="D163" s="39">
        <v>11</v>
      </c>
      <c r="E163" s="19"/>
      <c r="F163" s="20">
        <f>C163*D163*E163</f>
        <v>0</v>
      </c>
    </row>
    <row r="164" spans="2:6" x14ac:dyDescent="0.25">
      <c r="B164" s="25" t="s">
        <v>77</v>
      </c>
      <c r="C164" s="39">
        <v>14</v>
      </c>
      <c r="D164" s="39">
        <v>11</v>
      </c>
      <c r="E164" s="19"/>
      <c r="F164" s="20">
        <f>C164*D164*E164</f>
        <v>0</v>
      </c>
    </row>
    <row r="165" spans="2:6" x14ac:dyDescent="0.25">
      <c r="B165" s="25" t="s">
        <v>78</v>
      </c>
      <c r="C165" s="39">
        <v>42</v>
      </c>
      <c r="D165" s="39">
        <v>11</v>
      </c>
      <c r="E165" s="19"/>
      <c r="F165" s="20">
        <f>C165*D165*E165</f>
        <v>0</v>
      </c>
    </row>
    <row r="166" spans="2:6" x14ac:dyDescent="0.25">
      <c r="B166" s="25" t="s">
        <v>79</v>
      </c>
      <c r="C166" s="39">
        <v>55</v>
      </c>
      <c r="D166" s="39">
        <v>11</v>
      </c>
      <c r="E166" s="19"/>
      <c r="F166" s="20">
        <f>C166*D166*E166</f>
        <v>0</v>
      </c>
    </row>
    <row r="167" spans="2:6" x14ac:dyDescent="0.25">
      <c r="B167" s="25" t="s">
        <v>80</v>
      </c>
      <c r="C167" s="39">
        <v>46</v>
      </c>
      <c r="D167" s="39">
        <v>11</v>
      </c>
      <c r="E167" s="19"/>
      <c r="F167" s="20">
        <f>C167*D167*E167</f>
        <v>0</v>
      </c>
    </row>
    <row r="168" spans="2:6" x14ac:dyDescent="0.25">
      <c r="B168" s="25" t="s">
        <v>81</v>
      </c>
      <c r="C168" s="39">
        <v>25</v>
      </c>
      <c r="D168" s="39">
        <v>11</v>
      </c>
      <c r="E168" s="19"/>
      <c r="F168" s="20">
        <f>C168*D168*E168</f>
        <v>0</v>
      </c>
    </row>
    <row r="169" spans="2:6" x14ac:dyDescent="0.25">
      <c r="B169" s="25" t="s">
        <v>82</v>
      </c>
      <c r="C169" s="39">
        <v>15</v>
      </c>
      <c r="D169" s="39">
        <v>11</v>
      </c>
      <c r="E169" s="19"/>
      <c r="F169" s="20">
        <f>C169*D169*E169</f>
        <v>0</v>
      </c>
    </row>
    <row r="170" spans="2:6" x14ac:dyDescent="0.25">
      <c r="B170" s="25" t="s">
        <v>83</v>
      </c>
      <c r="C170" s="39">
        <v>4</v>
      </c>
      <c r="D170" s="39">
        <v>11</v>
      </c>
      <c r="E170" s="19"/>
      <c r="F170" s="20">
        <f>C170*D170*E170</f>
        <v>0</v>
      </c>
    </row>
    <row r="171" spans="2:6" x14ac:dyDescent="0.25">
      <c r="B171" s="25" t="s">
        <v>84</v>
      </c>
      <c r="C171" s="39">
        <v>14</v>
      </c>
      <c r="D171" s="39">
        <v>11</v>
      </c>
      <c r="E171" s="19"/>
      <c r="F171" s="20">
        <f>C171*D171*E171</f>
        <v>0</v>
      </c>
    </row>
    <row r="172" spans="2:6" x14ac:dyDescent="0.25">
      <c r="B172" s="25" t="s">
        <v>85</v>
      </c>
      <c r="C172" s="39">
        <v>1</v>
      </c>
      <c r="D172" s="39">
        <v>11</v>
      </c>
      <c r="E172" s="19"/>
      <c r="F172" s="20">
        <f>C172*D172*E172</f>
        <v>0</v>
      </c>
    </row>
    <row r="173" spans="2:6" x14ac:dyDescent="0.25">
      <c r="B173" s="25" t="s">
        <v>86</v>
      </c>
      <c r="C173" s="39">
        <v>1</v>
      </c>
      <c r="D173" s="39">
        <v>11</v>
      </c>
      <c r="E173" s="19"/>
      <c r="F173" s="20">
        <f>C173*D173*E173</f>
        <v>0</v>
      </c>
    </row>
    <row r="174" spans="2:6" x14ac:dyDescent="0.25">
      <c r="B174" s="25" t="s">
        <v>87</v>
      </c>
      <c r="C174" s="39">
        <v>3</v>
      </c>
      <c r="D174" s="39">
        <v>11</v>
      </c>
      <c r="E174" s="19"/>
      <c r="F174" s="20">
        <f>C174*D174*E174</f>
        <v>0</v>
      </c>
    </row>
    <row r="175" spans="2:6" x14ac:dyDescent="0.25">
      <c r="B175" s="25" t="s">
        <v>88</v>
      </c>
      <c r="C175" s="39">
        <v>1</v>
      </c>
      <c r="D175" s="39">
        <v>11</v>
      </c>
      <c r="E175" s="19"/>
      <c r="F175" s="20">
        <f>C175*D175*E175</f>
        <v>0</v>
      </c>
    </row>
    <row r="176" spans="2:6" x14ac:dyDescent="0.25">
      <c r="B176" s="25" t="s">
        <v>89</v>
      </c>
      <c r="C176" s="39">
        <v>1</v>
      </c>
      <c r="D176" s="39">
        <v>11</v>
      </c>
      <c r="E176" s="19"/>
      <c r="F176" s="20">
        <f>C176*D176*E176</f>
        <v>0</v>
      </c>
    </row>
    <row r="177" spans="1:11" ht="14.25" thickBot="1" x14ac:dyDescent="0.3">
      <c r="B177" s="35" t="s">
        <v>90</v>
      </c>
      <c r="C177" s="40">
        <v>1</v>
      </c>
      <c r="D177" s="39">
        <v>11</v>
      </c>
      <c r="E177" s="37"/>
      <c r="F177" s="20">
        <f>C177*D177*E177</f>
        <v>0</v>
      </c>
    </row>
    <row r="178" spans="1:11" ht="14.25" thickBot="1" x14ac:dyDescent="0.3">
      <c r="B178" s="28"/>
      <c r="C178" s="29"/>
      <c r="D178" s="29"/>
      <c r="E178" s="29"/>
      <c r="F178" s="22">
        <f>SUM(F163:F177)</f>
        <v>0</v>
      </c>
    </row>
    <row r="179" spans="1:11" s="3" customFormat="1" ht="14.25" thickBot="1" x14ac:dyDescent="0.3">
      <c r="A179" s="4"/>
      <c r="B179" s="41"/>
      <c r="C179" s="41"/>
      <c r="D179" s="41"/>
      <c r="E179" s="41"/>
      <c r="F179" s="41"/>
      <c r="H179" s="2"/>
      <c r="I179" s="4"/>
      <c r="J179" s="4"/>
      <c r="K179" s="4"/>
    </row>
    <row r="180" spans="1:11" s="3" customFormat="1" x14ac:dyDescent="0.25">
      <c r="A180" s="4"/>
      <c r="B180" s="61" t="s">
        <v>91</v>
      </c>
      <c r="C180" s="62"/>
      <c r="D180" s="62"/>
      <c r="E180" s="62"/>
      <c r="F180" s="71"/>
      <c r="H180" s="2"/>
      <c r="I180" s="4"/>
      <c r="J180" s="4"/>
      <c r="K180" s="4"/>
    </row>
    <row r="181" spans="1:11" s="3" customFormat="1" x14ac:dyDescent="0.25">
      <c r="A181" s="4"/>
      <c r="B181" s="63" t="s">
        <v>107</v>
      </c>
      <c r="C181" s="64"/>
      <c r="D181" s="64"/>
      <c r="E181" s="64"/>
      <c r="F181" s="72"/>
      <c r="H181" s="2"/>
      <c r="I181" s="4"/>
      <c r="J181" s="4"/>
      <c r="K181" s="4"/>
    </row>
    <row r="182" spans="1:11" s="3" customFormat="1" ht="25.5" x14ac:dyDescent="0.25">
      <c r="A182" s="4"/>
      <c r="B182" s="23" t="s">
        <v>92</v>
      </c>
      <c r="C182" s="42" t="s">
        <v>19</v>
      </c>
      <c r="D182" s="16" t="s">
        <v>93</v>
      </c>
      <c r="E182" s="16" t="s">
        <v>7</v>
      </c>
      <c r="F182" s="16" t="s">
        <v>8</v>
      </c>
      <c r="H182" s="2"/>
      <c r="I182" s="4"/>
      <c r="J182" s="4"/>
      <c r="K182" s="4"/>
    </row>
    <row r="183" spans="1:11" s="3" customFormat="1" x14ac:dyDescent="0.25">
      <c r="A183" s="4"/>
      <c r="B183" s="25" t="s">
        <v>94</v>
      </c>
      <c r="C183" s="39">
        <v>2</v>
      </c>
      <c r="D183" s="43">
        <v>11009</v>
      </c>
      <c r="E183" s="44"/>
      <c r="F183" s="20">
        <f>C183*D183*E183</f>
        <v>0</v>
      </c>
      <c r="H183" s="2"/>
      <c r="I183" s="4"/>
      <c r="J183" s="4"/>
      <c r="K183" s="4"/>
    </row>
    <row r="184" spans="1:11" s="3" customFormat="1" x14ac:dyDescent="0.25">
      <c r="A184" s="4"/>
      <c r="B184" s="15"/>
      <c r="C184" s="21"/>
      <c r="D184" s="21"/>
      <c r="E184" s="21"/>
      <c r="F184" s="22">
        <f>SUM(F183)</f>
        <v>0</v>
      </c>
      <c r="H184" s="2"/>
      <c r="I184" s="4"/>
      <c r="J184" s="4"/>
      <c r="K184" s="4"/>
    </row>
    <row r="185" spans="1:11" s="3" customFormat="1" ht="14.25" thickBot="1" x14ac:dyDescent="0.3">
      <c r="A185" s="4"/>
      <c r="B185" s="30"/>
      <c r="C185" s="30"/>
      <c r="D185" s="30"/>
      <c r="E185" s="30"/>
      <c r="F185" s="31"/>
      <c r="H185" s="2"/>
      <c r="I185" s="4"/>
      <c r="J185" s="4"/>
      <c r="K185" s="4"/>
    </row>
    <row r="186" spans="1:11" s="3" customFormat="1" x14ac:dyDescent="0.25">
      <c r="A186" s="4"/>
      <c r="B186" s="61" t="s">
        <v>109</v>
      </c>
      <c r="C186" s="62"/>
      <c r="D186" s="62"/>
      <c r="E186" s="62"/>
      <c r="F186" s="71"/>
      <c r="H186" s="2"/>
      <c r="I186" s="4"/>
      <c r="J186" s="4"/>
      <c r="K186" s="4"/>
    </row>
    <row r="187" spans="1:11" s="3" customFormat="1" x14ac:dyDescent="0.25">
      <c r="A187" s="4"/>
      <c r="B187" s="68" t="s">
        <v>95</v>
      </c>
      <c r="C187" s="69"/>
      <c r="D187" s="69"/>
      <c r="E187" s="73">
        <f>F13+F81+F158</f>
        <v>0</v>
      </c>
      <c r="F187" s="74"/>
      <c r="H187" s="2"/>
      <c r="I187" s="4"/>
      <c r="J187" s="4"/>
      <c r="K187" s="4"/>
    </row>
    <row r="188" spans="1:11" s="3" customFormat="1" x14ac:dyDescent="0.25">
      <c r="A188" s="4"/>
      <c r="B188" s="45" t="s">
        <v>96</v>
      </c>
      <c r="C188" s="75"/>
      <c r="D188" s="75"/>
      <c r="E188" s="69">
        <f>$E$187*C188</f>
        <v>0</v>
      </c>
      <c r="F188" s="70"/>
      <c r="H188" s="2"/>
      <c r="I188" s="4"/>
      <c r="J188" s="4"/>
      <c r="K188" s="4"/>
    </row>
    <row r="189" spans="1:11" s="3" customFormat="1" x14ac:dyDescent="0.25">
      <c r="A189" s="4"/>
      <c r="B189" s="45" t="s">
        <v>97</v>
      </c>
      <c r="C189" s="76">
        <v>1.9E-2</v>
      </c>
      <c r="D189" s="76"/>
      <c r="E189" s="69">
        <f>$E$187*C189</f>
        <v>0</v>
      </c>
      <c r="F189" s="70"/>
      <c r="H189" s="2"/>
      <c r="I189" s="4"/>
      <c r="J189" s="4"/>
      <c r="K189" s="4"/>
    </row>
    <row r="190" spans="1:11" s="3" customFormat="1" ht="14.25" thickBot="1" x14ac:dyDescent="0.3">
      <c r="A190" s="4"/>
      <c r="B190" s="77" t="s">
        <v>98</v>
      </c>
      <c r="C190" s="78"/>
      <c r="D190" s="78"/>
      <c r="E190" s="79">
        <f>SUM(E187:F189)</f>
        <v>0</v>
      </c>
      <c r="F190" s="80"/>
      <c r="H190" s="2"/>
      <c r="I190" s="4"/>
      <c r="J190" s="4"/>
      <c r="K190" s="4"/>
    </row>
    <row r="191" spans="1:11" s="3" customFormat="1" ht="14.25" thickBot="1" x14ac:dyDescent="0.3">
      <c r="A191" s="4"/>
      <c r="B191" s="30"/>
      <c r="C191" s="30"/>
      <c r="D191" s="30"/>
      <c r="E191" s="30"/>
      <c r="F191" s="31"/>
      <c r="H191" s="2"/>
      <c r="I191" s="4"/>
      <c r="J191" s="4"/>
      <c r="K191" s="4"/>
    </row>
    <row r="192" spans="1:11" s="3" customFormat="1" x14ac:dyDescent="0.25">
      <c r="A192" s="4"/>
      <c r="B192" s="61" t="s">
        <v>110</v>
      </c>
      <c r="C192" s="62"/>
      <c r="D192" s="62"/>
      <c r="E192" s="62"/>
      <c r="F192" s="71"/>
      <c r="H192" s="2"/>
      <c r="I192" s="4"/>
      <c r="J192" s="4"/>
      <c r="K192" s="4"/>
    </row>
    <row r="193" spans="1:11" s="3" customFormat="1" x14ac:dyDescent="0.25">
      <c r="A193" s="4"/>
      <c r="B193" s="68" t="s">
        <v>111</v>
      </c>
      <c r="C193" s="69"/>
      <c r="D193" s="69"/>
      <c r="E193" s="69">
        <f>F24+F138+F178+F184</f>
        <v>0</v>
      </c>
      <c r="F193" s="70"/>
      <c r="H193" s="2"/>
      <c r="I193" s="4"/>
      <c r="J193" s="4"/>
      <c r="K193" s="4"/>
    </row>
    <row r="194" spans="1:11" s="3" customFormat="1" x14ac:dyDescent="0.25">
      <c r="A194" s="4"/>
      <c r="B194" s="45" t="s">
        <v>96</v>
      </c>
      <c r="C194" s="75"/>
      <c r="D194" s="75"/>
      <c r="E194" s="69">
        <f>$E$193*C194</f>
        <v>0</v>
      </c>
      <c r="F194" s="70"/>
      <c r="H194" s="2"/>
      <c r="I194" s="4"/>
      <c r="J194" s="4"/>
      <c r="K194" s="4"/>
    </row>
    <row r="195" spans="1:11" s="3" customFormat="1" x14ac:dyDescent="0.25">
      <c r="A195" s="4"/>
      <c r="B195" s="45" t="s">
        <v>97</v>
      </c>
      <c r="C195" s="76">
        <v>1.9E-2</v>
      </c>
      <c r="D195" s="76"/>
      <c r="E195" s="69">
        <f>$E$193*C195</f>
        <v>0</v>
      </c>
      <c r="F195" s="70"/>
      <c r="H195" s="2"/>
      <c r="I195" s="4"/>
      <c r="J195" s="4"/>
      <c r="K195" s="4"/>
    </row>
    <row r="196" spans="1:11" s="3" customFormat="1" ht="14.25" thickBot="1" x14ac:dyDescent="0.3">
      <c r="A196" s="4"/>
      <c r="B196" s="77" t="s">
        <v>98</v>
      </c>
      <c r="C196" s="78"/>
      <c r="D196" s="78"/>
      <c r="E196" s="79">
        <f>SUM(E193:F195)</f>
        <v>0</v>
      </c>
      <c r="F196" s="80"/>
      <c r="H196" s="2"/>
      <c r="I196" s="4"/>
      <c r="J196" s="4"/>
      <c r="K196" s="4"/>
    </row>
    <row r="197" spans="1:11" s="3" customFormat="1" x14ac:dyDescent="0.25">
      <c r="A197" s="4"/>
      <c r="B197" s="41"/>
      <c r="C197" s="41"/>
      <c r="D197" s="41"/>
      <c r="E197" s="41"/>
      <c r="F197" s="41"/>
      <c r="H197" s="2"/>
      <c r="I197" s="4"/>
      <c r="J197" s="4"/>
      <c r="K197" s="4"/>
    </row>
    <row r="198" spans="1:11" s="3" customFormat="1" ht="14.25" thickBot="1" x14ac:dyDescent="0.3">
      <c r="A198" s="4"/>
      <c r="B198" s="77" t="s">
        <v>98</v>
      </c>
      <c r="C198" s="78"/>
      <c r="D198" s="78"/>
      <c r="E198" s="79">
        <f>E196+E190</f>
        <v>0</v>
      </c>
      <c r="F198" s="80"/>
      <c r="H198" s="2"/>
      <c r="I198" s="4"/>
      <c r="J198" s="4"/>
      <c r="K198" s="4"/>
    </row>
    <row r="199" spans="1:11" ht="14.25" thickBot="1" x14ac:dyDescent="0.3"/>
    <row r="200" spans="1:11" ht="14.25" thickBot="1" x14ac:dyDescent="0.3">
      <c r="B200" s="52" t="s">
        <v>99</v>
      </c>
      <c r="C200" s="53"/>
      <c r="D200" s="53"/>
      <c r="E200" s="53"/>
      <c r="F200" s="54"/>
    </row>
    <row r="201" spans="1:11" x14ac:dyDescent="0.25">
      <c r="B201" s="46" t="s">
        <v>100</v>
      </c>
      <c r="C201" s="55"/>
      <c r="D201" s="56"/>
      <c r="E201" s="56"/>
      <c r="F201" s="57"/>
    </row>
    <row r="202" spans="1:11" x14ac:dyDescent="0.25">
      <c r="B202" s="47" t="s">
        <v>101</v>
      </c>
      <c r="C202" s="48"/>
      <c r="D202" s="49"/>
      <c r="E202" s="49"/>
      <c r="F202" s="50"/>
    </row>
    <row r="203" spans="1:11" x14ac:dyDescent="0.25">
      <c r="B203" s="47" t="s">
        <v>102</v>
      </c>
      <c r="C203" s="48"/>
      <c r="D203" s="49"/>
      <c r="E203" s="49"/>
      <c r="F203" s="50"/>
    </row>
    <row r="204" spans="1:11" x14ac:dyDescent="0.25">
      <c r="B204" s="47" t="s">
        <v>103</v>
      </c>
      <c r="C204" s="48"/>
      <c r="D204" s="49"/>
      <c r="E204" s="49"/>
      <c r="F204" s="50"/>
    </row>
    <row r="205" spans="1:11" x14ac:dyDescent="0.25">
      <c r="B205" s="47" t="s">
        <v>104</v>
      </c>
      <c r="C205" s="48"/>
      <c r="D205" s="49"/>
      <c r="E205" s="49"/>
      <c r="F205" s="50"/>
    </row>
    <row r="206" spans="1:11" x14ac:dyDescent="0.25">
      <c r="B206" s="47" t="s">
        <v>105</v>
      </c>
      <c r="C206" s="48"/>
      <c r="D206" s="49"/>
      <c r="E206" s="49"/>
      <c r="F206" s="50"/>
    </row>
  </sheetData>
  <mergeCells count="42">
    <mergeCell ref="E190:F190"/>
    <mergeCell ref="B192:F192"/>
    <mergeCell ref="B198:D198"/>
    <mergeCell ref="E198:F198"/>
    <mergeCell ref="C194:D194"/>
    <mergeCell ref="E194:F194"/>
    <mergeCell ref="C195:D195"/>
    <mergeCell ref="E195:F195"/>
    <mergeCell ref="B196:D196"/>
    <mergeCell ref="E196:F196"/>
    <mergeCell ref="B84:F84"/>
    <mergeCell ref="B140:F140"/>
    <mergeCell ref="B141:F141"/>
    <mergeCell ref="B160:F160"/>
    <mergeCell ref="B193:D193"/>
    <mergeCell ref="E193:F193"/>
    <mergeCell ref="B180:F180"/>
    <mergeCell ref="B181:F181"/>
    <mergeCell ref="B186:F186"/>
    <mergeCell ref="B187:D187"/>
    <mergeCell ref="E187:F187"/>
    <mergeCell ref="C188:D188"/>
    <mergeCell ref="E188:F188"/>
    <mergeCell ref="C189:D189"/>
    <mergeCell ref="E189:F189"/>
    <mergeCell ref="B190:D190"/>
    <mergeCell ref="C204:F204"/>
    <mergeCell ref="C205:F205"/>
    <mergeCell ref="C206:F206"/>
    <mergeCell ref="B1:F1"/>
    <mergeCell ref="B200:F200"/>
    <mergeCell ref="C201:F201"/>
    <mergeCell ref="C202:F202"/>
    <mergeCell ref="C203:F203"/>
    <mergeCell ref="B161:F161"/>
    <mergeCell ref="B4:F4"/>
    <mergeCell ref="B5:F5"/>
    <mergeCell ref="B15:F15"/>
    <mergeCell ref="B16:F16"/>
    <mergeCell ref="B26:F26"/>
    <mergeCell ref="B27:F27"/>
    <mergeCell ref="B83:F8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Eduardo Bonilla</dc:creator>
  <cp:lastModifiedBy>Bravo Rivas Viviana Andrea</cp:lastModifiedBy>
  <dcterms:created xsi:type="dcterms:W3CDTF">2022-10-28T19:43:05Z</dcterms:created>
  <dcterms:modified xsi:type="dcterms:W3CDTF">2022-11-09T00:34:21Z</dcterms:modified>
</cp:coreProperties>
</file>