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73184994_fiscalia_gov_co/Documents/1. Gestión Contractual/2022/Procesos/46. MC 0046 Hisopos/ESTUDIO DEL SECTOR - HISOPOS/"/>
    </mc:Choice>
  </mc:AlternateContent>
  <xr:revisionPtr revIDLastSave="73" documentId="11_32765839E24C1B76A6C42A587B78BD91DCB8C2D7" xr6:coauthVersionLast="47" xr6:coauthVersionMax="47" xr10:uidLastSave="{01F82ED1-1FEE-4D00-88D1-95AA24A914A5}"/>
  <bookViews>
    <workbookView xWindow="0" yWindow="0" windowWidth="28740" windowHeight="15600" xr2:uid="{00000000-000D-0000-FFFF-FFFF00000000}"/>
  </bookViews>
  <sheets>
    <sheet name="CUADRO N° 01 - HISOPOS" sheetId="2" r:id="rId1"/>
  </sheets>
  <definedNames>
    <definedName name="_xlnm._FilterDatabase" localSheetId="0" hidden="1">'CUADRO N° 01 - HISOPOS'!$B$8:$B$12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1" i="2" l="1"/>
  <c r="S12" i="2"/>
  <c r="P11" i="2"/>
  <c r="Q11" i="2" s="1"/>
  <c r="Q12" i="2" s="1"/>
  <c r="M11" i="2" l="1"/>
  <c r="N11" i="2" s="1"/>
  <c r="N12" i="2" s="1"/>
  <c r="J11" i="2" l="1"/>
  <c r="K11" i="2" s="1"/>
  <c r="G11" i="2"/>
  <c r="K12" i="2" l="1"/>
  <c r="H11" i="2"/>
  <c r="R12" i="2" s="1"/>
  <c r="H12" i="2" l="1"/>
</calcChain>
</file>

<file path=xl/sharedStrings.xml><?xml version="1.0" encoding="utf-8"?>
<sst xmlns="http://schemas.openxmlformats.org/spreadsheetml/2006/main" count="36" uniqueCount="27">
  <si>
    <t>ÍTEM</t>
  </si>
  <si>
    <t>VALOR UNITARIO</t>
  </si>
  <si>
    <t>IVA</t>
  </si>
  <si>
    <t>TOTAL</t>
  </si>
  <si>
    <t>Elaboro: Hernan D. Cortes Villegas</t>
  </si>
  <si>
    <t>Profesional de Gestión II</t>
  </si>
  <si>
    <t>FISCALÍA GENERAL DE LA NACIÓN</t>
  </si>
  <si>
    <t>SUBDIRECCIÓN REGIONAL DE APOYO CENTRAL</t>
  </si>
  <si>
    <t>SECCIÓN DE GESTIÓN CONTRACTUAL</t>
  </si>
  <si>
    <t>CANTIDAD</t>
  </si>
  <si>
    <t xml:space="preserve">DESCRIPCIÓN </t>
  </si>
  <si>
    <t>CMLAB - Productos de laboratorio</t>
  </si>
  <si>
    <t>INSTRUMENTALIA SAS</t>
  </si>
  <si>
    <t>KECK - Insumos para laboratorio</t>
  </si>
  <si>
    <t>MEDICOX</t>
  </si>
  <si>
    <t xml:space="preserve">CUADRO N°01 - HISOPOS ESTÉRILES </t>
  </si>
  <si>
    <t>APLICADORES O ESCOBILLONES ESTÉRILES PARA LA RECOLECCIÓN DE MUESTRAS DE ORIGEN BIOLÓGICO.</t>
  </si>
  <si>
    <t>La Fiscalía General de la Nación, a través de la Subdirección Regional de Apoyo Central, requiere adquirir aplicadores o escobillones estériles para la recolección de muestras de origen biológico.</t>
  </si>
  <si>
    <t>VALOR UNITARIO INCLUIDO IVA</t>
  </si>
  <si>
    <t>ANÁLISIS DE COSTOS - HISOPOS ESTÉRILES - 2022</t>
  </si>
  <si>
    <t>Bogota D.C. 03 de noviembre de 2022</t>
  </si>
  <si>
    <t>NECESIDAD</t>
  </si>
  <si>
    <t>CAJA X 100 UNIDADES</t>
  </si>
  <si>
    <t>100 CAJAS POR 100 UNIDADES</t>
  </si>
  <si>
    <r>
      <rPr>
        <sz val="12"/>
        <color theme="1"/>
        <rFont val="Arial"/>
        <family val="2"/>
      </rPr>
      <t>PROMEDIO</t>
    </r>
    <r>
      <rPr>
        <sz val="11"/>
        <color theme="1"/>
        <rFont val="Arial"/>
        <family val="2"/>
      </rPr>
      <t xml:space="preserve"> VALORES UNITARIOS INCLUIDO IVA</t>
    </r>
  </si>
  <si>
    <t>NECSIDAD UNIDADES (HISOPOS INDIVIDUALES)</t>
  </si>
  <si>
    <t>VALOR TOTAL NECESIDAD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</si>
</sst>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6" formatCode="_-* #,##0.0000_-;\-* #,##0.00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2" fillId="0" borderId="13" xfId="0" applyNumberFormat="1" applyFont="1" applyBorder="1"/>
    <xf numFmtId="44" fontId="2" fillId="0" borderId="13" xfId="0" applyNumberFormat="1" applyFont="1" applyBorder="1"/>
    <xf numFmtId="164" fontId="2" fillId="0" borderId="1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0" xfId="0" applyFont="1" applyBorder="1"/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44" fontId="2" fillId="0" borderId="11" xfId="1" applyNumberFormat="1" applyFont="1" applyBorder="1" applyAlignment="1">
      <alignment vertical="center"/>
    </xf>
    <xf numFmtId="44" fontId="2" fillId="0" borderId="1" xfId="1" applyNumberFormat="1" applyFont="1" applyBorder="1" applyAlignment="1">
      <alignment vertical="center"/>
    </xf>
    <xf numFmtId="43" fontId="2" fillId="0" borderId="0" xfId="2" applyFont="1"/>
    <xf numFmtId="166" fontId="2" fillId="0" borderId="0" xfId="2" applyNumberFormat="1" applyFont="1"/>
    <xf numFmtId="43" fontId="2" fillId="0" borderId="0" xfId="2" applyNumberFormat="1" applyFont="1"/>
    <xf numFmtId="44" fontId="2" fillId="0" borderId="24" xfId="0" applyNumberFormat="1" applyFont="1" applyBorder="1"/>
    <xf numFmtId="164" fontId="3" fillId="3" borderId="16" xfId="0" applyNumberFormat="1" applyFont="1" applyFill="1" applyBorder="1"/>
    <xf numFmtId="164" fontId="2" fillId="0" borderId="24" xfId="0" applyNumberFormat="1" applyFont="1" applyBorder="1"/>
    <xf numFmtId="0" fontId="6" fillId="0" borderId="25" xfId="0" applyFont="1" applyBorder="1" applyAlignment="1">
      <alignment horizontal="center" vertical="center" wrapText="1"/>
    </xf>
    <xf numFmtId="164" fontId="2" fillId="0" borderId="26" xfId="1" applyNumberFormat="1" applyFont="1" applyBorder="1" applyAlignment="1">
      <alignment vertical="center"/>
    </xf>
    <xf numFmtId="164" fontId="3" fillId="4" borderId="16" xfId="0" applyNumberFormat="1" applyFont="1" applyFill="1" applyBorder="1"/>
    <xf numFmtId="0" fontId="3" fillId="0" borderId="2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6" borderId="4" xfId="0" applyFont="1" applyFill="1" applyBorder="1" applyAlignment="1">
      <alignment horizontal="left"/>
    </xf>
    <xf numFmtId="0" fontId="9" fillId="6" borderId="21" xfId="0" applyFont="1" applyFill="1" applyBorder="1" applyAlignment="1">
      <alignment horizontal="left"/>
    </xf>
    <xf numFmtId="0" fontId="9" fillId="6" borderId="22" xfId="0" applyFont="1" applyFill="1" applyBorder="1" applyAlignment="1">
      <alignment horizontal="left"/>
    </xf>
    <xf numFmtId="0" fontId="3" fillId="0" borderId="27" xfId="0" applyFont="1" applyBorder="1" applyAlignment="1">
      <alignment horizontal="center"/>
    </xf>
    <xf numFmtId="3" fontId="2" fillId="0" borderId="16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vertical="center"/>
    </xf>
    <xf numFmtId="164" fontId="4" fillId="5" borderId="14" xfId="0" applyNumberFormat="1" applyFont="1" applyFill="1" applyBorder="1"/>
    <xf numFmtId="164" fontId="8" fillId="8" borderId="16" xfId="0" applyNumberFormat="1" applyFont="1" applyFill="1" applyBorder="1"/>
    <xf numFmtId="164" fontId="8" fillId="8" borderId="7" xfId="0" applyNumberFormat="1" applyFont="1" applyFill="1" applyBorder="1" applyAlignment="1">
      <alignment vertical="center"/>
    </xf>
    <xf numFmtId="0" fontId="7" fillId="8" borderId="23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7</xdr:row>
      <xdr:rowOff>114300</xdr:rowOff>
    </xdr:from>
    <xdr:to>
      <xdr:col>0</xdr:col>
      <xdr:colOff>1352551</xdr:colOff>
      <xdr:row>7</xdr:row>
      <xdr:rowOff>504825</xdr:rowOff>
    </xdr:to>
    <xdr:pic>
      <xdr:nvPicPr>
        <xdr:cNvPr id="2" name="Imagen 1" descr="Descripción: Descripción: cid:image001.png@01CF7990.A50567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1609725"/>
          <a:ext cx="4953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22"/>
  <sheetViews>
    <sheetView tabSelected="1" zoomScale="90" zoomScaleNormal="90" workbookViewId="0">
      <selection activeCell="V11" sqref="V11"/>
    </sheetView>
  </sheetViews>
  <sheetFormatPr baseColWidth="10" defaultRowHeight="14.25" x14ac:dyDescent="0.2"/>
  <cols>
    <col min="1" max="1" width="7.42578125" style="1" customWidth="1"/>
    <col min="2" max="2" width="24.140625" style="1" customWidth="1"/>
    <col min="3" max="3" width="11.85546875" style="1" bestFit="1" customWidth="1"/>
    <col min="4" max="4" width="14.28515625" style="1" customWidth="1"/>
    <col min="5" max="5" width="16.7109375" style="1" customWidth="1"/>
    <col min="6" max="6" width="11.5703125" style="1" customWidth="1"/>
    <col min="7" max="7" width="10.42578125" style="1" customWidth="1"/>
    <col min="8" max="8" width="10.42578125" style="1" bestFit="1" customWidth="1"/>
    <col min="9" max="9" width="14.42578125" style="1" hidden="1" customWidth="1"/>
    <col min="10" max="10" width="13.28515625" style="1" hidden="1" customWidth="1"/>
    <col min="11" max="11" width="11.85546875" style="1" hidden="1" customWidth="1"/>
    <col min="12" max="13" width="13.28515625" style="1" bestFit="1" customWidth="1"/>
    <col min="14" max="14" width="11.28515625" style="1" customWidth="1"/>
    <col min="15" max="15" width="11.5703125" style="1" hidden="1" customWidth="1"/>
    <col min="16" max="16" width="10.42578125" style="1" hidden="1" customWidth="1"/>
    <col min="17" max="17" width="11.5703125" style="1" hidden="1" customWidth="1"/>
    <col min="18" max="18" width="15.85546875" style="1" customWidth="1"/>
    <col min="19" max="19" width="20.5703125" style="1" customWidth="1"/>
    <col min="20" max="16384" width="11.42578125" style="1"/>
  </cols>
  <sheetData>
    <row r="2" spans="1:19" ht="18" x14ac:dyDescent="0.25">
      <c r="B2" s="46" t="s">
        <v>6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9" ht="18" x14ac:dyDescent="0.25">
      <c r="B3" s="46" t="s">
        <v>7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</row>
    <row r="4" spans="1:19" ht="18" x14ac:dyDescent="0.25">
      <c r="B4" s="46" t="s">
        <v>8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</row>
    <row r="5" spans="1:19" ht="18" x14ac:dyDescent="0.25">
      <c r="B5" s="46" t="s">
        <v>19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</row>
    <row r="6" spans="1:19" ht="15" thickBot="1" x14ac:dyDescent="0.25"/>
    <row r="7" spans="1:19" ht="16.5" thickBot="1" x14ac:dyDescent="0.3">
      <c r="A7" s="47" t="s">
        <v>15</v>
      </c>
      <c r="B7" s="48"/>
      <c r="C7" s="48"/>
      <c r="D7" s="48"/>
      <c r="E7" s="48"/>
      <c r="F7" s="49"/>
    </row>
    <row r="8" spans="1:19" ht="47.25" customHeight="1" thickBot="1" x14ac:dyDescent="0.25">
      <c r="A8" s="10"/>
      <c r="B8" s="27" t="s">
        <v>17</v>
      </c>
      <c r="C8" s="28"/>
      <c r="D8" s="28"/>
      <c r="E8" s="28"/>
      <c r="F8" s="28"/>
      <c r="G8" s="28"/>
      <c r="H8" s="28"/>
      <c r="I8" s="28"/>
      <c r="J8" s="28"/>
      <c r="K8" s="29"/>
    </row>
    <row r="9" spans="1:19" ht="34.5" customHeight="1" thickBot="1" x14ac:dyDescent="0.25">
      <c r="A9" s="38" t="s">
        <v>0</v>
      </c>
      <c r="B9" s="40" t="s">
        <v>10</v>
      </c>
      <c r="C9" s="42" t="s">
        <v>9</v>
      </c>
      <c r="D9" s="25" t="s">
        <v>21</v>
      </c>
      <c r="E9" s="25" t="s">
        <v>25</v>
      </c>
      <c r="F9" s="44" t="s">
        <v>11</v>
      </c>
      <c r="G9" s="45"/>
      <c r="H9" s="45"/>
      <c r="I9" s="30" t="s">
        <v>12</v>
      </c>
      <c r="J9" s="31"/>
      <c r="K9" s="31"/>
      <c r="L9" s="32" t="s">
        <v>13</v>
      </c>
      <c r="M9" s="33"/>
      <c r="N9" s="33"/>
      <c r="O9" s="30" t="s">
        <v>14</v>
      </c>
      <c r="P9" s="31"/>
      <c r="Q9" s="34"/>
      <c r="R9" s="52" t="s">
        <v>24</v>
      </c>
      <c r="S9" s="58" t="s">
        <v>26</v>
      </c>
    </row>
    <row r="10" spans="1:19" ht="51.75" thickBot="1" x14ac:dyDescent="0.25">
      <c r="A10" s="39"/>
      <c r="B10" s="41"/>
      <c r="C10" s="43"/>
      <c r="D10" s="26"/>
      <c r="E10" s="26"/>
      <c r="F10" s="3" t="s">
        <v>1</v>
      </c>
      <c r="G10" s="4" t="s">
        <v>2</v>
      </c>
      <c r="H10" s="4" t="s">
        <v>18</v>
      </c>
      <c r="I10" s="3" t="s">
        <v>1</v>
      </c>
      <c r="J10" s="4" t="s">
        <v>2</v>
      </c>
      <c r="K10" s="4" t="s">
        <v>18</v>
      </c>
      <c r="L10" s="3" t="s">
        <v>1</v>
      </c>
      <c r="M10" s="4" t="s">
        <v>2</v>
      </c>
      <c r="N10" s="4" t="s">
        <v>18</v>
      </c>
      <c r="O10" s="3" t="s">
        <v>1</v>
      </c>
      <c r="P10" s="4" t="s">
        <v>2</v>
      </c>
      <c r="Q10" s="22" t="s">
        <v>18</v>
      </c>
      <c r="R10" s="53"/>
      <c r="S10" s="59"/>
    </row>
    <row r="11" spans="1:19" s="9" customFormat="1" ht="90.75" thickBot="1" x14ac:dyDescent="0.3">
      <c r="A11" s="12">
        <v>1</v>
      </c>
      <c r="B11" s="13" t="s">
        <v>16</v>
      </c>
      <c r="C11" s="11" t="s">
        <v>22</v>
      </c>
      <c r="D11" s="11" t="s">
        <v>23</v>
      </c>
      <c r="E11" s="51">
        <v>10000</v>
      </c>
      <c r="F11" s="7">
        <v>70000</v>
      </c>
      <c r="G11" s="8">
        <f>(F11*19)/100</f>
        <v>13300</v>
      </c>
      <c r="H11" s="8">
        <f>F11+G11</f>
        <v>83300</v>
      </c>
      <c r="I11" s="14">
        <v>129327.73</v>
      </c>
      <c r="J11" s="15">
        <f>(I11*19)/100</f>
        <v>24572.268700000001</v>
      </c>
      <c r="K11" s="8">
        <f>I11+J11</f>
        <v>153899.9987</v>
      </c>
      <c r="L11" s="14">
        <v>71923.73</v>
      </c>
      <c r="M11" s="15">
        <f>(L11*19)/100</f>
        <v>13665.508699999998</v>
      </c>
      <c r="N11" s="8">
        <f>L11+M11</f>
        <v>85589.238699999987</v>
      </c>
      <c r="O11" s="7">
        <v>150000</v>
      </c>
      <c r="P11" s="8">
        <f>(O11*19)/100</f>
        <v>28500</v>
      </c>
      <c r="Q11" s="23">
        <f>O11+P11</f>
        <v>178500</v>
      </c>
      <c r="R11" s="54">
        <f>ROUND(AVERAGE(H12,N12), 0)</f>
        <v>84445</v>
      </c>
      <c r="S11" s="57">
        <v>8444500</v>
      </c>
    </row>
    <row r="12" spans="1:19" ht="18.75" thickBot="1" x14ac:dyDescent="0.3">
      <c r="A12" s="35" t="s">
        <v>3</v>
      </c>
      <c r="B12" s="36"/>
      <c r="C12" s="37"/>
      <c r="D12" s="50"/>
      <c r="E12" s="50"/>
      <c r="F12" s="5"/>
      <c r="G12" s="21"/>
      <c r="H12" s="24">
        <f>SUM(H11:H11)</f>
        <v>83300</v>
      </c>
      <c r="I12" s="6"/>
      <c r="J12" s="19"/>
      <c r="K12" s="20">
        <f>SUM(K11:K11)</f>
        <v>153899.9987</v>
      </c>
      <c r="L12" s="5"/>
      <c r="M12" s="21"/>
      <c r="N12" s="24">
        <f>SUM(N11:N11)</f>
        <v>85589.238699999987</v>
      </c>
      <c r="O12" s="6"/>
      <c r="P12" s="19"/>
      <c r="Q12" s="20">
        <f>SUM(Q11:Q11)</f>
        <v>178500</v>
      </c>
      <c r="R12" s="55">
        <f>SUM(R11:R11)</f>
        <v>84445</v>
      </c>
      <c r="S12" s="56">
        <f>S11</f>
        <v>8444500</v>
      </c>
    </row>
    <row r="14" spans="1:19" x14ac:dyDescent="0.2">
      <c r="A14" s="1" t="s">
        <v>4</v>
      </c>
      <c r="K14" s="18"/>
      <c r="L14" s="2"/>
      <c r="M14" s="2"/>
      <c r="N14" s="2"/>
      <c r="O14" s="2"/>
      <c r="P14" s="2"/>
      <c r="Q14" s="2"/>
    </row>
    <row r="15" spans="1:19" x14ac:dyDescent="0.2">
      <c r="A15" s="1" t="s">
        <v>5</v>
      </c>
      <c r="H15" s="2"/>
      <c r="K15" s="18"/>
      <c r="N15" s="16"/>
      <c r="R15" s="2"/>
    </row>
    <row r="16" spans="1:19" x14ac:dyDescent="0.2">
      <c r="A16" s="1" t="s">
        <v>20</v>
      </c>
      <c r="K16" s="18"/>
      <c r="O16" s="2"/>
      <c r="R16" s="2"/>
    </row>
    <row r="17" spans="9:18" x14ac:dyDescent="0.2">
      <c r="K17" s="18"/>
      <c r="O17" s="2"/>
      <c r="R17" s="2"/>
    </row>
    <row r="18" spans="9:18" x14ac:dyDescent="0.2">
      <c r="K18" s="18"/>
    </row>
    <row r="19" spans="9:18" x14ac:dyDescent="0.2">
      <c r="I19" s="2"/>
      <c r="K19" s="18"/>
    </row>
    <row r="20" spans="9:18" x14ac:dyDescent="0.2">
      <c r="K20" s="17"/>
    </row>
    <row r="21" spans="9:18" x14ac:dyDescent="0.2">
      <c r="K21" s="17"/>
    </row>
    <row r="22" spans="9:18" x14ac:dyDescent="0.2">
      <c r="K22" s="17"/>
    </row>
  </sheetData>
  <autoFilter ref="B8:B12" xr:uid="{00000000-0009-0000-0000-000000000000}"/>
  <mergeCells count="18">
    <mergeCell ref="S9:S10"/>
    <mergeCell ref="B2:Q2"/>
    <mergeCell ref="B3:Q3"/>
    <mergeCell ref="B4:Q4"/>
    <mergeCell ref="B5:Q5"/>
    <mergeCell ref="A7:F7"/>
    <mergeCell ref="A12:C12"/>
    <mergeCell ref="A9:A10"/>
    <mergeCell ref="B9:B10"/>
    <mergeCell ref="C9:C10"/>
    <mergeCell ref="F9:H9"/>
    <mergeCell ref="D9:D10"/>
    <mergeCell ref="E9:E10"/>
    <mergeCell ref="B8:K8"/>
    <mergeCell ref="R9:R10"/>
    <mergeCell ref="I9:K9"/>
    <mergeCell ref="L9:N9"/>
    <mergeCell ref="O9:Q9"/>
  </mergeCells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N° 01 - HISOPOS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Jimenez</dc:creator>
  <cp:lastModifiedBy>Alfredo De Jesus Camargo Fernandez</cp:lastModifiedBy>
  <dcterms:created xsi:type="dcterms:W3CDTF">2022-01-19T19:40:17Z</dcterms:created>
  <dcterms:modified xsi:type="dcterms:W3CDTF">2022-11-15T14:45:45Z</dcterms:modified>
</cp:coreProperties>
</file>