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/>
  <mc:AlternateContent xmlns:mc="http://schemas.openxmlformats.org/markup-compatibility/2006">
    <mc:Choice Requires="x15">
      <x15ac:absPath xmlns:x15ac="http://schemas.microsoft.com/office/spreadsheetml/2010/11/ac" url="C:\Users\cossa\Downloads\"/>
    </mc:Choice>
  </mc:AlternateContent>
  <xr:revisionPtr revIDLastSave="0" documentId="13_ncr:1_{FA83B482-497E-4044-A85E-644EE3B5F34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OTE 17_INSUMOS MEDICOS 3" sheetId="53" r:id="rId1"/>
  </sheets>
  <definedNames>
    <definedName name="_xlnm._FilterDatabase" localSheetId="0" hidden="1">'LOTE 17_INSUMOS MEDICOS 3'!$A$2:$F$9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" i="53" l="1"/>
  <c r="I3" i="53" s="1"/>
  <c r="J3" i="53" s="1"/>
  <c r="H4" i="53"/>
  <c r="I4" i="53" s="1"/>
  <c r="J4" i="53" s="1"/>
  <c r="G9" i="53"/>
  <c r="H8" i="53"/>
  <c r="I8" i="53" s="1"/>
  <c r="J8" i="53" s="1"/>
  <c r="H7" i="53"/>
  <c r="I7" i="53" s="1"/>
  <c r="J7" i="53" s="1"/>
  <c r="H6" i="53"/>
  <c r="I6" i="53" s="1"/>
  <c r="J6" i="53" s="1"/>
  <c r="H5" i="53"/>
  <c r="I5" i="53" s="1"/>
  <c r="J5" i="53" s="1"/>
  <c r="H9" i="53" l="1"/>
  <c r="I9" i="53"/>
  <c r="J9" i="53" l="1"/>
</calcChain>
</file>

<file path=xl/sharedStrings.xml><?xml version="1.0" encoding="utf-8"?>
<sst xmlns="http://schemas.openxmlformats.org/spreadsheetml/2006/main" count="37" uniqueCount="32">
  <si>
    <t>ITEM</t>
  </si>
  <si>
    <t>PROGRAMA</t>
  </si>
  <si>
    <t>ESPECIFICACIÓN TÉCNICA</t>
  </si>
  <si>
    <t>DESCRIPCION DE BIEN</t>
  </si>
  <si>
    <t>UNIDAD DE MEDIDA</t>
  </si>
  <si>
    <t>CANTIDAD SOLICITADA</t>
  </si>
  <si>
    <t>Unidad</t>
  </si>
  <si>
    <t>CIENCIAS BÁSICAS</t>
  </si>
  <si>
    <t xml:space="preserve">Liquido blanco </t>
  </si>
  <si>
    <t>Hidrocortisona Loción  1%</t>
  </si>
  <si>
    <t>APH</t>
  </si>
  <si>
    <t>CURAS REDONDAS PARA VENOPUNCIONES</t>
  </si>
  <si>
    <t>Vendita plástica autoadhesiva microperforada resistente al agua color piel</t>
  </si>
  <si>
    <t>Caja por 100 unidades</t>
  </si>
  <si>
    <t>IMÁGENES DX -ENFERMERIA-CUIDADO</t>
  </si>
  <si>
    <t>CAJA X24</t>
  </si>
  <si>
    <t>SUTURA ETHILON 2-0</t>
  </si>
  <si>
    <t>ethilon suture está indicado para el uso de aproximación y / o ligadura general de tejidos blandos, incluido el uso en procedimientos cardiovasculares, oftálmicos y neurológicos. la sutura ethilon no es absorbible y proporciona soporte continuo de tejido.</t>
  </si>
  <si>
    <t>SUTURA ETHILON 3-0</t>
  </si>
  <si>
    <t>APÓSITO DE SUJECIÓN 7 CM, 8,5 CM</t>
  </si>
  <si>
    <t>Apósito de película. Apósito para fijación. Relacionado con I. V. Apósito que integra tecnología IV Advanced combina la reducción de infecciones con la visibilidad del sitio, la sujeción del catéter y la transpirabilidad
Probado para reducir CRBSI y la colonización de catéteres vasculares.Proporciona protección antimicrobiana inmediata y continua con una almohadilla de gel de gluconato de clorhexidina (CHG)</t>
  </si>
  <si>
    <t>PAQUETE X 25 UNIDADES</t>
  </si>
  <si>
    <t xml:space="preserve">APÓSITO DE SUJECIÓN AVANZADO IV  </t>
  </si>
  <si>
    <t>Apósito de película. para fijación de Catéteres Arteriales, CVC diálisis, CVC puerto implantado, PICC CVC, CVC a corto plazo, CVC tunelizado, Catéter epidural, PIV. Hipoalergénico.</t>
  </si>
  <si>
    <t>PAQUETE X 100 UNIDADES</t>
  </si>
  <si>
    <t>Valor Unitario</t>
  </si>
  <si>
    <t>Valor IVA</t>
  </si>
  <si>
    <t>TOTAL</t>
  </si>
  <si>
    <t>Valor Unitario + IVA</t>
  </si>
  <si>
    <t>VALOR TOTAL</t>
  </si>
  <si>
    <t>“ADQUIRIR LOS ARTICULOS REQUERIDOS COMO MATERIALES DE FORMACION PARA LOS APRENDICES DE LOS DIFERENTES PROGRAMAS DEL CENTRO DE SERVICIOS DE SALUD DEL SENA REGIONAL ANTIOQUIA</t>
  </si>
  <si>
    <t>NOMBRE Y NIT DE LA EMPRESA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</si>
</sst>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$&quot;\ * #,##0.00_-;\-&quot;$&quot;\ * #,##0.00_-;_-&quot;$&quot;\ * &quot;-&quot;??_-;_-@_-"/>
  </numFmts>
  <fonts count="12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1"/>
      <color rgb="FF000000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8">
    <xf numFmtId="0" fontId="0" fillId="0" borderId="0"/>
    <xf numFmtId="0" fontId="8" fillId="0" borderId="0"/>
    <xf numFmtId="0" fontId="4" fillId="0" borderId="0"/>
    <xf numFmtId="164" fontId="4" fillId="0" borderId="0" applyFont="0" applyFill="0" applyBorder="0" applyAlignment="0" applyProtection="0"/>
    <xf numFmtId="0" fontId="3" fillId="0" borderId="0"/>
    <xf numFmtId="0" fontId="2" fillId="0" borderId="0"/>
    <xf numFmtId="9" fontId="1" fillId="0" borderId="0" applyFont="0" applyFill="0" applyBorder="0" applyAlignment="0" applyProtection="0"/>
    <xf numFmtId="0" fontId="1" fillId="0" borderId="0"/>
  </cellStyleXfs>
  <cellXfs count="18">
    <xf numFmtId="0" fontId="0" fillId="0" borderId="0" xfId="0"/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3" fontId="0" fillId="0" borderId="1" xfId="0" applyNumberFormat="1" applyBorder="1" applyAlignment="1">
      <alignment horizontal="center" vertical="center"/>
    </xf>
    <xf numFmtId="3" fontId="10" fillId="3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3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3" fontId="9" fillId="4" borderId="1" xfId="0" applyNumberFormat="1" applyFont="1" applyFill="1" applyBorder="1" applyAlignment="1">
      <alignment horizontal="center" vertical="center"/>
    </xf>
    <xf numFmtId="3" fontId="10" fillId="4" borderId="1" xfId="0" applyNumberFormat="1" applyFont="1" applyFill="1" applyBorder="1" applyAlignment="1">
      <alignment horizontal="center" vertical="center"/>
    </xf>
  </cellXfs>
  <cellStyles count="8">
    <cellStyle name="Moneda 2" xfId="3" xr:uid="{00000000-0005-0000-0000-000000000000}"/>
    <cellStyle name="Normal" xfId="0" builtinId="0"/>
    <cellStyle name="Normal 2" xfId="1" xr:uid="{00000000-0005-0000-0000-000002000000}"/>
    <cellStyle name="Normal 3" xfId="2" xr:uid="{00000000-0005-0000-0000-000003000000}"/>
    <cellStyle name="Normal 3 2" xfId="7" xr:uid="{966E42E8-E9C7-4442-9EC8-8D4F74C133E7}"/>
    <cellStyle name="Normal 4" xfId="4" xr:uid="{8316295D-C2BB-4A97-BCB8-ADCBCAA38979}"/>
    <cellStyle name="Normal 5" xfId="5" xr:uid="{25EB0202-81FE-4447-9B5D-D22856233010}"/>
    <cellStyle name="Porcentaje 2" xfId="6" xr:uid="{01F69A97-0953-4DEE-A0DD-E77A114CCF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FF3222-FE6C-48B5-A2FF-97FCE3EF20A6}">
  <sheetPr>
    <tabColor rgb="FF92D050"/>
  </sheetPr>
  <dimension ref="A1:J9"/>
  <sheetViews>
    <sheetView tabSelected="1" zoomScale="90" zoomScaleNormal="90" workbookViewId="0">
      <selection activeCell="G1" sqref="G1:J1"/>
    </sheetView>
  </sheetViews>
  <sheetFormatPr baseColWidth="10" defaultColWidth="11" defaultRowHeight="15"/>
  <cols>
    <col min="2" max="2" width="36.42578125" hidden="1" customWidth="1"/>
    <col min="3" max="3" width="28" customWidth="1"/>
    <col min="4" max="4" width="46.42578125" customWidth="1"/>
    <col min="5" max="5" width="17" customWidth="1"/>
    <col min="6" max="6" width="15" customWidth="1"/>
    <col min="7" max="7" width="11.42578125" customWidth="1"/>
    <col min="8" max="8" width="9.85546875" bestFit="1" customWidth="1"/>
    <col min="9" max="9" width="10.42578125" bestFit="1" customWidth="1"/>
    <col min="10" max="10" width="10.5703125" bestFit="1" customWidth="1"/>
  </cols>
  <sheetData>
    <row r="1" spans="1:10" ht="68.25" customHeight="1">
      <c r="C1" s="12" t="s">
        <v>30</v>
      </c>
      <c r="D1" s="12"/>
      <c r="E1" s="12"/>
      <c r="F1" s="12"/>
      <c r="G1" s="13" t="s">
        <v>31</v>
      </c>
      <c r="H1" s="13"/>
      <c r="I1" s="13"/>
      <c r="J1" s="13"/>
    </row>
    <row r="2" spans="1:10" ht="38.25">
      <c r="A2" s="1" t="s">
        <v>0</v>
      </c>
      <c r="B2" s="1" t="s">
        <v>1</v>
      </c>
      <c r="C2" s="1" t="s">
        <v>3</v>
      </c>
      <c r="D2" s="1" t="s">
        <v>2</v>
      </c>
      <c r="E2" s="3" t="s">
        <v>4</v>
      </c>
      <c r="F2" s="2" t="s">
        <v>5</v>
      </c>
      <c r="G2" s="14" t="s">
        <v>25</v>
      </c>
      <c r="H2" s="15" t="s">
        <v>26</v>
      </c>
      <c r="I2" s="14" t="s">
        <v>28</v>
      </c>
      <c r="J2" s="14" t="s">
        <v>29</v>
      </c>
    </row>
    <row r="3" spans="1:10" ht="76.5">
      <c r="A3" s="1">
        <v>1</v>
      </c>
      <c r="B3" s="6" t="s">
        <v>14</v>
      </c>
      <c r="C3" s="7" t="s">
        <v>16</v>
      </c>
      <c r="D3" s="8" t="s">
        <v>17</v>
      </c>
      <c r="E3" s="10" t="s">
        <v>15</v>
      </c>
      <c r="F3" s="9">
        <v>2</v>
      </c>
      <c r="G3" s="4"/>
      <c r="H3" s="4">
        <f t="shared" ref="H3:H6" si="0">+G3*19%</f>
        <v>0</v>
      </c>
      <c r="I3" s="4">
        <f t="shared" ref="I3:I6" si="1">+G3+H3</f>
        <v>0</v>
      </c>
      <c r="J3" s="16">
        <f t="shared" ref="J3:J6" si="2">+I3*F3</f>
        <v>0</v>
      </c>
    </row>
    <row r="4" spans="1:10" ht="76.5">
      <c r="A4" s="1">
        <v>2</v>
      </c>
      <c r="B4" s="6" t="s">
        <v>14</v>
      </c>
      <c r="C4" s="7" t="s">
        <v>18</v>
      </c>
      <c r="D4" s="8" t="s">
        <v>17</v>
      </c>
      <c r="E4" s="10" t="s">
        <v>15</v>
      </c>
      <c r="F4" s="9">
        <v>2</v>
      </c>
      <c r="G4" s="4"/>
      <c r="H4" s="4">
        <f t="shared" si="0"/>
        <v>0</v>
      </c>
      <c r="I4" s="4">
        <f t="shared" si="1"/>
        <v>0</v>
      </c>
      <c r="J4" s="16">
        <f t="shared" si="2"/>
        <v>0</v>
      </c>
    </row>
    <row r="5" spans="1:10" ht="127.5">
      <c r="A5" s="1">
        <v>3</v>
      </c>
      <c r="B5" s="6" t="s">
        <v>14</v>
      </c>
      <c r="C5" s="7" t="s">
        <v>19</v>
      </c>
      <c r="D5" s="8" t="s">
        <v>20</v>
      </c>
      <c r="E5" s="10" t="s">
        <v>21</v>
      </c>
      <c r="F5" s="9">
        <v>2</v>
      </c>
      <c r="G5" s="4"/>
      <c r="H5" s="4">
        <f t="shared" si="0"/>
        <v>0</v>
      </c>
      <c r="I5" s="4">
        <f t="shared" si="1"/>
        <v>0</v>
      </c>
      <c r="J5" s="16">
        <f t="shared" si="2"/>
        <v>0</v>
      </c>
    </row>
    <row r="6" spans="1:10" ht="51">
      <c r="A6" s="1">
        <v>4</v>
      </c>
      <c r="B6" s="6" t="s">
        <v>14</v>
      </c>
      <c r="C6" s="7" t="s">
        <v>22</v>
      </c>
      <c r="D6" s="8" t="s">
        <v>23</v>
      </c>
      <c r="E6" s="10" t="s">
        <v>24</v>
      </c>
      <c r="F6" s="9">
        <v>1</v>
      </c>
      <c r="G6" s="4"/>
      <c r="H6" s="4">
        <f t="shared" si="0"/>
        <v>0</v>
      </c>
      <c r="I6" s="4">
        <f t="shared" si="1"/>
        <v>0</v>
      </c>
      <c r="J6" s="16">
        <f t="shared" si="2"/>
        <v>0</v>
      </c>
    </row>
    <row r="7" spans="1:10" ht="39.75" customHeight="1">
      <c r="A7" s="1">
        <v>5</v>
      </c>
      <c r="B7" s="6" t="s">
        <v>10</v>
      </c>
      <c r="C7" s="7" t="s">
        <v>11</v>
      </c>
      <c r="D7" s="8" t="s">
        <v>12</v>
      </c>
      <c r="E7" s="10" t="s">
        <v>13</v>
      </c>
      <c r="F7" s="9">
        <v>200</v>
      </c>
      <c r="G7" s="4"/>
      <c r="H7" s="4">
        <f t="shared" ref="H7:H8" si="3">+G7*19%</f>
        <v>0</v>
      </c>
      <c r="I7" s="4">
        <f t="shared" ref="I7:I8" si="4">+G7+H7</f>
        <v>0</v>
      </c>
      <c r="J7" s="16">
        <f>+I7*200</f>
        <v>0</v>
      </c>
    </row>
    <row r="8" spans="1:10" ht="38.25" customHeight="1">
      <c r="A8" s="1">
        <v>6</v>
      </c>
      <c r="B8" s="6" t="s">
        <v>7</v>
      </c>
      <c r="C8" s="7" t="s">
        <v>9</v>
      </c>
      <c r="D8" s="8" t="s">
        <v>8</v>
      </c>
      <c r="E8" s="10" t="s">
        <v>6</v>
      </c>
      <c r="F8" s="9">
        <v>10</v>
      </c>
      <c r="G8" s="4"/>
      <c r="H8" s="4">
        <f t="shared" si="3"/>
        <v>0</v>
      </c>
      <c r="I8" s="4">
        <f t="shared" si="4"/>
        <v>0</v>
      </c>
      <c r="J8" s="16">
        <f t="shared" ref="J8" si="5">+I8*F8</f>
        <v>0</v>
      </c>
    </row>
    <row r="9" spans="1:10" ht="15.75">
      <c r="A9" s="11" t="s">
        <v>27</v>
      </c>
      <c r="B9" s="11"/>
      <c r="C9" s="11"/>
      <c r="D9" s="11"/>
      <c r="E9" s="11"/>
      <c r="F9" s="11"/>
      <c r="G9" s="5">
        <f t="shared" ref="G9:J9" si="6">SUM(G3:G8)</f>
        <v>0</v>
      </c>
      <c r="H9" s="5">
        <f t="shared" si="6"/>
        <v>0</v>
      </c>
      <c r="I9" s="5">
        <f t="shared" si="6"/>
        <v>0</v>
      </c>
      <c r="J9" s="17">
        <f t="shared" si="6"/>
        <v>0</v>
      </c>
    </row>
  </sheetData>
  <mergeCells count="3">
    <mergeCell ref="A9:F9"/>
    <mergeCell ref="C1:F1"/>
    <mergeCell ref="G1:J1"/>
  </mergeCells>
  <pageMargins left="0.7" right="0.7" top="0.75" bottom="0.75" header="0.3" footer="0.3"/>
  <pageSetup orientation="portrait" verticalDpi="0" r:id="rId1"/>
  <ignoredErrors>
    <ignoredError sqref="J7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17_INSUMOS MEDICOS 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SENA</dc:creator>
  <cp:lastModifiedBy>Catalina Ossa Ortega</cp:lastModifiedBy>
  <dcterms:created xsi:type="dcterms:W3CDTF">2022-09-05T19:43:00Z</dcterms:created>
  <dcterms:modified xsi:type="dcterms:W3CDTF">2022-10-31T21:59:19Z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3172C79480534A599B978ED38AE0CD71</vt:lpwstr>
  </property>
  <property fmtid="{D5CDD505-2E9C-101B-9397-08002B2CF9AE}" pid="3" name="KSOProductBuildVer">
    <vt:lpwstr>1033-11.2.0.11306</vt:lpwstr>
  </property>
</Properties>
</file>