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esktop\TELETRABAJO 2020\Velasquez\Interventoria 2022\2022\130-00-A-COFAC-DIFRA-2022 Interv Velasquez\Documentos en formato editable\"/>
    </mc:Choice>
  </mc:AlternateContent>
  <bookViews>
    <workbookView xWindow="-120" yWindow="-120" windowWidth="20730" windowHeight="11040"/>
  </bookViews>
  <sheets>
    <sheet name="PRESUPUESTO" sheetId="1" r:id="rId1"/>
  </sheets>
  <definedNames>
    <definedName name="_xlnm.Print_Area" localSheetId="0">PRESUPUESTO!$B$1:$I$55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43" i="1" l="1"/>
  <c r="I40" i="1" l="1"/>
  <c r="I36" i="1"/>
  <c r="I35" i="1"/>
  <c r="I34" i="1" l="1"/>
  <c r="I25" i="1"/>
  <c r="I19" i="1"/>
  <c r="I17" i="1" l="1"/>
  <c r="I20" i="1"/>
  <c r="I15" i="1"/>
  <c r="I18" i="1"/>
  <c r="I21" i="1"/>
  <c r="I16" i="1"/>
  <c r="I26" i="1"/>
  <c r="I24" i="1" s="1"/>
  <c r="I22" i="1"/>
  <c r="I28" i="1"/>
  <c r="I14" i="1"/>
  <c r="I23" i="1"/>
  <c r="I29" i="1"/>
  <c r="I27" i="1" l="1"/>
  <c r="I30" i="1"/>
  <c r="I32" i="1" s="1"/>
  <c r="I11" i="1"/>
  <c r="I42" i="1"/>
  <c r="I41" i="1" s="1"/>
  <c r="I39" i="1"/>
  <c r="I38" i="1"/>
  <c r="I37" i="1" l="1"/>
  <c r="I44" i="1" s="1"/>
  <c r="I45" i="1" s="1"/>
  <c r="I46" i="1" l="1"/>
  <c r="I47" i="1" s="1"/>
</calcChain>
</file>

<file path=xl/sharedStrings.xml><?xml version="1.0" encoding="utf-8"?>
<sst xmlns="http://schemas.openxmlformats.org/spreadsheetml/2006/main" count="102" uniqueCount="86">
  <si>
    <t>ANEXO No 1</t>
  </si>
  <si>
    <t>COSTO ESTIMADO INTERVENTORÍA</t>
  </si>
  <si>
    <t xml:space="preserve">HONORARIOS, SALARIOS Y PRESTACIONES SOCIALES DE TODO EL PERSONAL PROFESIONAL QUE SEA NECESARIO, DISPONER DIRECTAMENTE EN LA OBRA, YA SEA CON DEDICACIÓN PARCIAL O PERMANENTE . (RESIDENTE , Y AUXILIARES) </t>
  </si>
  <si>
    <t>ACTIVIDAD</t>
  </si>
  <si>
    <t>CANTIDAD</t>
  </si>
  <si>
    <t xml:space="preserve">CATEGORÍA MÍNIMA </t>
  </si>
  <si>
    <t>Vr. M/H</t>
  </si>
  <si>
    <t>TOTAL MESES EN OBRA</t>
  </si>
  <si>
    <t>% DEDICACIÓN MIN.</t>
  </si>
  <si>
    <t>V. UNITARIO</t>
  </si>
  <si>
    <t>Director de interventoría</t>
  </si>
  <si>
    <t>Director Perfil 1</t>
  </si>
  <si>
    <t>Residente de interventoría</t>
  </si>
  <si>
    <t>Ingeniero Topográfico</t>
  </si>
  <si>
    <t>Gestor Seguridad y Salud en el Trabajo y Medio Ambiente</t>
  </si>
  <si>
    <t>Arquitecto - Asesor</t>
  </si>
  <si>
    <t>Ingeniero Civil - Asesor Estructural</t>
  </si>
  <si>
    <t>Ingeniero Sanitario y/o Ingeniero Sanitario y Ambiental y/o Ingeniero Civil Especialista en Hidráulica</t>
  </si>
  <si>
    <t>Ingeniero Electricista - Asesor</t>
  </si>
  <si>
    <t>Ingeniero Vías y Transporte - Asesor</t>
  </si>
  <si>
    <t>Abogado</t>
  </si>
  <si>
    <t>Contador</t>
  </si>
  <si>
    <t>PERSONAL DE APOYO NO PROFESIONAL</t>
  </si>
  <si>
    <t>Cadenero 1</t>
  </si>
  <si>
    <t>Tecnico Perfil 2</t>
  </si>
  <si>
    <t>Cadenero 2</t>
  </si>
  <si>
    <t>SUELDOS Y CARGA PRESTACIONAL DEL PERSONAL ADMINISTRATIVO NO ASIGNADO ESPECÍFICAMENTE AL TRABAJO (Se refiere a la nómina del personal que labora en la oficina del interventor en forma regular y permanente, y cuyo servicio garantiza el cumplimiento del objeto de la Interventoría)</t>
  </si>
  <si>
    <t>3.1</t>
  </si>
  <si>
    <t xml:space="preserve">Secretaria </t>
  </si>
  <si>
    <t>Personal Adm. perfil 1</t>
  </si>
  <si>
    <t>3.2</t>
  </si>
  <si>
    <t xml:space="preserve">Mensajero  </t>
  </si>
  <si>
    <t>Personal Adm. perfil 2</t>
  </si>
  <si>
    <t>SUBTOTAL PERSONAL PROFESIONAL Y DE APOYO</t>
  </si>
  <si>
    <t>FACTOR MULTIPLICADOR</t>
  </si>
  <si>
    <t>SUBTOTAL 1 (CON MULTIPLICADOR)</t>
  </si>
  <si>
    <t xml:space="preserve">UNIDAD </t>
  </si>
  <si>
    <t>Vr.UNITARIO</t>
  </si>
  <si>
    <t>V. TOTAL</t>
  </si>
  <si>
    <t>DOTACIÓN Y MANTENIMIENTO DE OFICINAS CENTRALES (Incluyendo los gastos de comunicaciones, útiles de oficina y papelería, elementos de dibujo, conservación de muebles y enseres y depreciación, etc.)</t>
  </si>
  <si>
    <t>Comunicación( celular, internet) residente y oficina director</t>
  </si>
  <si>
    <t>MES</t>
  </si>
  <si>
    <t>Viajes, viáticos y movilidad del personal de interventoría</t>
  </si>
  <si>
    <t>OTROS GASTOS</t>
  </si>
  <si>
    <t>Ensayos de  laboratorio Interventoría</t>
  </si>
  <si>
    <t>GLOBAL</t>
  </si>
  <si>
    <t>Alquiler de equipo completo de topografia (Incluye nivel de precisión)</t>
  </si>
  <si>
    <t>Oficina campamento (Incluye servicios públicos, equipos de sistemas, útiles de oficina, papelería, etc)</t>
  </si>
  <si>
    <t xml:space="preserve">REVISION Y APROBACIÓN DE DOCUMENTOS </t>
  </si>
  <si>
    <t>Emision Informe previo para el inicio de la obra:
* Aprobación de las hojas de vida del personal del contratista de obra.
* Aprobación Manual de seguridad industrial y salud ocupacional.
* Aprobación plan de inversión del anticipo de obra, apertura de cuenta de fiducia y cuenta separada 
* Organigrama del personal tecnico y administrativo
* Plan de manejo ambiental.</t>
  </si>
  <si>
    <t>SUBTOTAL 2</t>
  </si>
  <si>
    <t>SUBTOTAL (1 + 2)</t>
  </si>
  <si>
    <t>IVA (19%)</t>
  </si>
  <si>
    <t xml:space="preserve">TOTAL </t>
  </si>
  <si>
    <t>Residente Perfil 2</t>
  </si>
  <si>
    <t>Profesional Perfil 3</t>
  </si>
  <si>
    <t xml:space="preserve">Nota:
-El tiempo destinado por el personal de interventoría para el desarrollo de CAPITULO 6, se debe contemplar en el costo de dicha actividad.
- El valor de los capitulos 1, 2 y 3 en sumatoria, no podran ser menores al 70% del valor total de la oferta antes de IVA, dicho valor también incluye el valor total una vez calculado el factor multiplicador.
-El salario de los profesionales incluye todo lo necesario para la correcta actuación de los mismos dentro de la ejecución del control de las obras, es decir que involucra: Elaboración de documentación técnica, informes semanales, informes mensuales, elaboración cortes de obra, elaboración memorias cortes de obra, asistencia a comités de obra, elaboración actas, consultas técnicas, etc.  
- Los perfiles del personal Director de obra corresponden a : 
  Director perfil 1 - Experiencia &gt; 3 años
  Director perfil 2 - Experiencia 1-3 años 
  Director perfil 3 - Experiencia &lt; 1 año
- Los perfiles del personal Residente de obra corresponden a: 
  Residente perfil 1 - Experiencia &gt; 3 años 
  Residente perfil 2 - Experiencia 1-3 años 
  Residente perfil 3 - Experiencia &lt; 1 año
- Los perfiles del personal profesional en obra sin estudios de posgrado corresponden a: 
  Profesional Perfil 1 - Experiencia &gt; 3 años
  Profesional Perfil 2 - Experiencia 1-3 años 
  Profesional Perfil 3 - Experiencia &lt; 1 año
- Los perfiles del personal profesional en obra con estudios de posgrado corresponden a: 
  Especialista Perfil 1 - Experiencia &gt; 3 años contados a partir de la fecha de grado del posgrado
  Especialista Perfil 2 - Experiencia 1-3 años contados a partir de la fecha de grado del posgrado
  Especialista Perfil 3 - Experiencia &lt; 1 año contados a partir de la fecha de grado del posgrado
- Los perfiles de los profesionales técnico y técnico auxiliar: 
  Técnico/Tecnólogo Perfil 1 - Experiencia &gt;3 años 
   Técnico/Tecnólogo Perfil 2 - Experiencia 1-3 años 
- Los perfiles del personal administrativo: 
  Perfil 1 - Secretaria
  Perfil 2 - Mensajero 
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</si>
  <si>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</si>
  <si>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</si>
  <si>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</si>
  <si>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</si>
  <si>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</si>
  <si>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</si>
  <si>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</si>
  <si>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</si>
  <si>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</si>
  <si>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</si>
  <si>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</si>
  <si>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2.1</t>
  </si>
  <si>
    <t>2.2</t>
  </si>
  <si>
    <t>4.1</t>
  </si>
  <si>
    <t>4.2</t>
  </si>
  <si>
    <t>5.1</t>
  </si>
  <si>
    <t>5.2</t>
  </si>
  <si>
    <t>5.3</t>
  </si>
  <si>
    <t>6.1</t>
  </si>
  <si>
    <t>6.2</t>
  </si>
  <si>
    <t>PROPUESTA ECONÓMICA PARA CONTRATAR LA “INTERVENTORÍA TÉCNICA, ECONÓMICA, JURÍDICA, FINANCIERA, ADMINISTRATIVA Y CONTABLE PARA LA FASE II DE LA OBRA PUBLICA PARA LA CONSTRUCCIÓN DE LA INFRAESTRUCTURA DEL AERÓDROMO DE VELÁSQUEZ EN PUERTO BOYACÁ DE ACUERDO CON ESPECIFICACIONES TÉCNICAS ANEXAS”</t>
  </si>
  <si>
    <t xml:space="preserve">Emision Informe previo para el inicio de la obra:
* Aprobación Cronograma de ejecución de obra.
* Revision analisis de precios unitarios a presentar por el contratista junto con el AIU
* Elaboración actas de vecindad en conjunto con contratista de obra 
* Revision preliminar proyecto </t>
  </si>
  <si>
    <t>Nombre y firma del representante legal del Proponente</t>
  </si>
  <si>
    <t>Nombre del Proponente</t>
  </si>
  <si>
    <t>FIRMAS</t>
  </si>
  <si>
    <t>Formulario 1 - Formulario de presupuesto oficial -Interventoría de obra pública de infraestructura de transporte - versión 2</t>
  </si>
  <si>
    <t>Código</t>
  </si>
  <si>
    <t>CCE-EICP-FM-70</t>
  </si>
  <si>
    <t xml:space="preserve">Versión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</si>
</sst>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&quot;$&quot;\ * #,##0_-;\-&quot;$&quot;\ * #,##0_-;_-&quot;$&quot;\ * &quot;-&quot;_-;_-@_-"/>
    <numFmt numFmtId="165" formatCode="_-* #,##0_-;\-* #,##0_-;_-* &quot;-&quot;_-;_-@_-"/>
    <numFmt numFmtId="166" formatCode="&quot;$&quot;\ #,##0.00"/>
    <numFmt numFmtId="167" formatCode="&quot;$&quot;\ #,##0"/>
    <numFmt numFmtId="168" formatCode="_-* #,##0.00_-;\-* #,##0.00_-;_-* &quot;-&quot;_-;_-@_-"/>
  </numFmts>
  <fonts count="21" x14ac:knownFonts="1">
    <font>
      <sz val="11"/>
      <color rgb="FF000000"/>
      <name val="Calibri"/>
    </font>
    <font>
      <b/>
      <sz val="12"/>
      <name val="Arial Narrow"/>
      <family val="2"/>
    </font>
    <font>
      <sz val="12"/>
      <name val="Arial"/>
      <family val="2"/>
    </font>
    <font>
      <b/>
      <sz val="11"/>
      <color rgb="FF000000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sz val="11"/>
      <color rgb="FF000000"/>
      <name val="Arial Narrow"/>
      <family val="2"/>
    </font>
    <font>
      <sz val="12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sz val="12"/>
      <color rgb="FF000000"/>
      <name val="Arial Narrow"/>
      <family val="2"/>
    </font>
    <font>
      <sz val="11"/>
      <color rgb="FF000000"/>
      <name val="Calibri"/>
      <family val="2"/>
    </font>
    <font>
      <sz val="11"/>
      <color rgb="FF000000"/>
      <name val="Calibri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3" tint="0.79998168889431442"/>
        <bgColor rgb="FFC0C0C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rgb="FFC0C0C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0C0C0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4" fillId="0" borderId="2" applyNumberFormat="0" applyFill="0" applyBorder="0" applyProtection="0">
      <alignment vertical="top"/>
    </xf>
    <xf numFmtId="0" fontId="15" fillId="0" borderId="2"/>
  </cellStyleXfs>
  <cellXfs count="13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1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/>
    <xf numFmtId="0" fontId="8" fillId="0" borderId="0" xfId="0" applyFont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2" xfId="0" applyBorder="1" applyAlignment="1">
      <alignment horizontal="center" vertical="center" wrapText="1"/>
    </xf>
    <xf numFmtId="167" fontId="0" fillId="0" borderId="2" xfId="0" applyNumberFormat="1" applyBorder="1"/>
    <xf numFmtId="166" fontId="0" fillId="0" borderId="2" xfId="0" applyNumberFormat="1" applyBorder="1"/>
    <xf numFmtId="0" fontId="7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10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/>
    </xf>
    <xf numFmtId="10" fontId="7" fillId="0" borderId="8" xfId="0" applyNumberFormat="1" applyFont="1" applyBorder="1" applyAlignment="1">
      <alignment horizontal="center"/>
    </xf>
    <xf numFmtId="10" fontId="7" fillId="0" borderId="8" xfId="0" applyNumberFormat="1" applyFont="1" applyBorder="1" applyAlignment="1">
      <alignment horizontal="center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5" borderId="8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166" fontId="7" fillId="0" borderId="20" xfId="0" applyNumberFormat="1" applyFont="1" applyBorder="1"/>
    <xf numFmtId="0" fontId="9" fillId="2" borderId="19" xfId="0" applyFont="1" applyFill="1" applyBorder="1" applyAlignment="1">
      <alignment horizontal="center" vertical="center" wrapText="1"/>
    </xf>
    <xf numFmtId="166" fontId="9" fillId="2" borderId="20" xfId="0" applyNumberFormat="1" applyFont="1" applyFill="1" applyBorder="1" applyAlignment="1">
      <alignment wrapText="1"/>
    </xf>
    <xf numFmtId="0" fontId="7" fillId="0" borderId="19" xfId="0" applyFont="1" applyBorder="1" applyAlignment="1">
      <alignment horizontal="center"/>
    </xf>
    <xf numFmtId="166" fontId="7" fillId="0" borderId="20" xfId="0" applyNumberFormat="1" applyFont="1" applyBorder="1" applyAlignment="1">
      <alignment vertical="center"/>
    </xf>
    <xf numFmtId="166" fontId="9" fillId="2" borderId="20" xfId="0" applyNumberFormat="1" applyFont="1" applyFill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166" fontId="7" fillId="0" borderId="20" xfId="0" applyNumberFormat="1" applyFont="1" applyBorder="1" applyAlignment="1">
      <alignment vertical="center" wrapText="1"/>
    </xf>
    <xf numFmtId="0" fontId="7" fillId="8" borderId="19" xfId="0" applyFont="1" applyFill="1" applyBorder="1" applyAlignment="1">
      <alignment horizontal="center"/>
    </xf>
    <xf numFmtId="166" fontId="9" fillId="3" borderId="20" xfId="0" applyNumberFormat="1" applyFont="1" applyFill="1" applyBorder="1" applyAlignment="1">
      <alignment horizontal="right" vertical="center" wrapText="1"/>
    </xf>
    <xf numFmtId="0" fontId="7" fillId="8" borderId="21" xfId="0" applyFont="1" applyFill="1" applyBorder="1" applyAlignment="1">
      <alignment horizontal="center"/>
    </xf>
    <xf numFmtId="0" fontId="9" fillId="3" borderId="22" xfId="0" applyFont="1" applyFill="1" applyBorder="1" applyAlignment="1">
      <alignment horizontal="left" vertical="center" wrapText="1"/>
    </xf>
    <xf numFmtId="166" fontId="9" fillId="3" borderId="23" xfId="0" applyNumberFormat="1" applyFont="1" applyFill="1" applyBorder="1" applyAlignment="1">
      <alignment horizontal="right" vertical="center" wrapText="1"/>
    </xf>
    <xf numFmtId="0" fontId="7" fillId="6" borderId="16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left" vertical="center" wrapText="1"/>
    </xf>
    <xf numFmtId="166" fontId="9" fillId="3" borderId="18" xfId="0" applyNumberFormat="1" applyFont="1" applyFill="1" applyBorder="1" applyAlignment="1">
      <alignment horizontal="right" vertical="center" wrapText="1"/>
    </xf>
    <xf numFmtId="0" fontId="7" fillId="7" borderId="19" xfId="0" applyFont="1" applyFill="1" applyBorder="1" applyAlignment="1">
      <alignment horizontal="center"/>
    </xf>
    <xf numFmtId="166" fontId="9" fillId="5" borderId="20" xfId="0" applyNumberFormat="1" applyFont="1" applyFill="1" applyBorder="1" applyAlignment="1">
      <alignment horizontal="right" vertical="center" wrapText="1"/>
    </xf>
    <xf numFmtId="0" fontId="7" fillId="7" borderId="21" xfId="0" applyFont="1" applyFill="1" applyBorder="1" applyAlignment="1">
      <alignment horizontal="center"/>
    </xf>
    <xf numFmtId="0" fontId="9" fillId="5" borderId="22" xfId="0" applyFont="1" applyFill="1" applyBorder="1" applyAlignment="1">
      <alignment horizontal="left" vertical="center" wrapText="1"/>
    </xf>
    <xf numFmtId="166" fontId="9" fillId="5" borderId="23" xfId="0" applyNumberFormat="1" applyFont="1" applyFill="1" applyBorder="1" applyAlignment="1">
      <alignment horizontal="right" vertical="center" wrapText="1"/>
    </xf>
    <xf numFmtId="166" fontId="7" fillId="0" borderId="20" xfId="0" applyNumberFormat="1" applyFont="1" applyBorder="1" applyAlignment="1">
      <alignment horizontal="right" vertical="center"/>
    </xf>
    <xf numFmtId="2" fontId="0" fillId="0" borderId="0" xfId="0" applyNumberFormat="1"/>
    <xf numFmtId="166" fontId="0" fillId="0" borderId="0" xfId="0" applyNumberFormat="1"/>
    <xf numFmtId="166" fontId="9" fillId="2" borderId="12" xfId="0" applyNumberFormat="1" applyFont="1" applyFill="1" applyBorder="1" applyAlignment="1">
      <alignment vertical="center" wrapText="1"/>
    </xf>
    <xf numFmtId="164" fontId="0" fillId="0" borderId="0" xfId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0" fillId="0" borderId="0" xfId="1" applyNumberFormat="1" applyFont="1"/>
    <xf numFmtId="166" fontId="7" fillId="9" borderId="8" xfId="0" applyNumberFormat="1" applyFont="1" applyFill="1" applyBorder="1"/>
    <xf numFmtId="166" fontId="7" fillId="9" borderId="8" xfId="0" applyNumberFormat="1" applyFont="1" applyFill="1" applyBorder="1" applyAlignment="1">
      <alignment horizontal="right" vertical="center"/>
    </xf>
    <xf numFmtId="168" fontId="9" fillId="10" borderId="20" xfId="2" applyNumberFormat="1" applyFont="1" applyFill="1" applyBorder="1" applyAlignment="1">
      <alignment horizontal="right" vertical="center" wrapText="1"/>
    </xf>
    <xf numFmtId="166" fontId="7" fillId="9" borderId="8" xfId="0" applyNumberFormat="1" applyFont="1" applyFill="1" applyBorder="1" applyAlignment="1">
      <alignment vertical="center" wrapText="1"/>
    </xf>
    <xf numFmtId="0" fontId="11" fillId="0" borderId="2" xfId="0" applyFont="1" applyBorder="1" applyAlignment="1">
      <alignment horizontal="left" vertical="top" wrapText="1"/>
    </xf>
    <xf numFmtId="0" fontId="2" fillId="11" borderId="2" xfId="3" applyNumberFormat="1" applyFont="1" applyFill="1" applyBorder="1" applyAlignment="1">
      <alignment horizontal="center" vertical="center" wrapText="1"/>
    </xf>
    <xf numFmtId="0" fontId="2" fillId="11" borderId="2" xfId="3" applyNumberFormat="1" applyFont="1" applyFill="1" applyBorder="1" applyAlignment="1">
      <alignment horizontal="justify" vertical="center" wrapText="1"/>
    </xf>
    <xf numFmtId="0" fontId="2" fillId="11" borderId="2" xfId="3" applyNumberFormat="1" applyFont="1" applyFill="1" applyBorder="1" applyAlignment="1">
      <alignment vertical="center" wrapText="1"/>
    </xf>
    <xf numFmtId="0" fontId="2" fillId="11" borderId="10" xfId="3" applyNumberFormat="1" applyFont="1" applyFill="1" applyBorder="1" applyAlignment="1">
      <alignment vertical="center" wrapText="1"/>
    </xf>
    <xf numFmtId="0" fontId="17" fillId="11" borderId="10" xfId="3" applyNumberFormat="1" applyFont="1" applyFill="1" applyBorder="1" applyAlignment="1">
      <alignment vertical="top" wrapText="1"/>
    </xf>
    <xf numFmtId="0" fontId="18" fillId="11" borderId="7" xfId="3" applyNumberFormat="1" applyFont="1" applyFill="1" applyBorder="1" applyAlignment="1">
      <alignment vertical="center" wrapText="1"/>
    </xf>
    <xf numFmtId="0" fontId="2" fillId="11" borderId="9" xfId="3" applyFont="1" applyFill="1" applyBorder="1" applyAlignment="1">
      <alignment horizontal="left" vertical="center" wrapText="1"/>
    </xf>
    <xf numFmtId="0" fontId="16" fillId="11" borderId="5" xfId="4" applyFont="1" applyFill="1" applyBorder="1" applyAlignment="1">
      <alignment vertical="top"/>
    </xf>
    <xf numFmtId="0" fontId="19" fillId="11" borderId="2" xfId="3" applyNumberFormat="1" applyFont="1" applyFill="1" applyBorder="1" applyAlignment="1">
      <alignment horizontal="center" vertical="center" wrapText="1"/>
    </xf>
    <xf numFmtId="0" fontId="19" fillId="11" borderId="2" xfId="3" applyNumberFormat="1" applyFont="1" applyFill="1" applyBorder="1" applyAlignment="1">
      <alignment horizontal="justify" vertical="center" wrapText="1"/>
    </xf>
    <xf numFmtId="0" fontId="19" fillId="11" borderId="30" xfId="3" applyNumberFormat="1" applyFont="1" applyFill="1" applyBorder="1" applyAlignment="1">
      <alignment horizontal="justify" vertical="center" wrapText="1"/>
    </xf>
    <xf numFmtId="0" fontId="20" fillId="11" borderId="30" xfId="4" applyFont="1" applyFill="1" applyBorder="1" applyAlignment="1">
      <alignment vertical="center"/>
    </xf>
    <xf numFmtId="0" fontId="20" fillId="11" borderId="2" xfId="4" applyFont="1" applyFill="1" applyAlignment="1">
      <alignment horizontal="center" vertical="top"/>
    </xf>
    <xf numFmtId="0" fontId="20" fillId="11" borderId="2" xfId="4" applyFont="1" applyFill="1" applyAlignment="1">
      <alignment vertical="top"/>
    </xf>
    <xf numFmtId="0" fontId="20" fillId="11" borderId="6" xfId="4" applyFont="1" applyFill="1" applyBorder="1" applyAlignment="1">
      <alignment vertical="top"/>
    </xf>
    <xf numFmtId="0" fontId="19" fillId="11" borderId="6" xfId="3" applyNumberFormat="1" applyFont="1" applyFill="1" applyBorder="1" applyAlignment="1">
      <alignment horizontal="justify" vertical="center" wrapText="1"/>
    </xf>
    <xf numFmtId="0" fontId="19" fillId="11" borderId="6" xfId="3" applyNumberFormat="1" applyFont="1" applyFill="1" applyBorder="1" applyAlignment="1">
      <alignment vertical="center" wrapText="1"/>
    </xf>
    <xf numFmtId="0" fontId="19" fillId="11" borderId="9" xfId="3" applyFont="1" applyFill="1" applyBorder="1" applyAlignment="1">
      <alignment horizontal="left" vertical="center" wrapText="1"/>
    </xf>
    <xf numFmtId="0" fontId="2" fillId="11" borderId="10" xfId="3" applyNumberFormat="1" applyFont="1" applyFill="1" applyBorder="1" applyAlignment="1">
      <alignment horizontal="center" vertical="center" wrapText="1"/>
    </xf>
    <xf numFmtId="0" fontId="19" fillId="11" borderId="31" xfId="3" applyNumberFormat="1" applyFont="1" applyFill="1" applyBorder="1" applyAlignment="1">
      <alignment horizontal="center" vertical="top" wrapText="1"/>
    </xf>
    <xf numFmtId="0" fontId="9" fillId="3" borderId="17" xfId="0" applyFont="1" applyFill="1" applyBorder="1" applyAlignment="1">
      <alignment horizontal="center" vertical="center" wrapText="1"/>
    </xf>
    <xf numFmtId="0" fontId="10" fillId="4" borderId="17" xfId="0" applyFont="1" applyFill="1" applyBorder="1"/>
    <xf numFmtId="0" fontId="11" fillId="0" borderId="9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9" fillId="3" borderId="22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166" fontId="7" fillId="9" borderId="13" xfId="0" applyNumberFormat="1" applyFont="1" applyFill="1" applyBorder="1" applyAlignment="1">
      <alignment horizontal="center"/>
    </xf>
    <xf numFmtId="166" fontId="7" fillId="9" borderId="14" xfId="0" applyNumberFormat="1" applyFont="1" applyFill="1" applyBorder="1" applyAlignment="1">
      <alignment horizontal="center"/>
    </xf>
    <xf numFmtId="166" fontId="7" fillId="9" borderId="15" xfId="0" applyNumberFormat="1" applyFont="1" applyFill="1" applyBorder="1" applyAlignment="1">
      <alignment horizontal="center"/>
    </xf>
    <xf numFmtId="166" fontId="7" fillId="9" borderId="13" xfId="0" applyNumberFormat="1" applyFont="1" applyFill="1" applyBorder="1" applyAlignment="1">
      <alignment horizontal="center" vertical="center"/>
    </xf>
    <xf numFmtId="166" fontId="7" fillId="9" borderId="14" xfId="0" applyNumberFormat="1" applyFont="1" applyFill="1" applyBorder="1" applyAlignment="1">
      <alignment horizontal="center" vertical="center"/>
    </xf>
    <xf numFmtId="166" fontId="7" fillId="9" borderId="15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10" fillId="0" borderId="0" xfId="0" applyFont="1"/>
    <xf numFmtId="0" fontId="9" fillId="2" borderId="8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0" fillId="4" borderId="8" xfId="0" applyFont="1" applyFill="1" applyBorder="1"/>
    <xf numFmtId="0" fontId="9" fillId="2" borderId="1" xfId="0" applyFont="1" applyFill="1" applyBorder="1" applyAlignment="1">
      <alignment horizontal="center"/>
    </xf>
    <xf numFmtId="0" fontId="10" fillId="0" borderId="3" xfId="0" applyFont="1" applyBorder="1"/>
    <xf numFmtId="0" fontId="10" fillId="0" borderId="4" xfId="0" applyFont="1" applyBorder="1"/>
    <xf numFmtId="0" fontId="9" fillId="2" borderId="8" xfId="0" applyFont="1" applyFill="1" applyBorder="1" applyAlignment="1">
      <alignment horizontal="center" vertical="center" wrapText="1"/>
    </xf>
    <xf numFmtId="0" fontId="10" fillId="0" borderId="8" xfId="0" applyFont="1" applyBorder="1"/>
    <xf numFmtId="0" fontId="9" fillId="2" borderId="27" xfId="0" applyFont="1" applyFill="1" applyBorder="1" applyAlignment="1">
      <alignment horizontal="justify" vertical="center" wrapText="1"/>
    </xf>
    <xf numFmtId="0" fontId="9" fillId="2" borderId="28" xfId="0" applyFont="1" applyFill="1" applyBorder="1" applyAlignment="1">
      <alignment horizontal="justify" vertical="center" wrapText="1"/>
    </xf>
    <xf numFmtId="0" fontId="9" fillId="2" borderId="29" xfId="0" applyFont="1" applyFill="1" applyBorder="1" applyAlignment="1">
      <alignment horizontal="justify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9" fillId="3" borderId="14" xfId="0" applyFont="1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left" vertical="center" wrapText="1"/>
    </xf>
    <xf numFmtId="167" fontId="9" fillId="2" borderId="8" xfId="0" applyNumberFormat="1" applyFont="1" applyFill="1" applyBorder="1" applyAlignment="1">
      <alignment horizontal="center" wrapText="1"/>
    </xf>
    <xf numFmtId="0" fontId="4" fillId="11" borderId="32" xfId="3" applyFont="1" applyFill="1" applyBorder="1" applyAlignment="1">
      <alignment horizontal="center" vertical="center" wrapText="1"/>
    </xf>
    <xf numFmtId="0" fontId="4" fillId="11" borderId="33" xfId="3" applyFont="1" applyFill="1" applyBorder="1" applyAlignment="1">
      <alignment horizontal="center" vertical="center" wrapText="1"/>
    </xf>
    <xf numFmtId="0" fontId="4" fillId="11" borderId="34" xfId="3" applyFont="1" applyFill="1" applyBorder="1" applyAlignment="1">
      <alignment horizontal="center" vertical="center" wrapText="1"/>
    </xf>
    <xf numFmtId="0" fontId="5" fillId="11" borderId="32" xfId="3" applyFont="1" applyFill="1" applyBorder="1" applyAlignment="1">
      <alignment horizontal="center" vertical="center" wrapText="1"/>
    </xf>
    <xf numFmtId="0" fontId="4" fillId="11" borderId="35" xfId="3" applyFont="1" applyFill="1" applyBorder="1" applyAlignment="1">
      <alignment horizontal="center" vertical="center" wrapText="1"/>
    </xf>
    <xf numFmtId="0" fontId="5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center" vertical="center" wrapText="1"/>
    </xf>
  </cellXfs>
  <cellStyles count="5">
    <cellStyle name="Millares [0]" xfId="2" builtinId="6"/>
    <cellStyle name="Moneda [0]" xfId="1" builtinId="7"/>
    <cellStyle name="Normal" xfId="0" builtinId="0"/>
    <cellStyle name="Normal 3 11 2" xfId="3"/>
    <cellStyle name="Normal_ESTABLECIMIENTO Y MANTENIMIENTO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87"/>
  <sheetViews>
    <sheetView tabSelected="1" view="pageBreakPreview" zoomScale="70" zoomScaleNormal="70" zoomScaleSheetLayoutView="70" workbookViewId="0">
      <selection activeCell="B5" sqref="B5:I5"/>
    </sheetView>
  </sheetViews>
  <sheetFormatPr baseColWidth="10" defaultColWidth="14.42578125" defaultRowHeight="15" customHeight="1" x14ac:dyDescent="0.25"/>
  <cols>
    <col min="1" max="1" width="8.7109375" customWidth="1"/>
    <col min="2" max="2" width="10.5703125" style="2" customWidth="1"/>
    <col min="3" max="3" width="63" customWidth="1"/>
    <col min="4" max="4" width="17.42578125" bestFit="1" customWidth="1"/>
    <col min="5" max="5" width="21.7109375" bestFit="1" customWidth="1"/>
    <col min="6" max="6" width="18.5703125" customWidth="1"/>
    <col min="7" max="7" width="20.28515625" customWidth="1"/>
    <col min="8" max="8" width="17.28515625" customWidth="1"/>
    <col min="9" max="9" width="21.7109375" bestFit="1" customWidth="1"/>
    <col min="10" max="10" width="17.85546875" bestFit="1" customWidth="1"/>
    <col min="11" max="11" width="20.42578125" customWidth="1"/>
    <col min="12" max="12" width="16" customWidth="1"/>
    <col min="13" max="13" width="20.28515625" customWidth="1"/>
    <col min="14" max="14" width="18.7109375" customWidth="1"/>
    <col min="15" max="15" width="19.85546875" customWidth="1"/>
    <col min="16" max="16" width="15.140625" customWidth="1"/>
    <col min="17" max="23" width="10" customWidth="1"/>
  </cols>
  <sheetData>
    <row r="2" spans="2:23" ht="15" customHeight="1" x14ac:dyDescent="0.25">
      <c r="B2" s="127" t="s">
        <v>82</v>
      </c>
      <c r="C2" s="128"/>
      <c r="D2" s="128"/>
      <c r="E2" s="129"/>
    </row>
    <row r="3" spans="2:23" ht="15" customHeight="1" x14ac:dyDescent="0.25">
      <c r="B3" s="130" t="s">
        <v>83</v>
      </c>
      <c r="C3" s="131" t="s">
        <v>84</v>
      </c>
      <c r="D3" s="132" t="s">
        <v>85</v>
      </c>
      <c r="E3" s="133">
        <v>2</v>
      </c>
    </row>
    <row r="5" spans="2:23" ht="15.75" customHeight="1" x14ac:dyDescent="0.3">
      <c r="B5" s="108" t="s">
        <v>0</v>
      </c>
      <c r="C5" s="109"/>
      <c r="D5" s="109"/>
      <c r="E5" s="109"/>
      <c r="F5" s="109"/>
      <c r="G5" s="109"/>
      <c r="H5" s="109"/>
      <c r="I5" s="10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5.75" x14ac:dyDescent="0.25">
      <c r="B6" s="10"/>
      <c r="C6" s="11"/>
      <c r="D6" s="11"/>
      <c r="E6" s="11"/>
      <c r="F6" s="11"/>
      <c r="G6" s="11"/>
      <c r="H6" s="11"/>
      <c r="I6" s="1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40.9" customHeight="1" x14ac:dyDescent="0.3">
      <c r="B7" s="110" t="s">
        <v>77</v>
      </c>
      <c r="C7" s="111"/>
      <c r="D7" s="111"/>
      <c r="E7" s="111"/>
      <c r="F7" s="111"/>
      <c r="G7" s="111"/>
      <c r="H7" s="111"/>
      <c r="I7" s="11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2:23" ht="16.5" x14ac:dyDescent="0.3">
      <c r="B8" s="12"/>
      <c r="C8" s="13"/>
      <c r="D8" s="12"/>
      <c r="E8" s="12"/>
      <c r="F8" s="13"/>
      <c r="G8" s="13"/>
      <c r="H8" s="13"/>
      <c r="I8" s="13"/>
    </row>
    <row r="9" spans="2:23" ht="15.75" customHeight="1" x14ac:dyDescent="0.3">
      <c r="B9" s="12"/>
      <c r="C9" s="13"/>
      <c r="D9" s="12"/>
      <c r="E9" s="12"/>
      <c r="F9" s="13"/>
      <c r="G9" s="13"/>
      <c r="H9" s="13"/>
      <c r="I9" s="13"/>
    </row>
    <row r="10" spans="2:23" ht="17.25" thickBot="1" x14ac:dyDescent="0.35">
      <c r="B10" s="115" t="s">
        <v>1</v>
      </c>
      <c r="C10" s="116"/>
      <c r="D10" s="116"/>
      <c r="E10" s="116"/>
      <c r="F10" s="116"/>
      <c r="G10" s="116"/>
      <c r="H10" s="116"/>
      <c r="I10" s="117"/>
    </row>
    <row r="11" spans="2:23" ht="30" customHeight="1" thickBot="1" x14ac:dyDescent="0.3">
      <c r="B11" s="28">
        <v>1</v>
      </c>
      <c r="C11" s="120" t="s">
        <v>2</v>
      </c>
      <c r="D11" s="121"/>
      <c r="E11" s="121"/>
      <c r="F11" s="121"/>
      <c r="G11" s="121"/>
      <c r="H11" s="122"/>
      <c r="I11" s="57">
        <f>SUM(I13:I23)</f>
        <v>0</v>
      </c>
      <c r="J11" s="16"/>
      <c r="K11" s="4"/>
    </row>
    <row r="12" spans="2:23" ht="30.75" customHeight="1" x14ac:dyDescent="0.25">
      <c r="B12" s="29"/>
      <c r="C12" s="30" t="s">
        <v>3</v>
      </c>
      <c r="D12" s="30" t="s">
        <v>4</v>
      </c>
      <c r="E12" s="30" t="s">
        <v>5</v>
      </c>
      <c r="F12" s="30" t="s">
        <v>6</v>
      </c>
      <c r="G12" s="30" t="s">
        <v>7</v>
      </c>
      <c r="H12" s="30" t="s">
        <v>8</v>
      </c>
      <c r="I12" s="31" t="s">
        <v>9</v>
      </c>
      <c r="J12" s="14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2:23" ht="15.75" customHeight="1" x14ac:dyDescent="0.3">
      <c r="B13" s="32" t="s">
        <v>57</v>
      </c>
      <c r="C13" s="19" t="s">
        <v>10</v>
      </c>
      <c r="D13" s="18">
        <v>1</v>
      </c>
      <c r="E13" s="18" t="s">
        <v>11</v>
      </c>
      <c r="F13" s="62"/>
      <c r="G13" s="18">
        <v>7</v>
      </c>
      <c r="H13" s="20">
        <v>0.4</v>
      </c>
      <c r="I13" s="54">
        <f>+D13*F13*G13*H13</f>
        <v>0</v>
      </c>
      <c r="J13" s="15"/>
    </row>
    <row r="14" spans="2:23" ht="16.5" x14ac:dyDescent="0.25">
      <c r="B14" s="32" t="s">
        <v>58</v>
      </c>
      <c r="C14" s="19" t="s">
        <v>12</v>
      </c>
      <c r="D14" s="18">
        <v>1</v>
      </c>
      <c r="E14" s="18" t="s">
        <v>54</v>
      </c>
      <c r="F14" s="63"/>
      <c r="G14" s="18">
        <v>7</v>
      </c>
      <c r="H14" s="20">
        <v>1</v>
      </c>
      <c r="I14" s="54">
        <f t="shared" ref="I14:I23" si="0">+D14*F14*G14*H14</f>
        <v>0</v>
      </c>
      <c r="J14" s="15"/>
    </row>
    <row r="15" spans="2:23" ht="16.5" customHeight="1" x14ac:dyDescent="0.25">
      <c r="B15" s="32" t="s">
        <v>59</v>
      </c>
      <c r="C15" s="19" t="s">
        <v>13</v>
      </c>
      <c r="D15" s="18">
        <v>1</v>
      </c>
      <c r="E15" s="18" t="s">
        <v>55</v>
      </c>
      <c r="F15" s="63"/>
      <c r="G15" s="18">
        <v>7</v>
      </c>
      <c r="H15" s="20">
        <v>0.2</v>
      </c>
      <c r="I15" s="54">
        <f t="shared" si="0"/>
        <v>0</v>
      </c>
      <c r="J15" s="15"/>
    </row>
    <row r="16" spans="2:23" ht="16.5" x14ac:dyDescent="0.25">
      <c r="B16" s="32" t="s">
        <v>60</v>
      </c>
      <c r="C16" s="19" t="s">
        <v>14</v>
      </c>
      <c r="D16" s="18">
        <v>1</v>
      </c>
      <c r="E16" s="18" t="s">
        <v>55</v>
      </c>
      <c r="F16" s="63"/>
      <c r="G16" s="18">
        <v>7</v>
      </c>
      <c r="H16" s="20">
        <v>1</v>
      </c>
      <c r="I16" s="54">
        <f t="shared" si="0"/>
        <v>0</v>
      </c>
      <c r="J16" s="15"/>
    </row>
    <row r="17" spans="2:10" ht="18" customHeight="1" x14ac:dyDescent="0.25">
      <c r="B17" s="32" t="s">
        <v>61</v>
      </c>
      <c r="C17" s="19" t="s">
        <v>15</v>
      </c>
      <c r="D17" s="18">
        <v>1</v>
      </c>
      <c r="E17" s="18" t="s">
        <v>55</v>
      </c>
      <c r="F17" s="63"/>
      <c r="G17" s="18">
        <v>7</v>
      </c>
      <c r="H17" s="20">
        <v>0.2</v>
      </c>
      <c r="I17" s="54">
        <f t="shared" si="0"/>
        <v>0</v>
      </c>
      <c r="J17" s="15"/>
    </row>
    <row r="18" spans="2:10" ht="18" customHeight="1" x14ac:dyDescent="0.25">
      <c r="B18" s="32" t="s">
        <v>62</v>
      </c>
      <c r="C18" s="19" t="s">
        <v>16</v>
      </c>
      <c r="D18" s="18">
        <v>1</v>
      </c>
      <c r="E18" s="18" t="s">
        <v>55</v>
      </c>
      <c r="F18" s="63"/>
      <c r="G18" s="18">
        <v>7</v>
      </c>
      <c r="H18" s="20">
        <v>0.2</v>
      </c>
      <c r="I18" s="54">
        <f t="shared" si="0"/>
        <v>0</v>
      </c>
      <c r="J18" s="15"/>
    </row>
    <row r="19" spans="2:10" ht="33" x14ac:dyDescent="0.25">
      <c r="B19" s="32" t="s">
        <v>63</v>
      </c>
      <c r="C19" s="21" t="s">
        <v>17</v>
      </c>
      <c r="D19" s="18">
        <v>1</v>
      </c>
      <c r="E19" s="18" t="s">
        <v>55</v>
      </c>
      <c r="F19" s="63"/>
      <c r="G19" s="18">
        <v>7</v>
      </c>
      <c r="H19" s="20">
        <v>0.2</v>
      </c>
      <c r="I19" s="54">
        <f t="shared" si="0"/>
        <v>0</v>
      </c>
      <c r="J19" s="15"/>
    </row>
    <row r="20" spans="2:10" ht="16.5" x14ac:dyDescent="0.25">
      <c r="B20" s="32" t="s">
        <v>64</v>
      </c>
      <c r="C20" s="19" t="s">
        <v>18</v>
      </c>
      <c r="D20" s="18">
        <v>1</v>
      </c>
      <c r="E20" s="18" t="s">
        <v>55</v>
      </c>
      <c r="F20" s="63"/>
      <c r="G20" s="18">
        <v>7</v>
      </c>
      <c r="H20" s="20">
        <v>0.2</v>
      </c>
      <c r="I20" s="54">
        <f t="shared" si="0"/>
        <v>0</v>
      </c>
      <c r="J20" s="15"/>
    </row>
    <row r="21" spans="2:10" ht="18" customHeight="1" x14ac:dyDescent="0.25">
      <c r="B21" s="32" t="s">
        <v>65</v>
      </c>
      <c r="C21" s="19" t="s">
        <v>19</v>
      </c>
      <c r="D21" s="18">
        <v>1</v>
      </c>
      <c r="E21" s="18" t="s">
        <v>55</v>
      </c>
      <c r="F21" s="63"/>
      <c r="G21" s="18">
        <v>7</v>
      </c>
      <c r="H21" s="20">
        <v>0.2</v>
      </c>
      <c r="I21" s="54">
        <f t="shared" si="0"/>
        <v>0</v>
      </c>
      <c r="J21" s="15"/>
    </row>
    <row r="22" spans="2:10" ht="18" customHeight="1" x14ac:dyDescent="0.25">
      <c r="B22" s="32" t="s">
        <v>66</v>
      </c>
      <c r="C22" s="19" t="s">
        <v>20</v>
      </c>
      <c r="D22" s="18">
        <v>1</v>
      </c>
      <c r="E22" s="18" t="s">
        <v>55</v>
      </c>
      <c r="F22" s="63"/>
      <c r="G22" s="18">
        <v>7</v>
      </c>
      <c r="H22" s="20">
        <v>0.05</v>
      </c>
      <c r="I22" s="54">
        <f t="shared" si="0"/>
        <v>0</v>
      </c>
      <c r="J22" s="15"/>
    </row>
    <row r="23" spans="2:10" ht="18" customHeight="1" x14ac:dyDescent="0.25">
      <c r="B23" s="32" t="s">
        <v>67</v>
      </c>
      <c r="C23" s="19" t="s">
        <v>21</v>
      </c>
      <c r="D23" s="18">
        <v>1</v>
      </c>
      <c r="E23" s="18" t="s">
        <v>55</v>
      </c>
      <c r="F23" s="63"/>
      <c r="G23" s="18">
        <v>7</v>
      </c>
      <c r="H23" s="20">
        <v>0.05</v>
      </c>
      <c r="I23" s="54">
        <f t="shared" si="0"/>
        <v>0</v>
      </c>
      <c r="J23" s="16"/>
    </row>
    <row r="24" spans="2:10" ht="16.5" x14ac:dyDescent="0.3">
      <c r="B24" s="34">
        <v>2</v>
      </c>
      <c r="C24" s="22" t="s">
        <v>22</v>
      </c>
      <c r="D24" s="118"/>
      <c r="E24" s="119"/>
      <c r="F24" s="119"/>
      <c r="G24" s="119"/>
      <c r="H24" s="119"/>
      <c r="I24" s="35">
        <f>SUM(I25:I26)</f>
        <v>0</v>
      </c>
    </row>
    <row r="25" spans="2:10" ht="18" customHeight="1" x14ac:dyDescent="0.3">
      <c r="B25" s="36" t="s">
        <v>68</v>
      </c>
      <c r="C25" s="19" t="s">
        <v>23</v>
      </c>
      <c r="D25" s="18">
        <v>1</v>
      </c>
      <c r="E25" s="18" t="s">
        <v>24</v>
      </c>
      <c r="F25" s="62"/>
      <c r="G25" s="18">
        <v>1</v>
      </c>
      <c r="H25" s="20">
        <v>0.15</v>
      </c>
      <c r="I25" s="37">
        <f>+D25*F25*G25*H25</f>
        <v>0</v>
      </c>
    </row>
    <row r="26" spans="2:10" ht="18" customHeight="1" x14ac:dyDescent="0.3">
      <c r="B26" s="36" t="s">
        <v>69</v>
      </c>
      <c r="C26" s="19" t="s">
        <v>25</v>
      </c>
      <c r="D26" s="18">
        <v>1</v>
      </c>
      <c r="E26" s="18" t="s">
        <v>24</v>
      </c>
      <c r="F26" s="62"/>
      <c r="G26" s="23">
        <v>1</v>
      </c>
      <c r="H26" s="24">
        <v>0.15</v>
      </c>
      <c r="I26" s="37">
        <f>+D26*F26*G26*H26</f>
        <v>0</v>
      </c>
    </row>
    <row r="27" spans="2:10" ht="34.5" customHeight="1" x14ac:dyDescent="0.25">
      <c r="B27" s="34">
        <v>3</v>
      </c>
      <c r="C27" s="112" t="s">
        <v>26</v>
      </c>
      <c r="D27" s="112"/>
      <c r="E27" s="112"/>
      <c r="F27" s="112"/>
      <c r="G27" s="112"/>
      <c r="H27" s="112"/>
      <c r="I27" s="38">
        <f>+SUM(I28:I29)</f>
        <v>0</v>
      </c>
    </row>
    <row r="28" spans="2:10" ht="16.5" x14ac:dyDescent="0.25">
      <c r="B28" s="39" t="s">
        <v>27</v>
      </c>
      <c r="C28" s="21" t="s">
        <v>28</v>
      </c>
      <c r="D28" s="17">
        <v>1</v>
      </c>
      <c r="E28" s="18" t="s">
        <v>29</v>
      </c>
      <c r="F28" s="65"/>
      <c r="G28" s="17">
        <v>2</v>
      </c>
      <c r="H28" s="25">
        <v>0.15</v>
      </c>
      <c r="I28" s="40">
        <f>(F28*G28*H28)</f>
        <v>0</v>
      </c>
      <c r="J28" s="56"/>
    </row>
    <row r="29" spans="2:10" ht="16.5" x14ac:dyDescent="0.25">
      <c r="B29" s="39" t="s">
        <v>30</v>
      </c>
      <c r="C29" s="21" t="s">
        <v>31</v>
      </c>
      <c r="D29" s="17">
        <v>1</v>
      </c>
      <c r="E29" s="18" t="s">
        <v>32</v>
      </c>
      <c r="F29" s="65"/>
      <c r="G29" s="17">
        <v>2</v>
      </c>
      <c r="H29" s="25">
        <v>0.15</v>
      </c>
      <c r="I29" s="40">
        <f>(F29*G29*H29)</f>
        <v>0</v>
      </c>
      <c r="J29" s="61"/>
    </row>
    <row r="30" spans="2:10" ht="16.5" x14ac:dyDescent="0.3">
      <c r="B30" s="41"/>
      <c r="C30" s="26" t="s">
        <v>33</v>
      </c>
      <c r="D30" s="113"/>
      <c r="E30" s="114"/>
      <c r="F30" s="114"/>
      <c r="G30" s="114"/>
      <c r="H30" s="114"/>
      <c r="I30" s="42">
        <f>+SUM(I13:I23)+SUM(I25:I26)+SUM(I28:I29)</f>
        <v>0</v>
      </c>
    </row>
    <row r="31" spans="2:10" ht="16.5" x14ac:dyDescent="0.3">
      <c r="B31" s="41"/>
      <c r="C31" s="123" t="s">
        <v>34</v>
      </c>
      <c r="D31" s="124"/>
      <c r="E31" s="124"/>
      <c r="F31" s="124"/>
      <c r="G31" s="124"/>
      <c r="H31" s="125"/>
      <c r="I31" s="64"/>
      <c r="J31" s="55"/>
    </row>
    <row r="32" spans="2:10" ht="18" customHeight="1" x14ac:dyDescent="0.3">
      <c r="B32" s="43"/>
      <c r="C32" s="44" t="s">
        <v>35</v>
      </c>
      <c r="D32" s="95"/>
      <c r="E32" s="95"/>
      <c r="F32" s="95"/>
      <c r="G32" s="95"/>
      <c r="H32" s="95"/>
      <c r="I32" s="45">
        <f>+I30*I31</f>
        <v>0</v>
      </c>
      <c r="J32" s="56"/>
    </row>
    <row r="33" spans="2:23" ht="30.75" customHeight="1" x14ac:dyDescent="0.25">
      <c r="B33" s="29"/>
      <c r="C33" s="30" t="s">
        <v>3</v>
      </c>
      <c r="D33" s="30" t="s">
        <v>4</v>
      </c>
      <c r="E33" s="30" t="s">
        <v>36</v>
      </c>
      <c r="F33" s="96" t="s">
        <v>37</v>
      </c>
      <c r="G33" s="97"/>
      <c r="H33" s="98"/>
      <c r="I33" s="31" t="s">
        <v>38</v>
      </c>
      <c r="J33" s="14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2:23" ht="16.5" x14ac:dyDescent="0.25">
      <c r="B34" s="34">
        <v>4</v>
      </c>
      <c r="C34" s="112" t="s">
        <v>39</v>
      </c>
      <c r="D34" s="112"/>
      <c r="E34" s="112"/>
      <c r="F34" s="112"/>
      <c r="G34" s="112"/>
      <c r="H34" s="112"/>
      <c r="I34" s="38">
        <f>SUM(I35:I36)</f>
        <v>0</v>
      </c>
    </row>
    <row r="35" spans="2:23" ht="15.75" customHeight="1" x14ac:dyDescent="0.3">
      <c r="B35" s="32" t="s">
        <v>70</v>
      </c>
      <c r="C35" s="19" t="s">
        <v>40</v>
      </c>
      <c r="D35" s="18">
        <v>7</v>
      </c>
      <c r="E35" s="23" t="s">
        <v>41</v>
      </c>
      <c r="F35" s="99"/>
      <c r="G35" s="100"/>
      <c r="H35" s="101"/>
      <c r="I35" s="33">
        <f>+F35*D35</f>
        <v>0</v>
      </c>
      <c r="K35" s="5"/>
    </row>
    <row r="36" spans="2:23" ht="15.75" customHeight="1" x14ac:dyDescent="0.3">
      <c r="B36" s="32" t="s">
        <v>71</v>
      </c>
      <c r="C36" s="19" t="s">
        <v>42</v>
      </c>
      <c r="D36" s="18">
        <v>7</v>
      </c>
      <c r="E36" s="23" t="s">
        <v>41</v>
      </c>
      <c r="F36" s="99"/>
      <c r="G36" s="100"/>
      <c r="H36" s="101"/>
      <c r="I36" s="33">
        <f>+F36*D36</f>
        <v>0</v>
      </c>
      <c r="K36" s="5"/>
      <c r="L36" s="59"/>
    </row>
    <row r="37" spans="2:23" ht="16.5" x14ac:dyDescent="0.3">
      <c r="B37" s="34">
        <v>5</v>
      </c>
      <c r="C37" s="22" t="s">
        <v>43</v>
      </c>
      <c r="D37" s="126"/>
      <c r="E37" s="119"/>
      <c r="F37" s="119"/>
      <c r="G37" s="119"/>
      <c r="H37" s="119"/>
      <c r="I37" s="35">
        <f>SUM(I38:I40)</f>
        <v>0</v>
      </c>
      <c r="K37" s="5"/>
      <c r="L37" s="59"/>
    </row>
    <row r="38" spans="2:23" ht="15.75" customHeight="1" x14ac:dyDescent="0.25">
      <c r="B38" s="32" t="s">
        <v>72</v>
      </c>
      <c r="C38" s="21" t="s">
        <v>44</v>
      </c>
      <c r="D38" s="18">
        <v>1</v>
      </c>
      <c r="E38" s="18" t="s">
        <v>45</v>
      </c>
      <c r="F38" s="102"/>
      <c r="G38" s="103"/>
      <c r="H38" s="104"/>
      <c r="I38" s="37">
        <f t="shared" ref="I38:I40" si="1">+F38*D38</f>
        <v>0</v>
      </c>
      <c r="K38" s="5"/>
    </row>
    <row r="39" spans="2:23" ht="15.75" customHeight="1" x14ac:dyDescent="0.25">
      <c r="B39" s="32" t="s">
        <v>73</v>
      </c>
      <c r="C39" s="21" t="s">
        <v>46</v>
      </c>
      <c r="D39" s="18">
        <v>1</v>
      </c>
      <c r="E39" s="18" t="s">
        <v>41</v>
      </c>
      <c r="F39" s="102"/>
      <c r="G39" s="103"/>
      <c r="H39" s="104"/>
      <c r="I39" s="37">
        <f t="shared" si="1"/>
        <v>0</v>
      </c>
    </row>
    <row r="40" spans="2:23" ht="31.5" customHeight="1" x14ac:dyDescent="0.25">
      <c r="B40" s="32" t="s">
        <v>74</v>
      </c>
      <c r="C40" s="21" t="s">
        <v>47</v>
      </c>
      <c r="D40" s="18">
        <v>1</v>
      </c>
      <c r="E40" s="18" t="s">
        <v>45</v>
      </c>
      <c r="F40" s="102"/>
      <c r="G40" s="103"/>
      <c r="H40" s="104"/>
      <c r="I40" s="37">
        <f t="shared" si="1"/>
        <v>0</v>
      </c>
    </row>
    <row r="41" spans="2:23" ht="16.5" x14ac:dyDescent="0.3">
      <c r="B41" s="34">
        <v>6</v>
      </c>
      <c r="C41" s="22" t="s">
        <v>48</v>
      </c>
      <c r="D41" s="126"/>
      <c r="E41" s="119"/>
      <c r="F41" s="119"/>
      <c r="G41" s="119"/>
      <c r="H41" s="119"/>
      <c r="I41" s="35">
        <f>SUM(I42:I43)</f>
        <v>0</v>
      </c>
      <c r="K41" s="5"/>
    </row>
    <row r="42" spans="2:23" ht="106.9" customHeight="1" x14ac:dyDescent="0.25">
      <c r="B42" s="32" t="s">
        <v>75</v>
      </c>
      <c r="C42" s="21" t="s">
        <v>49</v>
      </c>
      <c r="D42" s="18">
        <v>1</v>
      </c>
      <c r="E42" s="18" t="s">
        <v>45</v>
      </c>
      <c r="F42" s="102"/>
      <c r="G42" s="103"/>
      <c r="H42" s="104"/>
      <c r="I42" s="37">
        <f>+F42*D42</f>
        <v>0</v>
      </c>
      <c r="J42" s="7"/>
      <c r="L42" s="58"/>
      <c r="M42" s="8"/>
      <c r="N42" s="8"/>
    </row>
    <row r="43" spans="2:23" ht="103.9" customHeight="1" thickBot="1" x14ac:dyDescent="0.3">
      <c r="B43" s="32" t="s">
        <v>76</v>
      </c>
      <c r="C43" s="21" t="s">
        <v>78</v>
      </c>
      <c r="D43" s="18">
        <v>1</v>
      </c>
      <c r="E43" s="18" t="s">
        <v>45</v>
      </c>
      <c r="F43" s="102"/>
      <c r="G43" s="103"/>
      <c r="H43" s="104"/>
      <c r="I43" s="37">
        <f>+F43*D43</f>
        <v>0</v>
      </c>
      <c r="J43" s="60"/>
      <c r="L43" s="58"/>
      <c r="M43" s="8"/>
      <c r="N43" s="8"/>
    </row>
    <row r="44" spans="2:23" ht="15.75" customHeight="1" x14ac:dyDescent="0.3">
      <c r="B44" s="46"/>
      <c r="C44" s="47" t="s">
        <v>50</v>
      </c>
      <c r="D44" s="87"/>
      <c r="E44" s="88"/>
      <c r="F44" s="88"/>
      <c r="G44" s="88"/>
      <c r="H44" s="88"/>
      <c r="I44" s="48">
        <f>+I34+I41+I37</f>
        <v>0</v>
      </c>
    </row>
    <row r="45" spans="2:23" ht="15.75" customHeight="1" x14ac:dyDescent="0.3">
      <c r="B45" s="49"/>
      <c r="C45" s="27" t="s">
        <v>51</v>
      </c>
      <c r="D45" s="105"/>
      <c r="E45" s="106"/>
      <c r="F45" s="106"/>
      <c r="G45" s="106"/>
      <c r="H45" s="107"/>
      <c r="I45" s="50">
        <f>+I32+I44</f>
        <v>0</v>
      </c>
    </row>
    <row r="46" spans="2:23" ht="15.75" customHeight="1" x14ac:dyDescent="0.3">
      <c r="B46" s="49"/>
      <c r="C46" s="27" t="s">
        <v>52</v>
      </c>
      <c r="D46" s="105"/>
      <c r="E46" s="106"/>
      <c r="F46" s="106"/>
      <c r="G46" s="106"/>
      <c r="H46" s="107"/>
      <c r="I46" s="50">
        <f>+I45*0.19</f>
        <v>0</v>
      </c>
    </row>
    <row r="47" spans="2:23" ht="19.5" customHeight="1" thickBot="1" x14ac:dyDescent="0.35">
      <c r="B47" s="51"/>
      <c r="C47" s="52" t="s">
        <v>53</v>
      </c>
      <c r="D47" s="105"/>
      <c r="E47" s="106"/>
      <c r="F47" s="106"/>
      <c r="G47" s="106"/>
      <c r="H47" s="107"/>
      <c r="I47" s="53">
        <f>+SUM(I45:I46)</f>
        <v>0</v>
      </c>
      <c r="J47" s="6"/>
    </row>
    <row r="48" spans="2:23" ht="409.6" customHeight="1" x14ac:dyDescent="0.25">
      <c r="B48" s="89" t="s">
        <v>56</v>
      </c>
      <c r="C48" s="90"/>
      <c r="D48" s="90"/>
      <c r="E48" s="90"/>
      <c r="F48" s="90"/>
      <c r="G48" s="90"/>
      <c r="H48" s="90"/>
      <c r="I48" s="91"/>
      <c r="J48" s="9"/>
    </row>
    <row r="49" spans="2:9" ht="247.5" customHeight="1" thickBot="1" x14ac:dyDescent="0.3">
      <c r="B49" s="92"/>
      <c r="C49" s="93"/>
      <c r="D49" s="93"/>
      <c r="E49" s="93"/>
      <c r="F49" s="93"/>
      <c r="G49" s="93"/>
      <c r="H49" s="93"/>
      <c r="I49" s="94"/>
    </row>
    <row r="50" spans="2:9" ht="15.75" x14ac:dyDescent="0.25">
      <c r="B50" s="84" t="s">
        <v>81</v>
      </c>
      <c r="C50" s="66"/>
      <c r="D50" s="66"/>
      <c r="E50" s="66"/>
      <c r="F50" s="66"/>
      <c r="G50" s="66"/>
      <c r="H50" s="66"/>
      <c r="I50" s="66"/>
    </row>
    <row r="51" spans="2:9" ht="15.75" customHeight="1" x14ac:dyDescent="0.25">
      <c r="C51" s="67"/>
      <c r="D51" s="67"/>
      <c r="E51" s="68"/>
      <c r="F51" s="69"/>
      <c r="G51" s="85"/>
      <c r="H51" s="85"/>
      <c r="I51" s="85"/>
    </row>
    <row r="52" spans="2:9" ht="15.75" customHeight="1" x14ac:dyDescent="0.25">
      <c r="B52" s="73"/>
      <c r="C52" s="67"/>
      <c r="D52" s="67"/>
      <c r="E52" s="68"/>
      <c r="F52" s="69"/>
      <c r="G52" s="85"/>
      <c r="H52" s="85"/>
      <c r="I52" s="85"/>
    </row>
    <row r="53" spans="2:9" ht="15.75" customHeight="1" x14ac:dyDescent="0.25">
      <c r="B53" s="73"/>
      <c r="C53" s="78"/>
      <c r="D53" s="75"/>
      <c r="E53" s="76"/>
      <c r="F53" s="77"/>
      <c r="G53" s="77"/>
      <c r="H53" s="77"/>
      <c r="I53" s="70"/>
    </row>
    <row r="54" spans="2:9" ht="15.75" customHeight="1" x14ac:dyDescent="0.25">
      <c r="B54" s="73"/>
      <c r="C54" s="79" t="s">
        <v>79</v>
      </c>
      <c r="D54" s="80"/>
      <c r="E54" s="76"/>
      <c r="F54" s="86" t="s">
        <v>80</v>
      </c>
      <c r="G54" s="86"/>
      <c r="H54" s="86"/>
      <c r="I54" s="71"/>
    </row>
    <row r="55" spans="2:9" ht="16.5" thickBot="1" x14ac:dyDescent="0.3">
      <c r="B55" s="74"/>
      <c r="C55" s="81"/>
      <c r="D55" s="81"/>
      <c r="E55" s="82"/>
      <c r="F55" s="83"/>
      <c r="G55" s="83"/>
      <c r="H55" s="83"/>
      <c r="I55" s="72"/>
    </row>
    <row r="56" spans="2:9" ht="15.75" customHeight="1" x14ac:dyDescent="0.25">
      <c r="D56" s="2"/>
      <c r="E56" s="2"/>
    </row>
    <row r="57" spans="2:9" ht="15.75" customHeight="1" x14ac:dyDescent="0.25">
      <c r="D57" s="2"/>
      <c r="E57" s="2"/>
    </row>
    <row r="58" spans="2:9" ht="36.75" customHeight="1" x14ac:dyDescent="0.25">
      <c r="D58" s="2"/>
      <c r="E58" s="2"/>
    </row>
    <row r="59" spans="2:9" ht="15.75" customHeight="1" x14ac:dyDescent="0.25">
      <c r="D59" s="2"/>
      <c r="E59" s="2"/>
    </row>
    <row r="60" spans="2:9" ht="15.75" customHeight="1" x14ac:dyDescent="0.25">
      <c r="D60" s="2"/>
      <c r="E60" s="2"/>
    </row>
    <row r="61" spans="2:9" ht="15.75" customHeight="1" x14ac:dyDescent="0.25">
      <c r="D61" s="2"/>
      <c r="E61" s="2"/>
    </row>
    <row r="62" spans="2:9" ht="15.75" customHeight="1" x14ac:dyDescent="0.25">
      <c r="D62" s="2"/>
      <c r="E62" s="2"/>
    </row>
    <row r="63" spans="2:9" ht="15.75" customHeight="1" x14ac:dyDescent="0.25">
      <c r="D63" s="2"/>
      <c r="E63" s="2"/>
    </row>
    <row r="64" spans="2:9" ht="15.75" customHeight="1" x14ac:dyDescent="0.25">
      <c r="D64" s="2"/>
      <c r="E64" s="2"/>
    </row>
    <row r="65" spans="4:5" ht="15.75" customHeight="1" x14ac:dyDescent="0.25">
      <c r="D65" s="2"/>
      <c r="E65" s="2"/>
    </row>
    <row r="66" spans="4:5" ht="15.75" customHeight="1" x14ac:dyDescent="0.25">
      <c r="D66" s="2"/>
      <c r="E66" s="2"/>
    </row>
    <row r="67" spans="4:5" ht="15.75" customHeight="1" x14ac:dyDescent="0.25">
      <c r="D67" s="2"/>
      <c r="E67" s="2"/>
    </row>
    <row r="68" spans="4:5" ht="15.75" customHeight="1" x14ac:dyDescent="0.25">
      <c r="D68" s="2"/>
      <c r="E68" s="2"/>
    </row>
    <row r="69" spans="4:5" ht="15.75" customHeight="1" x14ac:dyDescent="0.25">
      <c r="D69" s="2"/>
      <c r="E69" s="2"/>
    </row>
    <row r="70" spans="4:5" ht="15.75" customHeight="1" x14ac:dyDescent="0.25">
      <c r="D70" s="2"/>
      <c r="E70" s="2"/>
    </row>
    <row r="71" spans="4:5" ht="15.75" customHeight="1" x14ac:dyDescent="0.25">
      <c r="D71" s="2"/>
      <c r="E71" s="2"/>
    </row>
    <row r="72" spans="4:5" ht="15.75" customHeight="1" x14ac:dyDescent="0.25">
      <c r="D72" s="2"/>
      <c r="E72" s="2"/>
    </row>
    <row r="73" spans="4:5" ht="15.75" customHeight="1" x14ac:dyDescent="0.25">
      <c r="D73" s="2"/>
      <c r="E73" s="2"/>
    </row>
    <row r="74" spans="4:5" ht="15.75" customHeight="1" x14ac:dyDescent="0.25">
      <c r="D74" s="2"/>
      <c r="E74" s="2"/>
    </row>
    <row r="75" spans="4:5" ht="15.75" customHeight="1" x14ac:dyDescent="0.25">
      <c r="D75" s="2"/>
      <c r="E75" s="2"/>
    </row>
    <row r="76" spans="4:5" ht="15.75" customHeight="1" x14ac:dyDescent="0.25">
      <c r="D76" s="2"/>
      <c r="E76" s="2"/>
    </row>
    <row r="77" spans="4:5" ht="15.75" customHeight="1" x14ac:dyDescent="0.25">
      <c r="D77" s="2"/>
      <c r="E77" s="2"/>
    </row>
    <row r="78" spans="4:5" ht="15.75" customHeight="1" x14ac:dyDescent="0.25">
      <c r="D78" s="2"/>
      <c r="E78" s="2"/>
    </row>
    <row r="79" spans="4:5" ht="15.75" customHeight="1" x14ac:dyDescent="0.25">
      <c r="D79" s="2"/>
      <c r="E79" s="2"/>
    </row>
    <row r="80" spans="4:5" ht="15.75" customHeight="1" x14ac:dyDescent="0.25">
      <c r="D80" s="2"/>
      <c r="E80" s="2"/>
    </row>
    <row r="81" spans="4:5" ht="15.75" customHeight="1" x14ac:dyDescent="0.25">
      <c r="D81" s="2"/>
      <c r="E81" s="2"/>
    </row>
    <row r="82" spans="4:5" ht="15.75" customHeight="1" x14ac:dyDescent="0.25">
      <c r="D82" s="2"/>
      <c r="E82" s="2"/>
    </row>
    <row r="83" spans="4:5" ht="15.75" customHeight="1" x14ac:dyDescent="0.25">
      <c r="D83" s="2"/>
      <c r="E83" s="2"/>
    </row>
    <row r="84" spans="4:5" ht="15.75" customHeight="1" x14ac:dyDescent="0.25">
      <c r="D84" s="2"/>
      <c r="E84" s="2"/>
    </row>
    <row r="85" spans="4:5" ht="15.75" customHeight="1" x14ac:dyDescent="0.25">
      <c r="D85" s="2"/>
      <c r="E85" s="2"/>
    </row>
    <row r="86" spans="4:5" ht="15.75" customHeight="1" x14ac:dyDescent="0.25">
      <c r="D86" s="2"/>
      <c r="E86" s="2"/>
    </row>
    <row r="87" spans="4:5" ht="15.75" customHeight="1" x14ac:dyDescent="0.25">
      <c r="D87" s="2"/>
      <c r="E87" s="2"/>
    </row>
  </sheetData>
  <mergeCells count="29">
    <mergeCell ref="B2:E2"/>
    <mergeCell ref="C31:H31"/>
    <mergeCell ref="F42:H42"/>
    <mergeCell ref="C34:H34"/>
    <mergeCell ref="D41:H41"/>
    <mergeCell ref="D37:H37"/>
    <mergeCell ref="B5:I5"/>
    <mergeCell ref="B7:I7"/>
    <mergeCell ref="C27:H27"/>
    <mergeCell ref="D30:H30"/>
    <mergeCell ref="B10:I10"/>
    <mergeCell ref="D24:H24"/>
    <mergeCell ref="C11:H11"/>
    <mergeCell ref="F39:H39"/>
    <mergeCell ref="F40:H40"/>
    <mergeCell ref="F43:H43"/>
    <mergeCell ref="D45:H45"/>
    <mergeCell ref="D46:H46"/>
    <mergeCell ref="D32:H32"/>
    <mergeCell ref="F33:H33"/>
    <mergeCell ref="F35:H35"/>
    <mergeCell ref="F36:H36"/>
    <mergeCell ref="F38:H38"/>
    <mergeCell ref="G51:I51"/>
    <mergeCell ref="G52:I52"/>
    <mergeCell ref="F54:H54"/>
    <mergeCell ref="D44:H44"/>
    <mergeCell ref="B48:I49"/>
    <mergeCell ref="D47:H47"/>
  </mergeCells>
  <printOptions horizontalCentered="1" verticalCentered="1"/>
  <pageMargins left="0.19685039370078741" right="0.19685039370078741" top="0.19685039370078741" bottom="0.19685039370078741" header="0" footer="0"/>
  <pageSetup paperSize="5" scale="4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795ea8e-432c-44e2-b0e9-a3c94aafce07">
      <Terms xmlns="http://schemas.microsoft.com/office/infopath/2007/PartnerControls"/>
    </lcf76f155ced4ddcb4097134ff3c332f>
    <TaxCatchAll xmlns="d62d5784-7ebe-4893-9b0e-b40e48b1ab4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FFB2817A54FC49A0D0271EFBFFB104" ma:contentTypeVersion="16" ma:contentTypeDescription="Crear nuevo documento." ma:contentTypeScope="" ma:versionID="7c996c9769386dfea3c16d36322a0fc6">
  <xsd:schema xmlns:xsd="http://www.w3.org/2001/XMLSchema" xmlns:xs="http://www.w3.org/2001/XMLSchema" xmlns:p="http://schemas.microsoft.com/office/2006/metadata/properties" xmlns:ns2="0795ea8e-432c-44e2-b0e9-a3c94aafce07" xmlns:ns3="d62d5784-7ebe-4893-9b0e-b40e48b1ab41" targetNamespace="http://schemas.microsoft.com/office/2006/metadata/properties" ma:root="true" ma:fieldsID="e266e943afb96c1e5d403a12a3e1f7fb" ns2:_="" ns3:_="">
    <xsd:import namespace="0795ea8e-432c-44e2-b0e9-a3c94aafce07"/>
    <xsd:import namespace="d62d5784-7ebe-4893-9b0e-b40e48b1ab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95ea8e-432c-44e2-b0e9-a3c94aafce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2d5784-7ebe-4893-9b0e-b40e48b1ab4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bcfa9a9-e40a-499a-ab19-0b46d9bb6e2e}" ma:internalName="TaxCatchAll" ma:showField="CatchAllData" ma:web="d62d5784-7ebe-4893-9b0e-b40e48b1ab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841463-BE5F-4B3E-8BC6-AB133D747FC3}">
  <ds:schemaRefs>
    <ds:schemaRef ds:uri="d62d5784-7ebe-4893-9b0e-b40e48b1ab41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0795ea8e-432c-44e2-b0e9-a3c94aafce07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2BFA3BE-0027-455F-B91F-AF4CA36C26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72F891-42EF-492E-BE89-279D95F6EA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95ea8e-432c-44e2-b0e9-a3c94aafce07"/>
    <ds:schemaRef ds:uri="d62d5784-7ebe-4893-9b0e-b40e48b1ab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 FABIO ANDRES ROBLES RAMIREZ</dc:creator>
  <cp:keywords/>
  <dc:description/>
  <cp:lastModifiedBy>USUARIO</cp:lastModifiedBy>
  <cp:revision/>
  <cp:lastPrinted>2022-09-26T17:14:09Z</cp:lastPrinted>
  <dcterms:created xsi:type="dcterms:W3CDTF">2020-03-13T15:29:09Z</dcterms:created>
  <dcterms:modified xsi:type="dcterms:W3CDTF">2022-09-26T17:15:30Z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0x0101007DFFB2817A54FC49A0D0271EFBFFB104</vt:lpwstr>
  </property>
</Properties>
</file>