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autoCompressPictures="0"/>
  <mc:AlternateContent xmlns:mc="http://schemas.openxmlformats.org/markup-compatibility/2006">
    <mc:Choice Requires="x15">
      <x15ac:absPath xmlns:x15ac="http://schemas.microsoft.com/office/spreadsheetml/2010/11/ac" url="C:\Users\Asus\Desktop\YULIANA\YULI - PROYECTOS\CONTRATO IPSE No. 143 - 2021\INFORMES MENSUALES - CONT 143 - IPSE - 2021\INFORME 4\INFORME 4\"/>
    </mc:Choice>
  </mc:AlternateContent>
  <xr:revisionPtr revIDLastSave="0" documentId="13_ncr:1_{0A7D41E0-DA8F-4313-A4CE-B5C51191CDC4}" xr6:coauthVersionLast="47" xr6:coauthVersionMax="47" xr10:uidLastSave="{00000000-0000-0000-0000-000000000000}"/>
  <bookViews>
    <workbookView xWindow="-120" yWindow="-120" windowWidth="20730" windowHeight="11160" firstSheet="7" activeTab="12" xr2:uid="{00000000-000D-0000-FFFF-FFFF00000000}"/>
  </bookViews>
  <sheets>
    <sheet name="INFORME CONTRATISTA" sheetId="28" r:id="rId1"/>
    <sheet name="1-INFOR-CONTRATO" sheetId="11" r:id="rId2"/>
    <sheet name="FASCP-01A-IPSE" sheetId="3" r:id="rId3"/>
    <sheet name="2,1-BALANCES FINANCIEROS" sheetId="12" r:id="rId4"/>
    <sheet name="3,2-CONTRA-SUMINISTRO" sheetId="6" state="hidden" r:id="rId5"/>
    <sheet name="4,1- CRONOGRAMA" sheetId="14" r:id="rId6"/>
    <sheet name="4,2 -USUARIOS BENEFICIADOS" sheetId="18" r:id="rId7"/>
    <sheet name="4,7-CORREP-REUNIONES" sheetId="15" r:id="rId8"/>
    <sheet name="FASCP--MATRIZ" sheetId="8" r:id="rId9"/>
    <sheet name=" TÉCNICO " sheetId="36" r:id="rId10"/>
    <sheet name="RSC" sheetId="37" r:id="rId11"/>
    <sheet name="SST" sheetId="32" r:id="rId12"/>
    <sheet name="10.6.10 PAPSO" sheetId="35" r:id="rId13"/>
  </sheets>
  <externalReferences>
    <externalReference r:id="rId14"/>
    <externalReference r:id="rId15"/>
  </externalReferences>
  <definedNames>
    <definedName name="_2__xlchart.v1.1" localSheetId="0">#REF!</definedName>
    <definedName name="_2__xlchart.v1.1">#REF!</definedName>
    <definedName name="_3__xlchart.v1.2">#REF!</definedName>
    <definedName name="_5__xlchart.v1.4">#REF!</definedName>
    <definedName name="_6__xlchart.v1.5">#REF!</definedName>
    <definedName name="_7__xlchart.v1.6">#REF!</definedName>
    <definedName name="_xlnm._FilterDatabase" localSheetId="0" hidden="1">'INFORME CONTRATISTA'!$A$4:$C$12</definedName>
    <definedName name="_xlnm.Print_Area" localSheetId="9">' TÉCNICO '!$A$1:$L$42</definedName>
    <definedName name="_xlnm.Print_Area" localSheetId="1">'1-INFOR-CONTRATO'!$A$1:$F$65</definedName>
    <definedName name="_xlnm.Print_Area" localSheetId="3">'2,1-BALANCES FINANCIEROS'!$A$1:$AA$15</definedName>
    <definedName name="_xlnm.Print_Area" localSheetId="4">'3,2-CONTRA-SUMINISTRO'!$A$1:$P$121</definedName>
    <definedName name="_xlnm.Print_Area" localSheetId="2">'FASCP-01A-IPSE'!$A$1:$P$45</definedName>
    <definedName name="BD_CH_110902">[1]BD_CH_110902!$A$2:$W$680</definedName>
    <definedName name="Z_602FFEF3_EE7A_436B_ACE9_42A6DA5B74AC_.wvu.PrintArea" localSheetId="4" hidden="1">'3,2-CONTRA-SUMINISTRO'!$A$1:$P$121</definedName>
    <definedName name="Z_602FFEF3_EE7A_436B_ACE9_42A6DA5B74AC_.wvu.PrintArea" localSheetId="2" hidden="1">'FASCP-01A-IPSE'!$A$1:$P$43</definedName>
  </definedNames>
  <calcPr calcId="191029"/>
  <customWorkbookViews>
    <customWorkbookView name="Propietario - Vista personalizada" guid="{602FFEF3-EE7A-436B-ACE9-42A6DA5B74AC}" mergeInterval="0" personalView="1" maximized="1" windowWidth="1436" windowHeight="67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26" i="36" l="1"/>
  <c r="G26" i="36"/>
  <c r="F26" i="36"/>
  <c r="L19" i="36"/>
  <c r="K19" i="36"/>
  <c r="F19" i="36"/>
  <c r="E19" i="36"/>
  <c r="I18" i="36"/>
  <c r="C18" i="36"/>
  <c r="N3" i="8" l="1"/>
  <c r="N2" i="8"/>
  <c r="D9" i="14"/>
  <c r="E13" i="14"/>
  <c r="D13" i="14" s="1"/>
  <c r="E14" i="14"/>
  <c r="D14" i="14" s="1"/>
  <c r="F16" i="14"/>
  <c r="F17" i="14"/>
  <c r="E20" i="14"/>
  <c r="D20" i="14" s="1"/>
  <c r="D21" i="14"/>
  <c r="E22" i="14"/>
  <c r="D22" i="14" s="1"/>
  <c r="D23" i="14"/>
  <c r="E24" i="14"/>
  <c r="D24" i="14" s="1"/>
  <c r="E25" i="14"/>
  <c r="D25" i="14" s="1"/>
  <c r="E27" i="14"/>
  <c r="D27" i="14" s="1"/>
  <c r="E28" i="14"/>
  <c r="D28" i="14" s="1"/>
  <c r="E30" i="14"/>
  <c r="D30" i="14" s="1"/>
  <c r="E31" i="14"/>
  <c r="D31" i="14" s="1"/>
  <c r="E32" i="14"/>
  <c r="D32" i="14" s="1"/>
  <c r="E33" i="14"/>
  <c r="D33" i="14" s="1"/>
  <c r="E34" i="14"/>
  <c r="D34" i="14" s="1"/>
  <c r="E35" i="14"/>
  <c r="D35" i="14" s="1"/>
  <c r="E36" i="14"/>
  <c r="D36" i="14" s="1"/>
  <c r="D12" i="18"/>
  <c r="E29" i="14" l="1"/>
  <c r="D29" i="14" s="1"/>
  <c r="E15" i="14"/>
  <c r="E18" i="14"/>
  <c r="D18" i="14" s="1"/>
  <c r="E21" i="18"/>
  <c r="D21" i="18"/>
  <c r="D15" i="14" l="1"/>
  <c r="E16" i="14"/>
  <c r="B24" i="11"/>
  <c r="E17" i="14" l="1"/>
  <c r="D17" i="14" s="1"/>
  <c r="D16" i="14"/>
  <c r="I3" i="8" l="1"/>
  <c r="D3" i="8"/>
  <c r="F3" i="8"/>
  <c r="C3" i="8"/>
  <c r="J7" i="14"/>
  <c r="D10" i="12" l="1"/>
  <c r="G10" i="12" s="1"/>
  <c r="B2" i="12" l="1"/>
  <c r="B3" i="12" l="1"/>
  <c r="B32" i="11" l="1"/>
  <c r="B12" i="3" s="1"/>
  <c r="M3" i="8" l="1"/>
  <c r="O3" i="8"/>
  <c r="P13" i="3" l="1"/>
  <c r="J12" i="3"/>
  <c r="BP2" i="8" l="1"/>
  <c r="BO2" i="8"/>
  <c r="B2" i="8"/>
  <c r="P23" i="3"/>
  <c r="B4" i="12" l="1"/>
  <c r="B5" i="12" s="1"/>
  <c r="I10" i="12" s="1"/>
  <c r="I11" i="12" s="1"/>
  <c r="BY3" i="8"/>
  <c r="BN2" i="8"/>
  <c r="BM3" i="8"/>
  <c r="BM2" i="8"/>
  <c r="BL3" i="8"/>
  <c r="BL2" i="8"/>
  <c r="BK3" i="8"/>
  <c r="BK2" i="8"/>
  <c r="AK3" i="8"/>
  <c r="AI3" i="8"/>
  <c r="AI2" i="8"/>
  <c r="AH3" i="8"/>
  <c r="AH2" i="8"/>
  <c r="AG3" i="8"/>
  <c r="AG2" i="8"/>
  <c r="AF3" i="8"/>
  <c r="AF2" i="8"/>
  <c r="AE3" i="8"/>
  <c r="AE2" i="8"/>
  <c r="BW3" i="8"/>
  <c r="BW2" i="8"/>
  <c r="BT3" i="8"/>
  <c r="BS3" i="8"/>
  <c r="BR3" i="8"/>
  <c r="BQ3" i="8"/>
  <c r="BV2" i="8"/>
  <c r="BU2" i="8"/>
  <c r="BT2" i="8"/>
  <c r="BS2" i="8"/>
  <c r="BR2" i="8"/>
  <c r="BQ2" i="8"/>
  <c r="BO3" i="8"/>
  <c r="AK2" i="8"/>
  <c r="AJ3" i="8"/>
  <c r="AJ2" i="8"/>
  <c r="BV3" i="8"/>
  <c r="BU3" i="8"/>
  <c r="D2" i="8"/>
  <c r="DX3" i="8"/>
  <c r="DW3" i="8"/>
  <c r="DT3" i="8"/>
  <c r="DS3" i="8"/>
  <c r="DR3" i="8"/>
  <c r="DO3" i="8"/>
  <c r="DM3" i="8"/>
  <c r="DK3" i="8"/>
  <c r="DE3" i="8"/>
  <c r="DD3" i="8"/>
  <c r="DB3" i="8"/>
  <c r="CV3" i="8"/>
  <c r="CU3" i="8"/>
  <c r="CZ3" i="8"/>
  <c r="CY3" i="8"/>
  <c r="CX3" i="8"/>
  <c r="CW3" i="8"/>
  <c r="DA3" i="8"/>
  <c r="CO3" i="8"/>
  <c r="CN3" i="8"/>
  <c r="CL3" i="8"/>
  <c r="CK3" i="8"/>
  <c r="CJ3" i="8"/>
  <c r="CI3" i="8"/>
  <c r="CF3" i="8"/>
  <c r="CE3" i="8"/>
  <c r="CC3" i="8"/>
  <c r="CB3" i="8"/>
  <c r="DV3" i="8"/>
  <c r="DU3" i="8"/>
  <c r="DL3" i="8"/>
  <c r="DJ3" i="8"/>
  <c r="DI3" i="8"/>
  <c r="DH3" i="8"/>
  <c r="CT3" i="8"/>
  <c r="CS3" i="8"/>
  <c r="CR3" i="8"/>
  <c r="CQ3" i="8"/>
  <c r="CP3" i="8"/>
  <c r="CH3" i="8"/>
  <c r="CG3" i="8"/>
  <c r="CA3" i="8"/>
  <c r="DX2" i="8"/>
  <c r="DW2" i="8"/>
  <c r="DV2" i="8"/>
  <c r="DU2" i="8"/>
  <c r="DT2" i="8"/>
  <c r="DS2" i="8"/>
  <c r="DR2" i="8"/>
  <c r="DQ2" i="8"/>
  <c r="DP2" i="8"/>
  <c r="DO2" i="8"/>
  <c r="DN2" i="8"/>
  <c r="DM2" i="8"/>
  <c r="DL2" i="8"/>
  <c r="DK2" i="8"/>
  <c r="DJ2" i="8"/>
  <c r="DI2" i="8"/>
  <c r="DH2" i="8"/>
  <c r="DG2" i="8"/>
  <c r="DF2" i="8"/>
  <c r="DE2" i="8"/>
  <c r="DD2" i="8"/>
  <c r="DC2" i="8"/>
  <c r="DB2" i="8"/>
  <c r="DB1" i="8"/>
  <c r="CV1" i="8"/>
  <c r="DA2" i="8"/>
  <c r="CY2" i="8"/>
  <c r="CZ2" i="8"/>
  <c r="CX2" i="8"/>
  <c r="CW2" i="8"/>
  <c r="CV2" i="8"/>
  <c r="CP1" i="8"/>
  <c r="CU2" i="8"/>
  <c r="CT2" i="8"/>
  <c r="CS2" i="8"/>
  <c r="CR2" i="8"/>
  <c r="CQ2" i="8"/>
  <c r="CP2" i="8"/>
  <c r="CO2" i="8"/>
  <c r="CN2" i="8"/>
  <c r="CM2" i="8"/>
  <c r="CL2" i="8"/>
  <c r="CK2" i="8"/>
  <c r="CJ2" i="8"/>
  <c r="CI2" i="8"/>
  <c r="CH2" i="8"/>
  <c r="CG2" i="8"/>
  <c r="CF2" i="8"/>
  <c r="CE2" i="8"/>
  <c r="CD2" i="8"/>
  <c r="CC2" i="8"/>
  <c r="CB2" i="8"/>
  <c r="CA2" i="8"/>
  <c r="B3" i="8"/>
  <c r="A3" i="8"/>
  <c r="U3" i="8"/>
  <c r="G14" i="12"/>
  <c r="D14" i="12"/>
  <c r="M37" i="6"/>
  <c r="M38" i="6"/>
  <c r="M39" i="6"/>
  <c r="M40" i="6"/>
  <c r="M41" i="6"/>
  <c r="M42" i="6"/>
  <c r="J42" i="6"/>
  <c r="M43" i="6"/>
  <c r="M44" i="6"/>
  <c r="M45" i="6"/>
  <c r="M46" i="6"/>
  <c r="M47" i="6"/>
  <c r="M48" i="6"/>
  <c r="M49" i="6"/>
  <c r="M50" i="6"/>
  <c r="J50" i="6"/>
  <c r="M51" i="6"/>
  <c r="M52" i="6"/>
  <c r="M53" i="6"/>
  <c r="P53" i="6" s="1"/>
  <c r="J37" i="6"/>
  <c r="J38" i="6"/>
  <c r="J39" i="6"/>
  <c r="J40" i="6"/>
  <c r="J41" i="6"/>
  <c r="J43" i="6"/>
  <c r="J44" i="6"/>
  <c r="J45" i="6"/>
  <c r="P45" i="6" s="1"/>
  <c r="J46" i="6"/>
  <c r="J47" i="6"/>
  <c r="P47" i="6" s="1"/>
  <c r="J48" i="6"/>
  <c r="J49" i="6"/>
  <c r="P49" i="6" s="1"/>
  <c r="J51" i="6"/>
  <c r="J52" i="6"/>
  <c r="J53" i="6"/>
  <c r="M19" i="6"/>
  <c r="J22" i="6" s="1"/>
  <c r="J27" i="6"/>
  <c r="DF3" i="8" s="1"/>
  <c r="BN3" i="8"/>
  <c r="BJ3" i="8"/>
  <c r="BJ2" i="8"/>
  <c r="BI3" i="8"/>
  <c r="BI2" i="8"/>
  <c r="BH3" i="8"/>
  <c r="BH2" i="8"/>
  <c r="BG3" i="8"/>
  <c r="BG2" i="8"/>
  <c r="BF3" i="8"/>
  <c r="BF2" i="8"/>
  <c r="BE3" i="8"/>
  <c r="BE2" i="8"/>
  <c r="BD3" i="8"/>
  <c r="BD2" i="8"/>
  <c r="BC3" i="8"/>
  <c r="BC2" i="8"/>
  <c r="BB3" i="8"/>
  <c r="BB2" i="8"/>
  <c r="BA3" i="8"/>
  <c r="BA2" i="8"/>
  <c r="AZ3" i="8"/>
  <c r="AZ2" i="8"/>
  <c r="AY3" i="8"/>
  <c r="AY2" i="8"/>
  <c r="AX3" i="8"/>
  <c r="AX2" i="8"/>
  <c r="AW3" i="8"/>
  <c r="AW2" i="8"/>
  <c r="AV3" i="8"/>
  <c r="AV2" i="8"/>
  <c r="AU3" i="8"/>
  <c r="AU2" i="8"/>
  <c r="AT3" i="8"/>
  <c r="AT2" i="8"/>
  <c r="AS3" i="8"/>
  <c r="AS2" i="8"/>
  <c r="AR3" i="8"/>
  <c r="AR2" i="8"/>
  <c r="AQ3" i="8"/>
  <c r="AQ2" i="8"/>
  <c r="AP3" i="8"/>
  <c r="AP2" i="8"/>
  <c r="AO3" i="8"/>
  <c r="AO2" i="8"/>
  <c r="AN3" i="8"/>
  <c r="AN2" i="8"/>
  <c r="AM3" i="8"/>
  <c r="AM2" i="8"/>
  <c r="AL3" i="8"/>
  <c r="AL2" i="8"/>
  <c r="AD3" i="8"/>
  <c r="AD2" i="8"/>
  <c r="AC3" i="8"/>
  <c r="AC2" i="8"/>
  <c r="AB3" i="8"/>
  <c r="AB2" i="8"/>
  <c r="AA3" i="8"/>
  <c r="AA2" i="8"/>
  <c r="Z3" i="8"/>
  <c r="Z2" i="8"/>
  <c r="Y3" i="8"/>
  <c r="Y2" i="8"/>
  <c r="X3" i="8"/>
  <c r="X2" i="8"/>
  <c r="U2" i="8"/>
  <c r="T3" i="8"/>
  <c r="T2" i="8"/>
  <c r="R3" i="8"/>
  <c r="S3" i="8"/>
  <c r="S2" i="8"/>
  <c r="R2" i="8"/>
  <c r="Q2" i="8"/>
  <c r="P3" i="8"/>
  <c r="P2" i="8"/>
  <c r="O2" i="8"/>
  <c r="M2" i="8"/>
  <c r="L3" i="8"/>
  <c r="L2" i="8"/>
  <c r="K3" i="8"/>
  <c r="K2" i="8"/>
  <c r="J3" i="8"/>
  <c r="J2" i="8"/>
  <c r="I2" i="8"/>
  <c r="H3" i="8"/>
  <c r="H2" i="8"/>
  <c r="G3" i="8"/>
  <c r="G2" i="8"/>
  <c r="W3" i="8"/>
  <c r="W2" i="8"/>
  <c r="V3" i="8"/>
  <c r="V2" i="8"/>
  <c r="F2" i="8"/>
  <c r="C2" i="8"/>
  <c r="E3" i="8"/>
  <c r="E2" i="8"/>
  <c r="A2" i="8"/>
  <c r="P43" i="6"/>
  <c r="B34" i="6"/>
  <c r="A34" i="6"/>
  <c r="M33" i="6"/>
  <c r="M32" i="6"/>
  <c r="P40" i="6" l="1"/>
  <c r="P50" i="6"/>
  <c r="P46" i="6"/>
  <c r="B7" i="12"/>
  <c r="F13" i="3" s="1"/>
  <c r="P41" i="6"/>
  <c r="I12" i="12"/>
  <c r="I13" i="12" s="1"/>
  <c r="I14" i="12" s="1"/>
  <c r="BX3" i="8"/>
  <c r="P52" i="6"/>
  <c r="P48" i="6"/>
  <c r="P44" i="6"/>
  <c r="P39" i="6"/>
  <c r="P42" i="6"/>
  <c r="P38" i="6"/>
  <c r="CM3" i="8"/>
  <c r="P51" i="6"/>
  <c r="P37" i="6"/>
  <c r="M54" i="6"/>
  <c r="E56" i="6" s="1"/>
  <c r="DN3" i="8" s="1"/>
  <c r="BP3" i="8"/>
  <c r="J28" i="6"/>
  <c r="DG3" i="8" s="1"/>
  <c r="DC3" i="8"/>
  <c r="J54" i="6"/>
  <c r="O54" i="6" s="1"/>
  <c r="BZ3" i="8" l="1"/>
  <c r="P54" i="6"/>
  <c r="L56" i="6" s="1"/>
  <c r="O56" i="6" s="1"/>
  <c r="DQ3" i="8" s="1"/>
  <c r="Q3" i="8"/>
  <c r="DP3"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Cortes</author>
  </authors>
  <commentList>
    <comment ref="A9" authorId="0" shapeId="0" xr:uid="{00000000-0006-0000-0200-000001000000}">
      <text>
        <r>
          <rPr>
            <sz val="9"/>
            <color rgb="FF000000"/>
            <rFont val="Tahoma"/>
            <family val="2"/>
          </rPr>
          <t xml:space="preserve">
</t>
        </r>
        <r>
          <rPr>
            <sz val="9"/>
            <color rgb="FF000000"/>
            <rFont val="Tahoma"/>
            <family val="2"/>
          </rPr>
          <t>SELECCIONE EL CÓDIGO DEL PROYECTO ASIGNADO POR IPSE</t>
        </r>
      </text>
    </comment>
    <comment ref="A32" authorId="0" shapeId="0" xr:uid="{00000000-0006-0000-0200-000002000000}">
      <text>
        <r>
          <rPr>
            <sz val="9"/>
            <color indexed="81"/>
            <rFont val="Tahoma"/>
            <family val="2"/>
          </rPr>
          <t xml:space="preserve">
SELECCIONE EL CÓDIGO DEL PROYECTO ASIGNADO POR IPSE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Cortes</author>
  </authors>
  <commentList>
    <comment ref="A14" authorId="0" shapeId="0" xr:uid="{00000000-0006-0000-0400-000001000000}">
      <text>
        <r>
          <rPr>
            <sz val="9"/>
            <color indexed="81"/>
            <rFont val="Tahoma"/>
            <family val="2"/>
          </rPr>
          <t xml:space="preserve">
SELECCIONE EL CÓDIGO DEL PROYECTO ASIGNADO POR IPSE</t>
        </r>
      </text>
    </comment>
    <comment ref="A15" authorId="0" shapeId="0" xr:uid="{00000000-0006-0000-0400-000002000000}">
      <text>
        <r>
          <rPr>
            <sz val="9"/>
            <color indexed="81"/>
            <rFont val="Tahoma"/>
            <family val="2"/>
          </rPr>
          <t xml:space="preserve">
SELECCIONE EL CÓDIGO DEL PROYECTO ASIGNADO POR IPSE</t>
        </r>
      </text>
    </comment>
    <comment ref="A16" authorId="0" shapeId="0" xr:uid="{00000000-0006-0000-0400-000003000000}">
      <text>
        <r>
          <rPr>
            <sz val="9"/>
            <color indexed="81"/>
            <rFont val="Tahoma"/>
            <family val="2"/>
          </rPr>
          <t xml:space="preserve">
SELECCIONE EL CÓDIGO DEL PROYECTO ASIGNADO POR IPSE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Microsoft Office User</author>
  </authors>
  <commentList>
    <comment ref="D10" authorId="0" shapeId="0" xr:uid="{00000000-0006-0000-0B00-000001000000}">
      <text>
        <r>
          <rPr>
            <sz val="12"/>
            <color theme="1"/>
            <rFont val="Arial"/>
            <family val="2"/>
          </rPr>
          <t>======
ID#AAAAL-8chDc
Microsoft Office User    (2021-04-15 19:13:46)
Horas trabajadas en el día</t>
        </r>
      </text>
    </comment>
    <comment ref="E10" authorId="0" shapeId="0" xr:uid="{00000000-0006-0000-0B00-000002000000}">
      <text>
        <r>
          <rPr>
            <sz val="12"/>
            <color theme="1"/>
            <rFont val="Arial"/>
            <family val="2"/>
          </rPr>
          <t>======
ID#AAAAL-8chBU
Microsoft Office User    (2021-04-15 19:13:46)
Horas trabajadas en el mes</t>
        </r>
      </text>
    </comment>
    <comment ref="F10" authorId="0" shapeId="0" xr:uid="{00000000-0006-0000-0B00-000003000000}">
      <text>
        <r>
          <rPr>
            <sz val="12"/>
            <color rgb="FF000000"/>
            <rFont val="Arial"/>
            <family val="2"/>
          </rPr>
          <t xml:space="preserve">======
</t>
        </r>
        <r>
          <rPr>
            <sz val="12"/>
            <color rgb="FF000000"/>
            <rFont val="Arial"/>
            <family val="2"/>
          </rPr>
          <t xml:space="preserve">ID#AAAAL-8chB4
</t>
        </r>
        <r>
          <rPr>
            <sz val="12"/>
            <color rgb="FF000000"/>
            <rFont val="Arial"/>
            <family val="2"/>
          </rPr>
          <t xml:space="preserve">Microsoft Office User    (2021-04-15 19:13:46)
</t>
        </r>
        <r>
          <rPr>
            <sz val="12"/>
            <color rgb="FF000000"/>
            <rFont val="Arial"/>
            <family val="2"/>
          </rPr>
          <t>Horas trabajadas acumuladas</t>
        </r>
      </text>
    </comment>
    <comment ref="J10" authorId="1" shapeId="0" xr:uid="{00000000-0006-0000-0B00-000004000000}">
      <text>
        <r>
          <rPr>
            <b/>
            <sz val="10"/>
            <color rgb="FF000000"/>
            <rFont val="Tahoma"/>
            <family val="2"/>
          </rPr>
          <t>Microsoft Office User:</t>
        </r>
        <r>
          <rPr>
            <sz val="10"/>
            <color rgb="FF000000"/>
            <rFont val="Tahoma"/>
            <family val="2"/>
          </rPr>
          <t xml:space="preserve">
</t>
        </r>
        <r>
          <rPr>
            <sz val="10"/>
            <color rgb="FF000000"/>
            <rFont val="Tahoma"/>
            <family val="2"/>
          </rPr>
          <t xml:space="preserve">Horas de maquinas y equipos trabajadas en el día
</t>
        </r>
      </text>
    </comment>
    <comment ref="K10" authorId="0" shapeId="0" xr:uid="{00000000-0006-0000-0B00-000005000000}">
      <text>
        <r>
          <rPr>
            <sz val="12"/>
            <color rgb="FF000000"/>
            <rFont val="Arial"/>
            <family val="2"/>
          </rPr>
          <t xml:space="preserve">======
</t>
        </r>
        <r>
          <rPr>
            <sz val="12"/>
            <color rgb="FF000000"/>
            <rFont val="Arial"/>
            <family val="2"/>
          </rPr>
          <t xml:space="preserve">ID#AAAAL-8chCo
</t>
        </r>
        <r>
          <rPr>
            <sz val="12"/>
            <color rgb="FF000000"/>
            <rFont val="Arial"/>
            <family val="2"/>
          </rPr>
          <t xml:space="preserve">Microsoft Office User    (2021-04-15 19:13:46)
</t>
        </r>
        <r>
          <rPr>
            <sz val="12"/>
            <color rgb="FF000000"/>
            <rFont val="Arial"/>
            <family val="2"/>
          </rPr>
          <t>Horas maquinarias y equipos trabajados en el mes</t>
        </r>
      </text>
    </comment>
    <comment ref="L10" authorId="0" shapeId="0" xr:uid="{00000000-0006-0000-0B00-000006000000}">
      <text>
        <r>
          <rPr>
            <sz val="12"/>
            <color rgb="FF000000"/>
            <rFont val="Arial"/>
            <family val="2"/>
          </rPr>
          <t xml:space="preserve">======
</t>
        </r>
        <r>
          <rPr>
            <sz val="12"/>
            <color rgb="FF000000"/>
            <rFont val="Arial"/>
            <family val="2"/>
          </rPr>
          <t xml:space="preserve">ID#AAAAL-8chCU
</t>
        </r>
        <r>
          <rPr>
            <sz val="12"/>
            <color rgb="FF000000"/>
            <rFont val="Arial"/>
            <family val="2"/>
          </rPr>
          <t xml:space="preserve">Microsoft Office User    (2021-04-15 19:13:46)
</t>
        </r>
        <r>
          <rPr>
            <sz val="12"/>
            <color rgb="FF000000"/>
            <rFont val="Arial"/>
            <family val="2"/>
          </rPr>
          <t>Horas maquinaria y equipos acumulados.</t>
        </r>
      </text>
    </comment>
    <comment ref="G11" authorId="1" shapeId="0" xr:uid="{00000000-0006-0000-0B00-000007000000}">
      <text>
        <r>
          <rPr>
            <b/>
            <sz val="10"/>
            <color rgb="FF000000"/>
            <rFont val="Tahoma"/>
            <family val="2"/>
          </rPr>
          <t>Microsoft Office User:</t>
        </r>
        <r>
          <rPr>
            <sz val="10"/>
            <color rgb="FF000000"/>
            <rFont val="Tahoma"/>
            <family val="2"/>
          </rPr>
          <t xml:space="preserve">
</t>
        </r>
        <r>
          <rPr>
            <sz val="10"/>
            <color rgb="FF000000"/>
            <rFont val="Tahoma"/>
            <family val="2"/>
          </rPr>
          <t xml:space="preserve">Aqui se debe relacionar, vehiculos, GPS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DANIEL BARON</author>
  </authors>
  <commentList>
    <comment ref="E20" authorId="0" shapeId="0" xr:uid="{00000000-0006-0000-0E00-000001000000}">
      <text>
        <r>
          <rPr>
            <b/>
            <sz val="9"/>
            <color indexed="81"/>
            <rFont val="Tahoma"/>
            <charset val="1"/>
          </rPr>
          <t>DANIEL BARON:</t>
        </r>
        <r>
          <rPr>
            <sz val="9"/>
            <color indexed="81"/>
            <rFont val="Tahoma"/>
            <charset val="1"/>
          </rPr>
          <t xml:space="preserve">
Fueron 6 y no 7 debido a que a la fecha una persona no estaba contratada " Kurt"
</t>
        </r>
      </text>
    </comment>
    <comment ref="G22" authorId="0" shapeId="0" xr:uid="{00000000-0006-0000-0E00-000002000000}">
      <text>
        <r>
          <rPr>
            <b/>
            <sz val="9"/>
            <color indexed="81"/>
            <rFont val="Tahoma"/>
            <charset val="1"/>
          </rPr>
          <t>DANIEL BARON:</t>
        </r>
        <r>
          <rPr>
            <sz val="9"/>
            <color indexed="81"/>
            <rFont val="Tahoma"/>
            <charset val="1"/>
          </rPr>
          <t xml:space="preserve">
A la contadora se le ha brindado capacitación por modalidad virtual, para un total de 5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6" authorId="0" shapeId="0" xr:uid="{00000000-0006-0000-0F00-000001000000}">
      <text>
        <r>
          <rPr>
            <sz val="11"/>
            <color theme="1"/>
            <rFont val="Arial"/>
            <family val="2"/>
          </rPr>
          <t>======
ID#AAAAO45iWLc
ingka    (2021-04-15 19:13:46)
día de la semana a reportar.</t>
        </r>
      </text>
    </comment>
    <comment ref="E6" authorId="0" shapeId="0" xr:uid="{00000000-0006-0000-0F00-000002000000}">
      <text>
        <r>
          <rPr>
            <sz val="11"/>
            <color theme="1"/>
            <rFont val="Arial"/>
            <family val="2"/>
          </rPr>
          <t>======
ID#AAAAO45iWLs
ingka    (2021-04-15 19:13:46)
año 
2020</t>
        </r>
      </text>
    </comment>
    <comment ref="J6" authorId="0" shapeId="0" xr:uid="{00000000-0006-0000-0F00-000003000000}">
      <text>
        <r>
          <rPr>
            <sz val="11"/>
            <color theme="1"/>
            <rFont val="Arial"/>
            <family val="2"/>
          </rPr>
          <t>======
ID#AAAAO45iWLg
ingka    (2021-04-15 19:13:46)
año 2020</t>
        </r>
      </text>
    </comment>
    <comment ref="L6" authorId="0" shapeId="0" xr:uid="{00000000-0006-0000-0F00-000004000000}">
      <text>
        <r>
          <rPr>
            <sz val="12"/>
            <color theme="1"/>
            <rFont val="Arial"/>
            <family val="2"/>
          </rPr>
          <t>======
ID#AAAAL-8chB8
ingka    (2021-04-15 19:13:46)
número de informe acumulativo.</t>
        </r>
      </text>
    </comment>
    <comment ref="Q6" authorId="0" shapeId="0" xr:uid="{00000000-0006-0000-0F00-000005000000}">
      <text>
        <r>
          <rPr>
            <sz val="12"/>
            <color theme="1"/>
            <rFont val="Arial"/>
            <family val="2"/>
          </rPr>
          <t>======
ID#AAAAL-8chCw
ingka    (2021-04-15 19:13:46)
razón social del contratista.</t>
        </r>
      </text>
    </comment>
    <comment ref="Y6" authorId="0" shapeId="0" xr:uid="{00000000-0006-0000-0F00-000006000000}">
      <text>
        <r>
          <rPr>
            <sz val="12"/>
            <color theme="1"/>
            <rFont val="Arial"/>
            <family val="2"/>
          </rPr>
          <t>======
ID#AAAAL-8chCA
ingka    (2021-04-15 19:13:46)
Municipio - Departamento</t>
        </r>
      </text>
    </comment>
    <comment ref="AF6" authorId="0" shapeId="0" xr:uid="{00000000-0006-0000-0F00-000007000000}">
      <text>
        <r>
          <rPr>
            <sz val="12"/>
            <color theme="1"/>
            <rFont val="Arial"/>
            <family val="2"/>
          </rPr>
          <t>======
ID#AAAAL-8chDs
ingka    (2021-04-15 19:13:46)
Numero de contrato de acuerdo a la minuta de obra.</t>
        </r>
      </text>
    </comment>
    <comment ref="C7" authorId="0" shapeId="0" xr:uid="{00000000-0006-0000-0F00-000008000000}">
      <text>
        <r>
          <rPr>
            <sz val="12"/>
            <color rgb="FF000000"/>
            <rFont val="Arial"/>
            <family val="2"/>
          </rPr>
          <t xml:space="preserve">======
</t>
        </r>
        <r>
          <rPr>
            <sz val="12"/>
            <color rgb="FF000000"/>
            <rFont val="Arial"/>
            <family val="2"/>
          </rPr>
          <t xml:space="preserve">ID#AAAAL-8chDM
</t>
        </r>
        <r>
          <rPr>
            <sz val="12"/>
            <color rgb="FF000000"/>
            <rFont val="Arial"/>
            <family val="2"/>
          </rPr>
          <t xml:space="preserve">ingka    (2021-04-15 19:13:46)
</t>
        </r>
        <r>
          <rPr>
            <sz val="12"/>
            <color rgb="FF000000"/>
            <rFont val="Arial"/>
            <family val="2"/>
          </rPr>
          <t>Objeto de contrato de acuerdo a la minuta de obra.</t>
        </r>
      </text>
    </comment>
    <comment ref="A11" authorId="0" shapeId="0" xr:uid="{00000000-0006-0000-0F00-000009000000}">
      <text>
        <r>
          <rPr>
            <sz val="12"/>
            <color theme="1"/>
            <rFont val="Arial"/>
            <family val="2"/>
          </rPr>
          <t>======
ID#AAAAL-8chC8
ingka    (2021-04-15 19:13:46)
Espacio a diligenciar por parte del CONTRATISTA</t>
        </r>
      </text>
    </comment>
    <comment ref="A14" authorId="0" shapeId="0" xr:uid="{00000000-0006-0000-0F00-00000A000000}">
      <text>
        <r>
          <rPr>
            <sz val="12"/>
            <color rgb="FF000000"/>
            <rFont val="Arial"/>
            <family val="2"/>
          </rPr>
          <t xml:space="preserve">======
</t>
        </r>
        <r>
          <rPr>
            <sz val="12"/>
            <color rgb="FF000000"/>
            <rFont val="Arial"/>
            <family val="2"/>
          </rPr>
          <t xml:space="preserve">ID#AAAAL-8chBQ
</t>
        </r>
        <r>
          <rPr>
            <sz val="12"/>
            <color rgb="FF000000"/>
            <rFont val="Arial"/>
            <family val="2"/>
          </rPr>
          <t xml:space="preserve">ingka    (2021-04-15 19:13:46)
</t>
        </r>
        <r>
          <rPr>
            <sz val="12"/>
            <color rgb="FF000000"/>
            <rFont val="Arial"/>
            <family val="2"/>
          </rPr>
          <t xml:space="preserve">Describir la actividad, con su respectiva tematica e intensidad horaria.
</t>
        </r>
        <r>
          <rPr>
            <sz val="12"/>
            <color rgb="FF000000"/>
            <rFont val="Arial"/>
            <family val="2"/>
          </rPr>
          <t>Enviar como anexo el soporte; en caso de manejar modalidad virtual con apoyo de la ARP, mencionar que los soportes son entregados mesualmente.</t>
        </r>
      </text>
    </comment>
    <comment ref="A24" authorId="0" shapeId="0" xr:uid="{00000000-0006-0000-0F00-00000B000000}">
      <text>
        <r>
          <rPr>
            <sz val="12"/>
            <color theme="1"/>
            <rFont val="Arial"/>
            <family val="2"/>
          </rPr>
          <t>======
ID#AAAAL-8chBY
ingka    (2021-04-15 19:13:46)
Describir la actividad y adjuntar soportes como anexo  en caso de que aplique.</t>
        </r>
      </text>
    </comment>
    <comment ref="A34" authorId="0" shapeId="0" xr:uid="{00000000-0006-0000-0F00-00000C000000}">
      <text>
        <r>
          <rPr>
            <sz val="12"/>
            <color rgb="FF000000"/>
            <rFont val="Arial"/>
            <family val="2"/>
          </rPr>
          <t xml:space="preserve">======
</t>
        </r>
        <r>
          <rPr>
            <sz val="12"/>
            <color rgb="FF000000"/>
            <rFont val="Arial"/>
            <family val="2"/>
          </rPr>
          <t xml:space="preserve">ID#AAAAL-8chDk
</t>
        </r>
        <r>
          <rPr>
            <sz val="12"/>
            <color rgb="FF000000"/>
            <rFont val="Arial"/>
            <family val="2"/>
          </rPr>
          <t xml:space="preserve">ingka    (2021-04-15 19:13:46)
</t>
        </r>
        <r>
          <rPr>
            <sz val="12"/>
            <color rgb="FF000000"/>
            <rFont val="Arial"/>
            <family val="2"/>
          </rPr>
          <t>Describir como realizan el seguimiento de las condiciones de salud de los trabajadores y visitantes, mencionar como realizan el monitoreo de la temperatura y adjuntar soportes.</t>
        </r>
      </text>
    </comment>
    <comment ref="A44" authorId="0" shapeId="0" xr:uid="{00000000-0006-0000-0F00-00000D000000}">
      <text>
        <r>
          <rPr>
            <sz val="12"/>
            <color theme="1"/>
            <rFont val="Arial"/>
            <family val="2"/>
          </rPr>
          <t>======
ID#AAAAL-8chCs
ingka    (2021-04-15 19:13:46)
Describir los intervalos de tiempos en los cuales se realizan la limpieza de manos y adjuntar los soportes aplicables.</t>
        </r>
      </text>
    </comment>
    <comment ref="A54" authorId="0" shapeId="0" xr:uid="{00000000-0006-0000-0F00-00000E000000}">
      <text>
        <r>
          <rPr>
            <sz val="12"/>
            <color theme="1"/>
            <rFont val="Arial"/>
            <family val="2"/>
          </rPr>
          <t>======
ID#AAAAL-8chBc
ingka    (2021-04-15 19:13:46)
Describir como se realiza la desinfección y adjuntar soporte en caso de que aplique, de lo contrario mencionar como realizan el seguimiento de la misma.</t>
        </r>
      </text>
    </comment>
    <comment ref="A74" authorId="0" shapeId="0" xr:uid="{00000000-0006-0000-0F00-00000F000000}">
      <text>
        <r>
          <rPr>
            <sz val="12"/>
            <color theme="1"/>
            <rFont val="Arial"/>
            <family val="2"/>
          </rPr>
          <t>======
ID#AAAAL-8chCE
ingka    (2021-04-15 19:13:46)
Si el contratista cuenta con otras actividades realizadas en pro de la prevención del COVID-19, mencionarlas aquí.</t>
        </r>
      </text>
    </comment>
    <comment ref="J85" authorId="0" shapeId="0" xr:uid="{00000000-0006-0000-0F00-000010000000}">
      <text>
        <r>
          <rPr>
            <sz val="12"/>
            <color theme="1"/>
            <rFont val="Arial"/>
            <family val="2"/>
          </rPr>
          <t>======
ID#AAAAL-8chCI
ingka    (2021-04-15 19:13:46)
Registrar el numero de casos presentados en la semana.</t>
        </r>
      </text>
    </comment>
    <comment ref="L85" authorId="0" shapeId="0" xr:uid="{00000000-0006-0000-0F00-000011000000}">
      <text>
        <r>
          <rPr>
            <sz val="12"/>
            <color theme="1"/>
            <rFont val="Arial"/>
            <family val="2"/>
          </rPr>
          <t>======
ID#AAAAL-8chB0
ingka    (2021-04-15 19:13:46)
Sumatoria de casos reportados durante todas las semanas</t>
        </r>
      </text>
    </comment>
    <comment ref="A92" authorId="0" shapeId="0" xr:uid="{00000000-0006-0000-0F00-000012000000}">
      <text>
        <r>
          <rPr>
            <sz val="12"/>
            <color theme="1"/>
            <rFont val="Arial"/>
            <family val="2"/>
          </rPr>
          <t>======
ID#AAAAL-8chBM
ingka    (2021-04-15 19:13:46)
Describir hallazgos y/o desviaciones presentadas en la semana. Si no se presentaron poner N/A</t>
        </r>
      </text>
    </comment>
    <comment ref="A93" authorId="0" shapeId="0" xr:uid="{00000000-0006-0000-0F00-000013000000}">
      <text>
        <r>
          <rPr>
            <sz val="12"/>
            <color theme="1"/>
            <rFont val="Arial"/>
            <family val="2"/>
          </rPr>
          <t>======
ID#AAAAL-8chDY
ingka    (2021-04-15 19:13:46)
En caso de que algun día de la semana no realicen actividades describirlo en esta casilla, bajo esta condición el plan de acción y responsable no aplicaría.
Otro tipo de desviaciones si aplicaría las celdas complementarias.</t>
        </r>
      </text>
    </comment>
    <comment ref="A96" authorId="0" shapeId="0" xr:uid="{00000000-0006-0000-0F00-000014000000}">
      <text>
        <r>
          <rPr>
            <sz val="12"/>
            <color theme="1"/>
            <rFont val="Arial"/>
            <family val="2"/>
          </rPr>
          <t>======
ID#AAAAL-8chCg
ingka    (2021-04-15 19:13:46)
Describir las actividades que se tienen programadas para la próxima semana de acuerdo al cronograma presentado en el PAPSO.</t>
        </r>
      </text>
    </comment>
    <comment ref="A114" authorId="0" shapeId="0" xr:uid="{00000000-0006-0000-0F00-000015000000}">
      <text>
        <r>
          <rPr>
            <sz val="12"/>
            <color theme="1"/>
            <rFont val="Arial"/>
            <family val="2"/>
          </rPr>
          <t>======
ID#AAAAL-8chBg
ingka    (2021-04-15 19:13:46)
Datos de la persona que elabora el informe por parte del contratista.</t>
        </r>
      </text>
    </comment>
    <comment ref="L114" authorId="0" shapeId="0" xr:uid="{00000000-0006-0000-0F00-000016000000}">
      <text>
        <r>
          <rPr>
            <sz val="12"/>
            <color theme="1"/>
            <rFont val="Arial"/>
            <family val="2"/>
          </rPr>
          <t>======
ID#AAAAL-8chDA
ingka    (2021-04-15 19:13:46)
Datos del director de obra por parte del contratista.</t>
        </r>
      </text>
    </comment>
    <comment ref="AB114" authorId="0" shapeId="0" xr:uid="{00000000-0006-0000-0F00-000017000000}">
      <text>
        <r>
          <rPr>
            <sz val="12"/>
            <color theme="1"/>
            <rFont val="Arial"/>
            <family val="2"/>
          </rPr>
          <t>======
ID#AAAAL-8chDU
ingka    (2021-04-15 19:13:46)
Datos del director de obra por parte de la interventoría.</t>
        </r>
      </text>
    </comment>
  </commentList>
</comments>
</file>

<file path=xl/sharedStrings.xml><?xml version="1.0" encoding="utf-8"?>
<sst xmlns="http://schemas.openxmlformats.org/spreadsheetml/2006/main" count="7734" uniqueCount="1983">
  <si>
    <t>Fecha de finalización (dd/mm/aa)</t>
  </si>
  <si>
    <t>Especificaciones técnicas</t>
  </si>
  <si>
    <t>Cantidad Contratada</t>
  </si>
  <si>
    <t>Cantidad Ejecutada</t>
  </si>
  <si>
    <t>Valor unitario</t>
  </si>
  <si>
    <t>% Ejecutado</t>
  </si>
  <si>
    <t>Unidad de Medida</t>
  </si>
  <si>
    <t>Recomendaciones sobre la continuidad o no de las obras o forma de solucionar inconvenientes observados</t>
  </si>
  <si>
    <t xml:space="preserve">Dirección </t>
  </si>
  <si>
    <t>teléfono fijo</t>
  </si>
  <si>
    <t>Nombre</t>
  </si>
  <si>
    <t>Celular</t>
  </si>
  <si>
    <t>email</t>
  </si>
  <si>
    <t>Departamento:</t>
  </si>
  <si>
    <t>El Proyecto presenta un desarrollo:</t>
  </si>
  <si>
    <t>Normal</t>
  </si>
  <si>
    <t>Anormal</t>
  </si>
  <si>
    <t>Crítico</t>
  </si>
  <si>
    <t>FIRMAS</t>
  </si>
  <si>
    <t>Fecha Acta de  Inicio (dd/mm/aa)</t>
  </si>
  <si>
    <t>Fecha finalización vigente (dd/mm/aa)</t>
  </si>
  <si>
    <t>Valor Contrato:</t>
  </si>
  <si>
    <t xml:space="preserve">Valor adición: </t>
  </si>
  <si>
    <t>Valor Total:</t>
  </si>
  <si>
    <t>Cumplimiento</t>
  </si>
  <si>
    <t>Buen Manejo del Anticipo</t>
  </si>
  <si>
    <t>Otra? Cual _____________________</t>
  </si>
  <si>
    <t>2. Canalización de aguas</t>
  </si>
  <si>
    <t>3. Construcción de puentes</t>
  </si>
  <si>
    <t>4. Contención de taludes</t>
  </si>
  <si>
    <t>6. Reparación de vías</t>
  </si>
  <si>
    <t>Fecha Venc.</t>
  </si>
  <si>
    <t>Código Proyecto:</t>
  </si>
  <si>
    <t xml:space="preserve">VALOR PROGRAMADO A LA FECHA </t>
  </si>
  <si>
    <t>% EJECUTADO A LA FECHA</t>
  </si>
  <si>
    <t xml:space="preserve">% PROGRAMADO A LA FECHA </t>
  </si>
  <si>
    <t>VR. EJECUTADO A LA FECHA</t>
  </si>
  <si>
    <t>ATRASO %</t>
  </si>
  <si>
    <t>NO</t>
  </si>
  <si>
    <t xml:space="preserve">Se da cumplimiento a las Normas de salud Ocupacional y Seguridad Industrial?          </t>
  </si>
  <si>
    <t>8. Maquinaria</t>
  </si>
  <si>
    <t>7. Motobombas y Herramientas</t>
  </si>
  <si>
    <t>5. Obras de Acueductoy saneamiento</t>
  </si>
  <si>
    <t>1. Obras de Arte</t>
  </si>
  <si>
    <t>Responsabilidad Civil Extracontractual</t>
  </si>
  <si>
    <t>Pago Salarios y Prestaciones</t>
  </si>
  <si>
    <t>Vr. Contrato</t>
  </si>
  <si>
    <t>Vr. Total pagado Actas</t>
  </si>
  <si>
    <t>Saldo por pagar Contrato</t>
  </si>
  <si>
    <t>Vr. Anticipo</t>
  </si>
  <si>
    <t>Total amortizado anticipo</t>
  </si>
  <si>
    <t>Saldo por amortizar anticipo</t>
  </si>
  <si>
    <t>TOTALES</t>
  </si>
  <si>
    <t>SI</t>
  </si>
  <si>
    <t>9. Reforzamiento y          contención</t>
  </si>
  <si>
    <t>MK-461</t>
  </si>
  <si>
    <t xml:space="preserve"> AraAra1</t>
  </si>
  <si>
    <t>ARAUCA</t>
  </si>
  <si>
    <t>MK-455</t>
  </si>
  <si>
    <t xml:space="preserve"> AraAra2</t>
  </si>
  <si>
    <t>MK-460</t>
  </si>
  <si>
    <t xml:space="preserve"> AraAra3</t>
  </si>
  <si>
    <t>MK-463</t>
  </si>
  <si>
    <t xml:space="preserve"> AraAra4</t>
  </si>
  <si>
    <t>AR-213</t>
  </si>
  <si>
    <t>AraArq1</t>
  </si>
  <si>
    <t>JM-81</t>
  </si>
  <si>
    <t>AraArq2</t>
  </si>
  <si>
    <t>AR-212</t>
  </si>
  <si>
    <t>AraArq3</t>
  </si>
  <si>
    <t>JM-82</t>
  </si>
  <si>
    <t>AraArq4</t>
  </si>
  <si>
    <t xml:space="preserve"> AraCra1</t>
  </si>
  <si>
    <t xml:space="preserve"> AraCra2</t>
  </si>
  <si>
    <t>AraFor1</t>
  </si>
  <si>
    <t>AraFor2</t>
  </si>
  <si>
    <t>MK-102</t>
  </si>
  <si>
    <t>AraFor3</t>
  </si>
  <si>
    <t>JM-622</t>
  </si>
  <si>
    <t xml:space="preserve"> AraSar1</t>
  </si>
  <si>
    <t>JM-623</t>
  </si>
  <si>
    <t xml:space="preserve"> AraSar2</t>
  </si>
  <si>
    <t>JM-624</t>
  </si>
  <si>
    <t xml:space="preserve"> AraSar3</t>
  </si>
  <si>
    <t>AR-209</t>
  </si>
  <si>
    <t>AraTam1</t>
  </si>
  <si>
    <t>AR-207</t>
  </si>
  <si>
    <t>AraTam2</t>
  </si>
  <si>
    <t>AR-210</t>
  </si>
  <si>
    <t>AraTam3</t>
  </si>
  <si>
    <t>AR-208</t>
  </si>
  <si>
    <t>AraTam4</t>
  </si>
  <si>
    <t>CasHat1</t>
  </si>
  <si>
    <t>CASANARE</t>
  </si>
  <si>
    <t>CasHat2</t>
  </si>
  <si>
    <t>CasHat3</t>
  </si>
  <si>
    <t>CasLaS1</t>
  </si>
  <si>
    <t>CasLaS2</t>
  </si>
  <si>
    <t>CasLaS3</t>
  </si>
  <si>
    <t>CasLaS4</t>
  </si>
  <si>
    <t>CasPaz1</t>
  </si>
  <si>
    <t>CasPaz2</t>
  </si>
  <si>
    <t>CasPaz3</t>
  </si>
  <si>
    <t>VL-950</t>
  </si>
  <si>
    <t>CasSac1</t>
  </si>
  <si>
    <t>VL-952</t>
  </si>
  <si>
    <t>CasSac2</t>
  </si>
  <si>
    <t>CasSac3</t>
  </si>
  <si>
    <t>CasTam1</t>
  </si>
  <si>
    <t>CasTam2</t>
  </si>
  <si>
    <t>CasTam3</t>
  </si>
  <si>
    <t>ARAUQUITA</t>
  </si>
  <si>
    <t>SARAVENA</t>
  </si>
  <si>
    <t>FORTUL</t>
  </si>
  <si>
    <t>TAME</t>
  </si>
  <si>
    <t>CRAVO NORTE</t>
  </si>
  <si>
    <t>HATO COROZAL</t>
  </si>
  <si>
    <t>LA SALINA</t>
  </si>
  <si>
    <t>SÁCAMA</t>
  </si>
  <si>
    <t>PAZ DE ARIPORO</t>
  </si>
  <si>
    <t>TÁMARA</t>
  </si>
  <si>
    <t xml:space="preserve">ING. JORGE BERNAL </t>
  </si>
  <si>
    <t>ALCALDÍA</t>
  </si>
  <si>
    <t>GOBERNACIÓN</t>
  </si>
  <si>
    <t>INICIO</t>
  </si>
  <si>
    <t>SEGUIMIENTO</t>
  </si>
  <si>
    <t>FINAL</t>
  </si>
  <si>
    <t>x</t>
  </si>
  <si>
    <t>GRUPO 1</t>
  </si>
  <si>
    <t>CaqAlb1</t>
  </si>
  <si>
    <t>GRUPO 6</t>
  </si>
  <si>
    <t>CAQUETÁ</t>
  </si>
  <si>
    <t>ALBANIA</t>
  </si>
  <si>
    <t>CaqAlb2</t>
  </si>
  <si>
    <t>CaqAlb3</t>
  </si>
  <si>
    <t>CaqAlb4</t>
  </si>
  <si>
    <t>CaqBln1</t>
  </si>
  <si>
    <t>BELÉN DE LOS ANDAQUÍES</t>
  </si>
  <si>
    <t>CaqBln2</t>
  </si>
  <si>
    <t>CaqBln3</t>
  </si>
  <si>
    <t xml:space="preserve"> CaqCrt1</t>
  </si>
  <si>
    <t>GRUPO 5</t>
  </si>
  <si>
    <t>CARTAGENA DEL CHAIRÁ</t>
  </si>
  <si>
    <t xml:space="preserve"> CaqCrt2</t>
  </si>
  <si>
    <t xml:space="preserve"> CaqCrt3</t>
  </si>
  <si>
    <t>CaqCrl1</t>
  </si>
  <si>
    <t>CURILLO</t>
  </si>
  <si>
    <t>CaqCrl2</t>
  </si>
  <si>
    <t>CaqCrl3</t>
  </si>
  <si>
    <t>CaqCrl4</t>
  </si>
  <si>
    <t>CaqEDn1</t>
  </si>
  <si>
    <t>EL DONCELLO</t>
  </si>
  <si>
    <t>CaqEDn2</t>
  </si>
  <si>
    <t>CaqEDn3</t>
  </si>
  <si>
    <t>CaqFlr1</t>
  </si>
  <si>
    <t>FLORENCIA</t>
  </si>
  <si>
    <t>CaqFlr2</t>
  </si>
  <si>
    <t>CaqFlr3</t>
  </si>
  <si>
    <t>CaqFlr4</t>
  </si>
  <si>
    <t xml:space="preserve"> CaqLMn1</t>
  </si>
  <si>
    <t>LA MONTAÑITA</t>
  </si>
  <si>
    <t xml:space="preserve"> CaqLMn2</t>
  </si>
  <si>
    <t xml:space="preserve"> CaqLMn3</t>
  </si>
  <si>
    <t>CaqMln1</t>
  </si>
  <si>
    <t>MILÁN</t>
  </si>
  <si>
    <t>CaqMln2</t>
  </si>
  <si>
    <t>CaqMln3</t>
  </si>
  <si>
    <t xml:space="preserve"> CaqMrl1</t>
  </si>
  <si>
    <t>MORELIA</t>
  </si>
  <si>
    <t xml:space="preserve"> CaqMrl2</t>
  </si>
  <si>
    <t xml:space="preserve"> CaqMrl3</t>
  </si>
  <si>
    <t>CaqPRc1</t>
  </si>
  <si>
    <t>PUERTO RICO</t>
  </si>
  <si>
    <t>CaqPRc2</t>
  </si>
  <si>
    <t>CaqPRc3</t>
  </si>
  <si>
    <t xml:space="preserve"> CaqSJs1</t>
  </si>
  <si>
    <t>SAN JOSÉ DEL FRAGUA</t>
  </si>
  <si>
    <t xml:space="preserve"> CaqSJs2</t>
  </si>
  <si>
    <t xml:space="preserve"> CaqSJs3</t>
  </si>
  <si>
    <t xml:space="preserve"> CaqSJs4</t>
  </si>
  <si>
    <t xml:space="preserve"> CaqSVc1</t>
  </si>
  <si>
    <t>SAN VICENTE DEL CAGUÁN</t>
  </si>
  <si>
    <t>CaqSln1</t>
  </si>
  <si>
    <t>SOLANO</t>
  </si>
  <si>
    <t>CaqSln2</t>
  </si>
  <si>
    <t>CaqSlt1</t>
  </si>
  <si>
    <t>SOLITA</t>
  </si>
  <si>
    <t>CaqSlt2</t>
  </si>
  <si>
    <t>CaqSlt3</t>
  </si>
  <si>
    <t>CaqSlt4</t>
  </si>
  <si>
    <t>CaqVlp1</t>
  </si>
  <si>
    <t>VALPARAÍSO</t>
  </si>
  <si>
    <t>CaqVlp2</t>
  </si>
  <si>
    <t>CaqVlp3</t>
  </si>
  <si>
    <t>CaqVlp4</t>
  </si>
  <si>
    <t>CasAgu1</t>
  </si>
  <si>
    <t>GRUPO 2</t>
  </si>
  <si>
    <t>AGUAZUL</t>
  </si>
  <si>
    <t>CasAgu2</t>
  </si>
  <si>
    <t>CasAgu3</t>
  </si>
  <si>
    <t>CasAgu4</t>
  </si>
  <si>
    <t>CasMan1</t>
  </si>
  <si>
    <t>MANÍ</t>
  </si>
  <si>
    <t>CasMan2</t>
  </si>
  <si>
    <t>CasMan3</t>
  </si>
  <si>
    <t>CasNun1</t>
  </si>
  <si>
    <t>NUNCHÍA</t>
  </si>
  <si>
    <t>CasNun2</t>
  </si>
  <si>
    <t>CasNun3</t>
  </si>
  <si>
    <t>CasPor1</t>
  </si>
  <si>
    <t>PORE</t>
  </si>
  <si>
    <t>CasPor2</t>
  </si>
  <si>
    <t>CasPor3</t>
  </si>
  <si>
    <t>CasRec1</t>
  </si>
  <si>
    <t>RECETOR</t>
  </si>
  <si>
    <t>CasRec2</t>
  </si>
  <si>
    <t>CasRec3</t>
  </si>
  <si>
    <t>CasRec4</t>
  </si>
  <si>
    <t>CasRec5</t>
  </si>
  <si>
    <t>CasSab1</t>
  </si>
  <si>
    <t>SABANALARGA</t>
  </si>
  <si>
    <t>CasSab2</t>
  </si>
  <si>
    <t>CasSab3</t>
  </si>
  <si>
    <t>CasTri1</t>
  </si>
  <si>
    <t>TRINIDAD</t>
  </si>
  <si>
    <t>CasTri2</t>
  </si>
  <si>
    <t>CasTri3</t>
  </si>
  <si>
    <t>CasVil1</t>
  </si>
  <si>
    <t>VILLANUEVA</t>
  </si>
  <si>
    <t>CasVil2</t>
  </si>
  <si>
    <t>CasVil3</t>
  </si>
  <si>
    <t>CasVil4</t>
  </si>
  <si>
    <t>CasYop1</t>
  </si>
  <si>
    <t>YOPAL</t>
  </si>
  <si>
    <t>CasYop2</t>
  </si>
  <si>
    <t>CasYop3</t>
  </si>
  <si>
    <t>CasYop4</t>
  </si>
  <si>
    <t>CasYop5</t>
  </si>
  <si>
    <t>CunAgD1</t>
  </si>
  <si>
    <t>GRUPO 7</t>
  </si>
  <si>
    <t>CUNDINAMARCA</t>
  </si>
  <si>
    <t>AGUA DE DIOS</t>
  </si>
  <si>
    <t>CunAgD2</t>
  </si>
  <si>
    <t>CunAgD3</t>
  </si>
  <si>
    <t>CunAlb1</t>
  </si>
  <si>
    <t>GRUPO 12</t>
  </si>
  <si>
    <t xml:space="preserve">ALBÁN </t>
  </si>
  <si>
    <t>CunAlb2</t>
  </si>
  <si>
    <t>CunAlb3</t>
  </si>
  <si>
    <t>CunAlb4</t>
  </si>
  <si>
    <t>CunAlb5</t>
  </si>
  <si>
    <t xml:space="preserve"> CunAnp1</t>
  </si>
  <si>
    <t>ANAPOIMA</t>
  </si>
  <si>
    <t xml:space="preserve"> CunAnp2</t>
  </si>
  <si>
    <t xml:space="preserve"> CunAnp3</t>
  </si>
  <si>
    <t xml:space="preserve"> CunAnp4</t>
  </si>
  <si>
    <t xml:space="preserve"> CunAnp5</t>
  </si>
  <si>
    <t xml:space="preserve"> CunAnl1</t>
  </si>
  <si>
    <t>ANOLAIMA</t>
  </si>
  <si>
    <t xml:space="preserve"> CunAnl2</t>
  </si>
  <si>
    <t xml:space="preserve"> CunAnl3</t>
  </si>
  <si>
    <t xml:space="preserve"> CunAnl4</t>
  </si>
  <si>
    <t xml:space="preserve"> CunAnl5</t>
  </si>
  <si>
    <t xml:space="preserve"> CunAnl6</t>
  </si>
  <si>
    <t>CunApl1</t>
  </si>
  <si>
    <t>APULO</t>
  </si>
  <si>
    <t>CunApl2</t>
  </si>
  <si>
    <t>CunApl3</t>
  </si>
  <si>
    <t>CunArb1</t>
  </si>
  <si>
    <t>GRUPO 8</t>
  </si>
  <si>
    <t>ARBELÁEZ</t>
  </si>
  <si>
    <t>CunArb2</t>
  </si>
  <si>
    <t>CunArb3</t>
  </si>
  <si>
    <t>CunArb4</t>
  </si>
  <si>
    <t>CunArb5</t>
  </si>
  <si>
    <t>CunBlt1</t>
  </si>
  <si>
    <t>BELTRÁN</t>
  </si>
  <si>
    <t>CunBlt2</t>
  </si>
  <si>
    <t>CunBlt3</t>
  </si>
  <si>
    <t xml:space="preserve"> CunBtm1</t>
  </si>
  <si>
    <t>BITUIMA</t>
  </si>
  <si>
    <t xml:space="preserve"> CunBtm2</t>
  </si>
  <si>
    <t xml:space="preserve"> CunBtm3</t>
  </si>
  <si>
    <t>CunBjc1</t>
  </si>
  <si>
    <t>GRUPO 15</t>
  </si>
  <si>
    <t>BOJACÁ</t>
  </si>
  <si>
    <t>CunBjc2</t>
  </si>
  <si>
    <t>CunBjc3</t>
  </si>
  <si>
    <t>CunCbr1</t>
  </si>
  <si>
    <t>CABRERA</t>
  </si>
  <si>
    <t>CunCbr2</t>
  </si>
  <si>
    <t>CunCbr3</t>
  </si>
  <si>
    <t>CunCbr4</t>
  </si>
  <si>
    <t>CunCbr5</t>
  </si>
  <si>
    <t>CunCch1</t>
  </si>
  <si>
    <t>CACHIPAY</t>
  </si>
  <si>
    <t>CunCch2</t>
  </si>
  <si>
    <t>CunCch3</t>
  </si>
  <si>
    <t>CunCch4</t>
  </si>
  <si>
    <t>CunCjc1</t>
  </si>
  <si>
    <t>CAJICÁ</t>
  </si>
  <si>
    <t>CunCjc2</t>
  </si>
  <si>
    <t>CunCjc3</t>
  </si>
  <si>
    <t>CunCpr1</t>
  </si>
  <si>
    <t>GRUPO 14</t>
  </si>
  <si>
    <t>CAPARRAPÍ</t>
  </si>
  <si>
    <t>CunCpr2</t>
  </si>
  <si>
    <t>CunCpr3</t>
  </si>
  <si>
    <t>CunCpr4</t>
  </si>
  <si>
    <t>CunCqz1</t>
  </si>
  <si>
    <t>GRUPO 9</t>
  </si>
  <si>
    <t>CÁQUEZA</t>
  </si>
  <si>
    <t>CunCqz2</t>
  </si>
  <si>
    <t>CunCqz3</t>
  </si>
  <si>
    <t>CunCqz4</t>
  </si>
  <si>
    <t>CunCqz5</t>
  </si>
  <si>
    <t>CunCrm1</t>
  </si>
  <si>
    <t>GRUPO 11</t>
  </si>
  <si>
    <t>CARMEN DE CARUPA</t>
  </si>
  <si>
    <t>CunCrm2</t>
  </si>
  <si>
    <t>CunCrm3</t>
  </si>
  <si>
    <t>CunChg1</t>
  </si>
  <si>
    <t>CHAGÛANÍ</t>
  </si>
  <si>
    <t>CunChg2</t>
  </si>
  <si>
    <t>CunChg3</t>
  </si>
  <si>
    <t>CunCha1</t>
  </si>
  <si>
    <t>CHÍA</t>
  </si>
  <si>
    <t>CunCha2</t>
  </si>
  <si>
    <t>CunCha3</t>
  </si>
  <si>
    <t>CunChp1</t>
  </si>
  <si>
    <t>CHIPAQUE</t>
  </si>
  <si>
    <t>CunChp2</t>
  </si>
  <si>
    <t>CunChp3</t>
  </si>
  <si>
    <t>CHOACHÍ</t>
  </si>
  <si>
    <t>CunCch5</t>
  </si>
  <si>
    <t>CunCht1</t>
  </si>
  <si>
    <t>CHOCONTÁ</t>
  </si>
  <si>
    <t>CunCht2</t>
  </si>
  <si>
    <t>CunCga1</t>
  </si>
  <si>
    <t>COGUA</t>
  </si>
  <si>
    <t>CunCga2</t>
  </si>
  <si>
    <t>CunCga3</t>
  </si>
  <si>
    <t>CunCta1</t>
  </si>
  <si>
    <t>COTA</t>
  </si>
  <si>
    <t>CunCta2</t>
  </si>
  <si>
    <t>CunCcn1</t>
  </si>
  <si>
    <t>CUCUNUBÁ</t>
  </si>
  <si>
    <t>CunCcn2</t>
  </si>
  <si>
    <t>CunCcn3</t>
  </si>
  <si>
    <t>CunCcn4</t>
  </si>
  <si>
    <t>CunCcn5</t>
  </si>
  <si>
    <t>CunECl1</t>
  </si>
  <si>
    <t>EL COLEGIO</t>
  </si>
  <si>
    <t>CunECl2</t>
  </si>
  <si>
    <t>CunECl3</t>
  </si>
  <si>
    <t>CunEPñ1</t>
  </si>
  <si>
    <t>EL PEÑÓN</t>
  </si>
  <si>
    <t>CunEPñ2</t>
  </si>
  <si>
    <t>CunEPñ3</t>
  </si>
  <si>
    <t>CunEPñ4</t>
  </si>
  <si>
    <t xml:space="preserve"> CunERs1</t>
  </si>
  <si>
    <t>EL ROSAL</t>
  </si>
  <si>
    <t xml:space="preserve"> CunERs2</t>
  </si>
  <si>
    <t xml:space="preserve"> CunERs3</t>
  </si>
  <si>
    <t>CunFct1</t>
  </si>
  <si>
    <t>FACATATIVÁ</t>
  </si>
  <si>
    <t>CunFct2</t>
  </si>
  <si>
    <t>CunFct3</t>
  </si>
  <si>
    <t>CunFct4</t>
  </si>
  <si>
    <t>CunFct5</t>
  </si>
  <si>
    <t>CunFmq1</t>
  </si>
  <si>
    <t>FÓMEQUE</t>
  </si>
  <si>
    <t>CunFmq2</t>
  </si>
  <si>
    <t>CunFmq3</t>
  </si>
  <si>
    <t>CunFmq4</t>
  </si>
  <si>
    <t>CunFsc1</t>
  </si>
  <si>
    <t>FOSCA</t>
  </si>
  <si>
    <t>CunFsc2</t>
  </si>
  <si>
    <t>CunFsc3</t>
  </si>
  <si>
    <t>CunFsc4</t>
  </si>
  <si>
    <t>CunFnz1</t>
  </si>
  <si>
    <t>FUNZA</t>
  </si>
  <si>
    <t>CunFnz2</t>
  </si>
  <si>
    <t>CunFnz3</t>
  </si>
  <si>
    <t>CunFqn1</t>
  </si>
  <si>
    <t>FÚQUENE</t>
  </si>
  <si>
    <t>CunFqn2</t>
  </si>
  <si>
    <t>CunFqn3</t>
  </si>
  <si>
    <t>CunFqn4</t>
  </si>
  <si>
    <t>CunFqn5</t>
  </si>
  <si>
    <t>CunFqn6</t>
  </si>
  <si>
    <t>CunFqn7</t>
  </si>
  <si>
    <t>CunFqn8</t>
  </si>
  <si>
    <t>CunFsg1</t>
  </si>
  <si>
    <t>FUSAGASUGÁ</t>
  </si>
  <si>
    <t>CunFsg2</t>
  </si>
  <si>
    <t>CunFsg3</t>
  </si>
  <si>
    <t>CunGcn1</t>
  </si>
  <si>
    <t>GRUPO 10</t>
  </si>
  <si>
    <t>GACHANCIPÁ</t>
  </si>
  <si>
    <t>CunGcn2</t>
  </si>
  <si>
    <t>CunGcn3</t>
  </si>
  <si>
    <t>CunGcn4</t>
  </si>
  <si>
    <t>CunGch1</t>
  </si>
  <si>
    <t>GACHETÁ</t>
  </si>
  <si>
    <t>CunGch2</t>
  </si>
  <si>
    <t>CunGch3</t>
  </si>
  <si>
    <t>CunGma1</t>
  </si>
  <si>
    <t>GAMA</t>
  </si>
  <si>
    <t>CunGma2</t>
  </si>
  <si>
    <t>CunGma3</t>
  </si>
  <si>
    <t>CunGma4</t>
  </si>
  <si>
    <t>CunGma5</t>
  </si>
  <si>
    <t>CunGrr1</t>
  </si>
  <si>
    <t>GIRARDOT</t>
  </si>
  <si>
    <t>CunGrr2</t>
  </si>
  <si>
    <t>CunGrr3</t>
  </si>
  <si>
    <t>CunGrr4</t>
  </si>
  <si>
    <t>CunGrn1</t>
  </si>
  <si>
    <t>GRANADA</t>
  </si>
  <si>
    <t>CunGrn2</t>
  </si>
  <si>
    <t>CunGrn3</t>
  </si>
  <si>
    <t>CunGct1</t>
  </si>
  <si>
    <t>GUACHETÁ</t>
  </si>
  <si>
    <t>CunGct2</t>
  </si>
  <si>
    <t>CunGct3</t>
  </si>
  <si>
    <t>CunGct4</t>
  </si>
  <si>
    <t>CunGds1</t>
  </si>
  <si>
    <t>GRUPO 13</t>
  </si>
  <si>
    <t>GUADUAS</t>
  </si>
  <si>
    <t>CunGds2</t>
  </si>
  <si>
    <t>CunGds3</t>
  </si>
  <si>
    <t>CunGds4</t>
  </si>
  <si>
    <t>CunGds5</t>
  </si>
  <si>
    <t>CunGds6</t>
  </si>
  <si>
    <t>CunGds7</t>
  </si>
  <si>
    <t>CunGsc1</t>
  </si>
  <si>
    <t>GUASCA</t>
  </si>
  <si>
    <t>CunGsc2</t>
  </si>
  <si>
    <t>CunGsc3</t>
  </si>
  <si>
    <t>CunGsc4</t>
  </si>
  <si>
    <t>CunGtq1</t>
  </si>
  <si>
    <t>GUATAQUÍ</t>
  </si>
  <si>
    <t>CunGtq2</t>
  </si>
  <si>
    <t>CunGtq3</t>
  </si>
  <si>
    <t>CunGvt1</t>
  </si>
  <si>
    <t>GUATAVITA</t>
  </si>
  <si>
    <t>CunGvt2</t>
  </si>
  <si>
    <t>CunGvt3</t>
  </si>
  <si>
    <t>CunGyl1</t>
  </si>
  <si>
    <t>GUAYABAL DE SIQUIMA</t>
  </si>
  <si>
    <t>CunGyl2</t>
  </si>
  <si>
    <t>CunGyl3</t>
  </si>
  <si>
    <t>CunGyb1</t>
  </si>
  <si>
    <t>GUAYABETAL</t>
  </si>
  <si>
    <t>CunGyb2</t>
  </si>
  <si>
    <t>CunGyb3</t>
  </si>
  <si>
    <t>CunGtr1</t>
  </si>
  <si>
    <t>GUTIÉRREZ</t>
  </si>
  <si>
    <t>CunGtr2</t>
  </si>
  <si>
    <t>CunGtr3</t>
  </si>
  <si>
    <t>CunJrs1</t>
  </si>
  <si>
    <t>JERUSALÉN</t>
  </si>
  <si>
    <t>CunJrs2</t>
  </si>
  <si>
    <t>CunJrs3</t>
  </si>
  <si>
    <t>CunJnn1</t>
  </si>
  <si>
    <t>JUNÍN</t>
  </si>
  <si>
    <t>CunJnn2</t>
  </si>
  <si>
    <t>CunJnn3</t>
  </si>
  <si>
    <t>CunJnn4</t>
  </si>
  <si>
    <t>CunJnn5</t>
  </si>
  <si>
    <t>CunLCl1</t>
  </si>
  <si>
    <t>LA CALERA</t>
  </si>
  <si>
    <t>CunLCl2</t>
  </si>
  <si>
    <t>CunLMs1</t>
  </si>
  <si>
    <t>LA MESA</t>
  </si>
  <si>
    <t>CunLMs2</t>
  </si>
  <si>
    <t>CunLMs3</t>
  </si>
  <si>
    <t>CunLMs4</t>
  </si>
  <si>
    <t>CunLMs5</t>
  </si>
  <si>
    <t>CunLPl1</t>
  </si>
  <si>
    <t>LA PALMA</t>
  </si>
  <si>
    <t>CunLPl2</t>
  </si>
  <si>
    <t>CunLPl3</t>
  </si>
  <si>
    <t>CunLPl4</t>
  </si>
  <si>
    <t>CunLPl5</t>
  </si>
  <si>
    <t>CunLPñ1</t>
  </si>
  <si>
    <t>LA PEÑA</t>
  </si>
  <si>
    <t>CunLPñ2</t>
  </si>
  <si>
    <t>CunLPñ3</t>
  </si>
  <si>
    <t>CunLPñ4</t>
  </si>
  <si>
    <t>CunLVg1</t>
  </si>
  <si>
    <t>LA VEGA</t>
  </si>
  <si>
    <t>CunLVg2</t>
  </si>
  <si>
    <t>CunLVg3</t>
  </si>
  <si>
    <t>CunLgz1</t>
  </si>
  <si>
    <t>LENGUAZAQUE</t>
  </si>
  <si>
    <t>CunLgz2</t>
  </si>
  <si>
    <t>CunMch1</t>
  </si>
  <si>
    <t>MACHETÁ</t>
  </si>
  <si>
    <t>CunMdr1</t>
  </si>
  <si>
    <t>MADRID</t>
  </si>
  <si>
    <t>CunMdr2</t>
  </si>
  <si>
    <t>CunMnt1</t>
  </si>
  <si>
    <t>MANTA</t>
  </si>
  <si>
    <t>CunMnt2</t>
  </si>
  <si>
    <t>CunMnt3</t>
  </si>
  <si>
    <t>CunMnt4</t>
  </si>
  <si>
    <t>CunMnt5</t>
  </si>
  <si>
    <t>CunMnt6</t>
  </si>
  <si>
    <t>CunMnt7</t>
  </si>
  <si>
    <t>CunMnt8</t>
  </si>
  <si>
    <t>CunMdn1</t>
  </si>
  <si>
    <t>GRUPO 3</t>
  </si>
  <si>
    <t>MEDINA</t>
  </si>
  <si>
    <t>CunMdn2</t>
  </si>
  <si>
    <t>CunMdn3</t>
  </si>
  <si>
    <t>CunMdn4</t>
  </si>
  <si>
    <t>CunMsq1</t>
  </si>
  <si>
    <t>MOSQUERA</t>
  </si>
  <si>
    <t>CunMsq2</t>
  </si>
  <si>
    <t>CunMsq3</t>
  </si>
  <si>
    <t>CunNrñ1</t>
  </si>
  <si>
    <t>NARIÑO</t>
  </si>
  <si>
    <t>CunNrñ2</t>
  </si>
  <si>
    <t>CunNrñ3</t>
  </si>
  <si>
    <t>CunNmc1</t>
  </si>
  <si>
    <t>NEMOCÓN</t>
  </si>
  <si>
    <t>CunNmc2</t>
  </si>
  <si>
    <t>CunNmc3</t>
  </si>
  <si>
    <t>CunNlo1</t>
  </si>
  <si>
    <t>NILO</t>
  </si>
  <si>
    <t>CunNlo2</t>
  </si>
  <si>
    <t>CunNlo3</t>
  </si>
  <si>
    <t>CunNlo4</t>
  </si>
  <si>
    <t>CunNmm1</t>
  </si>
  <si>
    <t>NIMAIMA</t>
  </si>
  <si>
    <t>CunNmm2</t>
  </si>
  <si>
    <t>CunNmm3</t>
  </si>
  <si>
    <t>CunNmm4</t>
  </si>
  <si>
    <t>CunNcm1</t>
  </si>
  <si>
    <t>NOCAIMA</t>
  </si>
  <si>
    <t>CunNcm2</t>
  </si>
  <si>
    <t>CunNcm3</t>
  </si>
  <si>
    <t>CunNcm4</t>
  </si>
  <si>
    <t>CunPch1</t>
  </si>
  <si>
    <t>PACHO</t>
  </si>
  <si>
    <t>CunPch2</t>
  </si>
  <si>
    <t>CunPch3</t>
  </si>
  <si>
    <t>CunPch4</t>
  </si>
  <si>
    <t>CunPch5</t>
  </si>
  <si>
    <t>CunPch6</t>
  </si>
  <si>
    <t>CunPch7</t>
  </si>
  <si>
    <t>CunPme1</t>
  </si>
  <si>
    <t>PAIME</t>
  </si>
  <si>
    <t>CunPme2</t>
  </si>
  <si>
    <t>CunPme3</t>
  </si>
  <si>
    <t>CunPme4</t>
  </si>
  <si>
    <t>CunPme5</t>
  </si>
  <si>
    <t xml:space="preserve">CunPnd1 </t>
  </si>
  <si>
    <t>PANDI</t>
  </si>
  <si>
    <t>CunPnd2</t>
  </si>
  <si>
    <t>CunPnd3</t>
  </si>
  <si>
    <t>CunPnd4</t>
  </si>
  <si>
    <t>CunPrt1</t>
  </si>
  <si>
    <t>PARATEBUENO</t>
  </si>
  <si>
    <t>CunPrt2</t>
  </si>
  <si>
    <t>CunPrt3</t>
  </si>
  <si>
    <t>CunPsc1</t>
  </si>
  <si>
    <t>PASCA</t>
  </si>
  <si>
    <t>CunPsc2</t>
  </si>
  <si>
    <t>CunPsc3</t>
  </si>
  <si>
    <t>CunPSl1</t>
  </si>
  <si>
    <t>PUERTO SALGAR</t>
  </si>
  <si>
    <t>CunPSl2</t>
  </si>
  <si>
    <t>CunPSl3</t>
  </si>
  <si>
    <t>CunPli1</t>
  </si>
  <si>
    <t>PULÍ</t>
  </si>
  <si>
    <t>CunPli2</t>
  </si>
  <si>
    <t>CunPli3</t>
  </si>
  <si>
    <t>CunPli4</t>
  </si>
  <si>
    <t>CunQbd1</t>
  </si>
  <si>
    <t>QUEBRADA NEGRA</t>
  </si>
  <si>
    <t>CunQbd2</t>
  </si>
  <si>
    <t>CunQbd3</t>
  </si>
  <si>
    <t>CunQbd4</t>
  </si>
  <si>
    <t>CunQbd5</t>
  </si>
  <si>
    <t>CunQtm1</t>
  </si>
  <si>
    <t>QUETAME</t>
  </si>
  <si>
    <t>CunQtm2</t>
  </si>
  <si>
    <t>CunQtm3</t>
  </si>
  <si>
    <t>CunQpl1</t>
  </si>
  <si>
    <t>QUIPILE</t>
  </si>
  <si>
    <t>CunQpl2</t>
  </si>
  <si>
    <t>CunQpl3</t>
  </si>
  <si>
    <t>CunQpl4</t>
  </si>
  <si>
    <t>CunQpl5</t>
  </si>
  <si>
    <t>CunRcr1</t>
  </si>
  <si>
    <t>RICAURTE</t>
  </si>
  <si>
    <t>CunRcr2</t>
  </si>
  <si>
    <t>CunRcr3</t>
  </si>
  <si>
    <t>CunSAn1</t>
  </si>
  <si>
    <t>SAN ANTONIO DEL TEQUENDAMA</t>
  </si>
  <si>
    <t>CunSAn2</t>
  </si>
  <si>
    <t>CunSAn3</t>
  </si>
  <si>
    <t>CunSAn4</t>
  </si>
  <si>
    <t>CunSAn5</t>
  </si>
  <si>
    <t>CunSBr1</t>
  </si>
  <si>
    <t>SAN BERNARDO</t>
  </si>
  <si>
    <t>CunSBr2</t>
  </si>
  <si>
    <t>CunSBr3</t>
  </si>
  <si>
    <t>CunSBr4</t>
  </si>
  <si>
    <t>CunSCy1</t>
  </si>
  <si>
    <t>SAN CAYETANO</t>
  </si>
  <si>
    <t>CunSCy2</t>
  </si>
  <si>
    <t>CunSCy3</t>
  </si>
  <si>
    <t>CunSCy4</t>
  </si>
  <si>
    <t>CunSCy5</t>
  </si>
  <si>
    <t>CunSFc1</t>
  </si>
  <si>
    <t>SAN FRANCISCO</t>
  </si>
  <si>
    <t>CunSFc2</t>
  </si>
  <si>
    <t>CunSFc3</t>
  </si>
  <si>
    <t>CunSJn1</t>
  </si>
  <si>
    <t>SAN JUAN DE RIO SECO</t>
  </si>
  <si>
    <t>CunSJn2</t>
  </si>
  <si>
    <t>CunSJn3</t>
  </si>
  <si>
    <t>CunSJn4</t>
  </si>
  <si>
    <t>CunSJn5</t>
  </si>
  <si>
    <t>CunSJn6</t>
  </si>
  <si>
    <t xml:space="preserve"> CunSsm1</t>
  </si>
  <si>
    <t>SASAIMA</t>
  </si>
  <si>
    <t xml:space="preserve"> CunSsm2</t>
  </si>
  <si>
    <t xml:space="preserve"> CunSsm3</t>
  </si>
  <si>
    <t>CunSsq1</t>
  </si>
  <si>
    <t>SESQUILÉ</t>
  </si>
  <si>
    <t>CunSsq2</t>
  </si>
  <si>
    <t>CunSsq3</t>
  </si>
  <si>
    <t>CunSsq4</t>
  </si>
  <si>
    <t>CunSbt1</t>
  </si>
  <si>
    <t>SIBATÉ</t>
  </si>
  <si>
    <t>CunSbt2</t>
  </si>
  <si>
    <t>CunSbt3</t>
  </si>
  <si>
    <t>CunSbt4</t>
  </si>
  <si>
    <t>CunSbt5</t>
  </si>
  <si>
    <t>CunSlv1</t>
  </si>
  <si>
    <t>SILVANIA</t>
  </si>
  <si>
    <t>CunSlv2</t>
  </si>
  <si>
    <t>CunSlv3</t>
  </si>
  <si>
    <t>CunSlv4</t>
  </si>
  <si>
    <t>CunSmj1</t>
  </si>
  <si>
    <t>SIMIJACA</t>
  </si>
  <si>
    <t xml:space="preserve"> CunSch1</t>
  </si>
  <si>
    <t>SOACHA</t>
  </si>
  <si>
    <t xml:space="preserve"> CunSch2</t>
  </si>
  <si>
    <t xml:space="preserve"> CunSch3</t>
  </si>
  <si>
    <t>CunSpo1</t>
  </si>
  <si>
    <t>SOPÓ</t>
  </si>
  <si>
    <t>CunSpo2</t>
  </si>
  <si>
    <t>CunSpo3</t>
  </si>
  <si>
    <t>CunSpo4</t>
  </si>
  <si>
    <t>CunSpo5</t>
  </si>
  <si>
    <t>CunSbc1</t>
  </si>
  <si>
    <t>SUBACHOQUE</t>
  </si>
  <si>
    <t>CunSbc2</t>
  </si>
  <si>
    <t>CunSbc3</t>
  </si>
  <si>
    <t>CunSbc4</t>
  </si>
  <si>
    <t>CunSsc1</t>
  </si>
  <si>
    <t>SUESCA</t>
  </si>
  <si>
    <t>CunSpt1</t>
  </si>
  <si>
    <t>SUPATÁ</t>
  </si>
  <si>
    <t>CunSpt2</t>
  </si>
  <si>
    <t>CunSpt3</t>
  </si>
  <si>
    <t>CunSpt4</t>
  </si>
  <si>
    <t>CunSsa1</t>
  </si>
  <si>
    <t>SUSA</t>
  </si>
  <si>
    <t>CunSsa2</t>
  </si>
  <si>
    <t>CunSsa3</t>
  </si>
  <si>
    <t>CunSsa4</t>
  </si>
  <si>
    <t>CunStt1</t>
  </si>
  <si>
    <t>SUTATAUSA</t>
  </si>
  <si>
    <t>CunStt2</t>
  </si>
  <si>
    <t>CunStt3</t>
  </si>
  <si>
    <t>CunStt4</t>
  </si>
  <si>
    <t>CunStt5</t>
  </si>
  <si>
    <t>CunTbo1</t>
  </si>
  <si>
    <t>TABIO</t>
  </si>
  <si>
    <t>CunTbo2</t>
  </si>
  <si>
    <t>CunTbo3</t>
  </si>
  <si>
    <t>CunTbo4</t>
  </si>
  <si>
    <t xml:space="preserve"> CunTsa1</t>
  </si>
  <si>
    <t>TAUSA</t>
  </si>
  <si>
    <t xml:space="preserve"> CunTsa2</t>
  </si>
  <si>
    <t xml:space="preserve"> CunTsa3</t>
  </si>
  <si>
    <t xml:space="preserve"> CunTsa4</t>
  </si>
  <si>
    <t xml:space="preserve"> CunTna1</t>
  </si>
  <si>
    <t>TENA</t>
  </si>
  <si>
    <t xml:space="preserve"> CunTna2</t>
  </si>
  <si>
    <t>CunTbc1</t>
  </si>
  <si>
    <t>TIBACUY</t>
  </si>
  <si>
    <t>CunTbc2</t>
  </si>
  <si>
    <t>CunTbc3</t>
  </si>
  <si>
    <t>CunTbr1</t>
  </si>
  <si>
    <t>TIBIRITA</t>
  </si>
  <si>
    <t>CunTbr2</t>
  </si>
  <si>
    <t>CunTbr3</t>
  </si>
  <si>
    <t>CunTcm1</t>
  </si>
  <si>
    <t>TOCAIMA</t>
  </si>
  <si>
    <t>CunTcm2</t>
  </si>
  <si>
    <t>CunTcm3</t>
  </si>
  <si>
    <t>CunTcm4</t>
  </si>
  <si>
    <t>CunTcn1</t>
  </si>
  <si>
    <t>TOCANCIPÁ</t>
  </si>
  <si>
    <t>CunTcn2</t>
  </si>
  <si>
    <t>CunTcn3</t>
  </si>
  <si>
    <t>CunTpp1</t>
  </si>
  <si>
    <t>TOPAIPÍ</t>
  </si>
  <si>
    <t>CunTpp2</t>
  </si>
  <si>
    <t>CunTpp3</t>
  </si>
  <si>
    <t>CunUbl1</t>
  </si>
  <si>
    <t>UBALÁ</t>
  </si>
  <si>
    <t>CunUbl2</t>
  </si>
  <si>
    <t>CunUbl3</t>
  </si>
  <si>
    <t>CunUbq1</t>
  </si>
  <si>
    <t>UBAQUE</t>
  </si>
  <si>
    <t>CunUbq2</t>
  </si>
  <si>
    <t>CunUbq3</t>
  </si>
  <si>
    <t>CunUbq5</t>
  </si>
  <si>
    <t>CunUbq6</t>
  </si>
  <si>
    <t>CunUne1</t>
  </si>
  <si>
    <t>UNE</t>
  </si>
  <si>
    <t>CunUne2</t>
  </si>
  <si>
    <t>CunUne3</t>
  </si>
  <si>
    <t>CunUne4</t>
  </si>
  <si>
    <t>CunUtc1</t>
  </si>
  <si>
    <t>ÚTICA</t>
  </si>
  <si>
    <t>CunUtc2</t>
  </si>
  <si>
    <t>CunUtc3</t>
  </si>
  <si>
    <t>CunUtc4</t>
  </si>
  <si>
    <t>CunUtc5</t>
  </si>
  <si>
    <t xml:space="preserve"> CunVnc1</t>
  </si>
  <si>
    <t>VENECIA</t>
  </si>
  <si>
    <t xml:space="preserve"> CunVnc2</t>
  </si>
  <si>
    <t xml:space="preserve"> CunVnc3</t>
  </si>
  <si>
    <t xml:space="preserve"> CunVnc4</t>
  </si>
  <si>
    <t>CunVrg1</t>
  </si>
  <si>
    <t>VERGARA</t>
  </si>
  <si>
    <t>CunVrg2</t>
  </si>
  <si>
    <t>CunVrg3</t>
  </si>
  <si>
    <t>CunVrg4</t>
  </si>
  <si>
    <t>CunVrg5</t>
  </si>
  <si>
    <t>CunVni1</t>
  </si>
  <si>
    <t>VIANÍ</t>
  </si>
  <si>
    <t>CunVni2</t>
  </si>
  <si>
    <t>CunVni3</t>
  </si>
  <si>
    <t>CunVni4</t>
  </si>
  <si>
    <t>CunUbt1</t>
  </si>
  <si>
    <t>VILLA DE SAN DIEGO DE UBATÉ</t>
  </si>
  <si>
    <t>CunUbt2</t>
  </si>
  <si>
    <t>CunUbt3</t>
  </si>
  <si>
    <t>CunUbt4</t>
  </si>
  <si>
    <t>CunUbt5</t>
  </si>
  <si>
    <t>CunVGz1</t>
  </si>
  <si>
    <t>VILLAGÓMEZ</t>
  </si>
  <si>
    <t>CunVGz2</t>
  </si>
  <si>
    <t>CunVGz3</t>
  </si>
  <si>
    <t>CunVGz4</t>
  </si>
  <si>
    <t>CunVlp1</t>
  </si>
  <si>
    <t>VILLAPINZÓN</t>
  </si>
  <si>
    <t>CunVlp2</t>
  </si>
  <si>
    <t>CunVlp3</t>
  </si>
  <si>
    <t>CunVlp4</t>
  </si>
  <si>
    <t>CunVlt1</t>
  </si>
  <si>
    <t>VILLETA</t>
  </si>
  <si>
    <t>CunVlt2</t>
  </si>
  <si>
    <t>CunVlt3</t>
  </si>
  <si>
    <t>CunVlt4</t>
  </si>
  <si>
    <t>CunVlt5</t>
  </si>
  <si>
    <t>CunVlt6</t>
  </si>
  <si>
    <t>CunVlt7</t>
  </si>
  <si>
    <t>CunVlt8</t>
  </si>
  <si>
    <t xml:space="preserve"> CunVta1</t>
  </si>
  <si>
    <t>VIOTÁ</t>
  </si>
  <si>
    <t xml:space="preserve"> CunVta2</t>
  </si>
  <si>
    <t xml:space="preserve"> CunVta3</t>
  </si>
  <si>
    <t xml:space="preserve"> CunVta4</t>
  </si>
  <si>
    <t xml:space="preserve"> CunVta5</t>
  </si>
  <si>
    <t xml:space="preserve"> CunVta6</t>
  </si>
  <si>
    <t>CunYcp1</t>
  </si>
  <si>
    <t>YACOPÍ</t>
  </si>
  <si>
    <t>CunYcp2</t>
  </si>
  <si>
    <t>CunYcp3</t>
  </si>
  <si>
    <t>CunYcp4</t>
  </si>
  <si>
    <t>CunZpc1</t>
  </si>
  <si>
    <t>ZIPACÓN</t>
  </si>
  <si>
    <t>CunZpc2</t>
  </si>
  <si>
    <t>CunZpc3</t>
  </si>
  <si>
    <t>CunZpq1</t>
  </si>
  <si>
    <t>ZIPAQUIRÁ</t>
  </si>
  <si>
    <t>CunZpq2</t>
  </si>
  <si>
    <t>CunZpq3</t>
  </si>
  <si>
    <t xml:space="preserve"> GuaClm1</t>
  </si>
  <si>
    <t>GRUPO 4</t>
  </si>
  <si>
    <t>GUAVIARE</t>
  </si>
  <si>
    <t>CALAMAR</t>
  </si>
  <si>
    <t xml:space="preserve"> GuaClm2</t>
  </si>
  <si>
    <t xml:space="preserve"> GuaERt1</t>
  </si>
  <si>
    <t>EL RETORNO</t>
  </si>
  <si>
    <t xml:space="preserve"> GuaERt2</t>
  </si>
  <si>
    <t xml:space="preserve"> GuaERt3</t>
  </si>
  <si>
    <t>GuaSJs1</t>
  </si>
  <si>
    <t>SAN JOSÉ DEL GUAVIARE</t>
  </si>
  <si>
    <t>GuaSJs2</t>
  </si>
  <si>
    <t>GuaSJs3</t>
  </si>
  <si>
    <t>MetBar1</t>
  </si>
  <si>
    <t>META</t>
  </si>
  <si>
    <t>BARRANCA DE UPÍA</t>
  </si>
  <si>
    <t>MetBar2</t>
  </si>
  <si>
    <t>MetBar3</t>
  </si>
  <si>
    <t>MetCab1</t>
  </si>
  <si>
    <t>CABUYARO</t>
  </si>
  <si>
    <t>MetCab2</t>
  </si>
  <si>
    <t>MetCst1</t>
  </si>
  <si>
    <t>CASTILLA LA NUEVA</t>
  </si>
  <si>
    <t>MetCst2</t>
  </si>
  <si>
    <t>MetCst3</t>
  </si>
  <si>
    <t>MetCmr1</t>
  </si>
  <si>
    <t>CUMARAL</t>
  </si>
  <si>
    <t>MetCmr2</t>
  </si>
  <si>
    <t>MetCmr3</t>
  </si>
  <si>
    <t>MetECl1</t>
  </si>
  <si>
    <t>EL CALVARIO</t>
  </si>
  <si>
    <t>MetECl2</t>
  </si>
  <si>
    <t>MetECl3</t>
  </si>
  <si>
    <t>MetECl4</t>
  </si>
  <si>
    <t>MetECl5</t>
  </si>
  <si>
    <t>MetEDr1</t>
  </si>
  <si>
    <t>EL DORADO</t>
  </si>
  <si>
    <t>MetEDr2</t>
  </si>
  <si>
    <t>MetFnt1</t>
  </si>
  <si>
    <t>FUENTE DE ORO</t>
  </si>
  <si>
    <t>MetFnt2</t>
  </si>
  <si>
    <t>MetFnt3</t>
  </si>
  <si>
    <t>MetFnt4</t>
  </si>
  <si>
    <t>MetGrn1</t>
  </si>
  <si>
    <t>MetGrn2</t>
  </si>
  <si>
    <t>MetGrn3</t>
  </si>
  <si>
    <t>MetLMc1</t>
  </si>
  <si>
    <t>LA MACARENA</t>
  </si>
  <si>
    <t>MetLMc2</t>
  </si>
  <si>
    <t>MetLMc3</t>
  </si>
  <si>
    <t>MetLjn1</t>
  </si>
  <si>
    <t>LEJANÍAS</t>
  </si>
  <si>
    <t>MetLjn2</t>
  </si>
  <si>
    <t>MetLjn3</t>
  </si>
  <si>
    <t>MetMpr1</t>
  </si>
  <si>
    <t>MAPIRIPÁN</t>
  </si>
  <si>
    <t>MetMpr2</t>
  </si>
  <si>
    <t>MetMpr3</t>
  </si>
  <si>
    <t>MetMpr4</t>
  </si>
  <si>
    <t>MetMst1</t>
  </si>
  <si>
    <t>MESETAS</t>
  </si>
  <si>
    <t>MetMst2</t>
  </si>
  <si>
    <t>MetMst3</t>
  </si>
  <si>
    <t>MetMst4</t>
  </si>
  <si>
    <t>MetPCn1</t>
  </si>
  <si>
    <t>PUERTO CONCORDIA</t>
  </si>
  <si>
    <t>MetPCn2</t>
  </si>
  <si>
    <t>MetPCn3</t>
  </si>
  <si>
    <t>MetPCn4</t>
  </si>
  <si>
    <t xml:space="preserve"> MetPLl1</t>
  </si>
  <si>
    <t>PUERTO LLERAS</t>
  </si>
  <si>
    <t xml:space="preserve"> MetPLl2</t>
  </si>
  <si>
    <t xml:space="preserve"> MetPLl3</t>
  </si>
  <si>
    <t>MetPRc1</t>
  </si>
  <si>
    <t>MetPRc2</t>
  </si>
  <si>
    <t>MetPRc3</t>
  </si>
  <si>
    <t>MetRst1</t>
  </si>
  <si>
    <t>RESTREPO</t>
  </si>
  <si>
    <t>MetRst2</t>
  </si>
  <si>
    <t>MetRst3</t>
  </si>
  <si>
    <t>MetSCr1</t>
  </si>
  <si>
    <t>SAN CARLOS DE GUAROA</t>
  </si>
  <si>
    <t>MetSCr2</t>
  </si>
  <si>
    <t>MetSCr3</t>
  </si>
  <si>
    <t>MetSJn1</t>
  </si>
  <si>
    <t>SAN JUAN DE ARAMA</t>
  </si>
  <si>
    <t>MetSJn2</t>
  </si>
  <si>
    <t>MetSJn3</t>
  </si>
  <si>
    <t>MetSJn4</t>
  </si>
  <si>
    <t>MetSJt1</t>
  </si>
  <si>
    <t>SAN JUANITO</t>
  </si>
  <si>
    <t>MetSJt2</t>
  </si>
  <si>
    <t>MetSJt3</t>
  </si>
  <si>
    <t>MetSJt4</t>
  </si>
  <si>
    <t>MetSJt5</t>
  </si>
  <si>
    <t>MetSMr1</t>
  </si>
  <si>
    <t>SAN MARTÍN</t>
  </si>
  <si>
    <t>MetSMr2</t>
  </si>
  <si>
    <t>MetSMr3</t>
  </si>
  <si>
    <t>MetLUr1</t>
  </si>
  <si>
    <t>URIBE</t>
  </si>
  <si>
    <t>MetLUr2</t>
  </si>
  <si>
    <t>MetLUr3</t>
  </si>
  <si>
    <t>MetVlv1</t>
  </si>
  <si>
    <t>VILLAVICENCIO</t>
  </si>
  <si>
    <t>MetVlv2</t>
  </si>
  <si>
    <t>MetVlv3</t>
  </si>
  <si>
    <t>MetVst1</t>
  </si>
  <si>
    <t>VISTAHERMOSA</t>
  </si>
  <si>
    <t>MetVst2</t>
  </si>
  <si>
    <t>MetVst3</t>
  </si>
  <si>
    <t xml:space="preserve"> PutCln1</t>
  </si>
  <si>
    <t>GRUPO 16</t>
  </si>
  <si>
    <t>PUTUMAYO</t>
  </si>
  <si>
    <t>COLÓN</t>
  </si>
  <si>
    <t xml:space="preserve"> PutCln2</t>
  </si>
  <si>
    <t xml:space="preserve"> PutCln3</t>
  </si>
  <si>
    <t xml:space="preserve"> PutCln4</t>
  </si>
  <si>
    <t xml:space="preserve"> PutMca1</t>
  </si>
  <si>
    <t>MOCOA</t>
  </si>
  <si>
    <t xml:space="preserve"> PutMca2</t>
  </si>
  <si>
    <t>PutOrt1</t>
  </si>
  <si>
    <t>ORITO</t>
  </si>
  <si>
    <t>PutOrt2</t>
  </si>
  <si>
    <t>PutPCc1</t>
  </si>
  <si>
    <t>PUERTO CAICEDO</t>
  </si>
  <si>
    <t>PutPCc2</t>
  </si>
  <si>
    <t>PutPCc3</t>
  </si>
  <si>
    <t>PutPGz1</t>
  </si>
  <si>
    <t>PUERTO GUZMÁN</t>
  </si>
  <si>
    <t>PutPGz2</t>
  </si>
  <si>
    <t>PutPGz3</t>
  </si>
  <si>
    <t>PutPGz4</t>
  </si>
  <si>
    <t>PutSFc1</t>
  </si>
  <si>
    <t>PutSFc2</t>
  </si>
  <si>
    <t>PutSMg1</t>
  </si>
  <si>
    <t>SAN MIGUEL</t>
  </si>
  <si>
    <t>PutSMg2</t>
  </si>
  <si>
    <t>PutSMg3</t>
  </si>
  <si>
    <t>PutSMg4</t>
  </si>
  <si>
    <t xml:space="preserve"> PutSMg5</t>
  </si>
  <si>
    <t xml:space="preserve"> PutSnt1</t>
  </si>
  <si>
    <t>SANTIAGO</t>
  </si>
  <si>
    <t xml:space="preserve"> PutSnt2</t>
  </si>
  <si>
    <t>PutSbn1</t>
  </si>
  <si>
    <t>SIBUNDOY</t>
  </si>
  <si>
    <t>PutSbn2</t>
  </si>
  <si>
    <t>PutSbn3</t>
  </si>
  <si>
    <t>PutSbn4</t>
  </si>
  <si>
    <t>PutVlg1</t>
  </si>
  <si>
    <t>VILLAGARZÓN</t>
  </si>
  <si>
    <t>PutVlg2</t>
  </si>
  <si>
    <t>PutVlg3</t>
  </si>
  <si>
    <t>5820-1</t>
  </si>
  <si>
    <t>5820-3</t>
  </si>
  <si>
    <t>IB-359</t>
  </si>
  <si>
    <t>IB-360</t>
  </si>
  <si>
    <t>IB-88</t>
  </si>
  <si>
    <t>JM-564</t>
  </si>
  <si>
    <t>JM-601</t>
  </si>
  <si>
    <t>IB-751</t>
  </si>
  <si>
    <t>IB-741</t>
  </si>
  <si>
    <t>IB-361</t>
  </si>
  <si>
    <t>IB-740</t>
  </si>
  <si>
    <t>IB-92</t>
  </si>
  <si>
    <t>IB-91</t>
  </si>
  <si>
    <t>IB-362</t>
  </si>
  <si>
    <t>1536-A12</t>
  </si>
  <si>
    <t>IB-93</t>
  </si>
  <si>
    <t>IB-96</t>
  </si>
  <si>
    <t>IB-98</t>
  </si>
  <si>
    <t>IB-95</t>
  </si>
  <si>
    <t>IB-97</t>
  </si>
  <si>
    <t>JM-841</t>
  </si>
  <si>
    <t>JM-843</t>
  </si>
  <si>
    <t>JM-844</t>
  </si>
  <si>
    <t>JM-842</t>
  </si>
  <si>
    <t>2761-A</t>
  </si>
  <si>
    <t>2762-A</t>
  </si>
  <si>
    <t>2764-A</t>
  </si>
  <si>
    <t>AR-219</t>
  </si>
  <si>
    <t>JM-781-a</t>
  </si>
  <si>
    <t>JM-782-a</t>
  </si>
  <si>
    <t>JM-779-a</t>
  </si>
  <si>
    <t>JM-780-a</t>
  </si>
  <si>
    <t>CML-263a</t>
  </si>
  <si>
    <t>OM-656</t>
  </si>
  <si>
    <t>4083-1</t>
  </si>
  <si>
    <t>1969-1</t>
  </si>
  <si>
    <t>IB-722</t>
  </si>
  <si>
    <t>IB-724</t>
  </si>
  <si>
    <t>IB-416</t>
  </si>
  <si>
    <t>IB-721</t>
  </si>
  <si>
    <t>IB-114</t>
  </si>
  <si>
    <t>IB-115</t>
  </si>
  <si>
    <t>OM-407</t>
  </si>
  <si>
    <t>JM-252</t>
  </si>
  <si>
    <t>JM-251</t>
  </si>
  <si>
    <t>JM-250</t>
  </si>
  <si>
    <t>IB-117</t>
  </si>
  <si>
    <t>MK-356</t>
  </si>
  <si>
    <t>MK-357</t>
  </si>
  <si>
    <t>MK-359</t>
  </si>
  <si>
    <t>MK-358</t>
  </si>
  <si>
    <t>IB-814</t>
  </si>
  <si>
    <t>JM-698</t>
  </si>
  <si>
    <t>IB-813</t>
  </si>
  <si>
    <t>OM-457</t>
  </si>
  <si>
    <t>1504-A</t>
  </si>
  <si>
    <t>1503-A</t>
  </si>
  <si>
    <t>1505-A</t>
  </si>
  <si>
    <t>MK-241</t>
  </si>
  <si>
    <t>1498-A</t>
  </si>
  <si>
    <t>MK-363</t>
  </si>
  <si>
    <t>JM-238</t>
  </si>
  <si>
    <t>MK-184</t>
  </si>
  <si>
    <t>MK-191</t>
  </si>
  <si>
    <t>OM-455</t>
  </si>
  <si>
    <t>MK-192</t>
  </si>
  <si>
    <t>MK-193</t>
  </si>
  <si>
    <t>IB-726</t>
  </si>
  <si>
    <t>IB-127</t>
  </si>
  <si>
    <t>1476-A</t>
  </si>
  <si>
    <t>1472-A</t>
  </si>
  <si>
    <t>1477-A</t>
  </si>
  <si>
    <t>JM-211</t>
  </si>
  <si>
    <t>JM-210</t>
  </si>
  <si>
    <t>JM-212</t>
  </si>
  <si>
    <t>IB-128</t>
  </si>
  <si>
    <t>IB-130</t>
  </si>
  <si>
    <t>IB-129</t>
  </si>
  <si>
    <t>IB-131</t>
  </si>
  <si>
    <t>IB-133</t>
  </si>
  <si>
    <t>JM-668</t>
  </si>
  <si>
    <t>JM-664</t>
  </si>
  <si>
    <t>JM-665</t>
  </si>
  <si>
    <t>JM-666</t>
  </si>
  <si>
    <t>JM-667</t>
  </si>
  <si>
    <t>OM-452</t>
  </si>
  <si>
    <t>IB-136</t>
  </si>
  <si>
    <t>IB-137</t>
  </si>
  <si>
    <t>JM-268</t>
  </si>
  <si>
    <t>JM-267</t>
  </si>
  <si>
    <t>IB-314</t>
  </si>
  <si>
    <t>IB-139</t>
  </si>
  <si>
    <t>IB-423</t>
  </si>
  <si>
    <t>1548-A</t>
  </si>
  <si>
    <t>1551-A</t>
  </si>
  <si>
    <t>1552-A</t>
  </si>
  <si>
    <t>1547-A</t>
  </si>
  <si>
    <t>IB-142</t>
  </si>
  <si>
    <t>IB-143</t>
  </si>
  <si>
    <t>8570-1</t>
  </si>
  <si>
    <t>JM-736</t>
  </si>
  <si>
    <t>JM-180</t>
  </si>
  <si>
    <t>JM-187</t>
  </si>
  <si>
    <t>JM-202</t>
  </si>
  <si>
    <t>JM-186</t>
  </si>
  <si>
    <t>IB-144</t>
  </si>
  <si>
    <t>JM-165</t>
  </si>
  <si>
    <t>JM-270</t>
  </si>
  <si>
    <t>IB-400</t>
  </si>
  <si>
    <t>MK-412</t>
  </si>
  <si>
    <t>MK-414</t>
  </si>
  <si>
    <t>MK-413</t>
  </si>
  <si>
    <t>IB-332</t>
  </si>
  <si>
    <t>IB-335</t>
  </si>
  <si>
    <t>IB-334</t>
  </si>
  <si>
    <t>IB-333</t>
  </si>
  <si>
    <t>IB-336</t>
  </si>
  <si>
    <t>1482-A</t>
  </si>
  <si>
    <t>1478-A</t>
  </si>
  <si>
    <t>1481-A</t>
  </si>
  <si>
    <t>1480-A</t>
  </si>
  <si>
    <t>1532-A</t>
  </si>
  <si>
    <t>1533-A</t>
  </si>
  <si>
    <t>IB-823</t>
  </si>
  <si>
    <t>IB-821</t>
  </si>
  <si>
    <t>IB-150</t>
  </si>
  <si>
    <t>OM-418</t>
  </si>
  <si>
    <t>IB-822</t>
  </si>
  <si>
    <t>OM-980</t>
  </si>
  <si>
    <t>IB-371</t>
  </si>
  <si>
    <t>3192-0</t>
  </si>
  <si>
    <t>3150-0</t>
  </si>
  <si>
    <t>IB-304</t>
  </si>
  <si>
    <t>IB-151</t>
  </si>
  <si>
    <t>JM-192</t>
  </si>
  <si>
    <t>MK-351</t>
  </si>
  <si>
    <t>IB-153</t>
  </si>
  <si>
    <t>IB-770</t>
  </si>
  <si>
    <t>IB-771</t>
  </si>
  <si>
    <t>IB-772</t>
  </si>
  <si>
    <t>IB-155</t>
  </si>
  <si>
    <t>IB-154</t>
  </si>
  <si>
    <t>IB-156</t>
  </si>
  <si>
    <t>IB-158</t>
  </si>
  <si>
    <t>IB-159</t>
  </si>
  <si>
    <t>IB-157</t>
  </si>
  <si>
    <t>OM-456</t>
  </si>
  <si>
    <t>JM-41</t>
  </si>
  <si>
    <t>1530-A</t>
  </si>
  <si>
    <t>1531-A</t>
  </si>
  <si>
    <t>1529-A</t>
  </si>
  <si>
    <t>1528-A</t>
  </si>
  <si>
    <t>IB-308</t>
  </si>
  <si>
    <t>IB-312</t>
  </si>
  <si>
    <t>JM-36</t>
  </si>
  <si>
    <t>JM-593</t>
  </si>
  <si>
    <t>IB-166</t>
  </si>
  <si>
    <t>IB-169</t>
  </si>
  <si>
    <t>IB-816</t>
  </si>
  <si>
    <t>IB-168</t>
  </si>
  <si>
    <t>IB-167</t>
  </si>
  <si>
    <t>IB-818</t>
  </si>
  <si>
    <t>IB-817</t>
  </si>
  <si>
    <t>1473-A</t>
  </si>
  <si>
    <t>MK-229</t>
  </si>
  <si>
    <t>IB-171</t>
  </si>
  <si>
    <t>IB-170</t>
  </si>
  <si>
    <t>JM-163</t>
  </si>
  <si>
    <t>IB-719</t>
  </si>
  <si>
    <t>IB-718</t>
  </si>
  <si>
    <t>IB-176</t>
  </si>
  <si>
    <t>IB-175</t>
  </si>
  <si>
    <t>IB-808</t>
  </si>
  <si>
    <t>JM-670</t>
  </si>
  <si>
    <t>IB-178</t>
  </si>
  <si>
    <t>IB-177</t>
  </si>
  <si>
    <t>IB-364</t>
  </si>
  <si>
    <t>IB-712</t>
  </si>
  <si>
    <t>IB-713</t>
  </si>
  <si>
    <t>IB-714</t>
  </si>
  <si>
    <t>IB-180</t>
  </si>
  <si>
    <t>IB-182</t>
  </si>
  <si>
    <t>IB-179</t>
  </si>
  <si>
    <t>IB-181</t>
  </si>
  <si>
    <t>JM-594</t>
  </si>
  <si>
    <t>IB-185</t>
  </si>
  <si>
    <t>IB-184</t>
  </si>
  <si>
    <t>IB-367</t>
  </si>
  <si>
    <t>IB-186</t>
  </si>
  <si>
    <t>IB-355</t>
  </si>
  <si>
    <t>IB-354</t>
  </si>
  <si>
    <t>IB-189</t>
  </si>
  <si>
    <t>IB-187</t>
  </si>
  <si>
    <t>IB-188</t>
  </si>
  <si>
    <t>2055-0</t>
  </si>
  <si>
    <t>IB-191</t>
  </si>
  <si>
    <t>IB-190</t>
  </si>
  <si>
    <t>2080-4</t>
  </si>
  <si>
    <t>2080-2</t>
  </si>
  <si>
    <t>2080-1</t>
  </si>
  <si>
    <t>2080-3</t>
  </si>
  <si>
    <t>JM-205</t>
  </si>
  <si>
    <t>JM-203</t>
  </si>
  <si>
    <t>JM-204</t>
  </si>
  <si>
    <t>JM-206</t>
  </si>
  <si>
    <t>IB-192</t>
  </si>
  <si>
    <t>JM-185</t>
  </si>
  <si>
    <t>JM-184</t>
  </si>
  <si>
    <t>IB-193</t>
  </si>
  <si>
    <t>4003-0</t>
  </si>
  <si>
    <t>1964-1</t>
  </si>
  <si>
    <t>IB-195</t>
  </si>
  <si>
    <t>IB-194</t>
  </si>
  <si>
    <t>2661-1</t>
  </si>
  <si>
    <t>IB-316</t>
  </si>
  <si>
    <t>MK-217</t>
  </si>
  <si>
    <t>MK-218</t>
  </si>
  <si>
    <t>MK-220</t>
  </si>
  <si>
    <t>MK-219</t>
  </si>
  <si>
    <t>IB-197</t>
  </si>
  <si>
    <t>IB-365</t>
  </si>
  <si>
    <t>IB-198</t>
  </si>
  <si>
    <t>IB-199</t>
  </si>
  <si>
    <t>IB-201</t>
  </si>
  <si>
    <t>IB-968</t>
  </si>
  <si>
    <t>OM-453</t>
  </si>
  <si>
    <t>OM-454</t>
  </si>
  <si>
    <t>IB-366</t>
  </si>
  <si>
    <t>IB-200</t>
  </si>
  <si>
    <t>MK-454</t>
  </si>
  <si>
    <t>IB-413</t>
  </si>
  <si>
    <t>IB-415</t>
  </si>
  <si>
    <t>IB-697</t>
  </si>
  <si>
    <t>IB-202</t>
  </si>
  <si>
    <t>IB-203</t>
  </si>
  <si>
    <t>IB-313</t>
  </si>
  <si>
    <t>IB-204</t>
  </si>
  <si>
    <t>JM-65</t>
  </si>
  <si>
    <t>IB-311</t>
  </si>
  <si>
    <t>1470-A</t>
  </si>
  <si>
    <t>IB-358</t>
  </si>
  <si>
    <t>IB-357</t>
  </si>
  <si>
    <t>2052-0</t>
  </si>
  <si>
    <t>IB-205</t>
  </si>
  <si>
    <t>MK-251</t>
  </si>
  <si>
    <t>IB-849</t>
  </si>
  <si>
    <t>JM-284</t>
  </si>
  <si>
    <t>IB-211</t>
  </si>
  <si>
    <t>IB-210</t>
  </si>
  <si>
    <t>IB-207</t>
  </si>
  <si>
    <t>IB-209</t>
  </si>
  <si>
    <t>4953-A</t>
  </si>
  <si>
    <t>4952-A</t>
  </si>
  <si>
    <t>IB-212</t>
  </si>
  <si>
    <t>IB-213</t>
  </si>
  <si>
    <t>JM-27</t>
  </si>
  <si>
    <t>JM-28</t>
  </si>
  <si>
    <t>JM-29</t>
  </si>
  <si>
    <t>MK-237</t>
  </si>
  <si>
    <t>MK-238</t>
  </si>
  <si>
    <t>MK-240</t>
  </si>
  <si>
    <t>MK-239</t>
  </si>
  <si>
    <t>1527-A</t>
  </si>
  <si>
    <t>1527-A2</t>
  </si>
  <si>
    <t>IB-219</t>
  </si>
  <si>
    <t>IB-216</t>
  </si>
  <si>
    <t>IB-217</t>
  </si>
  <si>
    <t>IB-815</t>
  </si>
  <si>
    <t>1546-A</t>
  </si>
  <si>
    <t>IB-734</t>
  </si>
  <si>
    <t>IB-733</t>
  </si>
  <si>
    <t>IB-220</t>
  </si>
  <si>
    <t>JM-55</t>
  </si>
  <si>
    <t>IB-221</t>
  </si>
  <si>
    <t>IB-222</t>
  </si>
  <si>
    <t>IB-223</t>
  </si>
  <si>
    <t>MK-248</t>
  </si>
  <si>
    <t>MK-246</t>
  </si>
  <si>
    <t>MK-245</t>
  </si>
  <si>
    <t>MK-247</t>
  </si>
  <si>
    <t>2054-0</t>
  </si>
  <si>
    <t>JM-191</t>
  </si>
  <si>
    <t>IB-368</t>
  </si>
  <si>
    <t>IB-731</t>
  </si>
  <si>
    <t>IB-732</t>
  </si>
  <si>
    <t>IB-231</t>
  </si>
  <si>
    <t>IB-230</t>
  </si>
  <si>
    <t>OM-438</t>
  </si>
  <si>
    <t>IB-237</t>
  </si>
  <si>
    <t>IB-236</t>
  </si>
  <si>
    <t>MK-244</t>
  </si>
  <si>
    <t>MK-249</t>
  </si>
  <si>
    <t>JM-561</t>
  </si>
  <si>
    <t>JM-662</t>
  </si>
  <si>
    <t>OM-793</t>
  </si>
  <si>
    <t>IB-369</t>
  </si>
  <si>
    <t>1735-2</t>
  </si>
  <si>
    <t>1735-1</t>
  </si>
  <si>
    <t>1735-3</t>
  </si>
  <si>
    <t>JM-731</t>
  </si>
  <si>
    <t>JM-735</t>
  </si>
  <si>
    <t>JM-734</t>
  </si>
  <si>
    <t>JM-732</t>
  </si>
  <si>
    <t>IB-241</t>
  </si>
  <si>
    <t>OM-451</t>
  </si>
  <si>
    <t>IB-242</t>
  </si>
  <si>
    <t>OM-588</t>
  </si>
  <si>
    <t>IB-810</t>
  </si>
  <si>
    <t>1540-A</t>
  </si>
  <si>
    <t>IB-809</t>
  </si>
  <si>
    <t>IB-812</t>
  </si>
  <si>
    <t>IB-811</t>
  </si>
  <si>
    <t>1541-A</t>
  </si>
  <si>
    <t>IB-370</t>
  </si>
  <si>
    <t>3185-0</t>
  </si>
  <si>
    <t>3186-0</t>
  </si>
  <si>
    <t>3184-0</t>
  </si>
  <si>
    <t>JM-215</t>
  </si>
  <si>
    <t>8115-1</t>
  </si>
  <si>
    <t>AR-217</t>
  </si>
  <si>
    <t>IB-765</t>
  </si>
  <si>
    <t>IB-767</t>
  </si>
  <si>
    <t>IB-766</t>
  </si>
  <si>
    <t>JM-838</t>
  </si>
  <si>
    <t>JM-837</t>
  </si>
  <si>
    <t>IB-959</t>
  </si>
  <si>
    <t>JM-839</t>
  </si>
  <si>
    <t>JM-90</t>
  </si>
  <si>
    <t>IB-696</t>
  </si>
  <si>
    <t>IB-888</t>
  </si>
  <si>
    <t>IB-887</t>
  </si>
  <si>
    <t>IB-889</t>
  </si>
  <si>
    <t>IB-886</t>
  </si>
  <si>
    <t>IB-890</t>
  </si>
  <si>
    <t>IB-891</t>
  </si>
  <si>
    <t>IB-892</t>
  </si>
  <si>
    <t>IB-893</t>
  </si>
  <si>
    <t>IB-955</t>
  </si>
  <si>
    <t>IB-954</t>
  </si>
  <si>
    <t>IB-956</t>
  </si>
  <si>
    <t>IB-953</t>
  </si>
  <si>
    <t>IB-957</t>
  </si>
  <si>
    <t>JM-803</t>
  </si>
  <si>
    <t>JM-804</t>
  </si>
  <si>
    <t>JM-840</t>
  </si>
  <si>
    <t>4954-A</t>
  </si>
  <si>
    <t>AR-218</t>
  </si>
  <si>
    <t>IB-768</t>
  </si>
  <si>
    <t>JM-85</t>
  </si>
  <si>
    <t>IB-694</t>
  </si>
  <si>
    <t>IB-695</t>
  </si>
  <si>
    <t>JM-832</t>
  </si>
  <si>
    <t>JM-831</t>
  </si>
  <si>
    <t>JM-828</t>
  </si>
  <si>
    <t>JM-827</t>
  </si>
  <si>
    <t>4007-0</t>
  </si>
  <si>
    <t>4006-0</t>
  </si>
  <si>
    <t>4008-0</t>
  </si>
  <si>
    <t>3179-0</t>
  </si>
  <si>
    <t>JM-829</t>
  </si>
  <si>
    <t>JM-830</t>
  </si>
  <si>
    <t>JM-834</t>
  </si>
  <si>
    <t>JM-833</t>
  </si>
  <si>
    <t>IB-708</t>
  </si>
  <si>
    <t>IB-707</t>
  </si>
  <si>
    <t>IB-706</t>
  </si>
  <si>
    <t>IB-705</t>
  </si>
  <si>
    <t xml:space="preserve">ING. CAROLINA VARGAS </t>
  </si>
  <si>
    <t xml:space="preserve">ING. EDGAR HERNÁNDEZ </t>
  </si>
  <si>
    <t>ING. FABIO BARRAGÁN</t>
  </si>
  <si>
    <t>ING. JAVIER MONJE</t>
  </si>
  <si>
    <t>ING. JAIME GONZÁLEZ</t>
  </si>
  <si>
    <t>ING. EMILIO FRANCO</t>
  </si>
  <si>
    <t xml:space="preserve">ING. EDGAR  GAMBOA </t>
  </si>
  <si>
    <t xml:space="preserve">ING. JUAN AGUDELO </t>
  </si>
  <si>
    <t xml:space="preserve">ING. ALFREDO FERREIRA </t>
  </si>
  <si>
    <t>ING. JAVIER FONSECA</t>
  </si>
  <si>
    <t>ING. GERMÁN GUTIÉRREZ</t>
  </si>
  <si>
    <t xml:space="preserve">ING. MARCELA GARCÍA </t>
  </si>
  <si>
    <t xml:space="preserve">ING. JOSÉ GARCIA </t>
  </si>
  <si>
    <t>ING. JOSÉ CADENA</t>
  </si>
  <si>
    <t xml:space="preserve">ING. DIEGO CÓRDOBA </t>
  </si>
  <si>
    <t>ALCALDE</t>
  </si>
  <si>
    <t>GOBERNADOR</t>
  </si>
  <si>
    <t>Valor Total</t>
  </si>
  <si>
    <t>Valor Total Ejecutado</t>
  </si>
  <si>
    <t>NOMBRE:</t>
  </si>
  <si>
    <t>CC:</t>
  </si>
  <si>
    <t xml:space="preserve">Fecha del Informe: </t>
  </si>
  <si>
    <t>Informe No. :</t>
  </si>
  <si>
    <t>Reportado por:</t>
  </si>
  <si>
    <t>Entidad Fiduciaria:</t>
  </si>
  <si>
    <t>CONTRATO DE ADMINISTRACION No</t>
  </si>
  <si>
    <t>FONDO</t>
  </si>
  <si>
    <t xml:space="preserve">Requiere Servidumbres </t>
  </si>
  <si>
    <t>Requiere Permisos de Paso</t>
  </si>
  <si>
    <t>Requiere Plan de aprovechamiento Forestal</t>
  </si>
  <si>
    <t>Requiere Licencias ambientales</t>
  </si>
  <si>
    <t>Numero de permisos pendientes</t>
  </si>
  <si>
    <t>Numero de Servidumbres pendientes</t>
  </si>
  <si>
    <t>Numero de Servidumbres suscritas</t>
  </si>
  <si>
    <t>Numero de Planes de aprovechamiento Forestal pendientes</t>
  </si>
  <si>
    <t>Diseños completos</t>
  </si>
  <si>
    <t xml:space="preserve">Planos completos </t>
  </si>
  <si>
    <t>Fecha de expedicion Certificado de RETIE</t>
  </si>
  <si>
    <t>Fecha de Acta de Recibo del contrato de suministro</t>
  </si>
  <si>
    <t>Fecha de Acta de liquidacion contrato de suministro</t>
  </si>
  <si>
    <t>Municipio</t>
  </si>
  <si>
    <t>Porcentaje pagado</t>
  </si>
  <si>
    <t xml:space="preserve">Actividades contractuales </t>
  </si>
  <si>
    <t>REPRESENTANTE O DELEGADO SUPERVISOR DEL ADMINISTRADOR</t>
  </si>
  <si>
    <t>INTERVENTOR DE LA OBRA O SUMINISTRO</t>
  </si>
  <si>
    <t>Replanteos, Avances, retrasos, decisiones y compromisos con el contratista y el interventor</t>
  </si>
  <si>
    <t>Numero de Licencias pendientes</t>
  </si>
  <si>
    <t>Numero de certificaciones de Zonas de Alto Riesgo pendientes</t>
  </si>
  <si>
    <t>HOJA  2  DE  4</t>
  </si>
  <si>
    <t>HOJA   1 DE 4</t>
  </si>
  <si>
    <t>Contratista Suministro:</t>
  </si>
  <si>
    <t>Requiere compra de predios</t>
  </si>
  <si>
    <t>Numero de predios pendientes</t>
  </si>
  <si>
    <t>Vr. Asegurado</t>
  </si>
  <si>
    <t>Formato: FASCP-01</t>
  </si>
  <si>
    <t>Numero de Actas de socializacion suscritas (Anexar)</t>
  </si>
  <si>
    <t>Numero de permisos suscritos (anexar)</t>
  </si>
  <si>
    <t>Numero de Licencias suscritas (Anexar)</t>
  </si>
  <si>
    <t>Numero de Planes de aprovechamiento Forestal suscritos(anexar)</t>
  </si>
  <si>
    <t>Numero de certificaciones de Zonas de Alto Riesgo suscritas(anexar)</t>
  </si>
  <si>
    <t>Requiere certificado RETIE(anexar)</t>
  </si>
  <si>
    <t>Numero de predios comprados(anexar)</t>
  </si>
  <si>
    <t>Requiere certificado de conformidad RETIE (Anexar)</t>
  </si>
  <si>
    <t>Calidad y correcto funcionamiento</t>
  </si>
  <si>
    <t>Plazo Contrato (Meses)</t>
  </si>
  <si>
    <t>No Poliza</t>
  </si>
  <si>
    <t>SURAMERICANA</t>
  </si>
  <si>
    <t>Se requieren consultas previas</t>
  </si>
  <si>
    <t>Numero de consultas previas realizadas</t>
  </si>
  <si>
    <t>% PAGADO A LA FECHA</t>
  </si>
  <si>
    <t>% AVANCE FISICO</t>
  </si>
  <si>
    <t>PLAZO EJECUCION (meses)</t>
  </si>
  <si>
    <t>PLAZO EJECUTADO</t>
  </si>
  <si>
    <t>% EJECUCION DEL PLAZO</t>
  </si>
  <si>
    <t>Objeto del proyecto aprobado:</t>
  </si>
  <si>
    <t>ACTA COMITE No</t>
  </si>
  <si>
    <t>Formato: FASCP-01B</t>
  </si>
  <si>
    <t>REGISTRO DE INFORMACIÓN DE CONTRATOS DERIVADOS</t>
  </si>
  <si>
    <t>Objeto Contrato de Suministro:</t>
  </si>
  <si>
    <t>Aseguradora Contrato de Suministro</t>
  </si>
  <si>
    <t>AVANCE DEL SUMINISTRO</t>
  </si>
  <si>
    <r>
      <t xml:space="preserve">Resumen estado de avance fisiCo y financiero actual del contrato de  suministro </t>
    </r>
    <r>
      <rPr>
        <b/>
        <sz val="10"/>
        <rFont val="Calibri"/>
        <family val="2"/>
      </rPr>
      <t>. Si no se va a ejecutar cuales son las causas?</t>
    </r>
  </si>
  <si>
    <t xml:space="preserve">Se realizan comites  del Contrato y se encuentran debidamente documentadas?          </t>
  </si>
  <si>
    <t>INFORMACION DE PAGOS CONTRATO DE SUMINISTRO</t>
  </si>
  <si>
    <t>Fecha de expedicion Certificado conformidad de RETIE</t>
  </si>
  <si>
    <t>Requiere Permisos ambientales</t>
  </si>
  <si>
    <t>Numero de Permisos pendientes</t>
  </si>
  <si>
    <t>Numero de Permisos suscritos (Anexar)</t>
  </si>
  <si>
    <t>% PROGRAMADO DE EJECUCION DE OBRA DEL PROYECTO</t>
  </si>
  <si>
    <t>Suspensiones en meses</t>
  </si>
  <si>
    <t>Prorrogas en meses</t>
  </si>
  <si>
    <t>Fecha firma contrato (dd/mm/aa)</t>
  </si>
  <si>
    <t>Código Proyecto No. 1:</t>
  </si>
  <si>
    <t>Objeto del proyecto aprobado No 1:</t>
  </si>
  <si>
    <t>Contrato de Suministro No.</t>
  </si>
  <si>
    <t xml:space="preserve">CONTRATO DE SUMINISTRO  </t>
  </si>
  <si>
    <t>AVANCE DEL CONTRATO</t>
  </si>
  <si>
    <t>Logros y dificultades encontradas para la Certificacion RETIE o certificado de conformidad:</t>
  </si>
  <si>
    <t>Logros y dificultades aspectos administrativos jurídicos, técnicos o financieros o de liquidacion del contrato (solo mencione aquellos en los que hayan aspectos relevantes):</t>
  </si>
  <si>
    <t>NUMERAL</t>
  </si>
  <si>
    <t>CONTENIDO</t>
  </si>
  <si>
    <t>OBSERVACION</t>
  </si>
  <si>
    <t xml:space="preserve">INFORMACION FINANCIERA DEL CONTRATO </t>
  </si>
  <si>
    <t>SEGUIMIENTO AL CONTRATO</t>
  </si>
  <si>
    <t>CRONOGRAMA CONTRACTUAL</t>
  </si>
  <si>
    <t xml:space="preserve"> SOCIALIZACIONES DE LOS PROYECTOS</t>
  </si>
  <si>
    <t>Acciones realizadas en el perido ante las dificultades o retrasos</t>
  </si>
  <si>
    <t>CORRESPONDENCIA RECIBIDA Y ENVIADA</t>
  </si>
  <si>
    <t>REUNIONES REALIZADAS</t>
  </si>
  <si>
    <t>CONCLUSIONES Y RECOMENDACIONES</t>
  </si>
  <si>
    <t>CONCLUSIONES</t>
  </si>
  <si>
    <t>Se deben relacionar las conclusiones mas relevantes sobre la ejecucion del contrato</t>
  </si>
  <si>
    <t>RECOMENDACIONES</t>
  </si>
  <si>
    <t>Relacionar las recomendaciones mas relevantes resultantes del seguimiento en este periodo a implementar en el siguiente periodo</t>
  </si>
  <si>
    <t xml:space="preserve">CONTRATRANTE </t>
  </si>
  <si>
    <t>OBJETO</t>
  </si>
  <si>
    <t>ALCANCE DEL CONTRATO</t>
  </si>
  <si>
    <t>FECHA FIRMA</t>
  </si>
  <si>
    <t>FECHA ACTA INICIO</t>
  </si>
  <si>
    <t>PLAZO DEL CONTRATO</t>
  </si>
  <si>
    <t xml:space="preserve"> ACTA SUSPENSION No 01</t>
  </si>
  <si>
    <t>MOTIVO DE SUSPENSION</t>
  </si>
  <si>
    <t>FECHA DE SUSCRIPCION</t>
  </si>
  <si>
    <t>PERIODO DE SUSPENSION</t>
  </si>
  <si>
    <t>FECHA DE REINICIO</t>
  </si>
  <si>
    <t>PRORROGA No 01</t>
  </si>
  <si>
    <t>MOTIVO DE PRORROGA</t>
  </si>
  <si>
    <t>PLAZO DE PRORROGA</t>
  </si>
  <si>
    <t>FECHA ACTUALIZADA DE VENCIMIENTO CON SUSPENSIONES Y PRORROGAS</t>
  </si>
  <si>
    <t>CDP</t>
  </si>
  <si>
    <t>REGISTRO PRESUPUESTAL</t>
  </si>
  <si>
    <t>VALOR</t>
  </si>
  <si>
    <t>ADICION PRESUPUESTAL</t>
  </si>
  <si>
    <t>VALOR ADICION</t>
  </si>
  <si>
    <t>VALOR TOTAL DEL CONTRATO</t>
  </si>
  <si>
    <t>ENTIDAD BANCARIA</t>
  </si>
  <si>
    <t>NOMBRE DEL ENCARGO FIDUCIARIO</t>
  </si>
  <si>
    <t xml:space="preserve">INFORMACION GENERAL </t>
  </si>
  <si>
    <t xml:space="preserve">INFORMACION GENERAL DEL CONTRATO </t>
  </si>
  <si>
    <t>Diligenciar la hoja de excel denominada FASP-01A-PROYEC-actualizando los datos que correspondan</t>
  </si>
  <si>
    <t>GARANTIA</t>
  </si>
  <si>
    <t>SUMA ASEGURADA</t>
  </si>
  <si>
    <t>VIGENCIA</t>
  </si>
  <si>
    <t>FECHA DE APROBACIÓN MME</t>
  </si>
  <si>
    <t>ASESURADORA POLIZA  No.</t>
  </si>
  <si>
    <t>AMPARO</t>
  </si>
  <si>
    <t>DESDE</t>
  </si>
  <si>
    <t>HASTA</t>
  </si>
  <si>
    <t>POLIZAS EN ETAPA DE ADMINISTRACION , OPERACIÓN Y MANTENIMIENTO -AOM</t>
  </si>
  <si>
    <t>CONTRATO</t>
  </si>
  <si>
    <t>VALOR DEL CONTRATO</t>
  </si>
  <si>
    <t>VALOR ADICION No 01</t>
  </si>
  <si>
    <t>VALOR TOTAL CONTRATO</t>
  </si>
  <si>
    <t>REQUISITOS</t>
  </si>
  <si>
    <t xml:space="preserve">VALOR </t>
  </si>
  <si>
    <t>FECHA</t>
  </si>
  <si>
    <t>RADICADO</t>
  </si>
  <si>
    <t>Actividad</t>
  </si>
  <si>
    <t>Fecha Final</t>
  </si>
  <si>
    <t>OBSERVACIONES Y COMENTARIOS SOBRE TODOS LOS ASPECTOS RELACIONADOS:</t>
  </si>
  <si>
    <t>DOCUMENTO</t>
  </si>
  <si>
    <t>Diligenciar la hoja de excel denominada 1,- INFOR-CONTRATO actualizando los datos que correspondan</t>
  </si>
  <si>
    <t>Diligenciar la hoja de excel denominada 2,- BALANCES FINANCIEROS actualizando los datos que correspondan</t>
  </si>
  <si>
    <t xml:space="preserve">CORRESPONDENCIA RECIBIDA Y ENVIADA </t>
  </si>
  <si>
    <t xml:space="preserve">REUNIONES Y ACTAS REALIZADAS </t>
  </si>
  <si>
    <t>FECHA RADICADO RECIBIDA</t>
  </si>
  <si>
    <t>FECHA RADICADO ENVIADA</t>
  </si>
  <si>
    <t>DESCRIPCION DE CONTENIDO</t>
  </si>
  <si>
    <t>OBSERVACIONES</t>
  </si>
  <si>
    <t>PARTICIPANTES</t>
  </si>
  <si>
    <t>Diligenciar la hoja de excel denominada 5,- CRONOGRAMA actualizando los datos que correspondan</t>
  </si>
  <si>
    <t>Diligenciar la hoja de excel denominada 6,- CORREP-REUNIONES-actualizando los datos que correspondan</t>
  </si>
  <si>
    <t>DOCUMENTOS SOPORTE</t>
  </si>
  <si>
    <t>Certificación</t>
  </si>
  <si>
    <t>='FASCP-01D-CONTRA-SUMINISTRO'!C17</t>
  </si>
  <si>
    <t>ANEXOS</t>
  </si>
  <si>
    <t>Diligenciar la hoja de excel denominada 8,- CONCLUSIONES actualizando los datos que correspondan</t>
  </si>
  <si>
    <t>INFORMACION USUARIOS BENEFICIADOS</t>
  </si>
  <si>
    <t>Datos correspondientes a cada uno de los usuarios beneficiados que corresponden a este contrato</t>
  </si>
  <si>
    <t>Diligenciar la hoja de excel denominada 7,- USUARIOS BENEFICIADOS actualizando los datos que correspondan</t>
  </si>
  <si>
    <t>USUARIOS BENEFICIADOS</t>
  </si>
  <si>
    <t>MUNICIPIO</t>
  </si>
  <si>
    <t>DEPARTAMENTO</t>
  </si>
  <si>
    <t>Revisión y aprobación de diseños, especificaciones y presupuesto</t>
  </si>
  <si>
    <t>Elaboración de pliegos de condiciones</t>
  </si>
  <si>
    <t>Fecha publicación pliegos contratos de suministro</t>
  </si>
  <si>
    <t>Fecha aprobación ofertas para contratos de obra</t>
  </si>
  <si>
    <t>Fecha aprobación ofertas para contratos de suministro</t>
  </si>
  <si>
    <t>SUPERVISORES</t>
  </si>
  <si>
    <t>Fecha de revisión y aprobación de diseños, especificaciones y presupuesto</t>
  </si>
  <si>
    <t>Total final usuarios Tipo 1</t>
  </si>
  <si>
    <t>ANEXAR LOS DOCUMENTOS QUE APLIQUEN O CORRESPONDAN</t>
  </si>
  <si>
    <t>DATOS CONTRACTUALES (NUMERO- FONDO, OBJETO, VALOR CONTRATO ,RELACION DE PROYECTOS,VALOR DE PROYECTOS, FECHA DE TERMINACION INICIAL, ACTUAL), DURACION (INICIAL), ALCANCE EJECUCION OBRA, POLIZAS (VIGENCIA , APROBACION), ENCARGO FIDUCIARIO, VIGENCIAS PRESUPUESTALES, PRORROGA,SUSPENSIONES,CDP, RP,SUPERVISOR, FECHA LIQUIDACION</t>
  </si>
  <si>
    <t xml:space="preserve">Relacion de socializaciones y actas sucritas y observaciones sobre los pendientes o sus resultados </t>
  </si>
  <si>
    <t>Relacion de correspondencia recibida y enviada cada una descripcion breve de su contenido (solo del periodo)</t>
  </si>
  <si>
    <t>Relacion y breve descripcion de la reuniones realizadas, conclusiones y compromisos (solo las del periodo, incluye telconferencias y reuniones telefonicas)</t>
  </si>
  <si>
    <t>Desembolso  MME (Acumulado)</t>
  </si>
  <si>
    <t>Desembolso  IPSE (Acumulado)</t>
  </si>
  <si>
    <t>Saldo por Desembolsar  MME (Acumulado)</t>
  </si>
  <si>
    <t>CONTRATISTA</t>
  </si>
  <si>
    <t>Contratista</t>
  </si>
  <si>
    <t>(W)</t>
  </si>
  <si>
    <t xml:space="preserve">Capacidad usuarios </t>
  </si>
  <si>
    <t>Numero de usuarios aprobados</t>
  </si>
  <si>
    <t xml:space="preserve">Numero de usuarios retirados </t>
  </si>
  <si>
    <t xml:space="preserve">Total carga usuarios </t>
  </si>
  <si>
    <t>Fiduciaria No.</t>
  </si>
  <si>
    <t>DELEGADO -SUPERVISOR  DEL CONTRATISTA</t>
  </si>
  <si>
    <t>FECHA FINALIZACIÓN DEL CONTRATO</t>
  </si>
  <si>
    <t>INFORMACION GENERAL DEL PROYECTO</t>
  </si>
  <si>
    <t>Datos correspondientes al proyecto que componen el contrato de instalacion</t>
  </si>
  <si>
    <t>BALANCE DEL ENCARGO FIDUCIARIO/CUENTA BANCARIA</t>
  </si>
  <si>
    <t>Se enformara de los movimientos realizados en el Encargo fiducario o cuenta bancari hasta el uso total del pago anticipado</t>
  </si>
  <si>
    <t>Se informara sobre el estado del cronogrma del Contrato  presentado y aprobado vigente</t>
  </si>
  <si>
    <t xml:space="preserve">ACTA DE TERMINACION DE LA INSTALACION  DEL CONTRATO </t>
  </si>
  <si>
    <t>Reporte y remision de documentos para la suscripcion del Acta de terminacion de la etapa de instalación, asuntos pendientes y las acciones realizadas en el periodo para agilizar el proceso del Acta de terminacion de la instalación</t>
  </si>
  <si>
    <t xml:space="preserve">LIQUIDACION ANTICIPADA DEL CONTRATO </t>
  </si>
  <si>
    <t>Informar sobre la situación que origen a l liquidación antiicpada delc ontrato y la  remision de documentos para proceder con la  liquidacion del contrato l</t>
  </si>
  <si>
    <t>INTERVENTOR</t>
  </si>
  <si>
    <t>No. contrato:</t>
  </si>
  <si>
    <t>Empresa:</t>
  </si>
  <si>
    <t>Nombre del Director de Interventoria:</t>
  </si>
  <si>
    <t>Nombre del Residente de Interventoria:</t>
  </si>
  <si>
    <t>PERSONAL CONTRATISTA</t>
  </si>
  <si>
    <t>Nombre del Director de obra:</t>
  </si>
  <si>
    <t>Nombre del Residente de Obra:</t>
  </si>
  <si>
    <t>DOCUMENTOS REMITIDOS PARA ACTA DE TERMINACION INSTALACION DEL CONTRATO</t>
  </si>
  <si>
    <t>OBSERVACIONES Y ACCIONES REALIZADAS PARA EL ACTA DE TERMINACION DE INSTALACION DEL CONTRATO</t>
  </si>
  <si>
    <t>POLIZAS EN ETAPA PREVIA Y DE INSTALACION</t>
  </si>
  <si>
    <t>Actas de verificacion de usuarios</t>
  </si>
  <si>
    <t>Numero de Actas de verificación de usuarios suscritas (Anexar)</t>
  </si>
  <si>
    <t>Numero de Actas de verificación de usuarios pendientes (Anexar)</t>
  </si>
  <si>
    <t>Entidad Fiduciaria/Entidad Bancaria</t>
  </si>
  <si>
    <t>REGISTRO DE INFORMACIÓN DEL CONTRATO</t>
  </si>
  <si>
    <t xml:space="preserve">Valor del contrato </t>
  </si>
  <si>
    <t>Valor Total Contrato</t>
  </si>
  <si>
    <t>Valor Pagado Contrato</t>
  </si>
  <si>
    <t>Fecha publicación de pliegos para contratos de Intalacion</t>
  </si>
  <si>
    <t>Numero de Usuarios del Contrato</t>
  </si>
  <si>
    <t>Numero de usuarios sustituidos</t>
  </si>
  <si>
    <t>VALOR PAGADO</t>
  </si>
  <si>
    <t>SALDO POR PAGAR</t>
  </si>
  <si>
    <t>% PAGADO</t>
  </si>
  <si>
    <t>Suscripcion del acta de Terminacion de la Etapa de Previa</t>
  </si>
  <si>
    <t>Licencias, certificaciones, soportes</t>
  </si>
  <si>
    <t>Acta de Recibo y Entrega de la Infraestructura entre el CONTRATISTA, interventoria y MINISTERIO</t>
  </si>
  <si>
    <t>Acta de Terminacion de Instalacion entre CONTRATISTA-interventoria y MINISTERIO</t>
  </si>
  <si>
    <t xml:space="preserve">BALANCE DEL CONTRATO </t>
  </si>
  <si>
    <t>Relacion y anexos de Actas de verificacion individuales y general</t>
  </si>
  <si>
    <t>Se informara de todos los pagos realizados por el Ministerio al encargo fiduciario/cuenta bancaria y se anexaran las actas y documentos soportes de los pagos autorizados por la interventoria</t>
  </si>
  <si>
    <t>ACTAS DE VERIFICACION DE USUARIOS-USUARIOS BENEFICIADOS</t>
  </si>
  <si>
    <t>Valor adicion contrato</t>
  </si>
  <si>
    <t>ENERGUAVIARE S.A. E.S.P.</t>
  </si>
  <si>
    <t>N/A</t>
  </si>
  <si>
    <t xml:space="preserve">No. Y TIPO DE CUENTA </t>
  </si>
  <si>
    <t xml:space="preserve">CONTRATO No </t>
  </si>
  <si>
    <t xml:space="preserve">GUAVIARE </t>
  </si>
  <si>
    <t xml:space="preserve">ENERGUAVIARE S.A. E.S.P. </t>
  </si>
  <si>
    <t>CONTRATO  IPSE No. 143 DE 2021</t>
  </si>
  <si>
    <t>IPSE</t>
  </si>
  <si>
    <t>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t>
  </si>
  <si>
    <t>La implementación de las Soluciones Individuales Solares Fotovoltaicas – SISFV en las comunidades rurales y dispersas de la ZNI de los municipios de Arauca, Arauquita y Puerto Rondón en el departamento de Arauca; el municipio de San Vicente del Caguán en el departamento de Caquetá; los municipios de Miraflores y San José del Guaviare en el departamento de Guaviare, desarrollo de un sistema concentrado solar fotovoltaico para la generación de energía eléctrica en el municipio de San José del Guaviare en el departamento del Guaviare y el mejoramiento de las Centrales de Generación en el municipio de San Vicente del Caguán en el departamento de Caquetá y en el municipio de Taraira en el departamento de Vaupés, conforme a la información de los Anexos Técnicos:
-	No. 1 PROYECTO SISFV ARAUCA
-	No. 2 PROYECTO SISFV ARAUQUITA
-	No. 3 PROYECTO SISFV PUERTO RONDÓN
-	No. 4 PROYECTO SISFV SAN VICENTE DEL CAGUÁN (121 U)
-	No. 5 PROYECTO SISFV SAN VICENTE DEL CAGUÁN (229 U)
-	No. 6 PROYECTO SISFV SAN VICENTE DEL CAGUÁN (67 U)
-	No. 7 PCH GUACAMAYAS
-	No. 8 PROYECTO HÍBRIDO MIRAFLORES
-	No. 9 PROYECTO SISFV MIRAFLORES (BARRANQUILLITA)
-	No. 10 PROYECTO SISFV MIRAFLORES (LAGOS DEL DORADO)
-	No. 11 PROYECTO SISFV SAN JOSÉ DEL GUAVIARE (115 U)
-	No. 12 PROYECTO SISFV SAN JOSÉ DEL GUAVIARE (492 U)
-	No. 13 PROYECTO HÍBRIDO CONCENTRADO SAN JOSÉ DEL GUAVIARE
-	No. 14 PROYECTO SISFV SAN JOSÉ DEL GUAVIARE (TOMACHIPAN)
-	No. 15 PROYECTO SISFV SAN JOSÉ DEL GUAVIARE (281 U)
-	No. 16 PROYECTO HIBRIDO TARAIRA”</t>
  </si>
  <si>
    <t xml:space="preserve">VIGENCIA 2021 </t>
  </si>
  <si>
    <t xml:space="preserve">VIGENCIA 2022 </t>
  </si>
  <si>
    <t>FIDUCIARIA BOGOTÁ S.A.</t>
  </si>
  <si>
    <t xml:space="preserve">SUPERVISOR  SCS-IPSE </t>
  </si>
  <si>
    <t>NELSON MARÍN RAMOS CUADROS</t>
  </si>
  <si>
    <t>LA PREVISORA S.A. COMPAÑÍA DE SEGUROS No. 3000579</t>
  </si>
  <si>
    <t>CUMPLIMIENTO DEL CONTRATO</t>
  </si>
  <si>
    <t>CALIDAD DEL SERVICIO</t>
  </si>
  <si>
    <t>RESPONSABILIDAD CIVIL EXTRACONTRACTUAL</t>
  </si>
  <si>
    <t>APROBADO</t>
  </si>
  <si>
    <t xml:space="preserve">DYEWISKEY MOSQUERA PALACIOS </t>
  </si>
  <si>
    <t>PAGOS CONTRATO IPSE No. 143 DE 2021</t>
  </si>
  <si>
    <t>FECHA RAD.-IPSE</t>
  </si>
  <si>
    <t>PAGO REALIZADO-IPSE</t>
  </si>
  <si>
    <t>FECHA-IPSE</t>
  </si>
  <si>
    <t xml:space="preserve">FICHA DE APOYO, SEGUIMIENTO Y CONTROL DE PROYECTOS Y CONTRATOS IPSE
                                                                                   </t>
  </si>
  <si>
    <t>INFORME DE CONTRATO NO. 143 DEL CONTRATISTA IPSE.  -MENSUAL</t>
  </si>
  <si>
    <t xml:space="preserve">FICHA DE APOYO, SEGUIMIENTO Y CONTROL DEL CONTRATOS IPSE
                                                                                   </t>
  </si>
  <si>
    <t xml:space="preserve">APOYO, SEGUIMIENTO Y CONTROL DE PROYECTOS DE OBRAS IPSE - ENERGUAVIARE S.A. E.S.P.             </t>
  </si>
  <si>
    <t>CRONOGRAMA</t>
  </si>
  <si>
    <t xml:space="preserve">CONTRATO IPSE-143-2021   </t>
  </si>
  <si>
    <t>PROYECTO</t>
  </si>
  <si>
    <t>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t>
  </si>
  <si>
    <t>Fecha de suscripción del contrato</t>
  </si>
  <si>
    <t xml:space="preserve">FECHA PREVISTA ACTA DE INICIO </t>
  </si>
  <si>
    <t>FECHA PREVISTA DE TERMINACIÓN</t>
  </si>
  <si>
    <t>PLAZO PREVISTO (MESES)</t>
  </si>
  <si>
    <t>Ítem</t>
  </si>
  <si>
    <t>Duración (días)</t>
  </si>
  <si>
    <t>Fecha Inicio</t>
  </si>
  <si>
    <t>7 MESES</t>
  </si>
  <si>
    <t>a) ETAPA 1 - Actividades previas a la contratación</t>
  </si>
  <si>
    <t>Incorporación de los recursos al presupuesto de la entidad.</t>
  </si>
  <si>
    <t xml:space="preserve">Suscripción del Encargo fiduciario. </t>
  </si>
  <si>
    <t>Contrato de EF y certificado de cuenta.</t>
  </si>
  <si>
    <t xml:space="preserve">Revisión, aceptación y apropiación de diseños. </t>
  </si>
  <si>
    <t xml:space="preserve">Revisión, optimización y aceptación de los recursos del contrato. </t>
  </si>
  <si>
    <t xml:space="preserve">Elaboración plan de trabajo, indicando los centros de acopio (ciudades y municipio más cercano) </t>
  </si>
  <si>
    <t>Conunicación de ENERGUAVIARE al IPSE</t>
  </si>
  <si>
    <t>Elaboración de pliegos de contratación de contrato de obra / interventoria</t>
  </si>
  <si>
    <t>Formato de solicitud de bienes y servicios y DBI (Documento Base de Invitación)</t>
  </si>
  <si>
    <t>b) ETAPA 2 - Actividades de contratación</t>
  </si>
  <si>
    <t>Publicación de pliegos de contrato de obra / interventoria</t>
  </si>
  <si>
    <t>Acto de gerencia de apertura de procesos</t>
  </si>
  <si>
    <t>Recibo, evaluación y adjudicación de ofertas de contrato de obra / interventoria</t>
  </si>
  <si>
    <t>Acto de gerencia de adjudicación de procesos</t>
  </si>
  <si>
    <t>Firma de contratos de instalación / suministro e Interventoria, y suscripción de Actas de Inicio</t>
  </si>
  <si>
    <t>Contratos y actas de inicio</t>
  </si>
  <si>
    <t xml:space="preserve">Validar, aprobar y presentar al IPSE el análisis de riesgos </t>
  </si>
  <si>
    <t>Comunicación del CONTRATISTA a INTERVENTORIA y ENERGUAVIARE</t>
  </si>
  <si>
    <t>Presentación de cronogramas de los contratos aprobados por la interventoria</t>
  </si>
  <si>
    <t>Realización de socialización y capacitación de usuarios. (A partir del Acta de Inicio)</t>
  </si>
  <si>
    <t>Acta de socialización y listados de asistencia</t>
  </si>
  <si>
    <t>c) ETAPA 3 - Actividades de asistencia técnica, ejecución, recibo de trabajos, liquidación de contratos y entrega de la infraestructura al operador de Administración, Operación y Mantenimiento</t>
  </si>
  <si>
    <t>Compra de materiales nacionales e importados y nacionalización de los equipos</t>
  </si>
  <si>
    <t>Ordenes de compra, Certificado de nacionalización</t>
  </si>
  <si>
    <t>Disposición de los materiales en los centros de acopio</t>
  </si>
  <si>
    <t>Informe de interventoria, registro fotografico</t>
  </si>
  <si>
    <t>Suscripción de actas de consentimiento previo libre e informado (en caso de aplicar)</t>
  </si>
  <si>
    <t>Actas de consentimiento</t>
  </si>
  <si>
    <t>Ejecución de trabajos y capacitación de usuarios.</t>
  </si>
  <si>
    <t>Actas de recibo de entrega parcial y final de trabajos los contratistas a la interventoría</t>
  </si>
  <si>
    <t>Actas</t>
  </si>
  <si>
    <t>Actas de recibo entrega de parcial y final de inventarios entre el IPSE y ENERGUAVIARE S.A. E.S.P.</t>
  </si>
  <si>
    <t>Adelantar las gestiones necesarias para la entrega de la infraestructura a un operador del servicio, previa autorización del IPSE, para los usuarios Soluciones Individuales Solares Fotovoltaicas - SISFV.</t>
  </si>
  <si>
    <t>Comunicación a operadores</t>
  </si>
  <si>
    <t>Revisar, ajustar y validar el “Esquema de Sostenibilidad” desarrollado en la estructuración de los proyectos de cada municipio y los ajustes correspondientes para los proyectos a ejecutar</t>
  </si>
  <si>
    <t>Esquema de sostenibilidad revisado, ajustado y validado</t>
  </si>
  <si>
    <t>Suscribir Actas de liquidación de los contratos derivados.</t>
  </si>
  <si>
    <t>Acta de liquidación</t>
  </si>
  <si>
    <t>Presentar el proyecto de Acta de Liquidación con los respectivos soportes solicitados por el IPSE, para la liquidación del contrato</t>
  </si>
  <si>
    <t>Proyecto de Acta de liquidación</t>
  </si>
  <si>
    <t>DYEWISKEY MOSQUERA PALACIOS</t>
  </si>
  <si>
    <t>Gerente ENERGUAVIARE  S.A. ESP</t>
  </si>
  <si>
    <t>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t>
  </si>
  <si>
    <t>SAN JOSE DEL GUAVIARE</t>
  </si>
  <si>
    <t xml:space="preserve">•	Cronograma
•	Plan de trabajo
•	Entrega de copia de la publicación de términos de referencia de los contratos de implementación, capacitación o suministro e interventoría según corresponda. 
•	Constitución del encargo de fiduciario. </t>
  </si>
  <si>
    <t>RECURSOS PROPIOS DEL IPSE</t>
  </si>
  <si>
    <t>INSTITUTO DE PLANIFICACIÓN Y PROMOCIÓN DE SOLUCIONES ENERGÉTICAS PARA LAS ZONAS NO INTERCONECTADAS - IPSE</t>
  </si>
  <si>
    <t>7.9 MESES</t>
  </si>
  <si>
    <t>No. 22721 - 04 DE OCTUBRE DE 2021
No. 23721 - 15 DE OCTUBRE DE 2021
RADICADO DE VIGENCIAS FUTURAS No. 2-2021058722 - 05 DE NOVIEMBRE DE 2021</t>
  </si>
  <si>
    <t>BANCO DE BOGOTÁ</t>
  </si>
  <si>
    <t>BALANCE DE PAGOS</t>
  </si>
  <si>
    <t>•	Copia de suscripción de los contratos de implementación, capacitación o suministro e interventoría según corresponda.
•	Órdenes de compra efectivas con la correspondiente factura de compra debidamente cancelada de materiales y equipos importados y nacionales con destino a los proyectos del contrato, indicando fecha de entrega, aprobados por la interventoría y avalados por ENERGUAVIARE S.A. E.S.P.
•	Informe de socialización preliminar a localidades beneficiadas.</t>
  </si>
  <si>
    <t>•	Acta de Arribo de materiales y nacionalización de equipos importados, debidamente suscrito por la interventoría y el contratista de implementación o suministro y avalado por ENERGUAVIARE S.A. E.S.P.
•	Acta de Arribo de materiales y equipos nacionales en los centros de acopio para la ejecución del contrato interadministrativo, debidamente suscrito por la interventoría y el contratista de implementación o suministro y avalado por ENERGUAVIARE S.A. E.S.P.
•	Informe de avance de ejecución de trabajos del 50%, debidamente validado y aprobado por la interventoría y avalado por ENERGUAVIARE S.A. E.S.P, con el inventario detallado de los equipos instalados. 
•	Informe de avance de capacitación del 50% de la totalidad de los usuarios (actas de asistencia, material fotográfico, material utilizado durante la capacitación, entre otros) debidamente validado y aprobado por la interventoría y avalado por ENERGUAVIARE S.A. E.S.P.</t>
  </si>
  <si>
    <t>•	Se cancelará previa firma del acta de recibido a satisfacción por parte de la interventoría de la totalidad de las obligaciones cumplidas, actividades y del 100% de la infraestructura instalada y en operación, avaladas por ENERGUAVIARE S.A. E.S.P., quien deberá remitirlas al IPSE para su correspondiente aprobación junto con los certificados RETIE y de calibración de los medidores.
•	Entrega de las liquidaciones de los contratos derivados.
•	Entrega y aprobación del informe final por parte de la interventoría y aprobación de ENERGUAVIARE S.A. E.S.P. quien deberá remitirlo al IPSE para su correspondiente aprobación.
•	Registro de las capacitaciones conforme a la totalidad de los nuevos usuarios y al personal técnico para lo cual deberá allegar actas de asistencia, material fotográfico, material utilizado durante la capacitación, entre otros, debidamente validado y aprobado por la interventoría y avalado por ENERGUAVIARE S.A. E.S.P., junto con copia de la cartilla o manual de operación al IPSE, en los casos que aplique. 
•	Copia de acta de recibido de la infraestructura por parte de los usuarios del servicio, y proyecto de acta de liquidación del contrato. 
•	Suscribir el acta o las actas, de entrega de la infraestructura con el operador encargado que realizará la Administración, Operación y Mantenimiento – AOM.</t>
  </si>
  <si>
    <t>PRIMER DESEMBOLSO</t>
  </si>
  <si>
    <t>SEGUNDO DESEMBOLSO</t>
  </si>
  <si>
    <t>TERCER DESEMBOLSO</t>
  </si>
  <si>
    <t xml:space="preserve">CUARTO DESEMBOLSO </t>
  </si>
  <si>
    <t>ITEM</t>
  </si>
  <si>
    <t>CANTIDAD DE USUARIOS (SEGÚN LISTADOS)</t>
  </si>
  <si>
    <t>CANTIDAD DE USUARIOS (SEGÚN PRESUPUESTO)</t>
  </si>
  <si>
    <t>Proyecto SISFV Arauca</t>
  </si>
  <si>
    <t>Proyecto SISFV Arauquita</t>
  </si>
  <si>
    <t>Proyecto SISFV Puerto Rondón</t>
  </si>
  <si>
    <t>PUERTO RONDON</t>
  </si>
  <si>
    <t>Proyecto SISFV San Vicente Del Caguán (121 U)</t>
  </si>
  <si>
    <t>Proyecto SISFV San Vicente Del Caguán (229 U)</t>
  </si>
  <si>
    <t>Proyecto SISFV San Vicente Del Caguán (67 U)</t>
  </si>
  <si>
    <t>Proyecto PCH Guacamayas</t>
  </si>
  <si>
    <t>Proyecto Hibrido Miraflores</t>
  </si>
  <si>
    <t>MIRAFLORES</t>
  </si>
  <si>
    <t>Proyecto SISFV Miraflores (Barranquillita)</t>
  </si>
  <si>
    <t>Proyecto SISFV Miraflores (Lagos Del Dorado)</t>
  </si>
  <si>
    <t>Proyecto SISFV San José Del Guaviare (115 U)</t>
  </si>
  <si>
    <t>Proyecto SISFV San José Del Guaviare (492 U)</t>
  </si>
  <si>
    <t>Proyecto Híbrido Concentrado San José Del Guaviare</t>
  </si>
  <si>
    <t>Proyecto SISFV San José Del Guaviare (Tomachipan)</t>
  </si>
  <si>
    <t>Proyecto SISFV San José Del Guaviare (281 U)</t>
  </si>
  <si>
    <t>Proyecto Hibrido Taraira</t>
  </si>
  <si>
    <t>TARAIRA</t>
  </si>
  <si>
    <t>VAUPES</t>
  </si>
  <si>
    <t>TOTAL</t>
  </si>
  <si>
    <t>17/12/2021 - 20/12/2021</t>
  </si>
  <si>
    <t>14/12/2021 - 15/12/2021</t>
  </si>
  <si>
    <t>CUENTA DE AHORROS No. 364812321, 
Denominada FIDUBOGOTA S.A E.F. ENERGUAVIARE E.S.P. – IPSE 143-2021</t>
  </si>
  <si>
    <t xml:space="preserve">NO APLICA - DECRETO ÚNICO 1076 </t>
  </si>
  <si>
    <t>RADICADO APROBACIÓN - IPSE</t>
  </si>
  <si>
    <t>NO DEFINIDO</t>
  </si>
  <si>
    <t xml:space="preserve">NO DEFINIDO </t>
  </si>
  <si>
    <t>CONTRATO IPSE No. 143 DE 2021</t>
  </si>
  <si>
    <t>EMPRESA DE ENERGIA ELECTRICA DEL DEPARTAMENTO DEL GUAVIARE - ENERGUAVIARE S.A. E.S.P.</t>
  </si>
  <si>
    <t>Correo enviado por parte del supervisor NELSON MARIN RAMOS CUADROS &lt;nelsonramos@ipse.gov.co&gt;</t>
  </si>
  <si>
    <t>Se hablaron sobre diferentes aspectos referentes al contrato y los procesos contractuales.</t>
  </si>
  <si>
    <t>DAVID ANDRES GIRALDO UMBARILA, NELSON MARIN RAMOS CUADROS, JORGE ERNESTO VEGA SUAREZ, LEIDY RIVERA, OMAR BLANDON, EIDI YULIANA PEÑA LEÓN, LISBETH VILLA CARPIO, EDGAR RODRIGUEZ Y MARIBEL MONTERO.</t>
  </si>
  <si>
    <t>No. 98821  (VIGENCIA 2021)
No. 98721  (VIGENCIA 2021)
No. 2022   (VIGENCIA 2022)</t>
  </si>
  <si>
    <t>Correo enviado por parte del apoyo a la supervisión JORGE ERNESTO VEGA SUAREZ &lt;jorgevega@ipse.gov.co&gt;</t>
  </si>
  <si>
    <t>Correo enviado por parte de PROYECTOS ENERGUAVIARE &lt;proyectos@energuaviare.com.co&gt;</t>
  </si>
  <si>
    <t>DESCRIPCIÓN</t>
  </si>
  <si>
    <t xml:space="preserve"> ASPECTO TÉCNICO</t>
  </si>
  <si>
    <t>ACTIVIDADES RELEVANTES REALIZADAS</t>
  </si>
  <si>
    <t>PERSONAL DE OBRA</t>
  </si>
  <si>
    <t>MAQUINARIA Y EQUIPOS EN OBRA</t>
  </si>
  <si>
    <t>Recurso Técnico</t>
  </si>
  <si>
    <t>Cant</t>
  </si>
  <si>
    <t>HORAS HOMBRE</t>
  </si>
  <si>
    <t>Recursos Equipos</t>
  </si>
  <si>
    <t>HORAS M Y EQUIPOS</t>
  </si>
  <si>
    <t>H.H.D</t>
  </si>
  <si>
    <t>HHT</t>
  </si>
  <si>
    <t>HHA</t>
  </si>
  <si>
    <t>H.MYE.T.D</t>
  </si>
  <si>
    <t>H.MYE.T.M</t>
  </si>
  <si>
    <t>H.MYE.A</t>
  </si>
  <si>
    <t>Total Personal Obra Contratista</t>
  </si>
  <si>
    <t>Total de Maquinaria y Equipos en Obra Contratista</t>
  </si>
  <si>
    <t>Total HHT Contratista</t>
  </si>
  <si>
    <t>Total Horas Maquinaria y Equipos Contratista</t>
  </si>
  <si>
    <t>TIEMPO PERDIDO</t>
  </si>
  <si>
    <t>CONCEPTO</t>
  </si>
  <si>
    <t>Inicio</t>
  </si>
  <si>
    <t>Fin</t>
  </si>
  <si>
    <t>H.H.T</t>
  </si>
  <si>
    <t>H.H.A</t>
  </si>
  <si>
    <t>AFECTACIÓN POR LLUVIA</t>
  </si>
  <si>
    <t>TORMENTAS ELÉCTRICAS</t>
  </si>
  <si>
    <t>PAROS LABORALES</t>
  </si>
  <si>
    <t>Otras Cuales?</t>
  </si>
  <si>
    <t>Total de Horas Perdidas</t>
  </si>
  <si>
    <t>SEGUIMIENTO AL PLAN DE CALIDAD</t>
  </si>
  <si>
    <t>ENTREGABLE</t>
  </si>
  <si>
    <t>OBSERVACIONES GENERALES DEL CONTRATISTA</t>
  </si>
  <si>
    <t>OBSERVACIONES GENERALES DE LA INTERVENTORÍA</t>
  </si>
  <si>
    <t>SEGUIMIENTO ASPECTO DE SEGURIDAD Y SALUD EN EL TRABAJO</t>
  </si>
  <si>
    <t>ESPACIO PARA SER DILIGENCIADO POR EL CONTRATISTA</t>
  </si>
  <si>
    <t>TOTAL DE HHT EN EL MES</t>
  </si>
  <si>
    <t>TOTAL HHT ACOMULADAS EN EL PROYECTO</t>
  </si>
  <si>
    <t>FECHA DE CORTE</t>
  </si>
  <si>
    <t>INCIDENTALIDAD</t>
  </si>
  <si>
    <t>No. DE CASOS</t>
  </si>
  <si>
    <t>ACOMULADOS (Proyecto)</t>
  </si>
  <si>
    <t>DESCRIPCIÓN DEL EVENTO</t>
  </si>
  <si>
    <t>INCIDENTES CON LESIÓN</t>
  </si>
  <si>
    <t>INCITENTES SIN LESIÓN</t>
  </si>
  <si>
    <t>REPORTE DE ACTOS Y CONDICIONES INSEGURAS</t>
  </si>
  <si>
    <t>AUSENTISMO</t>
  </si>
  <si>
    <t>POR ENFERMEDAD COMÚN</t>
  </si>
  <si>
    <t>POR PERMISO</t>
  </si>
  <si>
    <t>POR CALAMIDAD DOMESTICA</t>
  </si>
  <si>
    <t>OTRAS</t>
  </si>
  <si>
    <t>CUAL (ES)</t>
  </si>
  <si>
    <t>NOMBRE</t>
  </si>
  <si>
    <t>FECHA DE INICIO</t>
  </si>
  <si>
    <t>FECHA FINAL</t>
  </si>
  <si>
    <t>No. DÍAS</t>
  </si>
  <si>
    <t>MOTIVO</t>
  </si>
  <si>
    <t>CAPACITACIONES</t>
  </si>
  <si>
    <t>FECHA DE CAPACITACIÓN</t>
  </si>
  <si>
    <t>TEMA DE LA CAPACITACIÓN</t>
  </si>
  <si>
    <t>No. PERSONAS ASISTENTES</t>
  </si>
  <si>
    <t>DURACIÓN EN HRS</t>
  </si>
  <si>
    <t>INDUCCIÓN Y REINDUCCIÓN</t>
  </si>
  <si>
    <t>FECHA DE INGRESO</t>
  </si>
  <si>
    <t>NOMBRE DEL TRABAJADOR</t>
  </si>
  <si>
    <t>CEDULA</t>
  </si>
  <si>
    <t>CARGO</t>
  </si>
  <si>
    <t>EPS</t>
  </si>
  <si>
    <t>ARL</t>
  </si>
  <si>
    <t>TEMA</t>
  </si>
  <si>
    <t xml:space="preserve">DURACIÓN </t>
  </si>
  <si>
    <t>LUGAR</t>
  </si>
  <si>
    <t>INSPECCIONES</t>
  </si>
  <si>
    <t xml:space="preserve">FECHA </t>
  </si>
  <si>
    <t>TIPO DE INSPECCIÓN REALIZADA</t>
  </si>
  <si>
    <t>HALLAZGOS</t>
  </si>
  <si>
    <t>SUBPROGRAMA DE MEDICINA PREVENTIVA</t>
  </si>
  <si>
    <t>No. PRUEBAS DE ALCOHOLEMIA REALIZADAS</t>
  </si>
  <si>
    <t>No. PRUEBAS POSITIVAS</t>
  </si>
  <si>
    <t>No. PRUEBAS NEGATIVAS</t>
  </si>
  <si>
    <t>OTRAS ACTIVIDADES</t>
  </si>
  <si>
    <t>ACTIVIDAD</t>
  </si>
  <si>
    <t>REGISTRO</t>
  </si>
  <si>
    <t>RESPONSABLE</t>
  </si>
  <si>
    <t>SEGUIMIENTO GESTIÓN SOCIAL</t>
  </si>
  <si>
    <t>ACTIVIDADES RELEVANTES DE LA GESTIÓN SOCIAL</t>
  </si>
  <si>
    <t>No.</t>
  </si>
  <si>
    <t>TIPO DE ACTIVIDAD</t>
  </si>
  <si>
    <t>OBJETIVO DE LA ACTIVIDAD</t>
  </si>
  <si>
    <t>REGISTRO DE LA ACTIVIDAD</t>
  </si>
  <si>
    <t>DESCRIPCIÓN DE LA ACTIVIDAD</t>
  </si>
  <si>
    <t>PARTICIPACIÓN CON LA COMUNIDAD</t>
  </si>
  <si>
    <t>No. DE REUNIONES DE INICIO</t>
  </si>
  <si>
    <t>No. PARTICIPANTES EN LAS REUNIONES DE INICIO</t>
  </si>
  <si>
    <t>No. REUNIONES ACUMULADOS</t>
  </si>
  <si>
    <t>No. PARTICIPANTES ACUMULADOS REUNIONES DE INICIO</t>
  </si>
  <si>
    <t>No.REUNIONES DE CIERRE</t>
  </si>
  <si>
    <t>No. PARTICIPANTES REUNIONES DE CIERRE</t>
  </si>
  <si>
    <t>No. REUNIONES ACUMULADOS DE CIERRE</t>
  </si>
  <si>
    <t>No. PARTICIPANTES ACUMULADOS REUNIONES DE CIERRE</t>
  </si>
  <si>
    <t>No. PERMISOS DE PASO</t>
  </si>
  <si>
    <t>No. SERVIDUMBRES</t>
  </si>
  <si>
    <t>No. PAZ Y SALVOS PERMISOS DE PASO</t>
  </si>
  <si>
    <t>No. PAZ Y SALVO SERVIDUMBRE</t>
  </si>
  <si>
    <t>ATENCIÓN A LA COMUNIDAD</t>
  </si>
  <si>
    <t>No. QUEJAS PRESENTADAS</t>
  </si>
  <si>
    <t>Realización de Socialización y Capacitación de Usuarios</t>
  </si>
  <si>
    <t>No. QUEJAS EN TRAMITE</t>
  </si>
  <si>
    <t>No. QUEJAS CERRADAS</t>
  </si>
  <si>
    <t>No. QUEJAS PRESENTADAS ACUMULADAS</t>
  </si>
  <si>
    <t>No. QUEJAS ABIERTAS ACUMULADAS</t>
  </si>
  <si>
    <t>No. QUEJAS EN TRAMITE ACUMULADAS</t>
  </si>
  <si>
    <t>No. QUEJAS CERRADAS ACUMULADAS</t>
  </si>
  <si>
    <t>CONTRATACIÓN MANO DE OBRA</t>
  </si>
  <si>
    <t>MOC LOCAL</t>
  </si>
  <si>
    <t>MONC LOCAL</t>
  </si>
  <si>
    <t>MOC LOCAL ACUMULADA</t>
  </si>
  <si>
    <t>MONC LOCAL ACUMULADO</t>
  </si>
  <si>
    <t>TOTAL LOCAL</t>
  </si>
  <si>
    <t>MOC FORÁNEA</t>
  </si>
  <si>
    <t>MONC FORÁNEA</t>
  </si>
  <si>
    <t>MOC FORÁNEA ACUMULADA</t>
  </si>
  <si>
    <t>MONC FORÁNEA ACUMULADA</t>
  </si>
  <si>
    <t>TOTAL FORÁNEA</t>
  </si>
  <si>
    <t>SISTEMA DE GESTIÓN DE SEGURIDAD Y SALUD EN EL TRABAJO</t>
  </si>
  <si>
    <t>CÓDIGO: FT-SST-44</t>
  </si>
  <si>
    <t>VERSIÓN: 02</t>
  </si>
  <si>
    <t>INFORME DE SEGUIMIENTO PAPSO PARA CONTRATISTAS</t>
  </si>
  <si>
    <t>FECHA DE ACTUALIZACIÓN: 08/03/2021</t>
  </si>
  <si>
    <t>I. INFORMACIÓN DEL PROYECTO</t>
  </si>
  <si>
    <t>PERIODO REPORTADO:</t>
  </si>
  <si>
    <t>AL</t>
  </si>
  <si>
    <t>INFORME No.</t>
  </si>
  <si>
    <t>CONTRATISTA DE OBRA:</t>
  </si>
  <si>
    <t>UBICACIÓN DEL PROYECTO:</t>
  </si>
  <si>
    <t>CONTRATO No.</t>
  </si>
  <si>
    <t>OBJETO DE CONTRATO:</t>
  </si>
  <si>
    <t>En atención al Decreto Legislativo No. 539 del 13 de abril de 2020, Circular Conjunta N° 0000003 del 8 de abril del 2020, Circular Conjunta 001 del 11 de abril del 2020, Resolución 0000666 de 2020 y Resolución 0000223 del 25 de febrero de 2021,  donde se implementan las medidas preventivas y de mitigación para reducir la exposición y contagio de COVID-19, para personal que labora en los proyectos de obras de infraestructuras o edificaciones públicas.</t>
  </si>
  <si>
    <t>II. ACTIVIDADES PREVENTIVAS REALIZADAS POR EL CONTRATISTA</t>
  </si>
  <si>
    <t>III. ACTIVIDADES PREVENTIVAS REALIZADAS POR LA INTERVENTORIA</t>
  </si>
  <si>
    <t>DESCRIPCIÓN DE LA MEDIDA EMPLEADA</t>
  </si>
  <si>
    <t>REGISTRO FOTOGRÁFICO</t>
  </si>
  <si>
    <r>
      <rPr>
        <b/>
        <sz val="10"/>
        <color theme="1"/>
        <rFont val="Arial"/>
        <family val="2"/>
      </rPr>
      <t>Fotografía 1:</t>
    </r>
    <r>
      <rPr>
        <sz val="10"/>
        <color theme="1"/>
        <rFont val="Arial"/>
        <family val="2"/>
      </rPr>
      <t xml:space="preserve">
</t>
    </r>
    <r>
      <rPr>
        <b/>
        <sz val="10"/>
        <color theme="1"/>
        <rFont val="Arial"/>
        <family val="2"/>
      </rPr>
      <t>Fecha:</t>
    </r>
  </si>
  <si>
    <t>Fotografía 2:
Fecha:</t>
  </si>
  <si>
    <t xml:space="preserve">Fotografía 15: 
Fecha: </t>
  </si>
  <si>
    <t>Fotografía 3:
Fecha:</t>
  </si>
  <si>
    <t>Fotografía 4:
Fecha:</t>
  </si>
  <si>
    <t xml:space="preserve">Fotografía 16:
Fecha: </t>
  </si>
  <si>
    <r>
      <t xml:space="preserve">3. Seguimiento a las Condiciones de salud de los Trabajadores (Internos y Externos).
</t>
    </r>
    <r>
      <rPr>
        <sz val="10"/>
        <color theme="1"/>
        <rFont val="Arial"/>
        <family val="2"/>
      </rPr>
      <t xml:space="preserve">
</t>
    </r>
  </si>
  <si>
    <t>Fotografía 5:
Fecha:</t>
  </si>
  <si>
    <t>Fotografía 6:
Fecha:</t>
  </si>
  <si>
    <t xml:space="preserve">Fotografía 17: 
Fecha: </t>
  </si>
  <si>
    <t xml:space="preserve">4. Seguimiento a la limpieza y desinfección de Manos:
</t>
  </si>
  <si>
    <t>Fotografía 7:
Fecha:</t>
  </si>
  <si>
    <t>Fotografía 8:
Fecha:</t>
  </si>
  <si>
    <t>Fotografía 18: 
Fecha:</t>
  </si>
  <si>
    <t xml:space="preserve">5. Protocolo de limpieza y desinfección en los lugares de trabajo:
</t>
  </si>
  <si>
    <t>Fotografía 9:
Fecha:</t>
  </si>
  <si>
    <t>Fotografía 10:
Fecha:</t>
  </si>
  <si>
    <r>
      <t>Fotografía 19:</t>
    </r>
    <r>
      <rPr>
        <sz val="10"/>
        <color theme="1"/>
        <rFont val="Arial"/>
        <family val="2"/>
      </rPr>
      <t xml:space="preserve"> </t>
    </r>
    <r>
      <rPr>
        <b/>
        <sz val="10"/>
        <color theme="1"/>
        <rFont val="Arial"/>
        <family val="2"/>
      </rPr>
      <t xml:space="preserve">
Fecha: </t>
    </r>
  </si>
  <si>
    <t xml:space="preserve">5. Publicaciones informativas:
</t>
  </si>
  <si>
    <t>Fotografía 11:
Fecha:</t>
  </si>
  <si>
    <t>Fotografía 12:
Fecha:</t>
  </si>
  <si>
    <t xml:space="preserve">Fotografía 20: 
Fecha: </t>
  </si>
  <si>
    <t>6. Otras medidas empleadas:</t>
  </si>
  <si>
    <t xml:space="preserve">6. Otras medidas empleadas:
</t>
  </si>
  <si>
    <t>Fotografía 13:
Fecha:</t>
  </si>
  <si>
    <t>Fotografía 14:
Fecha:</t>
  </si>
  <si>
    <t>Fotografía 21:
Fecha:</t>
  </si>
  <si>
    <t>IV. CASOS REPORTADOS POR EL CONTRATISTA</t>
  </si>
  <si>
    <t>V. CASOS REPORTADOS POR LA INTERVENTORÍA</t>
  </si>
  <si>
    <t>NUMERO DE EVENTOS NUEVOS</t>
  </si>
  <si>
    <t>NUMERO DE EVENTOS ANTIGUOS</t>
  </si>
  <si>
    <t>MEDIDAS EMPLEADAS</t>
  </si>
  <si>
    <t xml:space="preserve">CASOS CON MALESTAR GENERAL O SÍNTOMAS ASOCIADOS </t>
  </si>
  <si>
    <t xml:space="preserve">CASOS AISLADOS </t>
  </si>
  <si>
    <t>CASOS REPORTADOS COMO COVID 19</t>
  </si>
  <si>
    <t xml:space="preserve">CASOS CON COVID-19  EN EL HOGAR </t>
  </si>
  <si>
    <t xml:space="preserve">AUSENCIAS REPORTADAS POR GRIPE </t>
  </si>
  <si>
    <t>VI. DESVIACIONES Y/O HALLAZGOS ENCONTRADOS POR EL CONTRATISTA</t>
  </si>
  <si>
    <t>VII. DESVIACIONES Y/O HALLAZGOS ENCONTRADOS POR LA INTERVENTORÍA</t>
  </si>
  <si>
    <t>DESVIACIÓN Y/O HALLAZGO</t>
  </si>
  <si>
    <t>PLAN DE ACCIÓN</t>
  </si>
  <si>
    <t>NA</t>
  </si>
  <si>
    <t>VIII. ACTIVIDADES PROGRAMADAS PARA LA PRÓXIMA SEMANA POR PARTE DEL CONTRATISTA</t>
  </si>
  <si>
    <t>IX. ACTIVIDADES PROGRAMADAS PARA LA PRÓXIMA SEMANA POR LA INTERVENTORÍA</t>
  </si>
  <si>
    <t>X. RESPONSABLE IMPLEMENTACIÓN PAPSO POR PARTE DEL CONTRATISTA</t>
  </si>
  <si>
    <t>XI. RESPONSABLE IMPLEMENTACIÓN PAPSO POR PARTE DE LA INTERVENTORÍA</t>
  </si>
  <si>
    <t>NOMBRES Y APELLIDOS</t>
  </si>
  <si>
    <t>FIRMA</t>
  </si>
  <si>
    <t>FIRMA:</t>
  </si>
  <si>
    <t>CARGO:</t>
  </si>
  <si>
    <t>ELABORADO POR EL CONTRATISTA:</t>
  </si>
  <si>
    <t>REVISADO POR EL CONTRATISTA:</t>
  </si>
  <si>
    <t>APROBADO POR EL CONTRATISTA</t>
  </si>
  <si>
    <t>APROBADO POR LA INTERVENTORÍA</t>
  </si>
  <si>
    <t>NINGUNA</t>
  </si>
  <si>
    <t>Riesgo salud pública 
(prevención de 
contagio de COVID )</t>
  </si>
  <si>
    <t>No. PERSONAS PROGRAMADAS</t>
  </si>
  <si>
    <t>Seguridad vial. 
Prevención de 
accidentes de tránsito, 
aéreos y fluviales</t>
  </si>
  <si>
    <t xml:space="preserve">Socialización manual 
del viajero seguro </t>
  </si>
  <si>
    <t>2 HRS</t>
  </si>
  <si>
    <t>Ninguna</t>
  </si>
  <si>
    <t>Inspeccion de Elementos de Emergencia  ( Botiquin)</t>
  </si>
  <si>
    <t>Inspeccion de Elementos de Emergencia  (Camilla )</t>
  </si>
  <si>
    <t xml:space="preserve">Ninguna </t>
  </si>
  <si>
    <t xml:space="preserve">Inspeccion de Extintores </t>
  </si>
  <si>
    <t>Kurt Tschmelitsch</t>
  </si>
  <si>
    <t>Laura Torres</t>
  </si>
  <si>
    <t>Consorcio Guaviare Sostenible</t>
  </si>
  <si>
    <t xml:space="preserve">1. Capacitaciones del mes de Marzo 
</t>
  </si>
  <si>
    <r>
      <t xml:space="preserve">1. Capacitaciones:    Con el objetivo de prevenir la ocurrencia de accidentes de trabajo y enfermedades 
laborales durante el mes de marzo, se realizaron las siguientes capacitaciones de 
acuerdo al plan establecido para el proyecto y mencionadas en el informe: </t>
    </r>
    <r>
      <rPr>
        <sz val="10"/>
        <color theme="1"/>
        <rFont val="Arial"/>
        <family val="2"/>
      </rPr>
      <t xml:space="preserve"> Seguridad vial prevencion de accidentes de transito aereos y fluviales, Socializacion manual del viajero seguro, Riesgo saalud publica (prevencion de contagio de COVID-19</t>
    </r>
    <r>
      <rPr>
        <b/>
        <sz val="10"/>
        <color theme="1"/>
        <rFont val="Arial"/>
        <family val="2"/>
      </rPr>
      <t>)</t>
    </r>
  </si>
  <si>
    <t>Fernando Peña</t>
  </si>
  <si>
    <t xml:space="preserve">Coordinador de Proyectos </t>
  </si>
  <si>
    <t>Sura</t>
  </si>
  <si>
    <t xml:space="preserve">Bolivar </t>
  </si>
  <si>
    <t>Fabio Sanchez</t>
  </si>
  <si>
    <t xml:space="preserve">Sanitas </t>
  </si>
  <si>
    <t xml:space="preserve">Director de Proyectos </t>
  </si>
  <si>
    <t xml:space="preserve">Paula Jimenez </t>
  </si>
  <si>
    <t>Analista SST</t>
  </si>
  <si>
    <t>Coosalud</t>
  </si>
  <si>
    <t xml:space="preserve">Steffany Suarez </t>
  </si>
  <si>
    <t xml:space="preserve">Profesional Social </t>
  </si>
  <si>
    <t>Coordibador SST</t>
  </si>
  <si>
    <t xml:space="preserve">No aplica Charlas diarias para el mes de marzo , ya que aun no se generan trabajos en obra aun </t>
  </si>
  <si>
    <r>
      <t xml:space="preserve">3. Seguimiento a las Condiciones de salud de los Trabajadores (Internos y Externos)                                                                                                                       </t>
    </r>
    <r>
      <rPr>
        <sz val="10"/>
        <color theme="1"/>
        <rFont val="Arial"/>
        <family val="2"/>
      </rPr>
      <t xml:space="preserve">Para disminuir el contagio del virus COVID 19 en la organización se ha establecido de manera segura estos requerimientos                                                                                                        _Examen ocupacional de ingreso y egreso                                                                                              -Afiliación al sistema de seguridad social                                                                                       _La importancia del autocuidado en sus areas de trabajo                                                                                                                                             </t>
    </r>
  </si>
  <si>
    <r>
      <t xml:space="preserve">2. Componente Ambiental: </t>
    </r>
    <r>
      <rPr>
        <sz val="10"/>
        <color theme="1"/>
        <rFont val="Arial"/>
        <family val="2"/>
      </rPr>
      <t xml:space="preserve"> Desde el componente ambiental durante el mes de marzo se realizo la solicitud a 
parques nacionales con el objetivo de obtener el concepto de viabilidad para la 
ejecución del proyecto, la respuesta suministrada de la entidad ambiental sobre la 
solicitud es que el área de influencia del proyecto no se encuentra en una zona de 
conflicto con áreas protegidas o reservas naturales</t>
    </r>
    <r>
      <rPr>
        <b/>
        <sz val="10"/>
        <color theme="1"/>
        <rFont val="Arial"/>
        <family val="2"/>
      </rPr>
      <t xml:space="preserve">                                                                                  (Concepto Ambiental) 
Además de lo anterior, dando alcance al cumplimiento de los requisitos normativos, 
las instalaciones del consorcio Guaviare sostenible cuenta con un punto 
ecológico de acuerdo con la codificación de colores establecida por el ministerio de 
ambiente y desarrollo sostenible, lo anterior con el objetivo de realizar una correcta 
separación y disposición de los residuos generando el menor impacto a el medio 
ambiente</t>
    </r>
  </si>
  <si>
    <r>
      <t xml:space="preserve">4. Seguimiento a la limpieza y desinfección de Manos:                                                                                                         </t>
    </r>
    <r>
      <rPr>
        <sz val="10"/>
        <color theme="1"/>
        <rFont val="Arial"/>
        <family val="2"/>
      </rPr>
      <t xml:space="preserve">       Se realiza capacitacion de Riesgo salud publica prevencion de contagio de COVID-19 </t>
    </r>
    <r>
      <rPr>
        <b/>
        <sz val="10"/>
        <color theme="1"/>
        <rFont val="Arial"/>
        <family val="2"/>
      </rPr>
      <t xml:space="preserve">dando cumplimiento al plan de capacitaciones presentado </t>
    </r>
  </si>
  <si>
    <t xml:space="preserve">4. Protocolo de limpieza y desinfección en los lugares de trabajo:  Se realiza jornada de desinfeccion limpieza orden y aseo de los puestos de trabajo  </t>
  </si>
  <si>
    <r>
      <t xml:space="preserve">5. Publicaciones informativas:                                  </t>
    </r>
    <r>
      <rPr>
        <sz val="10"/>
        <color theme="1"/>
        <rFont val="Arial"/>
        <family val="2"/>
      </rPr>
      <t xml:space="preserve"> Con el objetivo de asegurar el correcto funcionamiento de los elementos y equipos 
de emergencia se realizó la inspección de los mismos en el mes de marzo en las 
cuales no se encontraron hallazgos relevantes que impidan la utilización de los 
mismos en una situación de emergencia, los elementos inspeccionados fueron los 
siguientes:
• Camilla
• Extintores
• Botiquin</t>
    </r>
  </si>
  <si>
    <t xml:space="preserve">  DEPARTAMENTOS ( GUAVIARE- VAUPES )</t>
  </si>
  <si>
    <t xml:space="preserve">Residente de Obra civil </t>
  </si>
  <si>
    <t>Contadora</t>
  </si>
  <si>
    <t>Monica Romero</t>
  </si>
  <si>
    <t>sos</t>
  </si>
  <si>
    <t xml:space="preserve">se realizaron las visitas de en los municipio de miraflores, taraira (Vaupés) y puerto cachicamo. En en cada uno de los municipios se realizó el registro del estado actual de las instalaciones locativas (cuviles, electricas, mecanicas y de control), asi mismo, el levantamiento de las casetas de la central de generacion, levantamiento de los equipos, tableros tranformadores, etc, adicionalmente se realizaron apiques para la toma de muestra del suelo con el fin de obtener la informacion necesaria para el estudio de este.
</t>
  </si>
  <si>
    <t>Director general</t>
  </si>
  <si>
    <t>Equipo de topografia</t>
  </si>
  <si>
    <t>Director obra civil</t>
  </si>
  <si>
    <t>Equipo GPS</t>
  </si>
  <si>
    <r>
      <t xml:space="preserve">OBSERVACIÓN: </t>
    </r>
    <r>
      <rPr>
        <sz val="11"/>
        <color theme="1"/>
        <rFont val="Arial"/>
        <family val="2"/>
      </rPr>
      <t>No hubo pérdida de horas</t>
    </r>
  </si>
  <si>
    <t xml:space="preserve">Se realizaron las visitas técnicas iniciales a cada una de las localidades del proyecto, respectivamente Miraflores, Taraira y Puerto Cachicamo. 
Se tomaron los datos técnicos necesarios en las Centrales de Generación existentes en las localidades de Miraflores, Taraira y Cachicamo, necesarios para la realización del Replanteo. 
Se realizaron las visitas del Replanteo en las localidades de Miraflores, Taraira y Cachicamo.   
Se realizaron las socializaciones a la comunidad en las localidades de Taraira y Puerto Cachicamo. 
Se instalaron las Vallas de información del proyecto, en cada una de las tres localidades del proyecto. 
Se realizó la etapa de planificación del proyecto. </t>
  </si>
  <si>
    <t>Empalme Inicio de Actividades con funcionarios de la Alcaldía del Municipio de Miraflores Guaviare.</t>
  </si>
  <si>
    <t>Alcaldía Miraflores Guaviare</t>
  </si>
  <si>
    <t xml:space="preserve">Presentación proyecto a Ente Territorial </t>
  </si>
  <si>
    <t>Acta No. 01,  Evidencias Fotográficas, Listado de Asistencia</t>
  </si>
  <si>
    <t>Se realizó por parte del contratista la presentación del equipo para el inicio de las actividades, presentación de cada una de las etapas del proyecto y solicitud de apoyo para la gestión.</t>
  </si>
  <si>
    <t>Socialización del proyecto con la Comunidad de Cachicamo, Municipio de San José del Guaviare.</t>
  </si>
  <si>
    <t>Salón Comunal Localidad de Cachicamo</t>
  </si>
  <si>
    <t>Establecer y concertar compromisos de la comunidad, la Entidad Territorial y Energuaviare.</t>
  </si>
  <si>
    <t xml:space="preserve">Acta de socialización, Evidencias fotográficas, listado de Asistencia </t>
  </si>
  <si>
    <t xml:space="preserve">La reunión se estructura en cuatro momentos:1. apertura de la reunión, 2. momento plenario (presentación del proyecto), 3: momento participativo con la comunidad preguntas y respuestas y 4: momento plenario (presentación de cada uno de los actores). </t>
  </si>
  <si>
    <t>Conformación Veeduría Ciudadana con al comunidad de Cachicamo, Municipio de San José del Guaviare.</t>
  </si>
  <si>
    <t>Conformación Veeduría Ciudadana, según los lineamientos de la Ley 850 de 2003 y la Ley 1757 de 2015.</t>
  </si>
  <si>
    <t xml:space="preserve">Acta, listado de asistencia </t>
  </si>
  <si>
    <t>Se elije democráticamente las veedoras y los veedores que ejerzan control y vigilancia sobre las obras a desarrollar.</t>
  </si>
  <si>
    <t xml:space="preserve">Socialización del proyecto con la comunidad del Municipio de Taraira, departamento del Meta. </t>
  </si>
  <si>
    <t xml:space="preserve">Polideportivo, Taraira Vaupés </t>
  </si>
  <si>
    <t>Conformación Veeduría Ciudadana con al comunidad del Municipio de Taraira, Departamento del Vaupés.</t>
  </si>
  <si>
    <r>
      <t>OBSERVACIONES: Teniendo en cuenta que el proyecto se encuentra en la primera etapa de ejecución se encuentran campos sin diligenciar dado que no hay información.</t>
    </r>
    <r>
      <rPr>
        <sz val="11"/>
        <color theme="1"/>
        <rFont val="Arial"/>
        <family val="2"/>
      </rPr>
      <t xml:space="preserve">
</t>
    </r>
  </si>
  <si>
    <t>Remisión de "Manual de imagen IPSE para contratistas" para efectos de Presentaciones y vallas informativas de proyectos en implementación</t>
  </si>
  <si>
    <t>REVISIÓN IPSE AJUSTE DE USUARIOS C.I. 143 - 2021</t>
  </si>
  <si>
    <t>Alcance Respuesta Rad. IPSE-20221520004231 y solicitud de ajuste al contrato interadministrativo</t>
  </si>
  <si>
    <t>Borrador comunicados de prensa socialización - Hibridos 729 de 2021</t>
  </si>
  <si>
    <t>Correción borrador comunicados de prensa socialización - Hibridos 729 de 2021</t>
  </si>
  <si>
    <t>MODIFICACIÓN 2 - CONTRATO INT.143-2021</t>
  </si>
  <si>
    <t>Informe 03 - Contrato 143 de 2021</t>
  </si>
  <si>
    <t>Interventor</t>
  </si>
  <si>
    <t xml:space="preserve">Coordinador de interventoria </t>
  </si>
  <si>
    <t>Coordinador de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</si>
</sst>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 #,##0.00\ _€_-;\-* #,##0.00\ _€_-;_-* &quot;-&quot;??\ _€_-;_-@_-"/>
    <numFmt numFmtId="168" formatCode="[$$-240A]\ #,##0.00"/>
    <numFmt numFmtId="169" formatCode="_-[$$-240A]* #,##0.00_-;\-[$$-240A]* #,##0.00_-;_-[$$-240A]* &quot;-&quot;??_-;_-@_-"/>
    <numFmt numFmtId="170" formatCode="0.0"/>
    <numFmt numFmtId="171" formatCode="_-[$$-240A]* #,##0_-;\-[$$-240A]* #,##0_-;_-[$$-240A]* &quot;-&quot;??_-;_-@_-"/>
    <numFmt numFmtId="172" formatCode="[$$-240A]\ #,##0"/>
    <numFmt numFmtId="173" formatCode="0.0%"/>
    <numFmt numFmtId="174" formatCode="_-[$$-409]* #,##0.00_ ;_-[$$-409]* \-#,##0.00\ ;_-[$$-409]* &quot;-&quot;??_ ;_-@_ "/>
    <numFmt numFmtId="175" formatCode="_(&quot;$&quot;\ * #,##0.00_);_(&quot;$&quot;\ * \(#,##0.00\);_(&quot;$&quot;\ * &quot;-&quot;??_);_(@_)"/>
    <numFmt numFmtId="176" formatCode="&quot;$&quot;\ #,##0.00"/>
    <numFmt numFmtId="177" formatCode="&quot;$&quot;\ #,##0"/>
    <numFmt numFmtId="178" formatCode="_-[$$-240A]\ * #,##0.00_-;\-[$$-240A]\ * #,##0.00_-;_-[$$-240A]\ * &quot;-&quot;??_-;_-@_-"/>
  </numFmts>
  <fonts count="47" x14ac:knownFonts="1">
    <font>
      <sz val="11"/>
      <color theme="1"/>
      <name val="Calibri"/>
      <family val="2"/>
      <scheme val="minor"/>
    </font>
    <font>
      <b/>
      <sz val="10"/>
      <name val="Calibri"/>
      <family val="2"/>
    </font>
    <font>
      <sz val="9"/>
      <color indexed="81"/>
      <name val="Tahoma"/>
      <family val="2"/>
    </font>
    <font>
      <sz val="11"/>
      <color rgb="FFFF0000"/>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b/>
      <sz val="11"/>
      <name val="Calibri"/>
      <family val="2"/>
      <scheme val="minor"/>
    </font>
    <font>
      <sz val="11"/>
      <name val="Calibri"/>
      <family val="2"/>
      <scheme val="minor"/>
    </font>
    <font>
      <b/>
      <sz val="9"/>
      <name val="Calibri"/>
      <family val="2"/>
      <scheme val="minor"/>
    </font>
    <font>
      <sz val="9"/>
      <name val="Calibri"/>
      <family val="2"/>
      <scheme val="minor"/>
    </font>
    <font>
      <b/>
      <sz val="10"/>
      <name val="Calibri"/>
      <family val="2"/>
      <scheme val="minor"/>
    </font>
    <font>
      <b/>
      <sz val="14"/>
      <name val="Calibri"/>
      <family val="2"/>
      <scheme val="minor"/>
    </font>
    <font>
      <b/>
      <sz val="10"/>
      <color theme="1"/>
      <name val="Calibri"/>
      <family val="2"/>
      <scheme val="minor"/>
    </font>
    <font>
      <b/>
      <sz val="8"/>
      <name val="Calibri"/>
      <family val="2"/>
      <scheme val="minor"/>
    </font>
    <font>
      <sz val="8"/>
      <name val="Calibri"/>
      <family val="2"/>
      <scheme val="minor"/>
    </font>
    <font>
      <sz val="11"/>
      <color theme="0" tint="-0.34998626667073579"/>
      <name val="Calibri"/>
      <family val="2"/>
      <scheme val="minor"/>
    </font>
    <font>
      <i/>
      <sz val="11"/>
      <color theme="1"/>
      <name val="Calibri"/>
      <family val="2"/>
      <scheme val="minor"/>
    </font>
    <font>
      <b/>
      <sz val="12"/>
      <color theme="1"/>
      <name val="Calibri"/>
      <family val="2"/>
      <scheme val="minor"/>
    </font>
    <font>
      <b/>
      <sz val="11"/>
      <name val="Arial"/>
      <family val="2"/>
    </font>
    <font>
      <sz val="11"/>
      <name val="Arial"/>
      <family val="2"/>
    </font>
    <font>
      <u/>
      <sz val="11"/>
      <color theme="10"/>
      <name val="Calibri"/>
      <family val="2"/>
      <scheme val="minor"/>
    </font>
    <font>
      <sz val="11"/>
      <color theme="1"/>
      <name val="Calibri"/>
      <family val="2"/>
      <scheme val="minor"/>
    </font>
    <font>
      <u/>
      <sz val="11"/>
      <color theme="11"/>
      <name val="Calibri"/>
      <family val="2"/>
      <scheme val="minor"/>
    </font>
    <font>
      <b/>
      <sz val="10"/>
      <color theme="1"/>
      <name val="Arial"/>
      <family val="2"/>
    </font>
    <font>
      <sz val="11"/>
      <color theme="1"/>
      <name val="Arial"/>
      <family val="2"/>
    </font>
    <font>
      <b/>
      <sz val="11"/>
      <color rgb="FFFF0000"/>
      <name val="Calibri"/>
      <family val="2"/>
      <scheme val="minor"/>
    </font>
    <font>
      <b/>
      <sz val="11"/>
      <color theme="1"/>
      <name val="Arial"/>
      <family val="2"/>
    </font>
    <font>
      <sz val="9"/>
      <color rgb="FF000000"/>
      <name val="Tahoma"/>
      <family val="2"/>
    </font>
    <font>
      <sz val="12"/>
      <color theme="1"/>
      <name val="Arial"/>
      <family val="2"/>
    </font>
    <font>
      <sz val="11"/>
      <color theme="0" tint="-0.34998626667073579"/>
      <name val="Arial"/>
      <family val="2"/>
    </font>
    <font>
      <sz val="11"/>
      <color rgb="FF000000"/>
      <name val="Arial"/>
      <family val="2"/>
    </font>
    <font>
      <b/>
      <sz val="14"/>
      <color theme="1"/>
      <name val="Arial"/>
      <family val="2"/>
    </font>
    <font>
      <u/>
      <sz val="11"/>
      <color theme="10"/>
      <name val="Arial"/>
      <family val="2"/>
    </font>
    <font>
      <sz val="12"/>
      <name val="Arial"/>
      <family val="2"/>
    </font>
    <font>
      <sz val="10"/>
      <color theme="1"/>
      <name val="Arial"/>
      <family val="2"/>
    </font>
    <font>
      <b/>
      <sz val="12"/>
      <color theme="1"/>
      <name val="Arial"/>
      <family val="2"/>
    </font>
    <font>
      <sz val="12"/>
      <color rgb="FF000000"/>
      <name val="Arial"/>
      <family val="2"/>
    </font>
    <font>
      <sz val="12"/>
      <color theme="1"/>
      <name val="Calibri"/>
      <family val="2"/>
    </font>
    <font>
      <b/>
      <sz val="10"/>
      <color rgb="FF000000"/>
      <name val="Tahoma"/>
      <family val="2"/>
    </font>
    <font>
      <sz val="10"/>
      <color rgb="FF000000"/>
      <name val="Tahoma"/>
      <family val="2"/>
    </font>
    <font>
      <b/>
      <sz val="12"/>
      <color theme="1"/>
      <name val="Calibri"/>
      <family val="2"/>
    </font>
    <font>
      <sz val="11"/>
      <color theme="1"/>
      <name val="Calibri"/>
      <family val="2"/>
    </font>
    <font>
      <b/>
      <sz val="11"/>
      <color theme="1"/>
      <name val="Calibri"/>
      <family val="2"/>
    </font>
    <font>
      <sz val="9"/>
      <color indexed="81"/>
      <name val="Tahoma"/>
      <charset val="1"/>
    </font>
    <font>
      <b/>
      <sz val="9"/>
      <color indexed="81"/>
      <name val="Tahoma"/>
      <charset val="1"/>
    </font>
    <font>
      <sz val="8"/>
      <color theme="1"/>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BFBFBF"/>
        <bgColor indexed="64"/>
      </patternFill>
    </fill>
    <fill>
      <patternFill patternType="solid">
        <fgColor theme="3" tint="0.79998168889431442"/>
        <bgColor indexed="64"/>
      </patternFill>
    </fill>
    <fill>
      <patternFill patternType="solid">
        <fgColor rgb="FFA6A6A6"/>
        <bgColor indexed="64"/>
      </patternFill>
    </fill>
    <fill>
      <patternFill patternType="solid">
        <fgColor rgb="FFFFFFFF"/>
        <bgColor indexed="64"/>
      </patternFill>
    </fill>
    <fill>
      <patternFill patternType="solid">
        <fgColor rgb="FFD9D9D9"/>
        <bgColor indexed="64"/>
      </patternFill>
    </fill>
    <fill>
      <patternFill patternType="solid">
        <fgColor rgb="FFFFFF00"/>
        <bgColor indexed="64"/>
      </patternFill>
    </fill>
    <fill>
      <patternFill patternType="solid">
        <fgColor rgb="FFB4C6E7"/>
        <bgColor rgb="FFB4C6E7"/>
      </patternFill>
    </fill>
    <fill>
      <patternFill patternType="solid">
        <fgColor rgb="FFE7E6E6"/>
        <bgColor rgb="FFE7E6E6"/>
      </patternFill>
    </fill>
    <fill>
      <patternFill patternType="solid">
        <fgColor rgb="FFD8D8D8"/>
        <bgColor rgb="FFD8D8D8"/>
      </patternFill>
    </fill>
  </fills>
  <borders count="124">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style="thin">
        <color auto="1"/>
      </top>
      <bottom/>
      <diagonal/>
    </border>
    <border>
      <left/>
      <right/>
      <top style="thin">
        <color auto="1"/>
      </top>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right/>
      <top/>
      <bottom style="thin">
        <color auto="1"/>
      </bottom>
      <diagonal/>
    </border>
    <border>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top/>
      <bottom/>
      <diagonal/>
    </border>
    <border>
      <left style="thin">
        <color auto="1"/>
      </left>
      <right/>
      <top/>
      <bottom style="thin">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right/>
      <top style="medium">
        <color auto="1"/>
      </top>
      <bottom style="medium">
        <color auto="1"/>
      </bottom>
      <diagonal/>
    </border>
    <border>
      <left style="thin">
        <color auto="1"/>
      </left>
      <right/>
      <top style="medium">
        <color auto="1"/>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right style="medium">
        <color auto="1"/>
      </right>
      <top style="medium">
        <color auto="1"/>
      </top>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right style="medium">
        <color auto="1"/>
      </right>
      <top style="thin">
        <color auto="1"/>
      </top>
      <bottom/>
      <diagonal/>
    </border>
    <border>
      <left style="medium">
        <color auto="1"/>
      </left>
      <right/>
      <top style="thin">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medium">
        <color auto="1"/>
      </top>
      <bottom style="medium">
        <color auto="1"/>
      </bottom>
      <diagonal/>
    </border>
    <border>
      <left/>
      <right style="thin">
        <color auto="1"/>
      </right>
      <top/>
      <bottom style="thin">
        <color auto="1"/>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style="medium">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thin">
        <color auto="1"/>
      </left>
      <right style="thin">
        <color auto="1"/>
      </right>
      <top/>
      <bottom/>
      <diagonal/>
    </border>
    <border>
      <left/>
      <right/>
      <top/>
      <bottom style="double">
        <color indexed="64"/>
      </bottom>
      <diagonal/>
    </border>
    <border>
      <left/>
      <right/>
      <top style="double">
        <color indexed="64"/>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right style="medium">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style="thin">
        <color rgb="FF000000"/>
      </left>
      <right style="thin">
        <color rgb="FF000000"/>
      </right>
      <top style="thin">
        <color rgb="FF000000"/>
      </top>
      <bottom/>
      <diagonal/>
    </border>
    <border>
      <left style="medium">
        <color indexed="64"/>
      </left>
      <right/>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diagonal/>
    </border>
    <border>
      <left style="thin">
        <color rgb="FF000000"/>
      </left>
      <right/>
      <top/>
      <bottom/>
      <diagonal/>
    </border>
    <border>
      <left/>
      <right style="medium">
        <color indexed="64"/>
      </right>
      <top/>
      <bottom style="thin">
        <color rgb="FF000000"/>
      </bottom>
      <diagonal/>
    </border>
    <border>
      <left/>
      <right style="thin">
        <color rgb="FF000000"/>
      </right>
      <top/>
      <bottom/>
      <diagonal/>
    </border>
    <border>
      <left style="thin">
        <color rgb="FF000000"/>
      </left>
      <right/>
      <top/>
      <bottom style="medium">
        <color indexed="64"/>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style="thin">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s>
  <cellStyleXfs count="13">
    <xf numFmtId="0" fontId="0" fillId="0" borderId="0"/>
    <xf numFmtId="0" fontId="21" fillId="0" borderId="0" applyNumberFormat="0" applyFill="0" applyBorder="0" applyAlignment="0" applyProtection="0"/>
    <xf numFmtId="9" fontId="22" fillId="0" borderId="0" applyFon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66" fontId="22" fillId="0" borderId="0" applyFont="0" applyFill="0" applyBorder="0" applyAlignment="0" applyProtection="0"/>
    <xf numFmtId="165" fontId="22" fillId="0" borderId="0" applyFont="0" applyFill="0" applyBorder="0" applyAlignment="0" applyProtection="0"/>
    <xf numFmtId="0" fontId="22" fillId="0" borderId="0"/>
    <xf numFmtId="175" fontId="22" fillId="0" borderId="0" applyFont="0" applyFill="0" applyBorder="0" applyAlignment="0" applyProtection="0"/>
    <xf numFmtId="0" fontId="22" fillId="0" borderId="0"/>
    <xf numFmtId="0" fontId="22" fillId="0" borderId="0"/>
    <xf numFmtId="164" fontId="22" fillId="0" borderId="0" applyFont="0" applyFill="0" applyBorder="0" applyAlignment="0" applyProtection="0"/>
    <xf numFmtId="0" fontId="29" fillId="0" borderId="0"/>
  </cellStyleXfs>
  <cellXfs count="1081">
    <xf numFmtId="0" fontId="0" fillId="0" borderId="0" xfId="0"/>
    <xf numFmtId="0" fontId="0" fillId="2" borderId="0" xfId="0" applyFill="1" applyBorder="1" applyAlignment="1">
      <alignment horizontal="left"/>
    </xf>
    <xf numFmtId="0" fontId="0" fillId="2" borderId="0" xfId="0" applyFill="1" applyBorder="1" applyAlignment="1">
      <alignment horizontal="center"/>
    </xf>
    <xf numFmtId="14" fontId="0" fillId="3" borderId="0" xfId="0" applyNumberFormat="1" applyFill="1" applyBorder="1" applyAlignment="1" applyProtection="1">
      <alignment horizontal="center"/>
      <protection locked="0"/>
    </xf>
    <xf numFmtId="0" fontId="5" fillId="0" borderId="0" xfId="0" applyFont="1" applyAlignment="1">
      <alignment horizontal="center" vertical="center"/>
    </xf>
    <xf numFmtId="0" fontId="6" fillId="0" borderId="0" xfId="0" applyFont="1" applyAlignment="1">
      <alignment horizontal="center" vertical="center"/>
    </xf>
    <xf numFmtId="0" fontId="6" fillId="2" borderId="0" xfId="0" applyFont="1" applyFill="1" applyBorder="1" applyAlignment="1">
      <alignment horizontal="left"/>
    </xf>
    <xf numFmtId="0" fontId="6" fillId="2" borderId="0" xfId="0" applyFont="1" applyFill="1" applyBorder="1" applyAlignment="1">
      <alignment horizontal="center"/>
    </xf>
    <xf numFmtId="14" fontId="6" fillId="3" borderId="0" xfId="0" applyNumberFormat="1" applyFont="1" applyFill="1" applyBorder="1" applyAlignment="1" applyProtection="1">
      <alignment horizontal="center"/>
      <protection locked="0"/>
    </xf>
    <xf numFmtId="0" fontId="3" fillId="0" borderId="0" xfId="0" applyFont="1" applyAlignment="1">
      <alignment horizontal="center" vertical="center"/>
    </xf>
    <xf numFmtId="0" fontId="8" fillId="0" borderId="0" xfId="0" applyFont="1" applyFill="1" applyAlignment="1">
      <alignment horizontal="center" vertical="center"/>
    </xf>
    <xf numFmtId="0" fontId="8" fillId="2" borderId="10" xfId="0" applyFont="1" applyFill="1" applyBorder="1" applyAlignment="1">
      <alignment horizontal="center" vertical="center"/>
    </xf>
    <xf numFmtId="0" fontId="0" fillId="3" borderId="13" xfId="0" applyFill="1" applyBorder="1" applyAlignment="1" applyProtection="1">
      <alignment horizontal="center" vertical="center"/>
      <protection locked="0"/>
    </xf>
    <xf numFmtId="0" fontId="0" fillId="0" borderId="0" xfId="0" applyAlignment="1">
      <alignment horizontal="center" vertical="center"/>
    </xf>
    <xf numFmtId="0" fontId="17" fillId="0" borderId="0" xfId="0" applyFont="1" applyAlignment="1">
      <alignment horizontal="center" vertical="center"/>
    </xf>
    <xf numFmtId="0" fontId="16" fillId="0" borderId="0" xfId="0" applyFont="1" applyAlignment="1">
      <alignment horizontal="center" vertical="center"/>
    </xf>
    <xf numFmtId="0" fontId="16" fillId="0" borderId="0" xfId="0" applyFont="1" applyBorder="1" applyAlignment="1">
      <alignment horizontal="center" vertical="center"/>
    </xf>
    <xf numFmtId="0" fontId="16" fillId="0" borderId="7"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7" fillId="0" borderId="0" xfId="0" applyFont="1" applyFill="1" applyBorder="1" applyAlignment="1" applyProtection="1">
      <alignment vertical="center"/>
      <protection locked="0"/>
    </xf>
    <xf numFmtId="0" fontId="19" fillId="0" borderId="0" xfId="0" applyFont="1" applyFill="1" applyBorder="1" applyAlignment="1">
      <alignment horizontal="center" vertical="center" wrapText="1"/>
    </xf>
    <xf numFmtId="0" fontId="20" fillId="0" borderId="0" xfId="0" applyFont="1" applyFill="1" applyBorder="1" applyAlignment="1">
      <alignment vertical="center"/>
    </xf>
    <xf numFmtId="0" fontId="20" fillId="0" borderId="0" xfId="0" applyFont="1" applyFill="1" applyBorder="1" applyAlignment="1">
      <alignment horizontal="center"/>
    </xf>
    <xf numFmtId="0" fontId="20" fillId="0" borderId="7" xfId="0" applyFont="1" applyFill="1" applyBorder="1" applyAlignment="1">
      <alignment vertical="center"/>
    </xf>
    <xf numFmtId="0" fontId="20" fillId="0" borderId="2" xfId="0" applyFont="1" applyFill="1" applyBorder="1" applyAlignment="1">
      <alignment vertical="center"/>
    </xf>
    <xf numFmtId="0" fontId="11" fillId="2" borderId="56" xfId="0" applyFont="1" applyFill="1" applyBorder="1" applyAlignment="1">
      <alignment horizontal="center" vertical="center" wrapText="1"/>
    </xf>
    <xf numFmtId="0" fontId="13" fillId="2" borderId="40" xfId="0" applyFont="1" applyFill="1" applyBorder="1" applyAlignment="1">
      <alignment vertical="center" wrapText="1"/>
    </xf>
    <xf numFmtId="0" fontId="7" fillId="2" borderId="56" xfId="0" applyFont="1" applyFill="1" applyBorder="1" applyAlignment="1">
      <alignment horizontal="center" vertical="center"/>
    </xf>
    <xf numFmtId="0" fontId="9" fillId="2" borderId="56" xfId="0" applyFont="1" applyFill="1" applyBorder="1" applyAlignment="1">
      <alignment vertical="center"/>
    </xf>
    <xf numFmtId="14" fontId="10" fillId="0" borderId="13" xfId="0" applyNumberFormat="1" applyFont="1" applyFill="1" applyBorder="1" applyAlignment="1" applyProtection="1">
      <alignment horizontal="center" vertical="center"/>
      <protection locked="0"/>
    </xf>
    <xf numFmtId="0" fontId="11" fillId="2" borderId="19" xfId="0" applyFont="1" applyFill="1" applyBorder="1" applyAlignment="1">
      <alignment horizontal="center" vertical="center"/>
    </xf>
    <xf numFmtId="0" fontId="11" fillId="0" borderId="13" xfId="0" applyFont="1" applyFill="1" applyBorder="1" applyAlignment="1">
      <alignment horizontal="center" vertical="center"/>
    </xf>
    <xf numFmtId="0" fontId="10" fillId="0" borderId="59" xfId="0" applyNumberFormat="1" applyFont="1" applyFill="1" applyBorder="1" applyAlignment="1" applyProtection="1">
      <alignment vertical="center"/>
      <protection locked="0"/>
    </xf>
    <xf numFmtId="171" fontId="10" fillId="0" borderId="5" xfId="0" applyNumberFormat="1" applyFont="1" applyFill="1" applyBorder="1" applyAlignment="1" applyProtection="1">
      <alignment horizontal="center" vertical="center"/>
      <protection locked="0"/>
    </xf>
    <xf numFmtId="0" fontId="13" fillId="2" borderId="13"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2" borderId="8" xfId="0" applyFont="1" applyFill="1" applyBorder="1" applyAlignment="1">
      <alignment horizontal="left" vertical="center"/>
    </xf>
    <xf numFmtId="0" fontId="10" fillId="2" borderId="34" xfId="0" applyFont="1" applyFill="1" applyBorder="1" applyAlignment="1">
      <alignment horizontal="left" vertical="center"/>
    </xf>
    <xf numFmtId="0" fontId="10" fillId="2" borderId="57" xfId="0" applyFont="1" applyFill="1" applyBorder="1" applyAlignment="1">
      <alignment horizontal="left" vertical="center"/>
    </xf>
    <xf numFmtId="0" fontId="10" fillId="2" borderId="52" xfId="0" applyFont="1" applyFill="1" applyBorder="1" applyAlignment="1">
      <alignment horizontal="left" vertical="center"/>
    </xf>
    <xf numFmtId="0" fontId="10" fillId="2" borderId="40" xfId="0" applyFont="1" applyFill="1" applyBorder="1" applyAlignment="1">
      <alignment horizontal="left" vertical="center"/>
    </xf>
    <xf numFmtId="0" fontId="9" fillId="2" borderId="6" xfId="0" applyFont="1" applyFill="1" applyBorder="1" applyAlignment="1">
      <alignment horizontal="left" vertical="center"/>
    </xf>
    <xf numFmtId="0" fontId="0" fillId="0" borderId="0" xfId="0" applyFill="1" applyAlignment="1">
      <alignment horizontal="center" vertical="center"/>
    </xf>
    <xf numFmtId="0" fontId="8" fillId="3" borderId="6" xfId="0" applyFont="1" applyFill="1" applyBorder="1" applyAlignment="1" applyProtection="1">
      <alignment vertical="top"/>
      <protection locked="0"/>
    </xf>
    <xf numFmtId="0" fontId="8" fillId="3" borderId="7" xfId="0" applyFont="1" applyFill="1" applyBorder="1" applyAlignment="1" applyProtection="1">
      <alignment vertical="top"/>
      <protection locked="0"/>
    </xf>
    <xf numFmtId="0" fontId="8" fillId="3" borderId="18" xfId="0" applyFont="1" applyFill="1" applyBorder="1" applyAlignment="1" applyProtection="1">
      <alignment vertical="top"/>
      <protection locked="0"/>
    </xf>
    <xf numFmtId="0" fontId="11" fillId="0" borderId="0"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7" fillId="0" borderId="17" xfId="0" applyFont="1" applyFill="1" applyBorder="1" applyAlignment="1" applyProtection="1">
      <alignment horizontal="center" vertical="center" wrapText="1"/>
      <protection locked="0"/>
    </xf>
    <xf numFmtId="0" fontId="7" fillId="0" borderId="3" xfId="0" applyFont="1" applyFill="1" applyBorder="1" applyAlignment="1">
      <alignment horizontal="center" vertical="center" wrapText="1"/>
    </xf>
    <xf numFmtId="0" fontId="11" fillId="0" borderId="13" xfId="0" applyFont="1" applyFill="1" applyBorder="1" applyAlignment="1">
      <alignment vertical="center"/>
    </xf>
    <xf numFmtId="0" fontId="11" fillId="0" borderId="11" xfId="0" applyFont="1" applyFill="1" applyBorder="1" applyAlignment="1">
      <alignment vertical="center"/>
    </xf>
    <xf numFmtId="0" fontId="10" fillId="0" borderId="34" xfId="0" applyFont="1" applyFill="1" applyBorder="1" applyAlignment="1">
      <alignment vertical="center"/>
    </xf>
    <xf numFmtId="0" fontId="11" fillId="0" borderId="23" xfId="0" applyFont="1" applyFill="1" applyBorder="1" applyAlignment="1">
      <alignment vertical="center"/>
    </xf>
    <xf numFmtId="0" fontId="11" fillId="0" borderId="42" xfId="0" applyFont="1" applyFill="1" applyBorder="1" applyAlignment="1">
      <alignment vertical="center"/>
    </xf>
    <xf numFmtId="0" fontId="11" fillId="0" borderId="34" xfId="0" applyFont="1" applyFill="1" applyBorder="1" applyAlignment="1">
      <alignment vertical="center"/>
    </xf>
    <xf numFmtId="0" fontId="10" fillId="0" borderId="42" xfId="0" applyFont="1" applyFill="1" applyBorder="1" applyAlignment="1">
      <alignment vertical="center"/>
    </xf>
    <xf numFmtId="0" fontId="4" fillId="2" borderId="61" xfId="0" applyFont="1" applyFill="1" applyBorder="1" applyAlignment="1">
      <alignment horizontal="center" vertical="center" wrapText="1"/>
    </xf>
    <xf numFmtId="14" fontId="4" fillId="2" borderId="61" xfId="0" applyNumberFormat="1" applyFont="1" applyFill="1" applyBorder="1" applyAlignment="1">
      <alignment horizontal="center" vertical="center" wrapText="1"/>
    </xf>
    <xf numFmtId="14" fontId="9" fillId="0" borderId="56" xfId="0" applyNumberFormat="1" applyFont="1" applyFill="1" applyBorder="1" applyAlignment="1" applyProtection="1">
      <alignment horizontal="center" vertical="center"/>
      <protection locked="0"/>
    </xf>
    <xf numFmtId="14" fontId="11" fillId="0" borderId="26" xfId="0" applyNumberFormat="1" applyFont="1" applyFill="1" applyBorder="1" applyAlignment="1" applyProtection="1">
      <alignment horizontal="center" vertical="center"/>
      <protection locked="0"/>
    </xf>
    <xf numFmtId="14" fontId="11" fillId="0" borderId="27" xfId="0" applyNumberFormat="1" applyFont="1" applyFill="1" applyBorder="1" applyAlignment="1" applyProtection="1">
      <alignment horizontal="center" vertical="center"/>
      <protection locked="0"/>
    </xf>
    <xf numFmtId="0" fontId="11" fillId="0" borderId="7"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protection locked="0"/>
    </xf>
    <xf numFmtId="0" fontId="4" fillId="3" borderId="48" xfId="0" applyFont="1" applyFill="1" applyBorder="1" applyAlignment="1" applyProtection="1">
      <alignment horizontal="center" vertical="center"/>
      <protection locked="0"/>
    </xf>
    <xf numFmtId="0" fontId="4" fillId="3" borderId="42" xfId="0" applyFont="1" applyFill="1" applyBorder="1" applyAlignment="1" applyProtection="1">
      <alignment horizontal="center" vertical="center"/>
      <protection locked="0"/>
    </xf>
    <xf numFmtId="0" fontId="4" fillId="3" borderId="34" xfId="0" applyFont="1" applyFill="1" applyBorder="1" applyAlignment="1" applyProtection="1">
      <alignment horizontal="center" vertical="center"/>
      <protection locked="0"/>
    </xf>
    <xf numFmtId="172" fontId="0" fillId="3" borderId="40" xfId="0" applyNumberFormat="1" applyFill="1" applyBorder="1" applyAlignment="1" applyProtection="1">
      <alignment horizontal="center" vertical="center"/>
      <protection locked="0"/>
    </xf>
    <xf numFmtId="172" fontId="0" fillId="3" borderId="34" xfId="0" applyNumberFormat="1" applyFill="1" applyBorder="1" applyAlignment="1" applyProtection="1">
      <alignment horizontal="center" vertical="center"/>
      <protection locked="0"/>
    </xf>
    <xf numFmtId="0" fontId="0" fillId="3" borderId="40" xfId="0" applyFill="1" applyBorder="1" applyAlignment="1" applyProtection="1">
      <alignment horizontal="center" vertical="center"/>
      <protection locked="0"/>
    </xf>
    <xf numFmtId="0" fontId="0" fillId="3" borderId="34" xfId="0" applyFill="1" applyBorder="1" applyAlignment="1" applyProtection="1">
      <alignment horizontal="center" vertical="center"/>
      <protection locked="0"/>
    </xf>
    <xf numFmtId="0" fontId="9" fillId="0" borderId="37" xfId="0" applyFont="1" applyFill="1" applyBorder="1" applyAlignment="1" applyProtection="1">
      <alignment vertical="center"/>
      <protection locked="0"/>
    </xf>
    <xf numFmtId="0" fontId="9" fillId="0" borderId="37" xfId="0" applyFont="1" applyFill="1" applyBorder="1" applyAlignment="1" applyProtection="1">
      <alignment horizontal="center" vertical="center"/>
      <protection locked="0"/>
    </xf>
    <xf numFmtId="9" fontId="0" fillId="3" borderId="43" xfId="0" applyNumberForma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protection locked="0"/>
    </xf>
    <xf numFmtId="0" fontId="8" fillId="0" borderId="3" xfId="0" applyFont="1" applyFill="1" applyBorder="1" applyAlignment="1" applyProtection="1">
      <alignment horizontal="left" vertical="center"/>
      <protection locked="0"/>
    </xf>
    <xf numFmtId="0" fontId="8" fillId="0" borderId="0" xfId="0" applyFont="1" applyFill="1" applyBorder="1" applyAlignment="1" applyProtection="1">
      <alignment horizontal="left" vertical="center"/>
      <protection locked="0"/>
    </xf>
    <xf numFmtId="0" fontId="8" fillId="0" borderId="0" xfId="0" applyFont="1" applyFill="1" applyBorder="1" applyAlignment="1" applyProtection="1">
      <alignment vertical="center"/>
      <protection locked="0"/>
    </xf>
    <xf numFmtId="0" fontId="8" fillId="0" borderId="2"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8" fillId="0" borderId="22" xfId="0" applyFont="1" applyFill="1" applyBorder="1" applyAlignment="1" applyProtection="1">
      <alignment horizontal="center" vertical="center"/>
      <protection locked="0"/>
    </xf>
    <xf numFmtId="0" fontId="8" fillId="0" borderId="4" xfId="0" applyFont="1" applyFill="1" applyBorder="1" applyAlignment="1" applyProtection="1">
      <alignment horizontal="left" vertical="center"/>
      <protection locked="0"/>
    </xf>
    <xf numFmtId="0" fontId="8" fillId="0" borderId="5" xfId="0" applyFont="1" applyFill="1" applyBorder="1" applyAlignment="1" applyProtection="1">
      <alignment horizontal="left" vertical="center"/>
      <protection locked="0"/>
    </xf>
    <xf numFmtId="0" fontId="8" fillId="0" borderId="5" xfId="0" applyFont="1" applyFill="1" applyBorder="1" applyAlignment="1" applyProtection="1">
      <alignment horizontal="center" vertical="center"/>
      <protection locked="0"/>
    </xf>
    <xf numFmtId="0" fontId="11" fillId="4" borderId="7" xfId="0" applyFont="1" applyFill="1" applyBorder="1" applyAlignment="1" applyProtection="1">
      <alignment horizontal="center" vertical="center" wrapText="1"/>
      <protection locked="0"/>
    </xf>
    <xf numFmtId="0" fontId="11" fillId="2" borderId="11" xfId="0" applyFont="1" applyFill="1" applyBorder="1" applyAlignment="1">
      <alignment horizontal="center" vertical="center"/>
    </xf>
    <xf numFmtId="0" fontId="9" fillId="0" borderId="32" xfId="0" applyFont="1" applyFill="1" applyBorder="1" applyAlignment="1" applyProtection="1">
      <alignment horizontal="center" vertical="center"/>
      <protection locked="0"/>
    </xf>
    <xf numFmtId="0" fontId="7" fillId="3" borderId="1" xfId="0" applyFont="1" applyFill="1" applyBorder="1" applyAlignment="1">
      <alignment vertical="center"/>
    </xf>
    <xf numFmtId="0" fontId="7" fillId="3" borderId="2" xfId="0" applyFont="1" applyFill="1" applyBorder="1" applyAlignment="1">
      <alignment vertical="center"/>
    </xf>
    <xf numFmtId="0" fontId="7" fillId="3" borderId="3" xfId="0" applyFont="1" applyFill="1" applyBorder="1" applyAlignment="1">
      <alignment vertical="center"/>
    </xf>
    <xf numFmtId="0" fontId="7" fillId="3" borderId="0" xfId="0" applyFont="1" applyFill="1" applyBorder="1" applyAlignment="1">
      <alignment vertical="center"/>
    </xf>
    <xf numFmtId="14" fontId="10" fillId="0" borderId="59" xfId="0" applyNumberFormat="1" applyFont="1" applyFill="1" applyBorder="1" applyAlignment="1" applyProtection="1">
      <alignment horizontal="center" vertical="center"/>
      <protection locked="0"/>
    </xf>
    <xf numFmtId="0" fontId="10" fillId="0" borderId="52" xfId="0" applyFont="1" applyFill="1" applyBorder="1" applyAlignment="1">
      <alignment vertical="center"/>
    </xf>
    <xf numFmtId="0" fontId="8" fillId="3" borderId="0" xfId="0" applyFont="1" applyFill="1" applyBorder="1" applyAlignment="1" applyProtection="1">
      <alignment vertical="top"/>
      <protection locked="0"/>
    </xf>
    <xf numFmtId="0" fontId="8" fillId="3" borderId="17" xfId="0" applyFont="1" applyFill="1" applyBorder="1" applyAlignment="1" applyProtection="1">
      <alignment vertical="top"/>
      <protection locked="0"/>
    </xf>
    <xf numFmtId="0" fontId="9" fillId="2" borderId="37" xfId="0" applyFont="1" applyFill="1" applyBorder="1" applyAlignment="1">
      <alignment horizontal="left" vertical="center"/>
    </xf>
    <xf numFmtId="0" fontId="7" fillId="3" borderId="30" xfId="0" applyFont="1" applyFill="1" applyBorder="1" applyAlignment="1" applyProtection="1">
      <alignment horizontal="center" vertical="center"/>
      <protection locked="0"/>
    </xf>
    <xf numFmtId="0" fontId="10" fillId="0" borderId="5" xfId="0" applyFont="1" applyFill="1" applyBorder="1" applyAlignment="1">
      <alignment vertical="center"/>
    </xf>
    <xf numFmtId="0" fontId="4" fillId="2" borderId="63" xfId="0" applyFont="1" applyFill="1" applyBorder="1" applyAlignment="1">
      <alignment horizontal="center" vertical="center" wrapText="1"/>
    </xf>
    <xf numFmtId="0" fontId="0" fillId="0" borderId="50" xfId="0" applyBorder="1" applyAlignment="1">
      <alignment horizontal="center" vertical="center"/>
    </xf>
    <xf numFmtId="0" fontId="0" fillId="0" borderId="10" xfId="0" applyBorder="1" applyAlignment="1">
      <alignment horizontal="center" vertical="center"/>
    </xf>
    <xf numFmtId="173" fontId="0" fillId="0" borderId="10" xfId="2" applyNumberFormat="1" applyFont="1" applyBorder="1" applyAlignment="1">
      <alignment horizontal="center" vertical="center"/>
    </xf>
    <xf numFmtId="14" fontId="0" fillId="0" borderId="10" xfId="0" applyNumberFormat="1" applyBorder="1" applyAlignment="1">
      <alignment horizontal="center" vertical="center"/>
    </xf>
    <xf numFmtId="1" fontId="0" fillId="0" borderId="10" xfId="0" applyNumberFormat="1" applyBorder="1" applyAlignment="1">
      <alignment horizontal="center" vertical="center"/>
    </xf>
    <xf numFmtId="0" fontId="25" fillId="0" borderId="0" xfId="0" applyFont="1" applyAlignment="1">
      <alignment horizontal="center" vertical="center"/>
    </xf>
    <xf numFmtId="0" fontId="19" fillId="0" borderId="0" xfId="0" applyFont="1" applyFill="1" applyBorder="1" applyAlignment="1" applyProtection="1">
      <alignment vertical="center"/>
      <protection locked="0"/>
    </xf>
    <xf numFmtId="0" fontId="19" fillId="0" borderId="37" xfId="0" applyFont="1" applyFill="1" applyBorder="1" applyAlignment="1" applyProtection="1">
      <alignment vertical="center"/>
      <protection locked="0"/>
    </xf>
    <xf numFmtId="0" fontId="19" fillId="0" borderId="32" xfId="0" applyFont="1" applyFill="1" applyBorder="1" applyAlignment="1" applyProtection="1">
      <alignment vertical="center"/>
      <protection locked="0"/>
    </xf>
    <xf numFmtId="0" fontId="19" fillId="0" borderId="38" xfId="0" applyFont="1" applyFill="1" applyBorder="1" applyAlignment="1" applyProtection="1">
      <alignment vertical="center"/>
      <protection locked="0"/>
    </xf>
    <xf numFmtId="0" fontId="25" fillId="0" borderId="0" xfId="0" applyFont="1" applyBorder="1" applyAlignment="1">
      <alignment horizontal="center" vertical="center"/>
    </xf>
    <xf numFmtId="173" fontId="19" fillId="0" borderId="35" xfId="2" applyNumberFormat="1" applyFont="1" applyFill="1" applyBorder="1" applyAlignment="1" applyProtection="1">
      <alignment horizontal="center" vertical="center"/>
      <protection locked="0"/>
    </xf>
    <xf numFmtId="0" fontId="25" fillId="0" borderId="0" xfId="0" applyFont="1" applyFill="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pplyProtection="1">
      <alignment horizontal="center" vertical="center"/>
      <protection locked="0"/>
    </xf>
    <xf numFmtId="0" fontId="25" fillId="0" borderId="56" xfId="0" applyFont="1" applyFill="1" applyBorder="1" applyAlignment="1" applyProtection="1">
      <alignment vertical="center"/>
      <protection locked="0"/>
    </xf>
    <xf numFmtId="0" fontId="19" fillId="0" borderId="11"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169" fontId="19" fillId="0" borderId="56" xfId="0" applyNumberFormat="1" applyFont="1" applyFill="1" applyBorder="1" applyAlignment="1" applyProtection="1">
      <alignment horizontal="center" vertical="center" wrapText="1"/>
      <protection locked="0"/>
    </xf>
    <xf numFmtId="173" fontId="19" fillId="0" borderId="56" xfId="2" applyNumberFormat="1" applyFont="1" applyFill="1" applyBorder="1" applyAlignment="1" applyProtection="1">
      <alignment horizontal="center" vertical="center"/>
      <protection locked="0"/>
    </xf>
    <xf numFmtId="14" fontId="25" fillId="3" borderId="0" xfId="0" applyNumberFormat="1" applyFont="1" applyFill="1" applyBorder="1" applyAlignment="1" applyProtection="1">
      <alignment horizontal="center"/>
      <protection locked="0"/>
    </xf>
    <xf numFmtId="0" fontId="19" fillId="0" borderId="56" xfId="0" applyFont="1" applyFill="1" applyBorder="1" applyAlignment="1" applyProtection="1">
      <alignment horizontal="center" vertical="center" wrapText="1"/>
      <protection locked="0"/>
    </xf>
    <xf numFmtId="0" fontId="20" fillId="0" borderId="0" xfId="0" applyFont="1" applyFill="1" applyAlignment="1">
      <alignment horizontal="center" vertical="center"/>
    </xf>
    <xf numFmtId="0" fontId="20" fillId="0" borderId="0" xfId="0" applyFont="1" applyAlignment="1">
      <alignment horizontal="center" vertical="center"/>
    </xf>
    <xf numFmtId="0" fontId="30" fillId="3" borderId="0" xfId="0" applyFont="1" applyFill="1" applyBorder="1" applyAlignment="1">
      <alignment horizontal="center" vertical="center"/>
    </xf>
    <xf numFmtId="0" fontId="20" fillId="3" borderId="0" xfId="0" applyFont="1" applyFill="1" applyBorder="1" applyAlignment="1">
      <alignment horizontal="center" vertical="center"/>
    </xf>
    <xf numFmtId="0" fontId="20" fillId="0" borderId="0" xfId="0" applyFont="1" applyFill="1" applyBorder="1" applyAlignment="1">
      <alignment horizontal="center" vertical="center"/>
    </xf>
    <xf numFmtId="0" fontId="30" fillId="0" borderId="0" xfId="0" applyFont="1" applyAlignment="1">
      <alignment horizontal="center" vertical="center"/>
    </xf>
    <xf numFmtId="0" fontId="20" fillId="0" borderId="2"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6" xfId="0" applyFont="1" applyFill="1" applyBorder="1" applyAlignment="1">
      <alignment horizontal="center" vertical="center"/>
    </xf>
    <xf numFmtId="0" fontId="30" fillId="0" borderId="0" xfId="0" applyFont="1" applyBorder="1" applyAlignment="1">
      <alignment horizontal="center" vertical="center"/>
    </xf>
    <xf numFmtId="0" fontId="30" fillId="0" borderId="3" xfId="0" applyFont="1" applyBorder="1" applyAlignment="1">
      <alignment horizontal="center" vertical="center"/>
    </xf>
    <xf numFmtId="0" fontId="30" fillId="0" borderId="7" xfId="0" applyFont="1" applyBorder="1" applyAlignment="1">
      <alignment horizontal="center" vertical="center"/>
    </xf>
    <xf numFmtId="0" fontId="30" fillId="0" borderId="6" xfId="0" applyFont="1" applyBorder="1" applyAlignment="1">
      <alignment horizontal="center" vertical="center"/>
    </xf>
    <xf numFmtId="0" fontId="30" fillId="0" borderId="2" xfId="0" applyFont="1" applyBorder="1" applyAlignment="1">
      <alignment horizontal="center" vertical="center"/>
    </xf>
    <xf numFmtId="0" fontId="30" fillId="0" borderId="1" xfId="0" applyFont="1" applyBorder="1" applyAlignment="1">
      <alignment horizontal="center" vertical="center"/>
    </xf>
    <xf numFmtId="0" fontId="19" fillId="2" borderId="24" xfId="0" applyFont="1" applyFill="1" applyBorder="1" applyAlignment="1" applyProtection="1">
      <alignment horizontal="left" vertical="center"/>
    </xf>
    <xf numFmtId="0" fontId="19" fillId="2" borderId="2" xfId="0" applyFont="1" applyFill="1" applyBorder="1" applyAlignment="1">
      <alignment horizontal="left" vertical="center"/>
    </xf>
    <xf numFmtId="0" fontId="19" fillId="2" borderId="56" xfId="0" applyFont="1" applyFill="1" applyBorder="1" applyAlignment="1">
      <alignment vertical="center"/>
    </xf>
    <xf numFmtId="0" fontId="19" fillId="2" borderId="9" xfId="0" applyFont="1" applyFill="1" applyBorder="1" applyAlignment="1">
      <alignment vertical="center"/>
    </xf>
    <xf numFmtId="0" fontId="19" fillId="3" borderId="1" xfId="0" applyFont="1" applyFill="1" applyBorder="1" applyAlignment="1" applyProtection="1">
      <alignment vertical="center"/>
      <protection locked="0"/>
    </xf>
    <xf numFmtId="0" fontId="19" fillId="3" borderId="2" xfId="0" applyFont="1" applyFill="1" applyBorder="1" applyAlignment="1" applyProtection="1">
      <alignment vertical="center"/>
      <protection locked="0"/>
    </xf>
    <xf numFmtId="0" fontId="19" fillId="2" borderId="36" xfId="0" applyFont="1" applyFill="1" applyBorder="1" applyAlignment="1">
      <alignment horizontal="left" vertical="center"/>
    </xf>
    <xf numFmtId="171" fontId="19" fillId="2" borderId="37" xfId="0" applyNumberFormat="1" applyFont="1" applyFill="1" applyBorder="1" applyAlignment="1">
      <alignment vertical="center"/>
    </xf>
    <xf numFmtId="171" fontId="19" fillId="2" borderId="38" xfId="0" applyNumberFormat="1" applyFont="1" applyFill="1" applyBorder="1" applyAlignment="1">
      <alignment vertical="center"/>
    </xf>
    <xf numFmtId="0" fontId="19" fillId="2" borderId="6" xfId="0" applyFont="1" applyFill="1" applyBorder="1" applyAlignment="1">
      <alignment horizontal="left" vertical="center" wrapText="1"/>
    </xf>
    <xf numFmtId="0" fontId="19" fillId="2" borderId="35" xfId="0" applyFont="1" applyFill="1" applyBorder="1" applyAlignment="1">
      <alignment horizontal="center" vertical="center" wrapText="1"/>
    </xf>
    <xf numFmtId="10" fontId="19" fillId="0" borderId="35" xfId="2" applyNumberFormat="1" applyFont="1" applyFill="1" applyBorder="1" applyAlignment="1" applyProtection="1">
      <alignment horizontal="center" vertical="center"/>
      <protection locked="0"/>
    </xf>
    <xf numFmtId="0" fontId="19" fillId="2" borderId="63"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0" borderId="35" xfId="0" applyFont="1" applyFill="1" applyBorder="1" applyAlignment="1" applyProtection="1">
      <alignment horizontal="center" vertical="center" wrapText="1"/>
      <protection locked="0"/>
    </xf>
    <xf numFmtId="0" fontId="19" fillId="2" borderId="6" xfId="0" applyFont="1" applyFill="1" applyBorder="1" applyAlignment="1">
      <alignment horizontal="center" vertical="center" wrapText="1"/>
    </xf>
    <xf numFmtId="0" fontId="19" fillId="2" borderId="56" xfId="0" applyFont="1" applyFill="1" applyBorder="1" applyAlignment="1">
      <alignment horizontal="center" vertical="center" wrapText="1"/>
    </xf>
    <xf numFmtId="0" fontId="19" fillId="0" borderId="37" xfId="0" applyFont="1" applyFill="1" applyBorder="1" applyAlignment="1" applyProtection="1">
      <alignment horizontal="center" vertical="center"/>
      <protection locked="0"/>
    </xf>
    <xf numFmtId="0" fontId="19" fillId="2" borderId="1" xfId="0" applyFont="1" applyFill="1" applyBorder="1" applyAlignment="1">
      <alignment horizontal="center" vertical="center" wrapText="1"/>
    </xf>
    <xf numFmtId="0" fontId="19" fillId="0" borderId="1" xfId="0" applyFont="1" applyFill="1" applyBorder="1" applyAlignment="1" applyProtection="1">
      <alignment horizontal="center" vertical="center"/>
      <protection locked="0"/>
    </xf>
    <xf numFmtId="0" fontId="19" fillId="0" borderId="22" xfId="0" applyNumberFormat="1" applyFont="1" applyFill="1" applyBorder="1" applyAlignment="1" applyProtection="1">
      <alignment horizontal="center" vertical="center"/>
      <protection locked="0"/>
    </xf>
    <xf numFmtId="0" fontId="19" fillId="0" borderId="41" xfId="0" applyNumberFormat="1" applyFont="1" applyFill="1" applyBorder="1" applyAlignment="1" applyProtection="1">
      <alignment horizontal="center" vertical="center"/>
      <protection locked="0"/>
    </xf>
    <xf numFmtId="0" fontId="19" fillId="2" borderId="37" xfId="0" applyFont="1" applyFill="1" applyBorder="1" applyAlignment="1">
      <alignment horizontal="center" vertical="center" wrapText="1"/>
    </xf>
    <xf numFmtId="14" fontId="19" fillId="0" borderId="56" xfId="0" applyNumberFormat="1" applyFont="1" applyFill="1" applyBorder="1" applyAlignment="1" applyProtection="1">
      <alignment horizontal="center" vertical="center"/>
      <protection locked="0"/>
    </xf>
    <xf numFmtId="0" fontId="19" fillId="0" borderId="38" xfId="0" applyNumberFormat="1" applyFont="1" applyFill="1" applyBorder="1" applyAlignment="1" applyProtection="1">
      <alignment horizontal="center" vertical="center"/>
      <protection locked="0"/>
    </xf>
    <xf numFmtId="0" fontId="19" fillId="0" borderId="37" xfId="0" applyNumberFormat="1" applyFont="1" applyFill="1" applyBorder="1" applyAlignment="1" applyProtection="1">
      <alignment horizontal="center" vertical="center"/>
      <protection locked="0"/>
    </xf>
    <xf numFmtId="0" fontId="19" fillId="2" borderId="56" xfId="0" applyFont="1" applyFill="1" applyBorder="1" applyAlignment="1">
      <alignment vertical="center" wrapText="1"/>
    </xf>
    <xf numFmtId="0" fontId="19" fillId="0" borderId="56" xfId="0" applyNumberFormat="1" applyFont="1" applyFill="1" applyBorder="1" applyAlignment="1" applyProtection="1">
      <alignment horizontal="center" vertical="center"/>
      <protection locked="0"/>
    </xf>
    <xf numFmtId="0" fontId="19" fillId="0" borderId="35" xfId="0" applyNumberFormat="1" applyFont="1" applyFill="1" applyBorder="1" applyAlignment="1" applyProtection="1">
      <alignment horizontal="center" vertical="center"/>
      <protection locked="0"/>
    </xf>
    <xf numFmtId="0" fontId="19" fillId="2" borderId="37" xfId="0" applyFont="1" applyFill="1" applyBorder="1" applyAlignment="1">
      <alignment vertical="center" wrapText="1"/>
    </xf>
    <xf numFmtId="0" fontId="19" fillId="2" borderId="6" xfId="0" applyFont="1" applyFill="1" applyBorder="1" applyAlignment="1">
      <alignment vertical="center" wrapText="1"/>
    </xf>
    <xf numFmtId="0" fontId="19" fillId="0" borderId="63" xfId="0" applyNumberFormat="1" applyFont="1" applyFill="1" applyBorder="1" applyAlignment="1" applyProtection="1">
      <alignment horizontal="center" vertical="center"/>
      <protection locked="0"/>
    </xf>
    <xf numFmtId="0" fontId="19" fillId="0" borderId="56" xfId="0" applyFont="1" applyFill="1" applyBorder="1" applyAlignment="1" applyProtection="1">
      <alignment horizontal="center" vertical="center"/>
      <protection locked="0"/>
    </xf>
    <xf numFmtId="14" fontId="19" fillId="0" borderId="56" xfId="0" applyNumberFormat="1" applyFont="1" applyFill="1" applyBorder="1" applyAlignment="1" applyProtection="1">
      <alignment vertical="center"/>
      <protection locked="0"/>
    </xf>
    <xf numFmtId="0" fontId="19" fillId="2" borderId="1" xfId="0" applyFont="1" applyFill="1" applyBorder="1" applyAlignment="1">
      <alignment vertical="center" wrapText="1"/>
    </xf>
    <xf numFmtId="0" fontId="19" fillId="0" borderId="56" xfId="0" applyFont="1" applyFill="1" applyBorder="1" applyAlignment="1" applyProtection="1">
      <alignment vertical="center"/>
      <protection locked="0"/>
    </xf>
    <xf numFmtId="14" fontId="19" fillId="2" borderId="56" xfId="0" applyNumberFormat="1" applyFont="1" applyFill="1" applyBorder="1" applyAlignment="1" applyProtection="1">
      <alignment vertical="center" wrapText="1"/>
    </xf>
    <xf numFmtId="14" fontId="19" fillId="0" borderId="0" xfId="0" applyNumberFormat="1" applyFont="1" applyFill="1" applyBorder="1" applyAlignment="1" applyProtection="1">
      <alignment horizontal="center" vertical="center" wrapText="1"/>
      <protection locked="0"/>
    </xf>
    <xf numFmtId="14" fontId="19" fillId="0" borderId="0" xfId="0" applyNumberFormat="1" applyFont="1" applyFill="1" applyBorder="1" applyAlignment="1" applyProtection="1">
      <alignment vertical="center" wrapText="1"/>
    </xf>
    <xf numFmtId="0" fontId="19" fillId="3" borderId="56" xfId="0" applyFont="1" applyFill="1" applyBorder="1" applyAlignment="1">
      <alignment horizontal="center" vertical="center" wrapText="1"/>
    </xf>
    <xf numFmtId="0" fontId="19" fillId="2" borderId="56" xfId="0" applyFont="1" applyFill="1" applyBorder="1" applyAlignment="1">
      <alignment horizontal="left" vertical="center" wrapText="1"/>
    </xf>
    <xf numFmtId="1" fontId="19" fillId="0" borderId="56" xfId="0" applyNumberFormat="1" applyFont="1" applyFill="1" applyBorder="1" applyAlignment="1" applyProtection="1">
      <alignment horizontal="center" vertical="center" wrapText="1"/>
    </xf>
    <xf numFmtId="1" fontId="19" fillId="3" borderId="56" xfId="0" applyNumberFormat="1" applyFont="1" applyFill="1" applyBorder="1" applyAlignment="1">
      <alignment horizontal="center" vertical="center" wrapText="1"/>
    </xf>
    <xf numFmtId="1" fontId="19" fillId="3" borderId="56" xfId="0" applyNumberFormat="1" applyFont="1" applyFill="1" applyBorder="1" applyAlignment="1">
      <alignment vertical="center" wrapText="1"/>
    </xf>
    <xf numFmtId="0" fontId="19" fillId="0" borderId="56" xfId="0" applyFont="1" applyFill="1" applyBorder="1" applyAlignment="1" applyProtection="1">
      <alignment horizontal="center" vertical="center" wrapText="1"/>
    </xf>
    <xf numFmtId="0" fontId="19" fillId="0" borderId="2" xfId="0" applyFont="1" applyFill="1" applyBorder="1" applyAlignment="1" applyProtection="1">
      <alignment horizontal="left" vertical="center"/>
      <protection locked="0"/>
    </xf>
    <xf numFmtId="0" fontId="19" fillId="2" borderId="7" xfId="0" applyFont="1" applyFill="1" applyBorder="1" applyAlignment="1">
      <alignment horizontal="center" vertical="center" wrapText="1"/>
    </xf>
    <xf numFmtId="0" fontId="19" fillId="2" borderId="6" xfId="0" applyFont="1" applyFill="1" applyBorder="1" applyAlignment="1">
      <alignment horizontal="left" vertical="center"/>
    </xf>
    <xf numFmtId="171" fontId="19" fillId="3" borderId="38" xfId="0" applyNumberFormat="1" applyFont="1" applyFill="1" applyBorder="1" applyAlignment="1" applyProtection="1">
      <alignment horizontal="center" vertical="center" wrapText="1"/>
    </xf>
    <xf numFmtId="173" fontId="19" fillId="0" borderId="56" xfId="2" applyNumberFormat="1" applyFont="1" applyFill="1" applyBorder="1" applyAlignment="1">
      <alignment horizontal="center" vertical="center"/>
    </xf>
    <xf numFmtId="0" fontId="19" fillId="2" borderId="32" xfId="0" applyFont="1" applyFill="1" applyBorder="1" applyAlignment="1">
      <alignment horizontal="center" vertical="center" wrapText="1"/>
    </xf>
    <xf numFmtId="173" fontId="19" fillId="0" borderId="51" xfId="2" applyNumberFormat="1" applyFont="1" applyFill="1" applyBorder="1" applyAlignment="1">
      <alignment horizontal="center" vertical="center" wrapText="1"/>
    </xf>
    <xf numFmtId="0" fontId="19" fillId="2" borderId="35" xfId="0" applyFont="1" applyFill="1" applyBorder="1" applyAlignment="1" applyProtection="1">
      <alignment horizontal="center" vertical="center" wrapText="1"/>
    </xf>
    <xf numFmtId="0" fontId="19" fillId="2" borderId="32" xfId="0" applyFont="1" applyFill="1" applyBorder="1" applyAlignment="1" applyProtection="1">
      <alignment horizontal="center" vertical="center" wrapText="1"/>
    </xf>
    <xf numFmtId="0" fontId="19" fillId="0" borderId="37" xfId="0" applyFont="1" applyFill="1" applyBorder="1" applyAlignment="1" applyProtection="1">
      <alignment vertical="center"/>
    </xf>
    <xf numFmtId="0" fontId="19" fillId="0" borderId="37" xfId="0" applyFont="1" applyFill="1" applyBorder="1" applyAlignment="1" applyProtection="1">
      <alignment horizontal="center" vertical="center"/>
    </xf>
    <xf numFmtId="0" fontId="19" fillId="0" borderId="6" xfId="0" applyFont="1" applyFill="1" applyBorder="1" applyAlignment="1" applyProtection="1">
      <alignment horizontal="center" vertical="center"/>
    </xf>
    <xf numFmtId="14" fontId="19" fillId="0" borderId="56" xfId="0" applyNumberFormat="1" applyFont="1" applyFill="1" applyBorder="1" applyAlignment="1" applyProtection="1">
      <alignment horizontal="center" vertical="center"/>
    </xf>
    <xf numFmtId="0" fontId="20" fillId="0" borderId="0" xfId="0" applyFont="1" applyFill="1" applyBorder="1" applyAlignment="1">
      <alignment vertical="center" wrapText="1"/>
    </xf>
    <xf numFmtId="0" fontId="20" fillId="0" borderId="0" xfId="0" applyFont="1" applyFill="1" applyBorder="1" applyAlignment="1">
      <alignment horizontal="center" vertical="center" wrapText="1"/>
    </xf>
    <xf numFmtId="14" fontId="25" fillId="0" borderId="13" xfId="0" applyNumberFormat="1" applyFont="1" applyBorder="1" applyAlignment="1">
      <alignment horizontal="center" vertical="center" wrapText="1"/>
    </xf>
    <xf numFmtId="0" fontId="27" fillId="0" borderId="0" xfId="0" applyFont="1" applyAlignment="1">
      <alignment horizontal="center" vertical="center" wrapText="1"/>
    </xf>
    <xf numFmtId="0" fontId="27" fillId="0" borderId="13" xfId="0" applyFont="1" applyBorder="1" applyAlignment="1">
      <alignment horizontal="center" vertical="center" wrapText="1"/>
    </xf>
    <xf numFmtId="0" fontId="25" fillId="0" borderId="66" xfId="0" applyFont="1" applyBorder="1" applyAlignment="1">
      <alignment horizontal="center" vertical="center" wrapText="1"/>
    </xf>
    <xf numFmtId="0" fontId="19" fillId="0" borderId="6" xfId="0" applyFont="1" applyFill="1" applyBorder="1" applyAlignment="1" applyProtection="1">
      <alignment horizontal="center" vertical="center" wrapText="1"/>
      <protection locked="0"/>
    </xf>
    <xf numFmtId="0" fontId="27" fillId="0" borderId="13" xfId="0" applyFont="1" applyBorder="1" applyAlignment="1">
      <alignment horizontal="center" vertical="center"/>
    </xf>
    <xf numFmtId="0" fontId="27" fillId="0" borderId="59" xfId="0" applyFont="1" applyBorder="1" applyAlignment="1">
      <alignment horizontal="center" vertical="center"/>
    </xf>
    <xf numFmtId="0" fontId="25" fillId="0" borderId="40" xfId="0" applyFont="1" applyBorder="1" applyAlignment="1">
      <alignment horizontal="center" vertical="center"/>
    </xf>
    <xf numFmtId="0" fontId="31" fillId="0" borderId="13" xfId="0" applyFont="1" applyBorder="1" applyAlignment="1">
      <alignment horizontal="center" vertical="center"/>
    </xf>
    <xf numFmtId="0" fontId="25" fillId="0" borderId="34" xfId="0" applyFont="1" applyBorder="1" applyAlignment="1">
      <alignment horizontal="center" vertical="center"/>
    </xf>
    <xf numFmtId="0" fontId="25" fillId="0" borderId="13" xfId="0" applyFont="1" applyBorder="1" applyAlignment="1">
      <alignment horizontal="center" vertical="center"/>
    </xf>
    <xf numFmtId="0" fontId="25" fillId="3" borderId="0" xfId="0" applyFont="1" applyFill="1" applyBorder="1"/>
    <xf numFmtId="0" fontId="25" fillId="0" borderId="0" xfId="0" applyFont="1" applyBorder="1"/>
    <xf numFmtId="0" fontId="25" fillId="0" borderId="17" xfId="0" applyFont="1" applyBorder="1"/>
    <xf numFmtId="0" fontId="25" fillId="0" borderId="3" xfId="0" applyFont="1" applyBorder="1"/>
    <xf numFmtId="0" fontId="25" fillId="0" borderId="0" xfId="0" applyFont="1"/>
    <xf numFmtId="174" fontId="27" fillId="6" borderId="16" xfId="0" applyNumberFormat="1" applyFont="1" applyFill="1" applyBorder="1" applyAlignment="1">
      <alignment horizontal="center" vertical="center"/>
    </xf>
    <xf numFmtId="174" fontId="27" fillId="6" borderId="13" xfId="0" applyNumberFormat="1" applyFont="1" applyFill="1" applyBorder="1" applyAlignment="1">
      <alignment horizontal="center" vertical="center"/>
    </xf>
    <xf numFmtId="165" fontId="25" fillId="3" borderId="0" xfId="6" applyFont="1" applyFill="1" applyBorder="1"/>
    <xf numFmtId="174" fontId="27" fillId="3" borderId="0" xfId="0" applyNumberFormat="1" applyFont="1" applyFill="1" applyBorder="1" applyAlignment="1">
      <alignment horizontal="center" vertical="center"/>
    </xf>
    <xf numFmtId="174" fontId="27" fillId="6" borderId="13" xfId="0" applyNumberFormat="1" applyFont="1" applyFill="1" applyBorder="1" applyAlignment="1" applyProtection="1">
      <alignment horizontal="center" vertical="center"/>
      <protection locked="0"/>
    </xf>
    <xf numFmtId="173" fontId="27" fillId="6" borderId="13" xfId="2" applyNumberFormat="1" applyFont="1" applyFill="1" applyBorder="1" applyAlignment="1" applyProtection="1">
      <alignment horizontal="center" vertical="center"/>
      <protection locked="0"/>
    </xf>
    <xf numFmtId="173" fontId="27" fillId="3" borderId="0" xfId="2" applyNumberFormat="1" applyFont="1" applyFill="1" applyBorder="1" applyAlignment="1">
      <alignment horizontal="center" vertical="center"/>
    </xf>
    <xf numFmtId="0" fontId="25" fillId="3" borderId="16" xfId="0" applyFont="1" applyFill="1" applyBorder="1"/>
    <xf numFmtId="0" fontId="25" fillId="3" borderId="13" xfId="0" applyFont="1" applyFill="1" applyBorder="1" applyAlignment="1">
      <alignment wrapText="1"/>
    </xf>
    <xf numFmtId="0" fontId="25" fillId="3" borderId="0" xfId="0" applyFont="1" applyFill="1" applyBorder="1" applyAlignment="1">
      <alignment wrapText="1"/>
    </xf>
    <xf numFmtId="174" fontId="27" fillId="6" borderId="13" xfId="0" applyNumberFormat="1" applyFont="1" applyFill="1" applyBorder="1" applyAlignment="1">
      <alignment horizontal="center" vertical="center" wrapText="1"/>
    </xf>
    <xf numFmtId="174" fontId="27" fillId="3" borderId="0" xfId="0" applyNumberFormat="1" applyFont="1" applyFill="1" applyBorder="1" applyAlignment="1">
      <alignment horizontal="center" vertical="center" wrapText="1"/>
    </xf>
    <xf numFmtId="0" fontId="27" fillId="0" borderId="16" xfId="0" applyFont="1" applyBorder="1" applyAlignment="1" applyProtection="1">
      <alignment horizontal="left" vertical="center"/>
      <protection locked="0"/>
    </xf>
    <xf numFmtId="0" fontId="25" fillId="0" borderId="13" xfId="0" applyFont="1" applyBorder="1" applyAlignment="1" applyProtection="1">
      <alignment horizontal="center" vertical="center"/>
      <protection locked="0"/>
    </xf>
    <xf numFmtId="174" fontId="25" fillId="0" borderId="13" xfId="0" applyNumberFormat="1" applyFont="1" applyBorder="1" applyAlignment="1" applyProtection="1">
      <alignment horizontal="center" vertical="center"/>
      <protection locked="0"/>
    </xf>
    <xf numFmtId="14" fontId="25" fillId="0" borderId="13" xfId="0" applyNumberFormat="1" applyFont="1" applyBorder="1" applyAlignment="1" applyProtection="1">
      <alignment horizontal="center" vertical="center"/>
      <protection locked="0"/>
    </xf>
    <xf numFmtId="0" fontId="25" fillId="3" borderId="0" xfId="0" applyFont="1" applyFill="1" applyBorder="1" applyAlignment="1">
      <alignment horizontal="left" vertical="center"/>
    </xf>
    <xf numFmtId="0" fontId="25" fillId="3" borderId="0" xfId="0" applyFont="1" applyFill="1" applyBorder="1" applyAlignment="1">
      <alignment horizontal="center" vertical="center" wrapText="1"/>
    </xf>
    <xf numFmtId="0" fontId="25" fillId="3" borderId="0" xfId="0" applyFont="1" applyFill="1" applyBorder="1" applyAlignment="1">
      <alignment horizontal="center" vertical="center"/>
    </xf>
    <xf numFmtId="177" fontId="25" fillId="3" borderId="0" xfId="0" applyNumberFormat="1" applyFont="1" applyFill="1" applyBorder="1" applyAlignment="1">
      <alignment horizontal="center" vertical="center"/>
    </xf>
    <xf numFmtId="14" fontId="25" fillId="3" borderId="0" xfId="0" applyNumberFormat="1" applyFont="1" applyFill="1" applyBorder="1" applyAlignment="1">
      <alignment horizontal="center" vertical="center"/>
    </xf>
    <xf numFmtId="164" fontId="25" fillId="3" borderId="0" xfId="11" applyFont="1" applyFill="1" applyBorder="1" applyAlignment="1">
      <alignment horizontal="center" vertical="center"/>
    </xf>
    <xf numFmtId="0" fontId="25" fillId="0" borderId="13" xfId="0" applyFont="1" applyBorder="1" applyAlignment="1" applyProtection="1">
      <alignment horizontal="left" vertical="center" wrapText="1"/>
      <protection locked="0"/>
    </xf>
    <xf numFmtId="0" fontId="25" fillId="0" borderId="13" xfId="0" applyFont="1" applyBorder="1" applyProtection="1">
      <protection locked="0"/>
    </xf>
    <xf numFmtId="0" fontId="25" fillId="0" borderId="34" xfId="0" applyFont="1" applyBorder="1" applyProtection="1">
      <protection locked="0"/>
    </xf>
    <xf numFmtId="174" fontId="25" fillId="3" borderId="0" xfId="0" applyNumberFormat="1" applyFont="1" applyFill="1" applyBorder="1" applyAlignment="1">
      <alignment horizontal="center" vertical="center"/>
    </xf>
    <xf numFmtId="0" fontId="25" fillId="0" borderId="3" xfId="0" applyFont="1" applyBorder="1" applyProtection="1">
      <protection locked="0"/>
    </xf>
    <xf numFmtId="0" fontId="25" fillId="0" borderId="0" xfId="0" applyFont="1" applyBorder="1" applyAlignment="1" applyProtection="1">
      <alignment wrapText="1"/>
      <protection locked="0"/>
    </xf>
    <xf numFmtId="0" fontId="25" fillId="0" borderId="0" xfId="0" applyFont="1" applyBorder="1" applyAlignment="1" applyProtection="1">
      <alignment horizontal="center" vertical="center"/>
      <protection locked="0"/>
    </xf>
    <xf numFmtId="174" fontId="27" fillId="0" borderId="13" xfId="0" applyNumberFormat="1" applyFont="1" applyBorder="1" applyAlignment="1" applyProtection="1">
      <alignment horizontal="center" vertical="center"/>
      <protection locked="0"/>
    </xf>
    <xf numFmtId="43" fontId="25" fillId="0" borderId="13" xfId="0" applyNumberFormat="1" applyFont="1" applyBorder="1" applyProtection="1">
      <protection locked="0"/>
    </xf>
    <xf numFmtId="0" fontId="25" fillId="0" borderId="0" xfId="0" applyFont="1" applyBorder="1" applyProtection="1">
      <protection locked="0"/>
    </xf>
    <xf numFmtId="164" fontId="27" fillId="3" borderId="0" xfId="11" applyFont="1" applyFill="1" applyBorder="1" applyAlignment="1">
      <alignment horizontal="center" vertical="center"/>
    </xf>
    <xf numFmtId="43" fontId="25" fillId="3" borderId="0" xfId="0" applyNumberFormat="1" applyFont="1" applyFill="1" applyBorder="1"/>
    <xf numFmtId="0" fontId="27" fillId="4" borderId="13" xfId="0" applyFont="1" applyFill="1" applyBorder="1" applyAlignment="1">
      <alignment horizontal="center" vertical="center" wrapText="1"/>
    </xf>
    <xf numFmtId="0" fontId="25" fillId="3" borderId="0" xfId="0" applyFont="1" applyFill="1" applyAlignment="1" applyProtection="1">
      <alignment horizontal="center" vertical="center"/>
      <protection locked="0"/>
    </xf>
    <xf numFmtId="0" fontId="25" fillId="0" borderId="13" xfId="0" applyFont="1" applyBorder="1" applyAlignment="1" applyProtection="1">
      <alignment horizontal="center" vertical="center" wrapText="1"/>
      <protection locked="0"/>
    </xf>
    <xf numFmtId="14" fontId="25" fillId="0" borderId="13" xfId="0" applyNumberFormat="1" applyFont="1" applyBorder="1" applyAlignment="1">
      <alignment horizontal="center" vertical="center"/>
    </xf>
    <xf numFmtId="0" fontId="25" fillId="10" borderId="34" xfId="0" applyFont="1" applyFill="1" applyBorder="1" applyAlignment="1">
      <alignment horizontal="center" vertical="center"/>
    </xf>
    <xf numFmtId="14" fontId="25" fillId="0" borderId="13" xfId="0" applyNumberFormat="1" applyFont="1" applyFill="1" applyBorder="1" applyAlignment="1" applyProtection="1">
      <alignment horizontal="center" vertical="center"/>
      <protection locked="0"/>
    </xf>
    <xf numFmtId="0" fontId="25" fillId="3" borderId="0" xfId="0" applyFont="1" applyFill="1" applyAlignment="1">
      <alignment horizontal="center" vertical="center"/>
    </xf>
    <xf numFmtId="0" fontId="25" fillId="0" borderId="0" xfId="0" applyFont="1" applyAlignment="1" applyProtection="1">
      <alignment horizontal="center" vertical="center"/>
      <protection locked="0"/>
    </xf>
    <xf numFmtId="0" fontId="25" fillId="0" borderId="0" xfId="0" applyFont="1" applyAlignment="1">
      <alignment horizontal="center" vertical="center" wrapText="1"/>
    </xf>
    <xf numFmtId="0" fontId="25" fillId="0" borderId="13" xfId="0" applyFont="1" applyBorder="1" applyAlignment="1">
      <alignment horizontal="center" vertical="center" wrapText="1"/>
    </xf>
    <xf numFmtId="0" fontId="27" fillId="9" borderId="13" xfId="0" applyFont="1" applyFill="1" applyBorder="1" applyAlignment="1">
      <alignment horizontal="center" vertical="center" wrapText="1"/>
    </xf>
    <xf numFmtId="0" fontId="27" fillId="4" borderId="13" xfId="0" applyFont="1" applyFill="1" applyBorder="1" applyAlignment="1">
      <alignment horizontal="center" vertical="center"/>
    </xf>
    <xf numFmtId="0" fontId="27" fillId="4" borderId="40" xfId="0" applyFont="1" applyFill="1" applyBorder="1" applyAlignment="1">
      <alignment horizontal="center" vertical="center"/>
    </xf>
    <xf numFmtId="0" fontId="25" fillId="3" borderId="0" xfId="0" applyFont="1" applyFill="1"/>
    <xf numFmtId="170" fontId="27" fillId="4" borderId="13" xfId="0" applyNumberFormat="1" applyFont="1" applyFill="1" applyBorder="1" applyAlignment="1">
      <alignment horizontal="center" vertical="center"/>
    </xf>
    <xf numFmtId="0" fontId="27" fillId="4" borderId="13" xfId="0" applyFont="1" applyFill="1" applyBorder="1" applyAlignment="1">
      <alignment wrapText="1"/>
    </xf>
    <xf numFmtId="0" fontId="25" fillId="4" borderId="13" xfId="0" applyFont="1" applyFill="1" applyBorder="1" applyAlignment="1">
      <alignment horizontal="justify" vertical="center" wrapText="1"/>
    </xf>
    <xf numFmtId="170" fontId="33" fillId="4" borderId="13" xfId="1" applyNumberFormat="1" applyFont="1" applyFill="1" applyBorder="1" applyAlignment="1">
      <alignment horizontal="center" vertical="center"/>
    </xf>
    <xf numFmtId="170" fontId="25" fillId="3" borderId="13" xfId="0" applyNumberFormat="1" applyFont="1" applyFill="1" applyBorder="1" applyAlignment="1">
      <alignment horizontal="center" vertical="center"/>
    </xf>
    <xf numFmtId="0" fontId="25" fillId="3" borderId="13" xfId="0" applyFont="1" applyFill="1" applyBorder="1" applyAlignment="1">
      <alignment horizontal="justify" vertical="center" wrapText="1"/>
    </xf>
    <xf numFmtId="0" fontId="25" fillId="3" borderId="13" xfId="0" applyFont="1" applyFill="1" applyBorder="1" applyAlignment="1">
      <alignment horizontal="left" vertical="center" wrapText="1"/>
    </xf>
    <xf numFmtId="170" fontId="27" fillId="3" borderId="13" xfId="0" applyNumberFormat="1" applyFont="1" applyFill="1" applyBorder="1" applyAlignment="1">
      <alignment horizontal="center" vertical="center"/>
    </xf>
    <xf numFmtId="0" fontId="27" fillId="3" borderId="13" xfId="0" applyFont="1" applyFill="1" applyBorder="1" applyAlignment="1">
      <alignment wrapText="1"/>
    </xf>
    <xf numFmtId="0" fontId="25" fillId="0" borderId="13" xfId="0" applyFont="1" applyBorder="1" applyAlignment="1">
      <alignment vertical="center" wrapText="1"/>
    </xf>
    <xf numFmtId="0" fontId="25" fillId="0" borderId="13" xfId="0" applyFont="1" applyBorder="1" applyAlignment="1">
      <alignment horizontal="justify" vertical="center" wrapText="1"/>
    </xf>
    <xf numFmtId="0" fontId="25" fillId="3" borderId="13" xfId="0" applyFont="1" applyFill="1" applyBorder="1"/>
    <xf numFmtId="0" fontId="25" fillId="3" borderId="40" xfId="0" applyFont="1" applyFill="1" applyBorder="1" applyAlignment="1">
      <alignment horizontal="center"/>
    </xf>
    <xf numFmtId="0" fontId="25" fillId="3" borderId="34" xfId="0" applyFont="1" applyFill="1" applyBorder="1" applyAlignment="1">
      <alignment horizontal="center"/>
    </xf>
    <xf numFmtId="0" fontId="25" fillId="3" borderId="13" xfId="0" applyFont="1" applyFill="1" applyBorder="1" applyAlignment="1">
      <alignment horizontal="center"/>
    </xf>
    <xf numFmtId="0" fontId="25" fillId="3" borderId="0" xfId="0" applyFont="1" applyFill="1" applyAlignment="1">
      <alignment horizontal="center"/>
    </xf>
    <xf numFmtId="0" fontId="25" fillId="3" borderId="13" xfId="0" applyFont="1" applyFill="1" applyBorder="1" applyAlignment="1">
      <alignment vertical="center" wrapText="1"/>
    </xf>
    <xf numFmtId="0" fontId="25" fillId="0" borderId="0" xfId="0" applyFont="1" applyAlignment="1">
      <alignment horizontal="justify" vertical="center" wrapText="1"/>
    </xf>
    <xf numFmtId="0" fontId="25" fillId="3" borderId="0" xfId="0" applyFont="1" applyFill="1" applyAlignment="1">
      <alignment horizontal="center" vertical="center" wrapText="1"/>
    </xf>
    <xf numFmtId="0" fontId="25" fillId="3" borderId="0" xfId="5" applyNumberFormat="1" applyFont="1" applyFill="1" applyAlignment="1">
      <alignment horizontal="center" vertical="center"/>
    </xf>
    <xf numFmtId="14" fontId="25" fillId="0" borderId="13" xfId="0" applyNumberFormat="1" applyFont="1" applyBorder="1" applyAlignment="1" applyProtection="1">
      <alignment horizontal="center" vertical="center" wrapText="1"/>
      <protection locked="0"/>
    </xf>
    <xf numFmtId="0" fontId="27" fillId="3" borderId="13" xfId="0" applyFont="1" applyFill="1" applyBorder="1" applyAlignment="1">
      <alignment horizontal="center" vertical="center" wrapText="1"/>
    </xf>
    <xf numFmtId="14" fontId="25" fillId="3" borderId="0" xfId="0" applyNumberFormat="1" applyFont="1" applyFill="1" applyAlignment="1">
      <alignment horizontal="center" vertical="center"/>
    </xf>
    <xf numFmtId="175" fontId="31" fillId="3" borderId="0" xfId="6" applyNumberFormat="1" applyFont="1" applyFill="1" applyBorder="1" applyAlignment="1">
      <alignment horizontal="left" vertical="center" wrapText="1"/>
    </xf>
    <xf numFmtId="167" fontId="25" fillId="3" borderId="0" xfId="0" applyNumberFormat="1" applyFont="1" applyFill="1" applyAlignment="1">
      <alignment horizontal="center" vertical="center"/>
    </xf>
    <xf numFmtId="174" fontId="25" fillId="0" borderId="0" xfId="0" applyNumberFormat="1" applyFont="1" applyAlignment="1">
      <alignment horizontal="center" vertical="center"/>
    </xf>
    <xf numFmtId="167" fontId="25" fillId="0" borderId="0" xfId="0" applyNumberFormat="1" applyFont="1" applyAlignment="1">
      <alignment horizontal="center" vertical="center"/>
    </xf>
    <xf numFmtId="165" fontId="25" fillId="3" borderId="0" xfId="6" applyFont="1" applyFill="1" applyBorder="1" applyAlignment="1">
      <alignment horizontal="center" vertical="center"/>
    </xf>
    <xf numFmtId="165" fontId="25" fillId="3" borderId="0" xfId="6" applyFont="1" applyFill="1" applyAlignment="1">
      <alignment horizontal="center" vertical="center"/>
    </xf>
    <xf numFmtId="176" fontId="25" fillId="0" borderId="40" xfId="6" applyNumberFormat="1" applyFont="1" applyBorder="1" applyAlignment="1" applyProtection="1">
      <alignment vertical="center" wrapText="1"/>
      <protection locked="0"/>
    </xf>
    <xf numFmtId="176" fontId="25" fillId="0" borderId="42" xfId="6" applyNumberFormat="1" applyFont="1" applyBorder="1" applyAlignment="1" applyProtection="1">
      <alignment vertical="center" wrapText="1"/>
      <protection locked="0"/>
    </xf>
    <xf numFmtId="176" fontId="25" fillId="0" borderId="34" xfId="6" applyNumberFormat="1" applyFont="1" applyBorder="1" applyAlignment="1" applyProtection="1">
      <alignment vertical="center" wrapText="1"/>
      <protection locked="0"/>
    </xf>
    <xf numFmtId="176" fontId="25" fillId="3" borderId="0" xfId="0" applyNumberFormat="1" applyFont="1" applyFill="1" applyAlignment="1">
      <alignment horizontal="center" vertical="center"/>
    </xf>
    <xf numFmtId="169" fontId="25" fillId="3" borderId="0" xfId="2" applyNumberFormat="1" applyFont="1" applyFill="1" applyAlignment="1">
      <alignment horizontal="center" vertical="center"/>
    </xf>
    <xf numFmtId="169" fontId="25" fillId="3" borderId="0" xfId="0" applyNumberFormat="1" applyFont="1" applyFill="1" applyAlignment="1">
      <alignment horizontal="center" vertical="center"/>
    </xf>
    <xf numFmtId="176" fontId="27" fillId="0" borderId="13" xfId="6" applyNumberFormat="1" applyFont="1" applyFill="1" applyBorder="1" applyAlignment="1" applyProtection="1">
      <alignment horizontal="left" vertical="center" wrapText="1"/>
      <protection locked="0"/>
    </xf>
    <xf numFmtId="0" fontId="25" fillId="0" borderId="0" xfId="0" applyFont="1" applyFill="1"/>
    <xf numFmtId="0" fontId="27" fillId="0" borderId="13"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protection locked="0"/>
    </xf>
    <xf numFmtId="0" fontId="27" fillId="3" borderId="0" xfId="0" applyFont="1" applyFill="1" applyAlignment="1">
      <alignment horizontal="center" vertical="center"/>
    </xf>
    <xf numFmtId="0" fontId="27" fillId="5" borderId="13" xfId="0" applyFont="1" applyFill="1" applyBorder="1" applyAlignment="1">
      <alignment horizontal="center" vertical="center"/>
    </xf>
    <xf numFmtId="0" fontId="27" fillId="3" borderId="0" xfId="0" applyFont="1" applyFill="1" applyBorder="1" applyAlignment="1">
      <alignment horizontal="center" vertical="center"/>
    </xf>
    <xf numFmtId="0" fontId="20" fillId="0" borderId="13" xfId="0" applyFont="1" applyBorder="1" applyAlignment="1" applyProtection="1">
      <alignment horizontal="center" vertical="center"/>
      <protection locked="0"/>
    </xf>
    <xf numFmtId="165" fontId="20" fillId="0" borderId="13" xfId="6" applyFont="1" applyBorder="1" applyAlignment="1" applyProtection="1">
      <alignment horizontal="center" vertical="center"/>
      <protection locked="0"/>
    </xf>
    <xf numFmtId="14" fontId="20" fillId="0" borderId="13" xfId="0" applyNumberFormat="1" applyFont="1" applyBorder="1" applyAlignment="1" applyProtection="1">
      <alignment horizontal="center" vertical="center"/>
      <protection locked="0"/>
    </xf>
    <xf numFmtId="165" fontId="20" fillId="3" borderId="0" xfId="6" applyFont="1" applyFill="1" applyBorder="1" applyAlignment="1">
      <alignment horizontal="center" vertical="center"/>
    </xf>
    <xf numFmtId="14" fontId="20" fillId="3" borderId="0" xfId="0" applyNumberFormat="1" applyFont="1" applyFill="1" applyBorder="1" applyAlignment="1">
      <alignment horizontal="center" vertical="center"/>
    </xf>
    <xf numFmtId="0" fontId="25" fillId="0" borderId="0" xfId="0" applyFont="1" applyAlignment="1">
      <alignment vertical="center"/>
    </xf>
    <xf numFmtId="0" fontId="25" fillId="3" borderId="0" xfId="0" applyFont="1" applyFill="1" applyAlignment="1">
      <alignment wrapText="1"/>
    </xf>
    <xf numFmtId="0" fontId="20" fillId="0" borderId="13" xfId="0" applyFont="1" applyBorder="1" applyAlignment="1" applyProtection="1">
      <alignment horizontal="center" vertical="center" wrapText="1"/>
      <protection locked="0"/>
    </xf>
    <xf numFmtId="0" fontId="20" fillId="3" borderId="0" xfId="0" applyFont="1" applyFill="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wrapText="1"/>
    </xf>
    <xf numFmtId="14" fontId="25" fillId="0" borderId="0" xfId="0" applyNumberFormat="1" applyFont="1" applyAlignment="1">
      <alignment horizontal="center" vertical="center" wrapText="1"/>
    </xf>
    <xf numFmtId="165" fontId="25" fillId="0" borderId="0" xfId="6" applyFont="1" applyAlignment="1">
      <alignment horizontal="center" vertical="center" wrapText="1"/>
    </xf>
    <xf numFmtId="0" fontId="0" fillId="0" borderId="10" xfId="0" applyBorder="1" applyAlignment="1">
      <alignment horizontal="center" vertical="center" wrapText="1"/>
    </xf>
    <xf numFmtId="169" fontId="0" fillId="0" borderId="10" xfId="0" applyNumberFormat="1" applyBorder="1" applyAlignment="1">
      <alignment horizontal="center" vertical="center"/>
    </xf>
    <xf numFmtId="164" fontId="0" fillId="0" borderId="10" xfId="11" applyFont="1" applyBorder="1" applyAlignment="1">
      <alignment horizontal="center" vertical="center"/>
    </xf>
    <xf numFmtId="175" fontId="0" fillId="0" borderId="10" xfId="8" applyFont="1" applyBorder="1" applyAlignment="1">
      <alignment horizontal="center" vertical="center"/>
    </xf>
    <xf numFmtId="10" fontId="0" fillId="0" borderId="10" xfId="0" applyNumberFormat="1" applyBorder="1" applyAlignment="1">
      <alignment horizontal="center" vertical="center"/>
    </xf>
    <xf numFmtId="9" fontId="0" fillId="0" borderId="10" xfId="0" applyNumberFormat="1" applyBorder="1" applyAlignment="1">
      <alignment horizontal="center" vertical="center"/>
    </xf>
    <xf numFmtId="49" fontId="0" fillId="0" borderId="10" xfId="0" applyNumberFormat="1" applyBorder="1" applyAlignment="1">
      <alignment horizontal="center" vertical="center"/>
    </xf>
    <xf numFmtId="0" fontId="0" fillId="0" borderId="60" xfId="0" applyBorder="1" applyAlignment="1">
      <alignment horizontal="center" vertical="center" wrapText="1"/>
    </xf>
    <xf numFmtId="0" fontId="0" fillId="0" borderId="0" xfId="0" applyBorder="1" applyAlignment="1">
      <alignment horizontal="center" vertical="center"/>
    </xf>
    <xf numFmtId="0" fontId="19" fillId="2" borderId="37" xfId="0" applyFont="1" applyFill="1" applyBorder="1" applyAlignment="1">
      <alignment vertical="center"/>
    </xf>
    <xf numFmtId="0" fontId="19" fillId="2" borderId="32" xfId="0" applyFont="1" applyFill="1" applyBorder="1" applyAlignment="1">
      <alignment vertical="center"/>
    </xf>
    <xf numFmtId="178" fontId="19" fillId="0" borderId="37" xfId="0" applyNumberFormat="1" applyFont="1" applyFill="1" applyBorder="1" applyAlignment="1">
      <alignment vertical="center"/>
    </xf>
    <xf numFmtId="178" fontId="19" fillId="0" borderId="32" xfId="0" applyNumberFormat="1" applyFont="1" applyFill="1" applyBorder="1" applyAlignment="1">
      <alignment vertical="center"/>
    </xf>
    <xf numFmtId="178" fontId="19" fillId="0" borderId="38" xfId="0" applyNumberFormat="1" applyFont="1" applyFill="1" applyBorder="1" applyAlignment="1">
      <alignment vertical="center"/>
    </xf>
    <xf numFmtId="171" fontId="19" fillId="0" borderId="37" xfId="0" applyNumberFormat="1" applyFont="1" applyFill="1" applyBorder="1" applyAlignment="1" applyProtection="1">
      <alignment vertical="center"/>
      <protection locked="0"/>
    </xf>
    <xf numFmtId="171" fontId="19" fillId="0" borderId="38" xfId="0" applyNumberFormat="1" applyFont="1" applyFill="1" applyBorder="1" applyAlignment="1" applyProtection="1">
      <alignment vertical="center"/>
      <protection locked="0"/>
    </xf>
    <xf numFmtId="0" fontId="25" fillId="0" borderId="13" xfId="0" applyFont="1" applyBorder="1" applyAlignment="1" applyProtection="1">
      <alignment horizontal="center" vertical="center" wrapText="1"/>
      <protection locked="0"/>
    </xf>
    <xf numFmtId="0" fontId="25" fillId="0" borderId="13" xfId="0" applyFont="1" applyBorder="1" applyAlignment="1">
      <alignment horizontal="center" vertical="center" wrapText="1"/>
    </xf>
    <xf numFmtId="0" fontId="25" fillId="0" borderId="13" xfId="0" applyFont="1" applyBorder="1" applyAlignment="1">
      <alignment horizontal="center" vertical="center"/>
    </xf>
    <xf numFmtId="0" fontId="35" fillId="0" borderId="0" xfId="12" applyFont="1"/>
    <xf numFmtId="0" fontId="29" fillId="0" borderId="0" xfId="12"/>
    <xf numFmtId="0" fontId="38" fillId="0" borderId="0" xfId="12" applyFont="1" applyAlignment="1">
      <alignment vertical="center"/>
    </xf>
    <xf numFmtId="0" fontId="24" fillId="11" borderId="79" xfId="12" applyFont="1" applyFill="1" applyBorder="1" applyAlignment="1">
      <alignment horizontal="center"/>
    </xf>
    <xf numFmtId="0" fontId="24" fillId="11" borderId="100" xfId="12" applyFont="1" applyFill="1" applyBorder="1" applyAlignment="1">
      <alignment horizontal="center"/>
    </xf>
    <xf numFmtId="0" fontId="35" fillId="0" borderId="79" xfId="12" applyFont="1" applyBorder="1" applyAlignment="1">
      <alignment horizontal="center"/>
    </xf>
    <xf numFmtId="0" fontId="35" fillId="0" borderId="79" xfId="12" applyFont="1" applyBorder="1" applyAlignment="1">
      <alignment horizontal="center" vertical="center"/>
    </xf>
    <xf numFmtId="0" fontId="35" fillId="0" borderId="79" xfId="12" applyFont="1" applyBorder="1"/>
    <xf numFmtId="0" fontId="35" fillId="0" borderId="100" xfId="12" applyFont="1" applyBorder="1"/>
    <xf numFmtId="0" fontId="24" fillId="11" borderId="79" xfId="12" applyFont="1" applyFill="1" applyBorder="1" applyAlignment="1">
      <alignment horizontal="center" vertical="center"/>
    </xf>
    <xf numFmtId="0" fontId="24" fillId="11" borderId="79" xfId="12" applyFont="1" applyFill="1" applyBorder="1"/>
    <xf numFmtId="0" fontId="24" fillId="11" borderId="100" xfId="12" applyFont="1" applyFill="1" applyBorder="1" applyAlignment="1">
      <alignment horizontal="center" vertical="center"/>
    </xf>
    <xf numFmtId="0" fontId="24" fillId="0" borderId="79" xfId="12" applyFont="1" applyBorder="1" applyAlignment="1">
      <alignment horizontal="center" vertical="center"/>
    </xf>
    <xf numFmtId="0" fontId="24" fillId="0" borderId="79" xfId="12" applyFont="1" applyBorder="1" applyAlignment="1">
      <alignment horizontal="center"/>
    </xf>
    <xf numFmtId="0" fontId="24" fillId="0" borderId="79" xfId="12" applyFont="1" applyBorder="1"/>
    <xf numFmtId="0" fontId="35" fillId="12" borderId="79" xfId="12" applyFont="1" applyFill="1" applyBorder="1" applyAlignment="1">
      <alignment horizontal="center" vertical="center"/>
    </xf>
    <xf numFmtId="0" fontId="25" fillId="0" borderId="79" xfId="12" applyFont="1" applyBorder="1" applyAlignment="1">
      <alignment horizontal="center" vertical="center"/>
    </xf>
    <xf numFmtId="0" fontId="27" fillId="0" borderId="79" xfId="12" applyFont="1" applyBorder="1" applyAlignment="1">
      <alignment horizontal="center" vertical="center" wrapText="1"/>
    </xf>
    <xf numFmtId="0" fontId="25" fillId="0" borderId="79" xfId="12" applyFont="1" applyBorder="1" applyAlignment="1">
      <alignment horizontal="center" vertical="center" wrapText="1"/>
    </xf>
    <xf numFmtId="0" fontId="25" fillId="0" borderId="80" xfId="12" applyFont="1" applyBorder="1" applyAlignment="1">
      <alignment horizontal="center" vertical="center"/>
    </xf>
    <xf numFmtId="0" fontId="27" fillId="12" borderId="79" xfId="12" applyFont="1" applyFill="1" applyBorder="1" applyAlignment="1">
      <alignment horizontal="center" vertical="center"/>
    </xf>
    <xf numFmtId="0" fontId="27" fillId="12" borderId="79" xfId="12" applyFont="1" applyFill="1" applyBorder="1" applyAlignment="1">
      <alignment horizontal="center" vertical="center" wrapText="1"/>
    </xf>
    <xf numFmtId="0" fontId="27" fillId="0" borderId="79" xfId="12" applyFont="1" applyBorder="1" applyAlignment="1">
      <alignment horizontal="center" vertical="center"/>
    </xf>
    <xf numFmtId="0" fontId="27" fillId="0" borderId="88" xfId="12" applyFont="1" applyBorder="1" applyAlignment="1">
      <alignment horizontal="center" vertical="center" wrapText="1"/>
    </xf>
    <xf numFmtId="0" fontId="25" fillId="0" borderId="88" xfId="12" applyFont="1" applyBorder="1" applyAlignment="1">
      <alignment horizontal="center" vertical="center"/>
    </xf>
    <xf numFmtId="0" fontId="25" fillId="0" borderId="88" xfId="12" applyFont="1" applyBorder="1"/>
    <xf numFmtId="0" fontId="25" fillId="0" borderId="79" xfId="12" applyFont="1" applyBorder="1"/>
    <xf numFmtId="0" fontId="27" fillId="0" borderId="88" xfId="12" applyFont="1" applyBorder="1" applyAlignment="1">
      <alignment horizontal="center" wrapText="1"/>
    </xf>
    <xf numFmtId="0" fontId="27" fillId="0" borderId="88" xfId="12" applyFont="1" applyBorder="1" applyAlignment="1">
      <alignment horizontal="center" vertical="center"/>
    </xf>
    <xf numFmtId="0" fontId="29" fillId="0" borderId="0" xfId="12" applyAlignment="1">
      <alignment vertical="center"/>
    </xf>
    <xf numFmtId="0" fontId="24" fillId="0" borderId="88" xfId="12" applyFont="1" applyBorder="1" applyAlignment="1">
      <alignment horizontal="center" vertical="center"/>
    </xf>
    <xf numFmtId="14" fontId="25" fillId="0" borderId="79" xfId="12" applyNumberFormat="1" applyFont="1" applyBorder="1" applyAlignment="1">
      <alignment horizontal="center" vertical="center"/>
    </xf>
    <xf numFmtId="0" fontId="42" fillId="0" borderId="0" xfId="12" applyFont="1"/>
    <xf numFmtId="0" fontId="24" fillId="0" borderId="79" xfId="12" applyFont="1" applyBorder="1" applyAlignment="1">
      <alignment horizontal="center" vertical="center" wrapText="1"/>
    </xf>
    <xf numFmtId="0" fontId="24" fillId="0" borderId="88" xfId="12" applyFont="1" applyBorder="1" applyAlignment="1">
      <alignment horizontal="center" vertical="center" wrapText="1"/>
    </xf>
    <xf numFmtId="0" fontId="41" fillId="0" borderId="0" xfId="12" applyFont="1" applyAlignment="1">
      <alignment vertical="center"/>
    </xf>
    <xf numFmtId="0" fontId="24" fillId="13" borderId="77" xfId="12" applyFont="1" applyFill="1" applyBorder="1" applyAlignment="1">
      <alignment horizontal="center" vertical="center"/>
    </xf>
    <xf numFmtId="0" fontId="35" fillId="0" borderId="0" xfId="12" applyFont="1" applyAlignment="1">
      <alignment horizontal="center"/>
    </xf>
    <xf numFmtId="0" fontId="35" fillId="0" borderId="83" xfId="12" applyFont="1" applyBorder="1"/>
    <xf numFmtId="0" fontId="24" fillId="13" borderId="79" xfId="12" applyFont="1" applyFill="1" applyBorder="1" applyAlignment="1">
      <alignment horizontal="center" wrapText="1"/>
    </xf>
    <xf numFmtId="0" fontId="27" fillId="13" borderId="88" xfId="12" applyFont="1" applyFill="1" applyBorder="1" applyAlignment="1">
      <alignment vertical="center"/>
    </xf>
    <xf numFmtId="0" fontId="27" fillId="13" borderId="79" xfId="12" applyFont="1" applyFill="1" applyBorder="1" applyAlignment="1">
      <alignment vertical="center"/>
    </xf>
    <xf numFmtId="0" fontId="27" fillId="0" borderId="112" xfId="12" applyFont="1" applyBorder="1"/>
    <xf numFmtId="0" fontId="29" fillId="0" borderId="0" xfId="12"/>
    <xf numFmtId="0" fontId="25" fillId="0" borderId="0" xfId="12" applyFont="1" applyBorder="1" applyAlignment="1">
      <alignment horizontal="center" vertical="center"/>
    </xf>
    <xf numFmtId="0" fontId="34" fillId="0" borderId="51" xfId="12" applyFont="1" applyBorder="1" applyAlignment="1"/>
    <xf numFmtId="14" fontId="25" fillId="0" borderId="88" xfId="12" applyNumberFormat="1" applyFont="1" applyBorder="1" applyAlignment="1">
      <alignment horizontal="center" vertical="center"/>
    </xf>
    <xf numFmtId="0" fontId="0" fillId="0" borderId="77" xfId="0" applyBorder="1" applyAlignment="1">
      <alignment horizontal="center" vertical="center"/>
    </xf>
    <xf numFmtId="0" fontId="24" fillId="0" borderId="78" xfId="12" applyFont="1" applyBorder="1" applyAlignment="1">
      <alignment horizontal="center" vertical="center"/>
    </xf>
    <xf numFmtId="0" fontId="29" fillId="0" borderId="0" xfId="12"/>
    <xf numFmtId="0" fontId="25" fillId="0" borderId="72" xfId="12" applyFont="1" applyBorder="1" applyAlignment="1">
      <alignment horizontal="center" vertical="center"/>
    </xf>
    <xf numFmtId="3" fontId="25" fillId="0" borderId="79" xfId="12" applyNumberFormat="1" applyFont="1" applyBorder="1" applyAlignment="1">
      <alignment horizontal="center" vertical="center"/>
    </xf>
    <xf numFmtId="0" fontId="42" fillId="0" borderId="79" xfId="12" applyFont="1" applyBorder="1" applyAlignment="1">
      <alignment horizontal="center" vertical="center"/>
    </xf>
    <xf numFmtId="0" fontId="25" fillId="0" borderId="13" xfId="0" applyFont="1" applyBorder="1" applyAlignment="1" applyProtection="1">
      <alignment horizontal="center" vertical="center" wrapText="1"/>
      <protection locked="0"/>
    </xf>
    <xf numFmtId="0" fontId="25" fillId="0" borderId="13" xfId="0" applyFont="1" applyBorder="1" applyAlignment="1">
      <alignment horizontal="center" vertical="center" wrapText="1"/>
    </xf>
    <xf numFmtId="14" fontId="25" fillId="0" borderId="0" xfId="0" applyNumberFormat="1" applyFont="1" applyAlignment="1">
      <alignment horizontal="center" vertical="center"/>
    </xf>
    <xf numFmtId="0" fontId="25" fillId="4" borderId="13" xfId="0" applyFont="1" applyFill="1" applyBorder="1" applyAlignment="1">
      <alignment horizontal="center"/>
    </xf>
    <xf numFmtId="0" fontId="32" fillId="4" borderId="13" xfId="0" applyFont="1" applyFill="1" applyBorder="1" applyAlignment="1">
      <alignment horizontal="center" vertical="center" wrapText="1"/>
    </xf>
    <xf numFmtId="0" fontId="27" fillId="4" borderId="13" xfId="0" applyFont="1" applyFill="1" applyBorder="1" applyAlignment="1">
      <alignment horizontal="center"/>
    </xf>
    <xf numFmtId="0" fontId="25" fillId="3" borderId="40" xfId="0" applyFont="1" applyFill="1" applyBorder="1" applyAlignment="1">
      <alignment horizontal="center" vertical="center" wrapText="1"/>
    </xf>
    <xf numFmtId="0" fontId="25" fillId="3" borderId="34" xfId="0" applyFont="1" applyFill="1" applyBorder="1" applyAlignment="1">
      <alignment horizontal="center" vertical="center" wrapText="1"/>
    </xf>
    <xf numFmtId="0" fontId="25" fillId="3" borderId="13" xfId="0" applyFont="1" applyFill="1" applyBorder="1" applyAlignment="1">
      <alignment horizontal="center"/>
    </xf>
    <xf numFmtId="0" fontId="25" fillId="0" borderId="40" xfId="0" applyFont="1" applyBorder="1" applyAlignment="1">
      <alignment horizontal="center" vertical="center" wrapText="1"/>
    </xf>
    <xf numFmtId="0" fontId="25" fillId="0" borderId="34" xfId="0" applyFont="1" applyBorder="1" applyAlignment="1">
      <alignment horizontal="center" vertical="center" wrapText="1"/>
    </xf>
    <xf numFmtId="0" fontId="25" fillId="3" borderId="40" xfId="0" applyFont="1" applyFill="1" applyBorder="1" applyAlignment="1">
      <alignment horizontal="center"/>
    </xf>
    <xf numFmtId="0" fontId="25" fillId="3" borderId="34" xfId="0" applyFont="1" applyFill="1" applyBorder="1" applyAlignment="1">
      <alignment horizontal="center"/>
    </xf>
    <xf numFmtId="176" fontId="27" fillId="0" borderId="13" xfId="6" applyNumberFormat="1" applyFont="1" applyFill="1" applyBorder="1" applyAlignment="1" applyProtection="1">
      <alignment horizontal="left" vertical="center" wrapText="1"/>
      <protection locked="0"/>
    </xf>
    <xf numFmtId="176" fontId="25" fillId="3" borderId="13" xfId="6" applyNumberFormat="1" applyFont="1" applyFill="1" applyBorder="1" applyAlignment="1" applyProtection="1">
      <alignment horizontal="center" vertical="center" wrapText="1"/>
      <protection locked="0"/>
    </xf>
    <xf numFmtId="176" fontId="25" fillId="0" borderId="40" xfId="6" applyNumberFormat="1" applyFont="1" applyBorder="1" applyAlignment="1" applyProtection="1">
      <alignment horizontal="center" vertical="center" wrapText="1"/>
      <protection locked="0"/>
    </xf>
    <xf numFmtId="176" fontId="25" fillId="0" borderId="42" xfId="6" applyNumberFormat="1" applyFont="1" applyBorder="1" applyAlignment="1" applyProtection="1">
      <alignment horizontal="center" vertical="center" wrapText="1"/>
      <protection locked="0"/>
    </xf>
    <xf numFmtId="176" fontId="25" fillId="0" borderId="34" xfId="6" applyNumberFormat="1" applyFont="1" applyBorder="1" applyAlignment="1" applyProtection="1">
      <alignment horizontal="center" vertical="center" wrapText="1"/>
      <protection locked="0"/>
    </xf>
    <xf numFmtId="0" fontId="25" fillId="0" borderId="57" xfId="0" applyFont="1" applyBorder="1" applyAlignment="1" applyProtection="1">
      <alignment horizontal="center" vertical="center" wrapText="1"/>
      <protection locked="0"/>
    </xf>
    <xf numFmtId="0" fontId="25" fillId="0" borderId="5" xfId="0" applyFont="1" applyBorder="1" applyAlignment="1" applyProtection="1">
      <alignment horizontal="center" vertical="center" wrapText="1"/>
      <protection locked="0"/>
    </xf>
    <xf numFmtId="0" fontId="25" fillId="0" borderId="52" xfId="0" applyFont="1" applyBorder="1" applyAlignment="1" applyProtection="1">
      <alignment horizontal="center" vertical="center" wrapText="1"/>
      <protection locked="0"/>
    </xf>
    <xf numFmtId="0" fontId="25" fillId="0" borderId="29" xfId="0" applyFont="1" applyBorder="1" applyAlignment="1" applyProtection="1">
      <alignment horizontal="center" vertical="center" wrapText="1"/>
      <protection locked="0"/>
    </xf>
    <xf numFmtId="0" fontId="25" fillId="0" borderId="22" xfId="0" applyFont="1" applyBorder="1" applyAlignment="1" applyProtection="1">
      <alignment horizontal="center" vertical="center" wrapText="1"/>
      <protection locked="0"/>
    </xf>
    <xf numFmtId="0" fontId="25" fillId="0" borderId="51" xfId="0" applyFont="1" applyBorder="1" applyAlignment="1" applyProtection="1">
      <alignment horizontal="center" vertical="center" wrapText="1"/>
      <protection locked="0"/>
    </xf>
    <xf numFmtId="14" fontId="27" fillId="4" borderId="40" xfId="0" applyNumberFormat="1" applyFont="1" applyFill="1" applyBorder="1" applyAlignment="1">
      <alignment horizontal="center" vertical="center" wrapText="1"/>
    </xf>
    <xf numFmtId="14" fontId="27" fillId="4" borderId="42" xfId="0" applyNumberFormat="1" applyFont="1" applyFill="1" applyBorder="1" applyAlignment="1">
      <alignment horizontal="center" vertical="center" wrapText="1"/>
    </xf>
    <xf numFmtId="14" fontId="27" fillId="4" borderId="34" xfId="0" applyNumberFormat="1" applyFont="1" applyFill="1" applyBorder="1" applyAlignment="1">
      <alignment horizontal="center" vertical="center" wrapText="1"/>
    </xf>
    <xf numFmtId="14" fontId="25" fillId="0" borderId="13" xfId="0" applyNumberFormat="1" applyFont="1" applyBorder="1" applyAlignment="1" applyProtection="1">
      <alignment horizontal="center" vertical="center" wrapText="1"/>
      <protection locked="0"/>
    </xf>
    <xf numFmtId="0" fontId="25" fillId="0" borderId="0" xfId="0" applyFont="1" applyAlignment="1">
      <alignment horizontal="center" vertical="center" wrapText="1"/>
    </xf>
    <xf numFmtId="0" fontId="20" fillId="0" borderId="13" xfId="0" applyFont="1" applyBorder="1" applyAlignment="1" applyProtection="1">
      <alignment horizontal="center" vertical="center" wrapText="1"/>
      <protection locked="0"/>
    </xf>
    <xf numFmtId="0" fontId="25" fillId="0" borderId="13" xfId="0" applyFont="1" applyBorder="1" applyAlignment="1" applyProtection="1">
      <alignment horizontal="center" vertical="center" wrapText="1"/>
      <protection locked="0"/>
    </xf>
    <xf numFmtId="0" fontId="25" fillId="0" borderId="13" xfId="0" applyNumberFormat="1" applyFont="1" applyBorder="1" applyAlignment="1" applyProtection="1">
      <alignment horizontal="center" vertical="center" wrapText="1"/>
      <protection locked="0"/>
    </xf>
    <xf numFmtId="0" fontId="27" fillId="4" borderId="13" xfId="0" applyFont="1" applyFill="1" applyBorder="1" applyAlignment="1">
      <alignment horizontal="center" vertical="center" wrapText="1"/>
    </xf>
    <xf numFmtId="0" fontId="20" fillId="0" borderId="59" xfId="0" applyFont="1" applyBorder="1" applyAlignment="1" applyProtection="1">
      <alignment horizontal="center" vertical="center" wrapText="1"/>
      <protection locked="0"/>
    </xf>
    <xf numFmtId="0" fontId="20" fillId="0" borderId="65" xfId="0" applyFont="1" applyBorder="1" applyAlignment="1" applyProtection="1">
      <alignment horizontal="center" vertical="center" wrapText="1"/>
      <protection locked="0"/>
    </xf>
    <xf numFmtId="0" fontId="20" fillId="0" borderId="20" xfId="0" applyFont="1" applyBorder="1" applyAlignment="1" applyProtection="1">
      <alignment horizontal="center" vertical="center" wrapText="1"/>
      <protection locked="0"/>
    </xf>
    <xf numFmtId="0" fontId="25" fillId="0" borderId="0" xfId="0" applyFont="1" applyAlignment="1">
      <alignment horizontal="center" wrapText="1"/>
    </xf>
    <xf numFmtId="0" fontId="27" fillId="5" borderId="13" xfId="0" applyFont="1" applyFill="1" applyBorder="1" applyAlignment="1">
      <alignment horizontal="center" vertical="center"/>
    </xf>
    <xf numFmtId="0" fontId="27" fillId="4" borderId="59" xfId="0" applyFont="1" applyFill="1" applyBorder="1" applyAlignment="1">
      <alignment horizontal="center" vertical="center"/>
    </xf>
    <xf numFmtId="0" fontId="27" fillId="4" borderId="20" xfId="0" applyFont="1" applyFill="1" applyBorder="1" applyAlignment="1">
      <alignment horizontal="center" vertical="center"/>
    </xf>
    <xf numFmtId="0" fontId="27" fillId="5" borderId="40" xfId="0" applyFont="1" applyFill="1" applyBorder="1" applyAlignment="1">
      <alignment horizontal="center" vertical="center"/>
    </xf>
    <xf numFmtId="0" fontId="27" fillId="5" borderId="34" xfId="0" applyFont="1" applyFill="1" applyBorder="1" applyAlignment="1">
      <alignment horizontal="center" vertical="center"/>
    </xf>
    <xf numFmtId="14" fontId="20" fillId="3" borderId="13" xfId="0" applyNumberFormat="1" applyFont="1" applyFill="1" applyBorder="1" applyAlignment="1" applyProtection="1">
      <alignment horizontal="center" vertical="center" wrapText="1"/>
      <protection locked="0"/>
    </xf>
    <xf numFmtId="0" fontId="20" fillId="3" borderId="13" xfId="0" applyFont="1" applyFill="1" applyBorder="1" applyAlignment="1" applyProtection="1">
      <alignment horizontal="center" vertical="center" wrapText="1"/>
      <protection locked="0"/>
    </xf>
    <xf numFmtId="0" fontId="27" fillId="3" borderId="0" xfId="0" applyFont="1" applyFill="1" applyBorder="1" applyAlignment="1">
      <alignment horizontal="center" vertical="center"/>
    </xf>
    <xf numFmtId="0" fontId="27" fillId="3" borderId="0" xfId="0" applyFont="1" applyFill="1" applyBorder="1" applyAlignment="1">
      <alignment horizontal="center" vertical="center" wrapText="1"/>
    </xf>
    <xf numFmtId="0" fontId="25" fillId="3" borderId="0" xfId="0" applyFont="1" applyFill="1" applyAlignment="1">
      <alignment horizontal="center" wrapText="1"/>
    </xf>
    <xf numFmtId="176" fontId="25" fillId="3" borderId="59" xfId="6" applyNumberFormat="1" applyFont="1" applyFill="1" applyBorder="1" applyAlignment="1" applyProtection="1">
      <alignment horizontal="center" vertical="center" wrapText="1"/>
      <protection locked="0"/>
    </xf>
    <xf numFmtId="176" fontId="25" fillId="0" borderId="13" xfId="6" applyNumberFormat="1" applyFont="1" applyFill="1" applyBorder="1" applyAlignment="1" applyProtection="1">
      <alignment horizontal="center" vertical="center" wrapText="1"/>
      <protection locked="0"/>
    </xf>
    <xf numFmtId="0" fontId="27" fillId="3" borderId="0" xfId="0" applyFont="1" applyFill="1" applyBorder="1" applyAlignment="1">
      <alignment horizontal="center"/>
    </xf>
    <xf numFmtId="0" fontId="25" fillId="0" borderId="13" xfId="0" applyFont="1" applyFill="1" applyBorder="1" applyAlignment="1" applyProtection="1">
      <alignment horizontal="center" wrapText="1"/>
      <protection locked="0"/>
    </xf>
    <xf numFmtId="0" fontId="27" fillId="4" borderId="13" xfId="0" applyFont="1" applyFill="1" applyBorder="1" applyAlignment="1">
      <alignment horizontal="center" vertical="center"/>
    </xf>
    <xf numFmtId="0" fontId="27" fillId="4" borderId="40" xfId="0" applyFont="1" applyFill="1" applyBorder="1" applyAlignment="1">
      <alignment horizontal="center" wrapText="1"/>
    </xf>
    <xf numFmtId="0" fontId="27" fillId="4" borderId="42" xfId="0" applyFont="1" applyFill="1" applyBorder="1" applyAlignment="1">
      <alignment horizontal="center" wrapText="1"/>
    </xf>
    <xf numFmtId="0" fontId="27" fillId="4" borderId="34" xfId="0" applyFont="1" applyFill="1" applyBorder="1" applyAlignment="1">
      <alignment horizontal="center" wrapText="1"/>
    </xf>
    <xf numFmtId="0" fontId="27" fillId="3" borderId="57" xfId="0" applyFont="1" applyFill="1" applyBorder="1" applyAlignment="1" applyProtection="1">
      <alignment horizontal="center" vertical="center" wrapText="1"/>
      <protection locked="0"/>
    </xf>
    <xf numFmtId="0" fontId="27" fillId="3" borderId="5" xfId="0" applyFont="1" applyFill="1" applyBorder="1" applyAlignment="1" applyProtection="1">
      <alignment horizontal="center" vertical="center" wrapText="1"/>
      <protection locked="0"/>
    </xf>
    <xf numFmtId="0" fontId="27" fillId="3" borderId="52" xfId="0" applyFont="1" applyFill="1" applyBorder="1" applyAlignment="1" applyProtection="1">
      <alignment horizontal="center" vertical="center" wrapText="1"/>
      <protection locked="0"/>
    </xf>
    <xf numFmtId="0" fontId="27" fillId="3" borderId="29" xfId="0" applyFont="1" applyFill="1" applyBorder="1" applyAlignment="1" applyProtection="1">
      <alignment horizontal="center" vertical="center" wrapText="1"/>
      <protection locked="0"/>
    </xf>
    <xf numFmtId="0" fontId="27" fillId="3" borderId="22" xfId="0" applyFont="1" applyFill="1" applyBorder="1" applyAlignment="1" applyProtection="1">
      <alignment horizontal="center" vertical="center" wrapText="1"/>
      <protection locked="0"/>
    </xf>
    <xf numFmtId="0" fontId="27" fillId="3" borderId="51" xfId="0" applyFont="1" applyFill="1" applyBorder="1" applyAlignment="1" applyProtection="1">
      <alignment horizontal="center" vertical="center" wrapText="1"/>
      <protection locked="0"/>
    </xf>
    <xf numFmtId="0" fontId="27" fillId="4" borderId="13" xfId="0" applyFont="1" applyFill="1" applyBorder="1" applyAlignment="1" applyProtection="1">
      <alignment horizontal="center" vertical="center" wrapText="1"/>
      <protection locked="0"/>
    </xf>
    <xf numFmtId="176" fontId="25" fillId="0" borderId="20" xfId="6" applyNumberFormat="1" applyFont="1" applyBorder="1" applyAlignment="1" applyProtection="1">
      <alignment horizontal="center" vertical="center" wrapText="1"/>
      <protection locked="0"/>
    </xf>
    <xf numFmtId="0" fontId="20" fillId="3" borderId="0" xfId="0" applyFont="1" applyFill="1" applyBorder="1" applyAlignment="1">
      <alignment horizontal="center" vertical="center" wrapText="1"/>
    </xf>
    <xf numFmtId="0" fontId="27" fillId="2" borderId="13" xfId="0" applyFont="1" applyFill="1" applyBorder="1" applyAlignment="1">
      <alignment horizontal="center"/>
    </xf>
    <xf numFmtId="0" fontId="25" fillId="0" borderId="13" xfId="0" applyFont="1" applyFill="1" applyBorder="1" applyAlignment="1" applyProtection="1">
      <alignment horizontal="center" vertical="center"/>
      <protection locked="0"/>
    </xf>
    <xf numFmtId="0" fontId="25" fillId="0" borderId="13" xfId="0" applyFont="1" applyBorder="1" applyAlignment="1" applyProtection="1">
      <alignment horizontal="center" vertical="center"/>
      <protection locked="0"/>
    </xf>
    <xf numFmtId="14" fontId="20" fillId="3" borderId="0" xfId="0" applyNumberFormat="1" applyFont="1" applyFill="1" applyBorder="1" applyAlignment="1">
      <alignment horizontal="center" vertical="center" wrapText="1"/>
    </xf>
    <xf numFmtId="14" fontId="27" fillId="4" borderId="40" xfId="0" applyNumberFormat="1" applyFont="1" applyFill="1" applyBorder="1" applyAlignment="1" applyProtection="1">
      <alignment horizontal="center" vertical="center" wrapText="1"/>
      <protection locked="0"/>
    </xf>
    <xf numFmtId="14" fontId="27" fillId="4" borderId="42" xfId="0" applyNumberFormat="1" applyFont="1" applyFill="1" applyBorder="1" applyAlignment="1" applyProtection="1">
      <alignment horizontal="center" vertical="center" wrapText="1"/>
      <protection locked="0"/>
    </xf>
    <xf numFmtId="14" fontId="27" fillId="4" borderId="34" xfId="0" applyNumberFormat="1" applyFont="1" applyFill="1" applyBorder="1" applyAlignment="1" applyProtection="1">
      <alignment horizontal="center" vertical="center" wrapText="1"/>
      <protection locked="0"/>
    </xf>
    <xf numFmtId="0" fontId="19" fillId="2" borderId="37" xfId="0" applyFont="1" applyFill="1" applyBorder="1" applyAlignment="1">
      <alignment horizontal="center" vertical="center" wrapText="1"/>
    </xf>
    <xf numFmtId="0" fontId="19" fillId="2" borderId="38" xfId="0" applyFont="1" applyFill="1" applyBorder="1" applyAlignment="1">
      <alignment horizontal="center" vertical="center" wrapText="1"/>
    </xf>
    <xf numFmtId="178" fontId="19" fillId="0" borderId="37" xfId="0" applyNumberFormat="1" applyFont="1" applyFill="1" applyBorder="1" applyAlignment="1">
      <alignment horizontal="center" vertical="center"/>
    </xf>
    <xf numFmtId="178" fontId="19" fillId="0" borderId="32" xfId="0" applyNumberFormat="1" applyFont="1" applyFill="1" applyBorder="1" applyAlignment="1">
      <alignment horizontal="center" vertical="center"/>
    </xf>
    <xf numFmtId="178" fontId="19" fillId="0" borderId="38" xfId="0" applyNumberFormat="1" applyFont="1" applyFill="1" applyBorder="1" applyAlignment="1">
      <alignment horizontal="center" vertical="center"/>
    </xf>
    <xf numFmtId="0" fontId="19" fillId="2" borderId="50"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60" xfId="0" applyFont="1" applyFill="1" applyBorder="1" applyAlignment="1">
      <alignment horizontal="center" vertical="center"/>
    </xf>
    <xf numFmtId="0" fontId="19" fillId="0" borderId="1" xfId="0" applyFont="1" applyFill="1" applyBorder="1" applyAlignment="1">
      <alignment horizontal="left" vertical="center" wrapText="1"/>
    </xf>
    <xf numFmtId="0" fontId="19" fillId="0" borderId="2" xfId="0" applyFont="1" applyFill="1" applyBorder="1" applyAlignment="1">
      <alignment horizontal="left" vertical="center"/>
    </xf>
    <xf numFmtId="0" fontId="19" fillId="0" borderId="41" xfId="0" applyFont="1" applyFill="1" applyBorder="1" applyAlignment="1">
      <alignment horizontal="left" vertical="center"/>
    </xf>
    <xf numFmtId="0" fontId="19" fillId="0" borderId="3" xfId="0" applyFont="1" applyFill="1" applyBorder="1" applyAlignment="1">
      <alignment horizontal="left" vertical="center"/>
    </xf>
    <xf numFmtId="0" fontId="19" fillId="0" borderId="0" xfId="0" applyFont="1" applyFill="1" applyBorder="1" applyAlignment="1">
      <alignment horizontal="left" vertical="center"/>
    </xf>
    <xf numFmtId="0" fontId="19" fillId="0" borderId="17" xfId="0" applyFont="1" applyFill="1" applyBorder="1" applyAlignment="1">
      <alignment horizontal="left" vertical="center"/>
    </xf>
    <xf numFmtId="0" fontId="19" fillId="0" borderId="6" xfId="0" applyFont="1" applyFill="1" applyBorder="1" applyAlignment="1">
      <alignment horizontal="left" vertical="center"/>
    </xf>
    <xf numFmtId="0" fontId="19" fillId="0" borderId="7" xfId="0" applyFont="1" applyFill="1" applyBorder="1" applyAlignment="1">
      <alignment horizontal="left" vertical="center"/>
    </xf>
    <xf numFmtId="0" fontId="19" fillId="0" borderId="18" xfId="0" applyFont="1" applyFill="1" applyBorder="1" applyAlignment="1">
      <alignment horizontal="left" vertical="center"/>
    </xf>
    <xf numFmtId="0" fontId="19" fillId="2" borderId="50" xfId="0" applyFont="1" applyFill="1" applyBorder="1" applyAlignment="1">
      <alignment horizontal="center" vertical="center" wrapText="1"/>
    </xf>
    <xf numFmtId="0" fontId="19" fillId="2" borderId="60" xfId="0" applyFont="1" applyFill="1" applyBorder="1" applyAlignment="1">
      <alignment horizontal="center" vertical="center" wrapText="1"/>
    </xf>
    <xf numFmtId="0" fontId="19" fillId="2" borderId="6"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xf numFmtId="0" fontId="19" fillId="2" borderId="1" xfId="0" applyFont="1" applyFill="1" applyBorder="1" applyAlignment="1">
      <alignment horizontal="center" vertical="center" wrapText="1"/>
    </xf>
    <xf numFmtId="0" fontId="19" fillId="2" borderId="32" xfId="0" applyFont="1" applyFill="1" applyBorder="1" applyAlignment="1">
      <alignment horizontal="center" vertical="center" wrapText="1"/>
    </xf>
    <xf numFmtId="14" fontId="19" fillId="0" borderId="1" xfId="0" applyNumberFormat="1" applyFont="1" applyFill="1" applyBorder="1" applyAlignment="1" applyProtection="1">
      <alignment horizontal="center" vertical="center" wrapText="1"/>
      <protection locked="0"/>
    </xf>
    <xf numFmtId="0" fontId="19" fillId="0" borderId="41" xfId="0" applyFont="1" applyFill="1" applyBorder="1" applyAlignment="1" applyProtection="1">
      <alignment horizontal="center" vertical="center" wrapText="1"/>
      <protection locked="0"/>
    </xf>
    <xf numFmtId="14" fontId="19" fillId="0" borderId="37" xfId="0" applyNumberFormat="1" applyFont="1" applyFill="1" applyBorder="1" applyAlignment="1" applyProtection="1">
      <alignment horizontal="center" vertical="center" wrapText="1"/>
      <protection locked="0"/>
    </xf>
    <xf numFmtId="14" fontId="19" fillId="0" borderId="38" xfId="0" applyNumberFormat="1" applyFont="1" applyFill="1" applyBorder="1" applyAlignment="1" applyProtection="1">
      <alignment horizontal="center" vertical="center" wrapText="1"/>
      <protection locked="0"/>
    </xf>
    <xf numFmtId="0" fontId="19" fillId="2" borderId="41" xfId="0" applyFont="1" applyFill="1" applyBorder="1" applyAlignment="1">
      <alignment horizontal="center" vertical="center" wrapText="1"/>
    </xf>
    <xf numFmtId="14" fontId="19" fillId="2" borderId="37" xfId="0" applyNumberFormat="1" applyFont="1" applyFill="1" applyBorder="1" applyAlignment="1" applyProtection="1">
      <alignment horizontal="center" vertical="center" wrapText="1"/>
      <protection locked="0"/>
    </xf>
    <xf numFmtId="14" fontId="19" fillId="2" borderId="38" xfId="0" applyNumberFormat="1" applyFont="1" applyFill="1" applyBorder="1" applyAlignment="1" applyProtection="1">
      <alignment horizontal="center" vertical="center" wrapText="1"/>
      <protection locked="0"/>
    </xf>
    <xf numFmtId="14" fontId="19" fillId="2" borderId="37" xfId="0" applyNumberFormat="1" applyFont="1" applyFill="1" applyBorder="1" applyAlignment="1" applyProtection="1">
      <alignment horizontal="center" vertical="center" wrapText="1"/>
    </xf>
    <xf numFmtId="14" fontId="19" fillId="2" borderId="32" xfId="0" applyNumberFormat="1" applyFont="1" applyFill="1" applyBorder="1" applyAlignment="1" applyProtection="1">
      <alignment horizontal="center" vertical="center" wrapText="1"/>
    </xf>
    <xf numFmtId="14" fontId="19" fillId="2" borderId="38" xfId="0" applyNumberFormat="1" applyFont="1" applyFill="1" applyBorder="1" applyAlignment="1" applyProtection="1">
      <alignment horizontal="center" vertical="center" wrapText="1"/>
    </xf>
    <xf numFmtId="14" fontId="19" fillId="0" borderId="37" xfId="0" applyNumberFormat="1" applyFont="1" applyFill="1" applyBorder="1" applyAlignment="1">
      <alignment horizontal="center" vertical="center" wrapText="1"/>
    </xf>
    <xf numFmtId="14" fontId="19" fillId="0" borderId="32" xfId="0" applyNumberFormat="1" applyFont="1" applyFill="1" applyBorder="1" applyAlignment="1">
      <alignment horizontal="center" vertical="center" wrapText="1"/>
    </xf>
    <xf numFmtId="14" fontId="19" fillId="0" borderId="37" xfId="0" applyNumberFormat="1" applyFont="1" applyFill="1" applyBorder="1" applyAlignment="1" applyProtection="1">
      <alignment horizontal="center" vertical="center" wrapText="1"/>
    </xf>
    <xf numFmtId="14" fontId="19" fillId="0" borderId="32" xfId="0" applyNumberFormat="1" applyFont="1" applyFill="1" applyBorder="1" applyAlignment="1" applyProtection="1">
      <alignment horizontal="center" vertical="center" wrapText="1"/>
    </xf>
    <xf numFmtId="0" fontId="19" fillId="0" borderId="37" xfId="0" applyFont="1" applyFill="1" applyBorder="1" applyAlignment="1">
      <alignment horizontal="center" vertical="center" wrapText="1"/>
    </xf>
    <xf numFmtId="0" fontId="19" fillId="0" borderId="38" xfId="0" applyFont="1" applyFill="1" applyBorder="1" applyAlignment="1">
      <alignment horizontal="center" vertical="center" wrapText="1"/>
    </xf>
    <xf numFmtId="14" fontId="19" fillId="0" borderId="37" xfId="0" applyNumberFormat="1" applyFont="1" applyFill="1" applyBorder="1" applyAlignment="1" applyProtection="1">
      <alignment horizontal="center" vertical="center"/>
    </xf>
    <xf numFmtId="14" fontId="19" fillId="0" borderId="38" xfId="0" applyNumberFormat="1" applyFont="1" applyFill="1" applyBorder="1" applyAlignment="1" applyProtection="1">
      <alignment horizontal="center" vertical="center"/>
    </xf>
    <xf numFmtId="0" fontId="19" fillId="2" borderId="37" xfId="0" applyFont="1" applyFill="1" applyBorder="1" applyAlignment="1" applyProtection="1">
      <alignment horizontal="center" vertical="center" wrapText="1"/>
    </xf>
    <xf numFmtId="0" fontId="19" fillId="2" borderId="38" xfId="0" applyFont="1" applyFill="1" applyBorder="1" applyAlignment="1" applyProtection="1">
      <alignment horizontal="center" vertical="center" wrapText="1"/>
    </xf>
    <xf numFmtId="0" fontId="19" fillId="3" borderId="37" xfId="0" applyFont="1" applyFill="1" applyBorder="1" applyAlignment="1" applyProtection="1">
      <alignment horizontal="center" vertical="center"/>
      <protection locked="0"/>
    </xf>
    <xf numFmtId="0" fontId="19" fillId="3" borderId="32" xfId="0" applyFont="1" applyFill="1" applyBorder="1" applyAlignment="1" applyProtection="1">
      <alignment horizontal="center" vertical="center"/>
      <protection locked="0"/>
    </xf>
    <xf numFmtId="0" fontId="19" fillId="3" borderId="38" xfId="0" applyFont="1" applyFill="1" applyBorder="1" applyAlignment="1" applyProtection="1">
      <alignment horizontal="center" vertical="center"/>
      <protection locked="0"/>
    </xf>
    <xf numFmtId="0" fontId="19" fillId="2" borderId="37" xfId="0" applyFont="1" applyFill="1" applyBorder="1" applyAlignment="1">
      <alignment horizontal="center" vertical="center"/>
    </xf>
    <xf numFmtId="0" fontId="19" fillId="2" borderId="38" xfId="0" applyFont="1" applyFill="1" applyBorder="1" applyAlignment="1">
      <alignment horizontal="center" vertical="center"/>
    </xf>
    <xf numFmtId="0" fontId="19" fillId="0" borderId="37" xfId="0" applyFont="1" applyFill="1" applyBorder="1" applyAlignment="1">
      <alignment horizontal="center" vertical="center"/>
    </xf>
    <xf numFmtId="0" fontId="19" fillId="0" borderId="38" xfId="0" applyFont="1" applyFill="1" applyBorder="1" applyAlignment="1">
      <alignment horizontal="center" vertical="center"/>
    </xf>
    <xf numFmtId="173" fontId="19" fillId="0" borderId="3" xfId="2" applyNumberFormat="1" applyFont="1" applyFill="1" applyBorder="1" applyAlignment="1" applyProtection="1">
      <alignment horizontal="center" vertical="center"/>
      <protection locked="0"/>
    </xf>
    <xf numFmtId="173" fontId="19" fillId="0" borderId="18" xfId="2" applyNumberFormat="1" applyFont="1" applyFill="1" applyBorder="1" applyAlignment="1" applyProtection="1">
      <alignment horizontal="center" vertical="center"/>
      <protection locked="0"/>
    </xf>
    <xf numFmtId="173" fontId="19" fillId="3" borderId="6" xfId="2" applyNumberFormat="1" applyFont="1" applyFill="1" applyBorder="1" applyAlignment="1" applyProtection="1">
      <alignment horizontal="center" vertical="center"/>
      <protection locked="0"/>
    </xf>
    <xf numFmtId="173" fontId="19" fillId="3" borderId="7" xfId="2" applyNumberFormat="1" applyFont="1" applyFill="1" applyBorder="1" applyAlignment="1" applyProtection="1">
      <alignment horizontal="center" vertical="center"/>
      <protection locked="0"/>
    </xf>
    <xf numFmtId="173" fontId="19" fillId="3" borderId="18" xfId="2" applyNumberFormat="1" applyFont="1" applyFill="1" applyBorder="1" applyAlignment="1" applyProtection="1">
      <alignment horizontal="center" vertical="center"/>
      <protection locked="0"/>
    </xf>
    <xf numFmtId="0" fontId="19" fillId="2" borderId="18" xfId="0" applyFont="1" applyFill="1" applyBorder="1" applyAlignment="1">
      <alignment horizontal="center" vertical="center" wrapText="1"/>
    </xf>
    <xf numFmtId="0" fontId="19" fillId="3" borderId="37" xfId="0" applyFont="1" applyFill="1" applyBorder="1" applyAlignment="1" applyProtection="1">
      <alignment horizontal="center" vertical="center"/>
    </xf>
    <xf numFmtId="0" fontId="19" fillId="3" borderId="32" xfId="0" applyFont="1" applyFill="1" applyBorder="1" applyAlignment="1" applyProtection="1">
      <alignment horizontal="center" vertical="center"/>
    </xf>
    <xf numFmtId="0" fontId="19" fillId="3" borderId="38" xfId="0" applyFont="1" applyFill="1" applyBorder="1" applyAlignment="1" applyProtection="1">
      <alignment horizontal="center" vertical="center"/>
    </xf>
    <xf numFmtId="0" fontId="19" fillId="0" borderId="36" xfId="0" applyFont="1" applyFill="1" applyBorder="1" applyAlignment="1" applyProtection="1">
      <alignment horizontal="center" vertical="center"/>
    </xf>
    <xf numFmtId="0" fontId="19" fillId="0" borderId="53" xfId="0" applyFont="1" applyFill="1" applyBorder="1" applyAlignment="1" applyProtection="1">
      <alignment horizontal="center" vertical="center"/>
    </xf>
    <xf numFmtId="0" fontId="19" fillId="2" borderId="8"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0" borderId="39" xfId="0" applyFont="1" applyFill="1" applyBorder="1" applyAlignment="1" applyProtection="1">
      <alignment horizontal="center" vertical="center"/>
    </xf>
    <xf numFmtId="0" fontId="19" fillId="0" borderId="49" xfId="0" applyFont="1" applyFill="1" applyBorder="1" applyAlignment="1" applyProtection="1">
      <alignment horizontal="center" vertical="center"/>
    </xf>
    <xf numFmtId="14" fontId="19" fillId="0" borderId="37" xfId="0" applyNumberFormat="1" applyFont="1" applyFill="1" applyBorder="1" applyAlignment="1" applyProtection="1">
      <alignment horizontal="center" vertical="center"/>
      <protection locked="0"/>
    </xf>
    <xf numFmtId="14" fontId="19" fillId="0" borderId="32" xfId="0" applyNumberFormat="1" applyFont="1" applyFill="1" applyBorder="1" applyAlignment="1" applyProtection="1">
      <alignment horizontal="center" vertical="center"/>
      <protection locked="0"/>
    </xf>
    <xf numFmtId="14" fontId="19" fillId="0" borderId="38" xfId="0" applyNumberFormat="1" applyFont="1" applyFill="1" applyBorder="1" applyAlignment="1" applyProtection="1">
      <alignment horizontal="center" vertical="center"/>
      <protection locked="0"/>
    </xf>
    <xf numFmtId="0" fontId="19" fillId="2" borderId="10" xfId="0" applyFont="1" applyFill="1" applyBorder="1" applyAlignment="1">
      <alignment horizontal="center" vertical="center" wrapText="1"/>
    </xf>
    <xf numFmtId="0" fontId="19" fillId="3" borderId="50" xfId="0" applyFont="1" applyFill="1" applyBorder="1" applyAlignment="1">
      <alignment horizontal="center" vertical="center" wrapText="1"/>
    </xf>
    <xf numFmtId="0" fontId="19" fillId="3" borderId="10" xfId="0" applyFont="1" applyFill="1" applyBorder="1" applyAlignment="1">
      <alignment horizontal="center" vertical="center" wrapText="1"/>
    </xf>
    <xf numFmtId="0" fontId="19" fillId="3" borderId="60"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0" fillId="3" borderId="1" xfId="0" applyFont="1" applyFill="1" applyBorder="1" applyAlignment="1" applyProtection="1">
      <alignment horizontal="center" vertical="top"/>
      <protection locked="0"/>
    </xf>
    <xf numFmtId="0" fontId="20" fillId="3" borderId="2" xfId="0" applyFont="1" applyFill="1" applyBorder="1" applyAlignment="1" applyProtection="1">
      <alignment horizontal="center" vertical="top"/>
      <protection locked="0"/>
    </xf>
    <xf numFmtId="0" fontId="20" fillId="3" borderId="41" xfId="0" applyFont="1" applyFill="1" applyBorder="1" applyAlignment="1" applyProtection="1">
      <alignment horizontal="center" vertical="top"/>
      <protection locked="0"/>
    </xf>
    <xf numFmtId="0" fontId="20" fillId="3" borderId="6" xfId="0" applyFont="1" applyFill="1" applyBorder="1" applyAlignment="1" applyProtection="1">
      <alignment horizontal="center" vertical="top"/>
      <protection locked="0"/>
    </xf>
    <xf numFmtId="0" fontId="20" fillId="3" borderId="7" xfId="0" applyFont="1" applyFill="1" applyBorder="1" applyAlignment="1" applyProtection="1">
      <alignment horizontal="center" vertical="top"/>
      <protection locked="0"/>
    </xf>
    <xf numFmtId="0" fontId="20" fillId="3" borderId="18" xfId="0" applyFont="1" applyFill="1" applyBorder="1" applyAlignment="1" applyProtection="1">
      <alignment horizontal="center" vertical="top"/>
      <protection locked="0"/>
    </xf>
    <xf numFmtId="0" fontId="19" fillId="0" borderId="32" xfId="0" applyFont="1" applyFill="1" applyBorder="1" applyAlignment="1">
      <alignment horizontal="center" vertical="center"/>
    </xf>
    <xf numFmtId="14" fontId="19" fillId="0" borderId="37" xfId="0" applyNumberFormat="1" applyFont="1" applyFill="1" applyBorder="1" applyAlignment="1">
      <alignment horizontal="center" vertical="center"/>
    </xf>
    <xf numFmtId="0" fontId="19" fillId="0" borderId="8" xfId="0" applyFont="1" applyFill="1" applyBorder="1" applyAlignment="1" applyProtection="1">
      <alignment horizontal="center" vertical="center"/>
      <protection locked="0"/>
    </xf>
    <xf numFmtId="0" fontId="19" fillId="0" borderId="53" xfId="0" applyFont="1" applyFill="1" applyBorder="1" applyAlignment="1" applyProtection="1">
      <alignment horizontal="center" vertical="center"/>
      <protection locked="0"/>
    </xf>
    <xf numFmtId="171" fontId="19" fillId="3" borderId="37" xfId="0" applyNumberFormat="1" applyFont="1" applyFill="1" applyBorder="1" applyAlignment="1" applyProtection="1">
      <alignment horizontal="center" vertical="center"/>
    </xf>
    <xf numFmtId="171" fontId="19" fillId="3" borderId="32" xfId="0" applyNumberFormat="1" applyFont="1" applyFill="1" applyBorder="1" applyAlignment="1" applyProtection="1">
      <alignment horizontal="center" vertical="center"/>
    </xf>
    <xf numFmtId="171" fontId="19" fillId="3" borderId="38" xfId="0" applyNumberFormat="1" applyFont="1" applyFill="1" applyBorder="1" applyAlignment="1" applyProtection="1">
      <alignment horizontal="center" vertical="center"/>
    </xf>
    <xf numFmtId="171" fontId="19" fillId="0" borderId="37" xfId="0" applyNumberFormat="1" applyFont="1" applyFill="1" applyBorder="1" applyAlignment="1">
      <alignment horizontal="center" vertical="center"/>
    </xf>
    <xf numFmtId="171" fontId="19" fillId="0" borderId="38" xfId="0" applyNumberFormat="1" applyFont="1" applyFill="1" applyBorder="1" applyAlignment="1">
      <alignment horizontal="center" vertical="center"/>
    </xf>
    <xf numFmtId="169" fontId="19" fillId="0" borderId="32" xfId="0" applyNumberFormat="1" applyFont="1" applyFill="1" applyBorder="1" applyAlignment="1" applyProtection="1">
      <alignment horizontal="center" vertical="center"/>
      <protection locked="0"/>
    </xf>
    <xf numFmtId="169" fontId="19" fillId="0" borderId="38" xfId="0" applyNumberFormat="1" applyFont="1" applyFill="1" applyBorder="1" applyAlignment="1" applyProtection="1">
      <alignment horizontal="center" vertical="center"/>
      <protection locked="0"/>
    </xf>
    <xf numFmtId="0" fontId="19" fillId="2" borderId="32" xfId="0" applyFont="1" applyFill="1" applyBorder="1" applyAlignment="1" applyProtection="1">
      <alignment horizontal="center" vertical="center" wrapText="1"/>
    </xf>
    <xf numFmtId="173" fontId="19" fillId="3" borderId="37" xfId="2" applyNumberFormat="1" applyFont="1" applyFill="1" applyBorder="1" applyAlignment="1" applyProtection="1">
      <alignment horizontal="center" vertical="center"/>
    </xf>
    <xf numFmtId="173" fontId="19" fillId="3" borderId="32" xfId="2" applyNumberFormat="1" applyFont="1" applyFill="1" applyBorder="1" applyAlignment="1" applyProtection="1">
      <alignment horizontal="center" vertical="center"/>
    </xf>
    <xf numFmtId="173" fontId="19" fillId="3" borderId="38" xfId="2" applyNumberFormat="1" applyFont="1" applyFill="1" applyBorder="1" applyAlignment="1" applyProtection="1">
      <alignment horizontal="center" vertical="center"/>
    </xf>
    <xf numFmtId="173" fontId="19" fillId="0" borderId="37" xfId="2" applyNumberFormat="1" applyFont="1" applyFill="1" applyBorder="1" applyAlignment="1">
      <alignment horizontal="center" vertical="center"/>
    </xf>
    <xf numFmtId="173" fontId="19" fillId="0" borderId="38" xfId="2" applyNumberFormat="1" applyFont="1" applyFill="1" applyBorder="1" applyAlignment="1">
      <alignment horizontal="center" vertical="center"/>
    </xf>
    <xf numFmtId="173" fontId="19" fillId="0" borderId="37" xfId="2" applyNumberFormat="1" applyFont="1" applyFill="1" applyBorder="1" applyAlignment="1">
      <alignment horizontal="center" vertical="center" wrapText="1"/>
    </xf>
    <xf numFmtId="173" fontId="19" fillId="0" borderId="38" xfId="2" applyNumberFormat="1" applyFont="1" applyFill="1" applyBorder="1" applyAlignment="1">
      <alignment horizontal="center" vertical="center" wrapText="1"/>
    </xf>
    <xf numFmtId="0" fontId="19" fillId="2" borderId="32" xfId="0" applyFont="1" applyFill="1" applyBorder="1" applyAlignment="1">
      <alignment horizontal="center" vertical="center"/>
    </xf>
    <xf numFmtId="14" fontId="19" fillId="2" borderId="50" xfId="0" applyNumberFormat="1" applyFont="1" applyFill="1" applyBorder="1" applyAlignment="1" applyProtection="1">
      <alignment horizontal="center" vertical="center" wrapText="1"/>
    </xf>
    <xf numFmtId="14" fontId="19" fillId="2" borderId="60" xfId="0" applyNumberFormat="1" applyFont="1" applyFill="1" applyBorder="1" applyAlignment="1" applyProtection="1">
      <alignment horizontal="center" vertical="center" wrapText="1"/>
    </xf>
    <xf numFmtId="171" fontId="19" fillId="2" borderId="37" xfId="0" applyNumberFormat="1" applyFont="1" applyFill="1" applyBorder="1" applyAlignment="1">
      <alignment horizontal="center" vertical="center"/>
    </xf>
    <xf numFmtId="171" fontId="19" fillId="2" borderId="32" xfId="0" applyNumberFormat="1" applyFont="1" applyFill="1" applyBorder="1" applyAlignment="1">
      <alignment horizontal="center" vertical="center"/>
    </xf>
    <xf numFmtId="171" fontId="19" fillId="2" borderId="38" xfId="0" applyNumberFormat="1" applyFont="1" applyFill="1" applyBorder="1" applyAlignment="1">
      <alignment horizontal="center" vertical="center"/>
    </xf>
    <xf numFmtId="171" fontId="19" fillId="0" borderId="32" xfId="0" applyNumberFormat="1" applyFont="1" applyFill="1" applyBorder="1" applyAlignment="1">
      <alignment horizontal="center" vertical="center"/>
    </xf>
    <xf numFmtId="0" fontId="19" fillId="2" borderId="21" xfId="0" applyFont="1" applyFill="1" applyBorder="1" applyAlignment="1">
      <alignment horizontal="center" vertical="center" wrapText="1"/>
    </xf>
    <xf numFmtId="0" fontId="19" fillId="2" borderId="30" xfId="0" applyFont="1" applyFill="1" applyBorder="1" applyAlignment="1">
      <alignment horizontal="center" vertical="center" wrapText="1"/>
    </xf>
    <xf numFmtId="0" fontId="19" fillId="0" borderId="21" xfId="0" applyFont="1" applyFill="1" applyBorder="1" applyAlignment="1" applyProtection="1">
      <alignment horizontal="center" vertical="center"/>
    </xf>
    <xf numFmtId="0" fontId="19" fillId="0" borderId="38" xfId="0" applyFont="1" applyFill="1" applyBorder="1" applyAlignment="1" applyProtection="1">
      <alignment horizontal="center" vertical="center"/>
    </xf>
    <xf numFmtId="0" fontId="19" fillId="2" borderId="9"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0" borderId="9" xfId="0" applyFont="1" applyFill="1" applyBorder="1" applyAlignment="1" applyProtection="1">
      <alignment horizontal="center" vertical="center"/>
      <protection locked="0"/>
    </xf>
    <xf numFmtId="0" fontId="19" fillId="0" borderId="49" xfId="0" applyFont="1" applyFill="1" applyBorder="1" applyAlignment="1" applyProtection="1">
      <alignment horizontal="center" vertical="center"/>
      <protection locked="0"/>
    </xf>
    <xf numFmtId="0" fontId="19" fillId="0" borderId="3"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7" xfId="0" applyFont="1" applyFill="1" applyBorder="1" applyAlignment="1">
      <alignment horizontal="center" vertical="center"/>
    </xf>
    <xf numFmtId="14" fontId="19" fillId="0" borderId="38" xfId="0" applyNumberFormat="1" applyFont="1" applyFill="1" applyBorder="1" applyAlignment="1">
      <alignment horizontal="center" vertical="center" wrapText="1"/>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9" fillId="2" borderId="35" xfId="0" applyFont="1" applyFill="1" applyBorder="1" applyAlignment="1">
      <alignment horizontal="center" vertical="center"/>
    </xf>
    <xf numFmtId="0" fontId="19" fillId="0" borderId="1"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protection locked="0"/>
    </xf>
    <xf numFmtId="0" fontId="19" fillId="0" borderId="41" xfId="0" applyFont="1" applyFill="1" applyBorder="1" applyAlignment="1" applyProtection="1">
      <alignment horizontal="center" vertical="center"/>
      <protection locked="0"/>
    </xf>
    <xf numFmtId="0" fontId="19" fillId="0" borderId="3" xfId="0"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center"/>
      <protection locked="0"/>
    </xf>
    <xf numFmtId="0" fontId="19" fillId="0" borderId="17" xfId="0" applyFont="1" applyFill="1" applyBorder="1" applyAlignment="1" applyProtection="1">
      <alignment horizontal="center" vertical="center"/>
      <protection locked="0"/>
    </xf>
    <xf numFmtId="0" fontId="19" fillId="0" borderId="6" xfId="0" applyFont="1" applyFill="1" applyBorder="1" applyAlignment="1" applyProtection="1">
      <alignment horizontal="center" vertical="center"/>
      <protection locked="0"/>
    </xf>
    <xf numFmtId="0" fontId="19" fillId="0" borderId="7" xfId="0" applyFont="1" applyFill="1" applyBorder="1" applyAlignment="1" applyProtection="1">
      <alignment horizontal="center" vertical="center"/>
      <protection locked="0"/>
    </xf>
    <xf numFmtId="0" fontId="19" fillId="0" borderId="18" xfId="0" applyFont="1" applyFill="1" applyBorder="1" applyAlignment="1" applyProtection="1">
      <alignment horizontal="center" vertical="center"/>
      <protection locked="0"/>
    </xf>
    <xf numFmtId="0" fontId="19" fillId="0" borderId="37" xfId="0" applyFont="1" applyFill="1" applyBorder="1" applyAlignment="1" applyProtection="1">
      <alignment horizontal="center" vertical="center"/>
      <protection locked="0"/>
    </xf>
    <xf numFmtId="0" fontId="19" fillId="0" borderId="32" xfId="0" applyFont="1" applyFill="1" applyBorder="1" applyAlignment="1" applyProtection="1">
      <alignment horizontal="center" vertical="center"/>
      <protection locked="0"/>
    </xf>
    <xf numFmtId="0" fontId="19" fillId="0" borderId="38" xfId="0" applyFont="1" applyFill="1" applyBorder="1" applyAlignment="1" applyProtection="1">
      <alignment horizontal="center" vertical="center"/>
      <protection locked="0"/>
    </xf>
    <xf numFmtId="0" fontId="1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1"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18" xfId="0" applyFont="1" applyFill="1" applyBorder="1" applyAlignment="1">
      <alignment horizontal="center" vertical="center" wrapText="1"/>
    </xf>
    <xf numFmtId="0" fontId="19" fillId="0" borderId="2" xfId="0" applyFont="1" applyFill="1" applyBorder="1" applyAlignment="1">
      <alignment horizontal="center" vertical="center"/>
    </xf>
    <xf numFmtId="0" fontId="19" fillId="0" borderId="41" xfId="0" applyFont="1" applyFill="1" applyBorder="1" applyAlignment="1">
      <alignment horizontal="center" vertical="center"/>
    </xf>
    <xf numFmtId="0" fontId="19" fillId="0" borderId="33" xfId="0" applyFont="1" applyFill="1" applyBorder="1" applyAlignment="1">
      <alignment horizontal="center" vertical="center"/>
    </xf>
    <xf numFmtId="0" fontId="20" fillId="3" borderId="1" xfId="0" applyFont="1" applyFill="1" applyBorder="1" applyAlignment="1" applyProtection="1">
      <alignment horizontal="center" vertical="top" wrapText="1"/>
      <protection locked="0"/>
    </xf>
    <xf numFmtId="0" fontId="27" fillId="6" borderId="13" xfId="0" applyFont="1" applyFill="1" applyBorder="1" applyAlignment="1">
      <alignment horizontal="center"/>
    </xf>
    <xf numFmtId="0" fontId="8" fillId="0" borderId="3" xfId="0" applyFont="1" applyFill="1" applyBorder="1" applyAlignment="1" applyProtection="1">
      <alignment horizontal="justify" vertical="justify"/>
      <protection locked="0"/>
    </xf>
    <xf numFmtId="0" fontId="8" fillId="0" borderId="0" xfId="0" applyFont="1" applyFill="1" applyBorder="1" applyAlignment="1" applyProtection="1">
      <alignment horizontal="justify" vertical="justify"/>
      <protection locked="0"/>
    </xf>
    <xf numFmtId="0" fontId="8" fillId="0" borderId="17" xfId="0" applyFont="1" applyFill="1" applyBorder="1" applyAlignment="1" applyProtection="1">
      <alignment horizontal="justify" vertical="justify"/>
      <protection locked="0"/>
    </xf>
    <xf numFmtId="0" fontId="8" fillId="0" borderId="6" xfId="0" applyFont="1" applyFill="1" applyBorder="1" applyAlignment="1" applyProtection="1">
      <alignment horizontal="justify" vertical="justify"/>
      <protection locked="0"/>
    </xf>
    <xf numFmtId="0" fontId="8" fillId="0" borderId="7" xfId="0" applyFont="1" applyFill="1" applyBorder="1" applyAlignment="1" applyProtection="1">
      <alignment horizontal="justify" vertical="justify"/>
      <protection locked="0"/>
    </xf>
    <xf numFmtId="0" fontId="8" fillId="0" borderId="50" xfId="0" applyFont="1" applyFill="1" applyBorder="1" applyAlignment="1" applyProtection="1">
      <alignment horizontal="center" vertical="justify"/>
      <protection locked="0"/>
    </xf>
    <xf numFmtId="0" fontId="8" fillId="0" borderId="10" xfId="0" applyFont="1" applyFill="1" applyBorder="1" applyAlignment="1" applyProtection="1">
      <alignment horizontal="center" vertical="justify"/>
      <protection locked="0"/>
    </xf>
    <xf numFmtId="0" fontId="8" fillId="0" borderId="60" xfId="0" applyFont="1" applyFill="1" applyBorder="1" applyAlignment="1" applyProtection="1">
      <alignment horizontal="center" vertical="justify"/>
      <protection locked="0"/>
    </xf>
    <xf numFmtId="0" fontId="7" fillId="2" borderId="1" xfId="0" applyFont="1" applyFill="1" applyBorder="1" applyAlignment="1">
      <alignment horizontal="left" vertical="center"/>
    </xf>
    <xf numFmtId="0" fontId="7" fillId="2" borderId="31" xfId="0" applyFont="1" applyFill="1" applyBorder="1" applyAlignment="1">
      <alignment horizontal="left" vertical="center"/>
    </xf>
    <xf numFmtId="0" fontId="7" fillId="2" borderId="54" xfId="0" applyFont="1" applyFill="1" applyBorder="1" applyAlignment="1">
      <alignment horizontal="left" vertical="center"/>
    </xf>
    <xf numFmtId="0" fontId="7" fillId="2" borderId="51" xfId="0" applyFont="1" applyFill="1" applyBorder="1" applyAlignment="1">
      <alignment horizontal="left" vertical="center"/>
    </xf>
    <xf numFmtId="0" fontId="9" fillId="2" borderId="19" xfId="0" applyFont="1" applyFill="1" applyBorder="1" applyAlignment="1">
      <alignment horizontal="center" vertical="center" wrapText="1"/>
    </xf>
    <xf numFmtId="171" fontId="8" fillId="0" borderId="40" xfId="0" applyNumberFormat="1" applyFont="1" applyFill="1" applyBorder="1" applyAlignment="1" applyProtection="1">
      <alignment horizontal="center" vertical="center"/>
      <protection locked="0"/>
    </xf>
    <xf numFmtId="171" fontId="8" fillId="0" borderId="42" xfId="0" applyNumberFormat="1" applyFont="1" applyFill="1" applyBorder="1" applyAlignment="1" applyProtection="1">
      <alignment horizontal="center" vertical="center"/>
      <protection locked="0"/>
    </xf>
    <xf numFmtId="171" fontId="8" fillId="0" borderId="34" xfId="0" applyNumberFormat="1" applyFont="1" applyFill="1" applyBorder="1" applyAlignment="1" applyProtection="1">
      <alignment horizontal="center" vertical="center"/>
      <protection locked="0"/>
    </xf>
    <xf numFmtId="171" fontId="10" fillId="0" borderId="40" xfId="0" applyNumberFormat="1" applyFont="1" applyFill="1" applyBorder="1" applyAlignment="1" applyProtection="1">
      <alignment horizontal="center" vertical="center"/>
      <protection locked="0"/>
    </xf>
    <xf numFmtId="171" fontId="10" fillId="0" borderId="34" xfId="0" applyNumberFormat="1" applyFont="1" applyFill="1" applyBorder="1" applyAlignment="1" applyProtection="1">
      <alignment horizontal="center" vertical="center"/>
      <protection locked="0"/>
    </xf>
    <xf numFmtId="0" fontId="11" fillId="2" borderId="37" xfId="0" applyFont="1" applyFill="1" applyBorder="1" applyAlignment="1">
      <alignment horizontal="center" vertical="center"/>
    </xf>
    <xf numFmtId="0" fontId="11" fillId="2" borderId="38" xfId="0" applyFont="1" applyFill="1" applyBorder="1" applyAlignment="1">
      <alignment horizontal="center" vertical="center"/>
    </xf>
    <xf numFmtId="14" fontId="11" fillId="0" borderId="19" xfId="0" applyNumberFormat="1" applyFont="1" applyFill="1" applyBorder="1" applyAlignment="1" applyProtection="1">
      <alignment horizontal="center" vertical="center"/>
      <protection locked="0"/>
    </xf>
    <xf numFmtId="0" fontId="11" fillId="0" borderId="19" xfId="0" applyFont="1" applyFill="1" applyBorder="1" applyAlignment="1" applyProtection="1">
      <alignment horizontal="center" vertical="center"/>
      <protection locked="0"/>
    </xf>
    <xf numFmtId="0" fontId="8" fillId="2" borderId="29" xfId="0" applyFont="1" applyFill="1" applyBorder="1" applyAlignment="1">
      <alignment horizontal="left" vertical="center"/>
    </xf>
    <xf numFmtId="0" fontId="8" fillId="2" borderId="22" xfId="0" applyFont="1" applyFill="1" applyBorder="1" applyAlignment="1">
      <alignment horizontal="left" vertical="center"/>
    </xf>
    <xf numFmtId="0" fontId="8" fillId="2" borderId="51" xfId="0" applyFont="1" applyFill="1" applyBorder="1" applyAlignment="1">
      <alignment horizontal="left" vertical="center"/>
    </xf>
    <xf numFmtId="168" fontId="8" fillId="0" borderId="8" xfId="0" applyNumberFormat="1" applyFont="1" applyFill="1" applyBorder="1" applyAlignment="1" applyProtection="1">
      <alignment horizontal="center" vertical="center"/>
      <protection locked="0"/>
    </xf>
    <xf numFmtId="168" fontId="8" fillId="0" borderId="14" xfId="0" applyNumberFormat="1" applyFont="1" applyFill="1" applyBorder="1" applyAlignment="1" applyProtection="1">
      <alignment horizontal="center" vertical="center"/>
      <protection locked="0"/>
    </xf>
    <xf numFmtId="168" fontId="8" fillId="0" borderId="12" xfId="0" applyNumberFormat="1" applyFont="1" applyFill="1" applyBorder="1" applyAlignment="1" applyProtection="1">
      <alignment horizontal="center" vertical="center"/>
      <protection locked="0"/>
    </xf>
    <xf numFmtId="0" fontId="7" fillId="2" borderId="57" xfId="0" applyFont="1" applyFill="1" applyBorder="1" applyAlignment="1">
      <alignment horizontal="left" vertical="center"/>
    </xf>
    <xf numFmtId="0" fontId="7" fillId="2" borderId="52" xfId="0" applyFont="1" applyFill="1" applyBorder="1" applyAlignment="1">
      <alignment horizontal="left" vertical="center"/>
    </xf>
    <xf numFmtId="168" fontId="8" fillId="0" borderId="57" xfId="0" applyNumberFormat="1" applyFont="1" applyFill="1" applyBorder="1" applyAlignment="1" applyProtection="1">
      <alignment horizontal="center" vertical="center"/>
      <protection locked="0"/>
    </xf>
    <xf numFmtId="168" fontId="8" fillId="0" borderId="5" xfId="0" applyNumberFormat="1" applyFont="1" applyFill="1" applyBorder="1" applyAlignment="1" applyProtection="1">
      <alignment horizontal="center" vertical="center"/>
      <protection locked="0"/>
    </xf>
    <xf numFmtId="168" fontId="8" fillId="0" borderId="53" xfId="0" applyNumberFormat="1" applyFont="1" applyFill="1" applyBorder="1" applyAlignment="1" applyProtection="1">
      <alignment horizontal="center" vertical="center"/>
      <protection locked="0"/>
    </xf>
    <xf numFmtId="0" fontId="11" fillId="0" borderId="9" xfId="0" applyFont="1" applyFill="1" applyBorder="1" applyAlignment="1" applyProtection="1">
      <alignment horizontal="center" vertical="center"/>
      <protection locked="0"/>
    </xf>
    <xf numFmtId="0" fontId="11" fillId="0" borderId="11" xfId="0" applyFont="1" applyFill="1" applyBorder="1" applyAlignment="1" applyProtection="1">
      <alignment horizontal="center" vertical="center"/>
      <protection locked="0"/>
    </xf>
    <xf numFmtId="0" fontId="11" fillId="0" borderId="54" xfId="0" applyFont="1" applyFill="1" applyBorder="1" applyAlignment="1" applyProtection="1">
      <alignment horizontal="center" vertical="center"/>
      <protection locked="0"/>
    </xf>
    <xf numFmtId="0" fontId="11" fillId="0" borderId="51" xfId="0" applyFont="1" applyFill="1" applyBorder="1" applyAlignment="1" applyProtection="1">
      <alignment horizontal="center" vertical="center"/>
      <protection locked="0"/>
    </xf>
    <xf numFmtId="0" fontId="11" fillId="2" borderId="9" xfId="0" applyFont="1" applyFill="1" applyBorder="1" applyAlignment="1">
      <alignment horizontal="center" vertical="center"/>
    </xf>
    <xf numFmtId="0" fontId="11" fillId="2" borderId="11" xfId="0" applyFont="1" applyFill="1" applyBorder="1" applyAlignment="1">
      <alignment horizontal="center" vertical="center"/>
    </xf>
    <xf numFmtId="0" fontId="8" fillId="0" borderId="4" xfId="0" applyFont="1" applyFill="1" applyBorder="1" applyAlignment="1" applyProtection="1">
      <alignment horizontal="justify" vertical="top" wrapText="1"/>
      <protection locked="0"/>
    </xf>
    <xf numFmtId="0" fontId="8" fillId="0" borderId="5" xfId="0" applyFont="1" applyFill="1" applyBorder="1" applyAlignment="1" applyProtection="1">
      <alignment horizontal="justify" vertical="top" wrapText="1"/>
      <protection locked="0"/>
    </xf>
    <xf numFmtId="0" fontId="8" fillId="0" borderId="47" xfId="0" applyFont="1" applyFill="1" applyBorder="1" applyAlignment="1" applyProtection="1">
      <alignment horizontal="justify" vertical="top" wrapText="1"/>
      <protection locked="0"/>
    </xf>
    <xf numFmtId="0" fontId="8" fillId="0" borderId="3" xfId="0" applyFont="1" applyFill="1" applyBorder="1" applyAlignment="1" applyProtection="1">
      <alignment horizontal="justify" vertical="top" wrapText="1"/>
      <protection locked="0"/>
    </xf>
    <xf numFmtId="0" fontId="8" fillId="0" borderId="0" xfId="0" applyFont="1" applyFill="1" applyBorder="1" applyAlignment="1" applyProtection="1">
      <alignment horizontal="justify" vertical="top" wrapText="1"/>
      <protection locked="0"/>
    </xf>
    <xf numFmtId="0" fontId="8" fillId="0" borderId="17" xfId="0" applyFont="1" applyFill="1" applyBorder="1" applyAlignment="1" applyProtection="1">
      <alignment horizontal="justify" vertical="top" wrapText="1"/>
      <protection locked="0"/>
    </xf>
    <xf numFmtId="0" fontId="8" fillId="0" borderId="6" xfId="0" applyFont="1" applyFill="1" applyBorder="1" applyAlignment="1" applyProtection="1">
      <alignment horizontal="justify" vertical="top" wrapText="1"/>
      <protection locked="0"/>
    </xf>
    <xf numFmtId="0" fontId="8" fillId="0" borderId="7" xfId="0" applyFont="1" applyFill="1" applyBorder="1" applyAlignment="1" applyProtection="1">
      <alignment horizontal="justify" vertical="top" wrapText="1"/>
      <protection locked="0"/>
    </xf>
    <xf numFmtId="0" fontId="8" fillId="0" borderId="18" xfId="0" applyFont="1" applyFill="1" applyBorder="1" applyAlignment="1" applyProtection="1">
      <alignment horizontal="justify" vertical="top" wrapText="1"/>
      <protection locked="0"/>
    </xf>
    <xf numFmtId="0" fontId="10" fillId="2" borderId="37" xfId="0" applyFont="1" applyFill="1" applyBorder="1" applyAlignment="1">
      <alignment horizontal="left" vertical="center" wrapText="1"/>
    </xf>
    <xf numFmtId="0" fontId="10" fillId="2" borderId="32" xfId="0" applyFont="1" applyFill="1" applyBorder="1" applyAlignment="1">
      <alignment horizontal="left" vertical="center" wrapText="1"/>
    </xf>
    <xf numFmtId="0" fontId="10" fillId="2" borderId="38" xfId="0" applyFont="1" applyFill="1" applyBorder="1" applyAlignment="1">
      <alignment horizontal="left" vertical="center" wrapText="1"/>
    </xf>
    <xf numFmtId="0" fontId="11" fillId="2" borderId="39" xfId="0" applyFont="1" applyFill="1" applyBorder="1" applyAlignment="1">
      <alignment horizontal="center" vertical="center"/>
    </xf>
    <xf numFmtId="0" fontId="11" fillId="2" borderId="23" xfId="0" applyFont="1" applyFill="1" applyBorder="1" applyAlignment="1">
      <alignment horizontal="center" vertical="center"/>
    </xf>
    <xf numFmtId="0" fontId="11" fillId="2" borderId="49" xfId="0" applyFont="1" applyFill="1" applyBorder="1" applyAlignment="1">
      <alignment horizontal="center" vertical="center"/>
    </xf>
    <xf numFmtId="0" fontId="8" fillId="0" borderId="4" xfId="0" applyFont="1" applyFill="1" applyBorder="1" applyAlignment="1" applyProtection="1">
      <alignment horizontal="justify" vertical="top"/>
      <protection locked="0"/>
    </xf>
    <xf numFmtId="0" fontId="8" fillId="0" borderId="5" xfId="0" applyFont="1" applyFill="1" applyBorder="1" applyAlignment="1" applyProtection="1">
      <alignment horizontal="justify" vertical="top"/>
      <protection locked="0"/>
    </xf>
    <xf numFmtId="0" fontId="8" fillId="0" borderId="47" xfId="0" applyFont="1" applyFill="1" applyBorder="1" applyAlignment="1" applyProtection="1">
      <alignment horizontal="justify" vertical="top"/>
      <protection locked="0"/>
    </xf>
    <xf numFmtId="0" fontId="8" fillId="0" borderId="3" xfId="0" applyFont="1" applyFill="1" applyBorder="1" applyAlignment="1" applyProtection="1">
      <alignment horizontal="justify" vertical="top"/>
      <protection locked="0"/>
    </xf>
    <xf numFmtId="0" fontId="8" fillId="0" borderId="0" xfId="0" applyFont="1" applyFill="1" applyBorder="1" applyAlignment="1" applyProtection="1">
      <alignment horizontal="justify" vertical="top"/>
      <protection locked="0"/>
    </xf>
    <xf numFmtId="0" fontId="8" fillId="0" borderId="17" xfId="0" applyFont="1" applyFill="1" applyBorder="1" applyAlignment="1" applyProtection="1">
      <alignment horizontal="justify" vertical="top"/>
      <protection locked="0"/>
    </xf>
    <xf numFmtId="0" fontId="8" fillId="0" borderId="6" xfId="0" applyFont="1" applyFill="1" applyBorder="1" applyAlignment="1" applyProtection="1">
      <alignment horizontal="justify" vertical="top"/>
      <protection locked="0"/>
    </xf>
    <xf numFmtId="0" fontId="8" fillId="0" borderId="7" xfId="0" applyFont="1" applyFill="1" applyBorder="1" applyAlignment="1" applyProtection="1">
      <alignment horizontal="justify" vertical="top"/>
      <protection locked="0"/>
    </xf>
    <xf numFmtId="0" fontId="8" fillId="0" borderId="18" xfId="0" applyFont="1" applyFill="1" applyBorder="1" applyAlignment="1" applyProtection="1">
      <alignment horizontal="justify" vertical="top"/>
      <protection locked="0"/>
    </xf>
    <xf numFmtId="0" fontId="11" fillId="2" borderId="44" xfId="0" applyFont="1" applyFill="1" applyBorder="1" applyAlignment="1">
      <alignment horizontal="center" vertical="center"/>
    </xf>
    <xf numFmtId="0" fontId="11" fillId="2" borderId="45"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39" xfId="0" applyFont="1" applyFill="1" applyBorder="1" applyAlignment="1">
      <alignment horizontal="center" vertical="top"/>
    </xf>
    <xf numFmtId="0" fontId="11" fillId="2" borderId="23" xfId="0" applyFont="1" applyFill="1" applyBorder="1" applyAlignment="1">
      <alignment horizontal="center" vertical="top"/>
    </xf>
    <xf numFmtId="0" fontId="11" fillId="2" borderId="49" xfId="0" applyFont="1" applyFill="1" applyBorder="1" applyAlignment="1">
      <alignment horizontal="center" vertical="top"/>
    </xf>
    <xf numFmtId="0" fontId="8" fillId="2" borderId="48" xfId="0" applyFont="1" applyFill="1" applyBorder="1" applyAlignment="1">
      <alignment horizontal="left" vertical="center"/>
    </xf>
    <xf numFmtId="0" fontId="8" fillId="2" borderId="34" xfId="0" applyFont="1" applyFill="1" applyBorder="1" applyAlignment="1">
      <alignment horizontal="left" vertical="center"/>
    </xf>
    <xf numFmtId="0" fontId="8" fillId="0" borderId="40" xfId="0" applyFont="1" applyFill="1" applyBorder="1" applyAlignment="1" applyProtection="1">
      <alignment horizontal="center" vertical="center"/>
      <protection locked="0"/>
    </xf>
    <xf numFmtId="0" fontId="8" fillId="0" borderId="42" xfId="0" applyFont="1" applyFill="1" applyBorder="1" applyAlignment="1" applyProtection="1">
      <alignment horizontal="center" vertical="center"/>
      <protection locked="0"/>
    </xf>
    <xf numFmtId="0" fontId="8" fillId="0" borderId="43" xfId="0" applyFont="1" applyFill="1" applyBorder="1" applyAlignment="1" applyProtection="1">
      <alignment horizontal="center" vertical="center"/>
      <protection locked="0"/>
    </xf>
    <xf numFmtId="0" fontId="11" fillId="2" borderId="54" xfId="0" applyFont="1" applyFill="1" applyBorder="1" applyAlignment="1">
      <alignment horizontal="left" vertical="center"/>
    </xf>
    <xf numFmtId="0" fontId="11" fillId="2" borderId="22" xfId="0" applyFont="1" applyFill="1" applyBorder="1" applyAlignment="1">
      <alignment horizontal="left" vertical="center"/>
    </xf>
    <xf numFmtId="0" fontId="11" fillId="2" borderId="55" xfId="0" applyFont="1" applyFill="1" applyBorder="1" applyAlignment="1">
      <alignment horizontal="left" vertical="center"/>
    </xf>
    <xf numFmtId="0" fontId="8" fillId="2" borderId="50" xfId="0" applyFont="1" applyFill="1" applyBorder="1" applyAlignment="1">
      <alignment horizontal="left" vertical="center"/>
    </xf>
    <xf numFmtId="0" fontId="8" fillId="2" borderId="30" xfId="0" applyFont="1" applyFill="1" applyBorder="1" applyAlignment="1">
      <alignment horizontal="left" vertical="center"/>
    </xf>
    <xf numFmtId="0" fontId="8" fillId="2" borderId="10" xfId="0" applyFont="1" applyFill="1" applyBorder="1" applyAlignment="1">
      <alignment horizontal="left" vertical="center"/>
    </xf>
    <xf numFmtId="0" fontId="8" fillId="3" borderId="21" xfId="0" applyFont="1" applyFill="1" applyBorder="1" applyAlignment="1" applyProtection="1">
      <alignment horizontal="center" vertical="center"/>
      <protection locked="0"/>
    </xf>
    <xf numFmtId="0" fontId="8" fillId="3" borderId="32" xfId="0" applyFont="1" applyFill="1" applyBorder="1" applyAlignment="1" applyProtection="1">
      <alignment horizontal="center" vertical="center"/>
      <protection locked="0"/>
    </xf>
    <xf numFmtId="0" fontId="8" fillId="3" borderId="30" xfId="0" applyFont="1" applyFill="1" applyBorder="1" applyAlignment="1" applyProtection="1">
      <alignment horizontal="center" vertical="center"/>
      <protection locked="0"/>
    </xf>
    <xf numFmtId="0" fontId="8" fillId="2" borderId="21" xfId="0" applyFont="1" applyFill="1" applyBorder="1" applyAlignment="1">
      <alignment horizontal="center" vertical="center"/>
    </xf>
    <xf numFmtId="0" fontId="8" fillId="2" borderId="30" xfId="0" applyFont="1" applyFill="1" applyBorder="1" applyAlignment="1">
      <alignment horizontal="center" vertical="center"/>
    </xf>
    <xf numFmtId="0" fontId="8" fillId="0" borderId="21" xfId="0" applyFont="1" applyFill="1" applyBorder="1" applyAlignment="1" applyProtection="1">
      <alignment horizontal="center" vertical="center"/>
      <protection locked="0"/>
    </xf>
    <xf numFmtId="0" fontId="8" fillId="0" borderId="38" xfId="0" applyFont="1" applyFill="1" applyBorder="1" applyAlignment="1" applyProtection="1">
      <alignment horizontal="center" vertical="center"/>
      <protection locked="0"/>
    </xf>
    <xf numFmtId="0" fontId="8" fillId="2" borderId="39"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49" xfId="0" applyFont="1" applyFill="1" applyBorder="1" applyAlignment="1">
      <alignment horizontal="center" vertical="center"/>
    </xf>
    <xf numFmtId="171" fontId="7" fillId="0" borderId="37" xfId="0" applyNumberFormat="1" applyFont="1" applyFill="1" applyBorder="1" applyAlignment="1" applyProtection="1">
      <alignment horizontal="center" vertical="center"/>
      <protection locked="0"/>
    </xf>
    <xf numFmtId="171" fontId="7" fillId="0" borderId="32" xfId="0" applyNumberFormat="1" applyFont="1" applyFill="1" applyBorder="1" applyAlignment="1" applyProtection="1">
      <alignment horizontal="center" vertical="center"/>
      <protection locked="0"/>
    </xf>
    <xf numFmtId="171" fontId="7" fillId="0" borderId="30" xfId="0" applyNumberFormat="1" applyFont="1" applyFill="1" applyBorder="1" applyAlignment="1" applyProtection="1">
      <alignment horizontal="center" vertical="center"/>
      <protection locked="0"/>
    </xf>
    <xf numFmtId="171" fontId="7" fillId="0" borderId="21" xfId="0" applyNumberFormat="1" applyFont="1" applyFill="1" applyBorder="1" applyAlignment="1" applyProtection="1">
      <alignment horizontal="center" vertical="center"/>
      <protection locked="0"/>
    </xf>
    <xf numFmtId="9" fontId="7" fillId="0" borderId="21" xfId="0" applyNumberFormat="1" applyFont="1" applyFill="1" applyBorder="1" applyAlignment="1" applyProtection="1">
      <alignment horizontal="center" vertical="center"/>
      <protection locked="0"/>
    </xf>
    <xf numFmtId="9" fontId="7" fillId="0" borderId="32" xfId="0" applyNumberFormat="1" applyFont="1" applyFill="1" applyBorder="1" applyAlignment="1" applyProtection="1">
      <alignment horizontal="center" vertical="center"/>
      <protection locked="0"/>
    </xf>
    <xf numFmtId="9" fontId="7" fillId="0" borderId="30" xfId="0" applyNumberFormat="1" applyFont="1" applyFill="1" applyBorder="1" applyAlignment="1" applyProtection="1">
      <alignment horizontal="center" vertical="center"/>
      <protection locked="0"/>
    </xf>
    <xf numFmtId="9" fontId="7" fillId="0" borderId="38" xfId="0" applyNumberFormat="1" applyFont="1" applyFill="1" applyBorder="1" applyAlignment="1" applyProtection="1">
      <alignment horizontal="center" vertical="center"/>
      <protection locked="0"/>
    </xf>
    <xf numFmtId="0" fontId="18" fillId="2" borderId="48" xfId="0" applyFont="1" applyFill="1" applyBorder="1" applyAlignment="1">
      <alignment horizontal="center" vertical="center"/>
    </xf>
    <xf numFmtId="0" fontId="18" fillId="2" borderId="42" xfId="0" applyFont="1" applyFill="1" applyBorder="1" applyAlignment="1">
      <alignment horizontal="center" vertical="center"/>
    </xf>
    <xf numFmtId="0" fontId="18" fillId="2" borderId="34" xfId="0" applyFont="1" applyFill="1" applyBorder="1" applyAlignment="1">
      <alignment horizontal="center" vertical="center"/>
    </xf>
    <xf numFmtId="172" fontId="4" fillId="3" borderId="40" xfId="0" applyNumberFormat="1" applyFont="1" applyFill="1" applyBorder="1" applyAlignment="1" applyProtection="1">
      <alignment horizontal="center" vertical="center"/>
      <protection locked="0"/>
    </xf>
    <xf numFmtId="172" fontId="4" fillId="3" borderId="34" xfId="0" applyNumberFormat="1" applyFont="1" applyFill="1" applyBorder="1" applyAlignment="1" applyProtection="1">
      <alignment horizontal="center" vertical="center"/>
      <protection locked="0"/>
    </xf>
    <xf numFmtId="171" fontId="0" fillId="3" borderId="40" xfId="0" applyNumberFormat="1" applyFill="1" applyBorder="1" applyAlignment="1" applyProtection="1">
      <alignment horizontal="center" vertical="center"/>
      <protection locked="0"/>
    </xf>
    <xf numFmtId="171" fontId="0" fillId="3" borderId="42" xfId="0" applyNumberFormat="1" applyFill="1" applyBorder="1" applyAlignment="1" applyProtection="1">
      <alignment horizontal="center" vertical="center"/>
      <protection locked="0"/>
    </xf>
    <xf numFmtId="171" fontId="0" fillId="3" borderId="34" xfId="0" applyNumberFormat="1" applyFill="1" applyBorder="1" applyAlignment="1" applyProtection="1">
      <alignment horizontal="center" vertical="center"/>
      <protection locked="0"/>
    </xf>
    <xf numFmtId="0" fontId="9" fillId="2" borderId="36"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8"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9" fillId="2" borderId="15" xfId="0" applyFont="1" applyFill="1" applyBorder="1" applyAlignment="1">
      <alignment horizontal="center" vertical="center"/>
    </xf>
    <xf numFmtId="0" fontId="9" fillId="2" borderId="27" xfId="0" applyFont="1" applyFill="1" applyBorder="1" applyAlignment="1">
      <alignment horizontal="center" vertical="center"/>
    </xf>
    <xf numFmtId="0" fontId="4" fillId="3" borderId="48" xfId="0" applyFont="1" applyFill="1" applyBorder="1" applyAlignment="1" applyProtection="1">
      <alignment horizontal="center" vertical="center"/>
      <protection locked="0"/>
    </xf>
    <xf numFmtId="0" fontId="4" fillId="3" borderId="42" xfId="0" applyFont="1" applyFill="1" applyBorder="1" applyAlignment="1" applyProtection="1">
      <alignment horizontal="center" vertical="center"/>
      <protection locked="0"/>
    </xf>
    <xf numFmtId="0" fontId="4" fillId="3" borderId="34" xfId="0" applyFont="1" applyFill="1" applyBorder="1" applyAlignment="1" applyProtection="1">
      <alignment horizontal="center" vertical="center"/>
      <protection locked="0"/>
    </xf>
    <xf numFmtId="172" fontId="0" fillId="3" borderId="40" xfId="0" applyNumberFormat="1" applyFill="1" applyBorder="1" applyAlignment="1" applyProtection="1">
      <alignment horizontal="center" vertical="center"/>
      <protection locked="0"/>
    </xf>
    <xf numFmtId="172" fontId="0" fillId="3" borderId="34" xfId="0" applyNumberFormat="1" applyFill="1" applyBorder="1" applyAlignment="1" applyProtection="1">
      <alignment horizontal="center" vertical="center"/>
      <protection locked="0"/>
    </xf>
    <xf numFmtId="0" fontId="0" fillId="3" borderId="40" xfId="0" applyFill="1" applyBorder="1" applyAlignment="1" applyProtection="1">
      <alignment horizontal="center" vertical="center"/>
      <protection locked="0"/>
    </xf>
    <xf numFmtId="0" fontId="0" fillId="3" borderId="34" xfId="0" applyFill="1" applyBorder="1" applyAlignment="1" applyProtection="1">
      <alignment horizontal="center" vertical="center"/>
      <protection locked="0"/>
    </xf>
    <xf numFmtId="171" fontId="0" fillId="3" borderId="13" xfId="0" applyNumberFormat="1" applyFill="1" applyBorder="1" applyAlignment="1" applyProtection="1">
      <alignment horizontal="center" vertical="center"/>
      <protection locked="0"/>
    </xf>
    <xf numFmtId="0" fontId="7" fillId="0" borderId="2" xfId="0" applyFont="1" applyFill="1" applyBorder="1" applyAlignment="1">
      <alignment horizontal="center" vertical="center"/>
    </xf>
    <xf numFmtId="0" fontId="7" fillId="0" borderId="41"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38" xfId="0" applyFont="1" applyFill="1" applyBorder="1" applyAlignment="1">
      <alignment horizontal="center" vertical="center"/>
    </xf>
    <xf numFmtId="0" fontId="26" fillId="0" borderId="32" xfId="0" applyFont="1" applyFill="1" applyBorder="1" applyAlignment="1">
      <alignment horizontal="center" vertical="center"/>
    </xf>
    <xf numFmtId="0" fontId="26" fillId="0" borderId="38"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7" fillId="2" borderId="37" xfId="0" applyFont="1" applyFill="1" applyBorder="1" applyAlignment="1">
      <alignment horizontal="left" vertical="center"/>
    </xf>
    <xf numFmtId="0" fontId="7" fillId="2" borderId="32" xfId="0" applyFont="1" applyFill="1" applyBorder="1" applyAlignment="1">
      <alignment horizontal="left" vertical="center"/>
    </xf>
    <xf numFmtId="0" fontId="7" fillId="2" borderId="38" xfId="0" applyFont="1" applyFill="1" applyBorder="1" applyAlignment="1">
      <alignment horizontal="left" vertical="center"/>
    </xf>
    <xf numFmtId="0" fontId="7" fillId="0" borderId="37" xfId="0" applyFont="1" applyFill="1" applyBorder="1" applyAlignment="1" applyProtection="1">
      <alignment horizontal="center" vertical="center"/>
      <protection locked="0"/>
    </xf>
    <xf numFmtId="0" fontId="7" fillId="0" borderId="32" xfId="0" applyFont="1" applyFill="1" applyBorder="1" applyAlignment="1" applyProtection="1">
      <alignment horizontal="center" vertical="center"/>
      <protection locked="0"/>
    </xf>
    <xf numFmtId="0" fontId="7" fillId="0" borderId="38" xfId="0" applyFont="1" applyFill="1" applyBorder="1" applyAlignment="1" applyProtection="1">
      <alignment horizontal="center" vertical="center"/>
      <protection locked="0"/>
    </xf>
    <xf numFmtId="0" fontId="9" fillId="2" borderId="37" xfId="0" applyFont="1" applyFill="1" applyBorder="1" applyAlignment="1" applyProtection="1">
      <alignment horizontal="left" vertical="center"/>
    </xf>
    <xf numFmtId="0" fontId="9" fillId="2" borderId="38" xfId="0" applyFont="1" applyFill="1" applyBorder="1" applyAlignment="1" applyProtection="1">
      <alignment horizontal="left" vertical="center"/>
    </xf>
    <xf numFmtId="0" fontId="7" fillId="0" borderId="37" xfId="0" applyFont="1" applyFill="1" applyBorder="1" applyAlignment="1">
      <alignment horizontal="center" vertical="center"/>
    </xf>
    <xf numFmtId="0" fontId="7" fillId="0" borderId="38" xfId="0" applyFont="1" applyFill="1" applyBorder="1" applyAlignment="1">
      <alignment horizontal="center" vertical="center"/>
    </xf>
    <xf numFmtId="0" fontId="9" fillId="2" borderId="37"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0" borderId="25" xfId="0" applyNumberFormat="1" applyFont="1" applyFill="1" applyBorder="1" applyAlignment="1" applyProtection="1">
      <alignment horizontal="center" vertical="center"/>
      <protection locked="0"/>
    </xf>
    <xf numFmtId="0" fontId="9" fillId="0" borderId="15" xfId="0" applyNumberFormat="1" applyFont="1" applyFill="1" applyBorder="1" applyAlignment="1" applyProtection="1">
      <alignment horizontal="center" vertical="center"/>
      <protection locked="0"/>
    </xf>
    <xf numFmtId="0" fontId="7" fillId="2" borderId="36" xfId="0" applyFont="1" applyFill="1" applyBorder="1" applyAlignment="1">
      <alignment horizontal="left" vertical="center"/>
    </xf>
    <xf numFmtId="0" fontId="7" fillId="2" borderId="12" xfId="0" applyFont="1" applyFill="1" applyBorder="1" applyAlignment="1">
      <alignment horizontal="left" vertical="center"/>
    </xf>
    <xf numFmtId="0" fontId="9" fillId="0" borderId="15" xfId="0" applyFont="1" applyFill="1" applyBorder="1" applyAlignment="1" applyProtection="1">
      <alignment horizontal="center" vertical="center"/>
      <protection locked="0"/>
    </xf>
    <xf numFmtId="0" fontId="11" fillId="2" borderId="37"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4" fillId="2" borderId="5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13" fillId="2" borderId="48"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40"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32"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8" xfId="0" applyFont="1" applyFill="1" applyBorder="1" applyAlignment="1">
      <alignment horizontal="center" vertical="center"/>
    </xf>
    <xf numFmtId="49" fontId="9" fillId="0" borderId="1" xfId="0" applyNumberFormat="1" applyFont="1" applyFill="1" applyBorder="1" applyAlignment="1" applyProtection="1">
      <alignment horizontal="center" vertical="center"/>
      <protection locked="0"/>
    </xf>
    <xf numFmtId="49" fontId="9" fillId="0" borderId="41" xfId="0" applyNumberFormat="1" applyFont="1" applyFill="1" applyBorder="1" applyAlignment="1" applyProtection="1">
      <alignment horizontal="center" vertical="center"/>
      <protection locked="0"/>
    </xf>
    <xf numFmtId="49" fontId="9" fillId="0" borderId="6" xfId="0" applyNumberFormat="1" applyFont="1" applyFill="1" applyBorder="1" applyAlignment="1" applyProtection="1">
      <alignment horizontal="center" vertical="center"/>
      <protection locked="0"/>
    </xf>
    <xf numFmtId="49" fontId="9" fillId="0" borderId="18" xfId="0" applyNumberFormat="1" applyFont="1" applyFill="1" applyBorder="1" applyAlignment="1" applyProtection="1">
      <alignment horizontal="center" vertical="center"/>
      <protection locked="0"/>
    </xf>
    <xf numFmtId="14" fontId="9" fillId="0" borderId="24" xfId="0" applyNumberFormat="1" applyFont="1" applyFill="1" applyBorder="1" applyAlignment="1" applyProtection="1">
      <alignment horizontal="center" vertical="center"/>
      <protection locked="0"/>
    </xf>
    <xf numFmtId="14" fontId="9" fillId="0" borderId="19" xfId="0" applyNumberFormat="1"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18" xfId="0" applyFont="1" applyFill="1" applyBorder="1" applyAlignment="1" applyProtection="1">
      <alignment horizontal="center" vertical="center"/>
      <protection locked="0"/>
    </xf>
    <xf numFmtId="0" fontId="9" fillId="2" borderId="6" xfId="0" applyFont="1" applyFill="1" applyBorder="1" applyAlignment="1">
      <alignment horizontal="center" vertical="center"/>
    </xf>
    <xf numFmtId="0" fontId="9" fillId="2" borderId="18" xfId="0" applyFont="1" applyFill="1" applyBorder="1" applyAlignment="1">
      <alignment horizontal="center" vertical="center"/>
    </xf>
    <xf numFmtId="0" fontId="7" fillId="2" borderId="37" xfId="0" applyFont="1" applyFill="1" applyBorder="1" applyAlignment="1" applyProtection="1">
      <alignment horizontal="left" vertical="center"/>
    </xf>
    <xf numFmtId="0" fontId="7" fillId="2" borderId="32" xfId="0" applyFont="1" applyFill="1" applyBorder="1" applyAlignment="1" applyProtection="1">
      <alignment horizontal="left" vertical="center"/>
    </xf>
    <xf numFmtId="0" fontId="7" fillId="2" borderId="38" xfId="0" applyFont="1" applyFill="1" applyBorder="1" applyAlignment="1" applyProtection="1">
      <alignment horizontal="left" vertical="center"/>
    </xf>
    <xf numFmtId="0" fontId="7" fillId="0" borderId="1"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8" xfId="0" applyFont="1" applyFill="1" applyBorder="1" applyAlignment="1">
      <alignment horizontal="center" vertical="center"/>
    </xf>
    <xf numFmtId="14" fontId="9" fillId="0" borderId="37" xfId="0" applyNumberFormat="1"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14" fillId="2" borderId="37" xfId="0" applyFont="1" applyFill="1" applyBorder="1" applyAlignment="1">
      <alignment horizontal="center" vertical="center" wrapText="1"/>
    </xf>
    <xf numFmtId="0" fontId="14" fillId="2" borderId="38"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7" fillId="0" borderId="21" xfId="0" applyFont="1" applyFill="1" applyBorder="1" applyAlignment="1" applyProtection="1">
      <alignment horizontal="center" vertical="center"/>
      <protection locked="0"/>
    </xf>
    <xf numFmtId="0" fontId="9" fillId="2" borderId="1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8" xfId="0" applyFont="1" applyFill="1" applyBorder="1" applyAlignment="1">
      <alignment horizontal="center" vertical="center" wrapText="1"/>
    </xf>
    <xf numFmtId="14" fontId="11" fillId="0" borderId="37" xfId="0" applyNumberFormat="1" applyFont="1" applyFill="1" applyBorder="1" applyAlignment="1" applyProtection="1">
      <alignment horizontal="center" vertical="center" wrapText="1"/>
      <protection locked="0"/>
    </xf>
    <xf numFmtId="14" fontId="11" fillId="0" borderId="38" xfId="0" applyNumberFormat="1" applyFont="1" applyFill="1" applyBorder="1" applyAlignment="1" applyProtection="1">
      <alignment horizontal="center" vertical="center" wrapText="1"/>
      <protection locked="0"/>
    </xf>
    <xf numFmtId="0" fontId="10" fillId="2" borderId="57" xfId="0" applyFont="1" applyFill="1" applyBorder="1" applyAlignment="1">
      <alignment horizontal="left" vertical="center"/>
    </xf>
    <xf numFmtId="0" fontId="10" fillId="2" borderId="52" xfId="0" applyFont="1" applyFill="1" applyBorder="1" applyAlignment="1">
      <alignment horizontal="left" vertical="center"/>
    </xf>
    <xf numFmtId="0" fontId="10" fillId="3" borderId="57" xfId="0" applyFont="1" applyFill="1" applyBorder="1" applyAlignment="1">
      <alignment horizontal="left" vertical="center"/>
    </xf>
    <xf numFmtId="0" fontId="10" fillId="3" borderId="52" xfId="0" applyFont="1" applyFill="1" applyBorder="1" applyAlignment="1">
      <alignment horizontal="left" vertical="center"/>
    </xf>
    <xf numFmtId="171" fontId="10" fillId="0" borderId="5" xfId="0" applyNumberFormat="1" applyFont="1" applyFill="1" applyBorder="1" applyAlignment="1" applyProtection="1">
      <alignment horizontal="center" vertical="center"/>
      <protection locked="0"/>
    </xf>
    <xf numFmtId="171" fontId="10" fillId="0" borderId="52" xfId="0" applyNumberFormat="1" applyFont="1" applyFill="1" applyBorder="1" applyAlignment="1" applyProtection="1">
      <alignment horizontal="center" vertical="center"/>
      <protection locked="0"/>
    </xf>
    <xf numFmtId="0" fontId="8" fillId="2" borderId="28" xfId="0" applyFont="1" applyFill="1" applyBorder="1" applyAlignment="1">
      <alignment horizontal="left" vertical="center"/>
    </xf>
    <xf numFmtId="0" fontId="8" fillId="2" borderId="0" xfId="0" applyFont="1" applyFill="1" applyBorder="1" applyAlignment="1">
      <alignment horizontal="left" vertical="center"/>
    </xf>
    <xf numFmtId="0" fontId="8" fillId="2" borderId="62" xfId="0" applyFont="1" applyFill="1" applyBorder="1" applyAlignment="1">
      <alignment horizontal="left" vertical="center"/>
    </xf>
    <xf numFmtId="10" fontId="8" fillId="0" borderId="57" xfId="0" applyNumberFormat="1" applyFont="1" applyFill="1" applyBorder="1" applyAlignment="1" applyProtection="1">
      <alignment horizontal="center" vertical="center"/>
      <protection locked="0"/>
    </xf>
    <xf numFmtId="10" fontId="8" fillId="0" borderId="5" xfId="0" applyNumberFormat="1" applyFont="1" applyFill="1" applyBorder="1" applyAlignment="1" applyProtection="1">
      <alignment horizontal="center" vertical="center"/>
      <protection locked="0"/>
    </xf>
    <xf numFmtId="10" fontId="8" fillId="0" borderId="52" xfId="0" applyNumberFormat="1" applyFont="1" applyFill="1" applyBorder="1" applyAlignment="1" applyProtection="1">
      <alignment horizontal="center" vertical="center"/>
      <protection locked="0"/>
    </xf>
    <xf numFmtId="0" fontId="25" fillId="0" borderId="13" xfId="0" applyFont="1" applyBorder="1" applyAlignment="1">
      <alignment horizontal="center" vertical="center" wrapText="1"/>
    </xf>
    <xf numFmtId="0" fontId="27" fillId="0" borderId="13" xfId="0" applyFont="1" applyBorder="1" applyAlignment="1">
      <alignment horizontal="center" vertical="center" wrapText="1"/>
    </xf>
    <xf numFmtId="0" fontId="27" fillId="8" borderId="13" xfId="0" applyFont="1" applyFill="1" applyBorder="1" applyAlignment="1">
      <alignment horizontal="center" vertical="center" wrapText="1"/>
    </xf>
    <xf numFmtId="0" fontId="25" fillId="8" borderId="59"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7" borderId="13" xfId="0" applyFont="1" applyFill="1" applyBorder="1" applyAlignment="1">
      <alignment horizontal="center" vertical="center" wrapText="1"/>
    </xf>
    <xf numFmtId="170" fontId="27" fillId="8" borderId="13" xfId="0" applyNumberFormat="1" applyFont="1" applyFill="1" applyBorder="1" applyAlignment="1">
      <alignment horizontal="center" vertical="center" wrapText="1"/>
    </xf>
    <xf numFmtId="14" fontId="25" fillId="8" borderId="13" xfId="0" applyNumberFormat="1" applyFont="1" applyFill="1" applyBorder="1" applyAlignment="1">
      <alignment horizontal="center" vertical="center" wrapText="1"/>
    </xf>
    <xf numFmtId="0" fontId="25" fillId="8" borderId="13" xfId="0" applyFont="1" applyFill="1" applyBorder="1" applyAlignment="1">
      <alignment horizontal="center" vertical="center" wrapText="1"/>
    </xf>
    <xf numFmtId="0" fontId="27" fillId="0" borderId="67" xfId="0" applyFont="1" applyBorder="1" applyAlignment="1">
      <alignment horizontal="center" vertical="center" wrapText="1"/>
    </xf>
    <xf numFmtId="0" fontId="27" fillId="0" borderId="13" xfId="0" applyFont="1" applyBorder="1" applyAlignment="1">
      <alignment horizontal="right" vertical="center"/>
    </xf>
    <xf numFmtId="0" fontId="24" fillId="4" borderId="13" xfId="0" applyFont="1" applyFill="1" applyBorder="1" applyAlignment="1">
      <alignment horizontal="center" vertical="center"/>
    </xf>
    <xf numFmtId="0" fontId="24" fillId="0" borderId="0" xfId="0" applyFont="1" applyFill="1" applyBorder="1" applyAlignment="1">
      <alignment horizontal="center" vertical="center"/>
    </xf>
    <xf numFmtId="0" fontId="25" fillId="0" borderId="13" xfId="0" applyFont="1" applyBorder="1" applyAlignment="1">
      <alignment horizontal="center" vertical="center"/>
    </xf>
    <xf numFmtId="0" fontId="27" fillId="4" borderId="40" xfId="0" applyFont="1" applyFill="1" applyBorder="1" applyAlignment="1">
      <alignment horizontal="center" vertical="center"/>
    </xf>
    <xf numFmtId="0" fontId="27" fillId="4" borderId="34" xfId="0" applyFont="1" applyFill="1" applyBorder="1" applyAlignment="1">
      <alignment horizontal="center" vertical="center"/>
    </xf>
    <xf numFmtId="0" fontId="25" fillId="0" borderId="29" xfId="0" applyFont="1" applyBorder="1" applyAlignment="1">
      <alignment horizontal="center" vertical="center"/>
    </xf>
    <xf numFmtId="0" fontId="25" fillId="0" borderId="22" xfId="0" applyFont="1" applyBorder="1" applyAlignment="1">
      <alignment horizontal="center" vertical="center"/>
    </xf>
    <xf numFmtId="0" fontId="4" fillId="2" borderId="37"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34" fillId="0" borderId="69" xfId="12" applyFont="1" applyBorder="1"/>
    <xf numFmtId="0" fontId="34" fillId="0" borderId="70" xfId="12" applyFont="1" applyBorder="1"/>
    <xf numFmtId="0" fontId="34" fillId="0" borderId="71" xfId="12" applyFont="1" applyBorder="1"/>
    <xf numFmtId="0" fontId="34" fillId="0" borderId="74" xfId="12" applyFont="1" applyBorder="1"/>
    <xf numFmtId="0" fontId="34" fillId="0" borderId="75" xfId="12" applyFont="1" applyBorder="1"/>
    <xf numFmtId="0" fontId="34" fillId="0" borderId="76" xfId="12" applyFont="1" applyBorder="1"/>
    <xf numFmtId="0" fontId="34" fillId="0" borderId="81" xfId="12" applyFont="1" applyBorder="1"/>
    <xf numFmtId="0" fontId="34" fillId="0" borderId="82" xfId="12" applyFont="1" applyBorder="1"/>
    <xf numFmtId="0" fontId="29" fillId="0" borderId="0" xfId="12"/>
    <xf numFmtId="0" fontId="34" fillId="0" borderId="83" xfId="12" applyFont="1" applyBorder="1"/>
    <xf numFmtId="0" fontId="34" fillId="0" borderId="84" xfId="12" applyFont="1" applyBorder="1"/>
    <xf numFmtId="0" fontId="34" fillId="0" borderId="86" xfId="12" applyFont="1" applyBorder="1"/>
    <xf numFmtId="0" fontId="34" fillId="0" borderId="87" xfId="12" applyFont="1" applyBorder="1"/>
    <xf numFmtId="0" fontId="25" fillId="0" borderId="68" xfId="12" applyFont="1" applyBorder="1" applyAlignment="1">
      <alignment horizontal="center"/>
    </xf>
    <xf numFmtId="0" fontId="27" fillId="12" borderId="68" xfId="12" applyFont="1" applyFill="1" applyBorder="1" applyAlignment="1">
      <alignment horizontal="center" vertical="center"/>
    </xf>
    <xf numFmtId="0" fontId="34" fillId="0" borderId="90" xfId="12" applyFont="1" applyBorder="1"/>
    <xf numFmtId="0" fontId="34" fillId="0" borderId="91" xfId="12" applyFont="1" applyBorder="1"/>
    <xf numFmtId="0" fontId="29" fillId="0" borderId="95" xfId="12" applyFont="1" applyBorder="1" applyAlignment="1">
      <alignment horizontal="center"/>
    </xf>
    <xf numFmtId="0" fontId="34" fillId="0" borderId="71" xfId="12" applyFont="1" applyBorder="1" applyAlignment="1">
      <alignment horizontal="center"/>
    </xf>
    <xf numFmtId="0" fontId="35" fillId="0" borderId="89" xfId="12" applyFont="1" applyBorder="1" applyAlignment="1">
      <alignment horizontal="center"/>
    </xf>
    <xf numFmtId="0" fontId="36" fillId="11" borderId="92" xfId="12" applyFont="1" applyFill="1" applyBorder="1" applyAlignment="1">
      <alignment horizontal="center" vertical="center"/>
    </xf>
    <xf numFmtId="0" fontId="34" fillId="0" borderId="93" xfId="12" applyFont="1" applyBorder="1"/>
    <xf numFmtId="0" fontId="34" fillId="0" borderId="94" xfId="12" applyFont="1" applyBorder="1"/>
    <xf numFmtId="0" fontId="24" fillId="12" borderId="95" xfId="12" applyFont="1" applyFill="1" applyBorder="1" applyAlignment="1">
      <alignment horizontal="center" vertical="center"/>
    </xf>
    <xf numFmtId="0" fontId="34" fillId="0" borderId="96" xfId="12" applyFont="1" applyBorder="1"/>
    <xf numFmtId="0" fontId="35" fillId="0" borderId="97" xfId="12" applyFont="1" applyBorder="1" applyAlignment="1">
      <alignment horizontal="center" vertical="center" wrapText="1"/>
    </xf>
    <xf numFmtId="0" fontId="35" fillId="0" borderId="74" xfId="12" applyFont="1" applyBorder="1" applyAlignment="1">
      <alignment horizontal="center" vertical="center" wrapText="1"/>
    </xf>
    <xf numFmtId="0" fontId="35" fillId="0" borderId="101" xfId="12" applyFont="1" applyBorder="1" applyAlignment="1">
      <alignment horizontal="center" vertical="center" wrapText="1"/>
    </xf>
    <xf numFmtId="0" fontId="35" fillId="0" borderId="3" xfId="12" applyFont="1" applyBorder="1" applyAlignment="1">
      <alignment horizontal="center" vertical="center" wrapText="1"/>
    </xf>
    <xf numFmtId="0" fontId="35" fillId="0" borderId="0" xfId="12" applyFont="1" applyBorder="1" applyAlignment="1">
      <alignment horizontal="center" vertical="center" wrapText="1"/>
    </xf>
    <xf numFmtId="0" fontId="35" fillId="0" borderId="17" xfId="12" applyFont="1" applyBorder="1" applyAlignment="1">
      <alignment horizontal="center" vertical="center" wrapText="1"/>
    </xf>
    <xf numFmtId="0" fontId="35" fillId="0" borderId="99" xfId="12" applyFont="1" applyBorder="1" applyAlignment="1">
      <alignment horizontal="center" vertical="center" wrapText="1"/>
    </xf>
    <xf numFmtId="0" fontId="35" fillId="0" borderId="76" xfId="12" applyFont="1" applyBorder="1" applyAlignment="1">
      <alignment horizontal="center" vertical="center" wrapText="1"/>
    </xf>
    <xf numFmtId="0" fontId="35" fillId="0" borderId="103" xfId="12" applyFont="1" applyBorder="1" applyAlignment="1">
      <alignment horizontal="center" vertical="center" wrapText="1"/>
    </xf>
    <xf numFmtId="0" fontId="24" fillId="12" borderId="69" xfId="12" applyFont="1" applyFill="1" applyBorder="1" applyAlignment="1">
      <alignment horizontal="center" vertical="center"/>
    </xf>
    <xf numFmtId="0" fontId="24" fillId="11" borderId="97" xfId="12" applyFont="1" applyFill="1" applyBorder="1" applyAlignment="1">
      <alignment horizontal="center" vertical="center"/>
    </xf>
    <xf numFmtId="0" fontId="34" fillId="0" borderId="99" xfId="12" applyFont="1" applyBorder="1"/>
    <xf numFmtId="0" fontId="24" fillId="11" borderId="98" xfId="12" applyFont="1" applyFill="1" applyBorder="1" applyAlignment="1">
      <alignment horizontal="center" vertical="center"/>
    </xf>
    <xf numFmtId="0" fontId="34" fillId="0" borderId="77" xfId="12" applyFont="1" applyBorder="1"/>
    <xf numFmtId="0" fontId="24" fillId="11" borderId="72" xfId="12" applyFont="1" applyFill="1" applyBorder="1" applyAlignment="1">
      <alignment horizontal="center"/>
    </xf>
    <xf numFmtId="0" fontId="24" fillId="11" borderId="89" xfId="12" applyFont="1" applyFill="1" applyBorder="1" applyAlignment="1">
      <alignment horizontal="center" vertical="center"/>
    </xf>
    <xf numFmtId="0" fontId="34" fillId="0" borderId="78" xfId="12" applyFont="1" applyBorder="1"/>
    <xf numFmtId="0" fontId="29" fillId="0" borderId="71" xfId="12" applyFont="1" applyBorder="1" applyAlignment="1">
      <alignment horizontal="center"/>
    </xf>
    <xf numFmtId="0" fontId="24" fillId="11" borderId="95" xfId="12" applyFont="1" applyFill="1" applyBorder="1" applyAlignment="1">
      <alignment horizontal="left" wrapText="1"/>
    </xf>
    <xf numFmtId="0" fontId="24" fillId="11" borderId="72" xfId="12" applyFont="1" applyFill="1" applyBorder="1" applyAlignment="1">
      <alignment horizontal="left" vertical="center" wrapText="1"/>
    </xf>
    <xf numFmtId="0" fontId="24" fillId="11" borderId="95" xfId="12" applyFont="1" applyFill="1" applyBorder="1" applyAlignment="1">
      <alignment horizontal="left"/>
    </xf>
    <xf numFmtId="0" fontId="24" fillId="11" borderId="72" xfId="12" applyFont="1" applyFill="1" applyBorder="1" applyAlignment="1">
      <alignment horizontal="left"/>
    </xf>
    <xf numFmtId="0" fontId="35" fillId="0" borderId="95" xfId="12" applyFont="1" applyBorder="1" applyAlignment="1">
      <alignment horizontal="center"/>
    </xf>
    <xf numFmtId="0" fontId="35" fillId="0" borderId="72" xfId="12" applyFont="1" applyBorder="1" applyAlignment="1">
      <alignment horizontal="center"/>
    </xf>
    <xf numFmtId="0" fontId="27" fillId="0" borderId="89" xfId="12" applyFont="1" applyBorder="1" applyAlignment="1">
      <alignment horizontal="left" vertical="center" wrapText="1"/>
    </xf>
    <xf numFmtId="0" fontId="34" fillId="0" borderId="101" xfId="12" applyFont="1" applyBorder="1"/>
    <xf numFmtId="0" fontId="34" fillId="0" borderId="102" xfId="12" applyFont="1" applyBorder="1"/>
    <xf numFmtId="0" fontId="34" fillId="0" borderId="17" xfId="12" applyFont="1" applyBorder="1"/>
    <xf numFmtId="0" fontId="34" fillId="0" borderId="103" xfId="12" applyFont="1" applyBorder="1"/>
    <xf numFmtId="0" fontId="24" fillId="0" borderId="95" xfId="12" applyFont="1" applyBorder="1" applyAlignment="1">
      <alignment horizontal="center" vertical="center"/>
    </xf>
    <xf numFmtId="0" fontId="35" fillId="0" borderId="95" xfId="12" applyFont="1" applyBorder="1" applyAlignment="1">
      <alignment horizontal="left"/>
    </xf>
    <xf numFmtId="0" fontId="24" fillId="11" borderId="95" xfId="12" applyFont="1" applyFill="1" applyBorder="1" applyAlignment="1">
      <alignment horizontal="center" vertical="center"/>
    </xf>
    <xf numFmtId="0" fontId="24" fillId="12" borderId="95" xfId="12" applyFont="1" applyFill="1" applyBorder="1" applyAlignment="1">
      <alignment horizontal="center"/>
    </xf>
    <xf numFmtId="0" fontId="24" fillId="12" borderId="69" xfId="12" applyFont="1" applyFill="1" applyBorder="1" applyAlignment="1">
      <alignment horizontal="center"/>
    </xf>
    <xf numFmtId="0" fontId="35" fillId="0" borderId="74" xfId="12" applyFont="1" applyBorder="1" applyAlignment="1">
      <alignment horizontal="center"/>
    </xf>
    <xf numFmtId="0" fontId="24" fillId="11" borderId="13" xfId="12" applyFont="1" applyFill="1" applyBorder="1" applyAlignment="1">
      <alignment horizontal="center" vertical="center"/>
    </xf>
    <xf numFmtId="0" fontId="34" fillId="0" borderId="13" xfId="12" applyFont="1" applyBorder="1"/>
    <xf numFmtId="0" fontId="24" fillId="11" borderId="69" xfId="12" applyFont="1" applyFill="1" applyBorder="1" applyAlignment="1">
      <alignment horizontal="center" vertical="center"/>
    </xf>
    <xf numFmtId="0" fontId="46" fillId="0" borderId="89" xfId="12" applyFont="1" applyBorder="1" applyAlignment="1">
      <alignment horizontal="justify" vertical="center" wrapText="1"/>
    </xf>
    <xf numFmtId="0" fontId="46" fillId="0" borderId="74" xfId="12" applyFont="1" applyBorder="1" applyAlignment="1">
      <alignment horizontal="justify" vertical="center" wrapText="1"/>
    </xf>
    <xf numFmtId="0" fontId="46" fillId="0" borderId="101" xfId="12" applyFont="1" applyBorder="1" applyAlignment="1">
      <alignment horizontal="justify" vertical="center" wrapText="1"/>
    </xf>
    <xf numFmtId="0" fontId="46" fillId="0" borderId="102" xfId="12" applyFont="1" applyBorder="1" applyAlignment="1">
      <alignment horizontal="justify" vertical="center" wrapText="1"/>
    </xf>
    <xf numFmtId="0" fontId="46" fillId="0" borderId="0" xfId="12" applyFont="1" applyAlignment="1">
      <alignment horizontal="justify" vertical="center" wrapText="1"/>
    </xf>
    <xf numFmtId="0" fontId="46" fillId="0" borderId="17" xfId="12" applyFont="1" applyBorder="1" applyAlignment="1">
      <alignment horizontal="justify" vertical="center" wrapText="1"/>
    </xf>
    <xf numFmtId="0" fontId="46" fillId="0" borderId="105" xfId="12" applyFont="1" applyBorder="1" applyAlignment="1">
      <alignment horizontal="justify" vertical="center" wrapText="1"/>
    </xf>
    <xf numFmtId="0" fontId="46" fillId="0" borderId="7" xfId="12" applyFont="1" applyBorder="1" applyAlignment="1">
      <alignment horizontal="justify" vertical="center" wrapText="1"/>
    </xf>
    <xf numFmtId="0" fontId="46" fillId="0" borderId="18" xfId="12" applyFont="1" applyBorder="1" applyAlignment="1">
      <alignment horizontal="justify" vertical="center" wrapText="1"/>
    </xf>
    <xf numFmtId="0" fontId="35" fillId="0" borderId="97" xfId="12" applyFont="1" applyBorder="1" applyAlignment="1">
      <alignment horizontal="center"/>
    </xf>
    <xf numFmtId="0" fontId="24" fillId="12" borderId="68" xfId="12" applyFont="1" applyFill="1" applyBorder="1" applyAlignment="1">
      <alignment horizontal="center" vertical="center"/>
    </xf>
    <xf numFmtId="0" fontId="24" fillId="0" borderId="72" xfId="12" applyFont="1" applyBorder="1" applyAlignment="1">
      <alignment horizontal="center" vertical="center"/>
    </xf>
    <xf numFmtId="0" fontId="24" fillId="0" borderId="72" xfId="12" applyFont="1" applyBorder="1" applyAlignment="1">
      <alignment horizontal="center" vertical="center" wrapText="1"/>
    </xf>
    <xf numFmtId="0" fontId="25" fillId="0" borderId="72" xfId="12" applyFont="1" applyBorder="1" applyAlignment="1">
      <alignment horizontal="left" vertical="center" wrapText="1"/>
    </xf>
    <xf numFmtId="0" fontId="34" fillId="0" borderId="69" xfId="12" applyFont="1" applyBorder="1" applyAlignment="1">
      <alignment horizontal="left"/>
    </xf>
    <xf numFmtId="0" fontId="34" fillId="0" borderId="71" xfId="12" applyFont="1" applyBorder="1" applyAlignment="1">
      <alignment horizontal="left"/>
    </xf>
    <xf numFmtId="0" fontId="25" fillId="0" borderId="72" xfId="12" applyFont="1" applyBorder="1" applyAlignment="1">
      <alignment horizontal="center" vertical="center" wrapText="1"/>
    </xf>
    <xf numFmtId="0" fontId="25" fillId="0" borderId="69" xfId="12" applyFont="1" applyBorder="1" applyAlignment="1">
      <alignment horizontal="center" vertical="center" wrapText="1"/>
    </xf>
    <xf numFmtId="0" fontId="25" fillId="0" borderId="71" xfId="12" applyFont="1" applyBorder="1" applyAlignment="1">
      <alignment horizontal="center" vertical="center" wrapText="1"/>
    </xf>
    <xf numFmtId="0" fontId="25" fillId="0" borderId="70" xfId="12" applyFont="1" applyBorder="1" applyAlignment="1">
      <alignment horizontal="center" vertical="center" wrapText="1"/>
    </xf>
    <xf numFmtId="0" fontId="35" fillId="0" borderId="73" xfId="12" applyFont="1" applyBorder="1" applyAlignment="1">
      <alignment horizontal="center"/>
    </xf>
    <xf numFmtId="0" fontId="24" fillId="0" borderId="68" xfId="12" applyFont="1" applyBorder="1" applyAlignment="1">
      <alignment horizontal="center" vertical="center" wrapText="1"/>
    </xf>
    <xf numFmtId="0" fontId="24" fillId="12" borderId="72" xfId="12" applyFont="1" applyFill="1" applyBorder="1" applyAlignment="1">
      <alignment horizontal="center" vertical="center" wrapText="1"/>
    </xf>
    <xf numFmtId="0" fontId="35" fillId="0" borderId="68" xfId="12" applyFont="1" applyBorder="1" applyAlignment="1">
      <alignment horizontal="center" vertical="center"/>
    </xf>
    <xf numFmtId="0" fontId="35" fillId="0" borderId="72" xfId="12" applyFont="1" applyBorder="1" applyAlignment="1">
      <alignment horizontal="center" vertical="center"/>
    </xf>
    <xf numFmtId="0" fontId="25" fillId="0" borderId="72" xfId="12" applyFont="1" applyBorder="1" applyAlignment="1">
      <alignment horizontal="center" vertical="center"/>
    </xf>
    <xf numFmtId="0" fontId="24" fillId="12" borderId="72" xfId="12" applyFont="1" applyFill="1" applyBorder="1" applyAlignment="1">
      <alignment horizontal="center" vertical="center"/>
    </xf>
    <xf numFmtId="0" fontId="24" fillId="0" borderId="68" xfId="12" applyFont="1" applyBorder="1" applyAlignment="1">
      <alignment horizontal="center" vertical="center"/>
    </xf>
    <xf numFmtId="0" fontId="35" fillId="0" borderId="68" xfId="12" applyFont="1" applyBorder="1" applyAlignment="1">
      <alignment horizontal="center"/>
    </xf>
    <xf numFmtId="0" fontId="25" fillId="0" borderId="68" xfId="12" applyFont="1" applyBorder="1" applyAlignment="1">
      <alignment horizontal="center" vertical="center"/>
    </xf>
    <xf numFmtId="0" fontId="27" fillId="0" borderId="73" xfId="12" applyFont="1" applyBorder="1" applyAlignment="1">
      <alignment horizontal="left" vertical="center" wrapText="1"/>
    </xf>
    <xf numFmtId="0" fontId="34" fillId="0" borderId="111" xfId="12" applyFont="1" applyBorder="1"/>
    <xf numFmtId="0" fontId="34" fillId="0" borderId="112" xfId="12" applyFont="1" applyBorder="1"/>
    <xf numFmtId="0" fontId="34" fillId="0" borderId="113" xfId="12" applyFont="1" applyBorder="1"/>
    <xf numFmtId="0" fontId="35" fillId="0" borderId="72" xfId="12" applyFont="1" applyBorder="1" applyAlignment="1">
      <alignment horizontal="center" vertical="center" wrapText="1"/>
    </xf>
    <xf numFmtId="0" fontId="25" fillId="0" borderId="71" xfId="12" applyFont="1" applyBorder="1" applyAlignment="1">
      <alignment horizontal="center" vertical="center"/>
    </xf>
    <xf numFmtId="0" fontId="27" fillId="0" borderId="68" xfId="12" applyFont="1" applyBorder="1" applyAlignment="1">
      <alignment horizontal="center" vertical="center" wrapText="1"/>
    </xf>
    <xf numFmtId="0" fontId="27" fillId="11" borderId="68" xfId="12" applyFont="1" applyFill="1" applyBorder="1" applyAlignment="1">
      <alignment horizontal="center" vertical="center"/>
    </xf>
    <xf numFmtId="0" fontId="27" fillId="0" borderId="72" xfId="12" applyFont="1" applyBorder="1" applyAlignment="1">
      <alignment horizontal="center" vertical="center" wrapText="1"/>
    </xf>
    <xf numFmtId="0" fontId="27" fillId="12" borderId="72" xfId="12" applyFont="1" applyFill="1" applyBorder="1" applyAlignment="1">
      <alignment horizontal="center" vertical="center" wrapText="1"/>
    </xf>
    <xf numFmtId="0" fontId="27" fillId="12" borderId="89" xfId="12" applyFont="1" applyFill="1" applyBorder="1" applyAlignment="1">
      <alignment horizontal="center" vertical="center"/>
    </xf>
    <xf numFmtId="0" fontId="25" fillId="0" borderId="39" xfId="12" applyFont="1" applyBorder="1" applyAlignment="1">
      <alignment horizontal="center" vertical="center"/>
    </xf>
    <xf numFmtId="0" fontId="25" fillId="0" borderId="23" xfId="12" applyFont="1" applyBorder="1" applyAlignment="1">
      <alignment horizontal="center" vertical="center"/>
    </xf>
    <xf numFmtId="0" fontId="25" fillId="0" borderId="49" xfId="12" applyFont="1" applyBorder="1" applyAlignment="1">
      <alignment horizontal="center" vertical="center"/>
    </xf>
    <xf numFmtId="0" fontId="25" fillId="0" borderId="48" xfId="12" applyFont="1" applyBorder="1" applyAlignment="1">
      <alignment horizontal="center" vertical="center"/>
    </xf>
    <xf numFmtId="0" fontId="25" fillId="0" borderId="42" xfId="12" applyFont="1" applyBorder="1" applyAlignment="1">
      <alignment horizontal="center" vertical="center"/>
    </xf>
    <xf numFmtId="0" fontId="25" fillId="0" borderId="43" xfId="12" applyFont="1" applyBorder="1" applyAlignment="1">
      <alignment horizontal="center" vertical="center"/>
    </xf>
    <xf numFmtId="0" fontId="25" fillId="0" borderId="68" xfId="12" applyFont="1" applyBorder="1" applyAlignment="1">
      <alignment horizontal="center" vertical="center" wrapText="1"/>
    </xf>
    <xf numFmtId="0" fontId="25" fillId="0" borderId="6" xfId="12" applyFont="1" applyBorder="1" applyAlignment="1">
      <alignment horizontal="center" vertical="center"/>
    </xf>
    <xf numFmtId="0" fontId="34" fillId="0" borderId="7" xfId="12" applyFont="1" applyBorder="1"/>
    <xf numFmtId="0" fontId="34" fillId="0" borderId="18" xfId="12" applyFont="1" applyBorder="1"/>
    <xf numFmtId="0" fontId="27" fillId="0" borderId="72" xfId="12" applyFont="1" applyBorder="1" applyAlignment="1">
      <alignment horizontal="center" vertical="center"/>
    </xf>
    <xf numFmtId="0" fontId="27" fillId="0" borderId="68" xfId="12" applyFont="1" applyBorder="1" applyAlignment="1">
      <alignment horizontal="center" vertical="center"/>
    </xf>
    <xf numFmtId="0" fontId="34" fillId="0" borderId="69" xfId="12" applyFont="1" applyBorder="1" applyAlignment="1">
      <alignment vertical="center"/>
    </xf>
    <xf numFmtId="0" fontId="34" fillId="0" borderId="70" xfId="12" applyFont="1" applyBorder="1" applyAlignment="1">
      <alignment vertical="center"/>
    </xf>
    <xf numFmtId="0" fontId="34" fillId="0" borderId="71" xfId="12" applyFont="1" applyBorder="1" applyAlignment="1">
      <alignment vertical="center"/>
    </xf>
    <xf numFmtId="0" fontId="25" fillId="0" borderId="72" xfId="12" applyFont="1" applyBorder="1" applyAlignment="1">
      <alignment horizontal="center" wrapText="1"/>
    </xf>
    <xf numFmtId="0" fontId="34" fillId="0" borderId="69" xfId="12" applyFont="1" applyBorder="1" applyAlignment="1">
      <alignment horizontal="center"/>
    </xf>
    <xf numFmtId="0" fontId="25" fillId="0" borderId="72" xfId="12" applyFont="1" applyBorder="1" applyAlignment="1">
      <alignment horizontal="center"/>
    </xf>
    <xf numFmtId="0" fontId="34" fillId="0" borderId="69" xfId="12" applyFont="1" applyBorder="1" applyAlignment="1">
      <alignment horizontal="center" vertical="center"/>
    </xf>
    <xf numFmtId="0" fontId="34" fillId="0" borderId="71" xfId="12" applyFont="1" applyBorder="1" applyAlignment="1">
      <alignment horizontal="center" vertical="center"/>
    </xf>
    <xf numFmtId="0" fontId="25" fillId="0" borderId="69" xfId="12" applyFont="1" applyBorder="1" applyAlignment="1">
      <alignment horizontal="center" vertical="center"/>
    </xf>
    <xf numFmtId="0" fontId="25" fillId="0" borderId="106" xfId="12" applyFont="1" applyBorder="1" applyAlignment="1">
      <alignment horizontal="center" vertical="center"/>
    </xf>
    <xf numFmtId="0" fontId="34" fillId="0" borderId="107" xfId="12" applyFont="1" applyBorder="1"/>
    <xf numFmtId="0" fontId="34" fillId="0" borderId="108" xfId="12" applyFont="1" applyBorder="1"/>
    <xf numFmtId="0" fontId="25" fillId="0" borderId="109" xfId="12" applyFont="1" applyBorder="1" applyAlignment="1">
      <alignment horizontal="center" vertical="center"/>
    </xf>
    <xf numFmtId="0" fontId="25" fillId="0" borderId="109" xfId="12" applyFont="1" applyBorder="1" applyAlignment="1">
      <alignment horizontal="center" vertical="center" wrapText="1"/>
    </xf>
    <xf numFmtId="0" fontId="34" fillId="0" borderId="110" xfId="12" applyFont="1" applyBorder="1"/>
    <xf numFmtId="0" fontId="35" fillId="0" borderId="114" xfId="12" applyFont="1" applyBorder="1" applyAlignment="1">
      <alignment horizontal="center"/>
    </xf>
    <xf numFmtId="0" fontId="34" fillId="0" borderId="115" xfId="12" applyFont="1" applyBorder="1"/>
    <xf numFmtId="0" fontId="34" fillId="0" borderId="116" xfId="12" applyFont="1" applyBorder="1"/>
    <xf numFmtId="0" fontId="34" fillId="0" borderId="104" xfId="12" applyFont="1" applyBorder="1"/>
    <xf numFmtId="0" fontId="34" fillId="0" borderId="119" xfId="12" applyFont="1" applyBorder="1"/>
    <xf numFmtId="0" fontId="24" fillId="0" borderId="117" xfId="12" applyFont="1" applyBorder="1" applyAlignment="1">
      <alignment horizontal="center" vertical="center"/>
    </xf>
    <xf numFmtId="0" fontId="24" fillId="0" borderId="118" xfId="12" applyFont="1" applyBorder="1" applyAlignment="1">
      <alignment horizontal="center" vertical="center" wrapText="1"/>
    </xf>
    <xf numFmtId="0" fontId="24" fillId="0" borderId="109" xfId="12" applyFont="1" applyBorder="1" applyAlignment="1">
      <alignment horizontal="center" vertical="center"/>
    </xf>
    <xf numFmtId="0" fontId="24" fillId="0" borderId="109" xfId="12" applyFont="1" applyBorder="1" applyAlignment="1">
      <alignment horizontal="center" vertical="center" wrapText="1"/>
    </xf>
    <xf numFmtId="0" fontId="24" fillId="13" borderId="73" xfId="12" applyFont="1" applyFill="1" applyBorder="1" applyAlignment="1">
      <alignment horizontal="left" vertical="center"/>
    </xf>
    <xf numFmtId="0" fontId="25" fillId="0" borderId="89" xfId="12" applyFont="1" applyBorder="1" applyAlignment="1">
      <alignment horizontal="center" vertical="center" wrapText="1"/>
    </xf>
    <xf numFmtId="0" fontId="35" fillId="0" borderId="106" xfId="12" applyFont="1" applyBorder="1" applyAlignment="1">
      <alignment horizontal="center" vertical="center" wrapText="1"/>
    </xf>
    <xf numFmtId="0" fontId="42" fillId="0" borderId="82" xfId="12" applyFont="1" applyBorder="1" applyAlignment="1">
      <alignment horizontal="center"/>
    </xf>
    <xf numFmtId="0" fontId="24" fillId="13" borderId="85" xfId="12" applyFont="1" applyFill="1" applyBorder="1" applyAlignment="1">
      <alignment horizontal="center" vertical="center"/>
    </xf>
    <xf numFmtId="0" fontId="34" fillId="0" borderId="120" xfId="12" applyFont="1" applyBorder="1"/>
    <xf numFmtId="0" fontId="24" fillId="13" borderId="118" xfId="12" applyFont="1" applyFill="1" applyBorder="1" applyAlignment="1">
      <alignment horizontal="center" vertical="center"/>
    </xf>
    <xf numFmtId="0" fontId="24" fillId="13" borderId="75" xfId="12" applyFont="1" applyFill="1" applyBorder="1" applyAlignment="1">
      <alignment horizontal="left" vertical="center"/>
    </xf>
    <xf numFmtId="0" fontId="0" fillId="0" borderId="78" xfId="0" applyBorder="1" applyAlignment="1">
      <alignment horizontal="center" vertical="center"/>
    </xf>
    <xf numFmtId="0" fontId="20" fillId="0" borderId="91" xfId="0" applyFont="1" applyBorder="1"/>
    <xf numFmtId="0" fontId="24" fillId="13" borderId="72" xfId="12" applyFont="1" applyFill="1" applyBorder="1" applyAlignment="1">
      <alignment horizontal="center" vertical="center"/>
    </xf>
    <xf numFmtId="0" fontId="42" fillId="0" borderId="72" xfId="12" applyFont="1" applyBorder="1" applyAlignment="1">
      <alignment horizontal="center" vertical="center"/>
    </xf>
    <xf numFmtId="0" fontId="43" fillId="13" borderId="102" xfId="12" applyFont="1" applyFill="1" applyBorder="1" applyAlignment="1">
      <alignment horizontal="center" vertical="center"/>
    </xf>
    <xf numFmtId="0" fontId="34" fillId="0" borderId="0" xfId="12" applyFont="1"/>
    <xf numFmtId="0" fontId="42" fillId="0" borderId="78" xfId="12" applyFont="1" applyBorder="1" applyAlignment="1">
      <alignment horizontal="center" vertical="center" wrapText="1"/>
    </xf>
    <xf numFmtId="0" fontId="34" fillId="0" borderId="76" xfId="12" applyFont="1" applyBorder="1" applyAlignment="1">
      <alignment horizontal="center" vertical="center" wrapText="1"/>
    </xf>
    <xf numFmtId="0" fontId="34" fillId="0" borderId="91" xfId="12" applyFont="1" applyBorder="1" applyAlignment="1">
      <alignment horizontal="center" vertical="center" wrapText="1"/>
    </xf>
    <xf numFmtId="0" fontId="43" fillId="13" borderId="78" xfId="12" applyFont="1" applyFill="1" applyBorder="1" applyAlignment="1">
      <alignment horizontal="center" vertical="center"/>
    </xf>
    <xf numFmtId="0" fontId="35" fillId="0" borderId="102" xfId="12" applyFont="1" applyBorder="1" applyAlignment="1">
      <alignment horizontal="center"/>
    </xf>
    <xf numFmtId="0" fontId="24" fillId="0" borderId="89" xfId="12" applyFont="1" applyBorder="1" applyAlignment="1">
      <alignment horizontal="left" vertical="center" wrapText="1"/>
    </xf>
    <xf numFmtId="0" fontId="35" fillId="0" borderId="0" xfId="12" applyFont="1" applyAlignment="1">
      <alignment horizontal="center"/>
    </xf>
    <xf numFmtId="0" fontId="24" fillId="13" borderId="106" xfId="12" applyFont="1" applyFill="1" applyBorder="1" applyAlignment="1">
      <alignment horizontal="center" vertical="center"/>
    </xf>
    <xf numFmtId="0" fontId="24" fillId="13" borderId="109" xfId="12" applyFont="1" applyFill="1" applyBorder="1" applyAlignment="1">
      <alignment horizontal="center" vertical="center"/>
    </xf>
    <xf numFmtId="0" fontId="24" fillId="13" borderId="109" xfId="12" applyFont="1" applyFill="1" applyBorder="1" applyAlignment="1">
      <alignment horizontal="center"/>
    </xf>
    <xf numFmtId="0" fontId="24" fillId="0" borderId="73" xfId="12" applyFont="1" applyBorder="1" applyAlignment="1">
      <alignment horizontal="left" vertical="top" wrapText="1"/>
    </xf>
    <xf numFmtId="0" fontId="34" fillId="0" borderId="74" xfId="12" applyFont="1" applyBorder="1" applyAlignment="1">
      <alignment horizontal="left" vertical="top" wrapText="1"/>
    </xf>
    <xf numFmtId="0" fontId="34" fillId="0" borderId="90" xfId="12" applyFont="1" applyBorder="1" applyAlignment="1">
      <alignment horizontal="left" vertical="top" wrapText="1"/>
    </xf>
    <xf numFmtId="0" fontId="34" fillId="0" borderId="82" xfId="12" applyFont="1" applyBorder="1" applyAlignment="1">
      <alignment horizontal="left" vertical="top" wrapText="1"/>
    </xf>
    <xf numFmtId="0" fontId="29" fillId="0" borderId="0" xfId="12" applyAlignment="1">
      <alignment horizontal="left" vertical="top" wrapText="1"/>
    </xf>
    <xf numFmtId="0" fontId="34" fillId="0" borderId="104" xfId="12" applyFont="1" applyBorder="1" applyAlignment="1">
      <alignment horizontal="left" vertical="top" wrapText="1"/>
    </xf>
    <xf numFmtId="0" fontId="34" fillId="0" borderId="75" xfId="12" applyFont="1" applyBorder="1" applyAlignment="1">
      <alignment horizontal="left" vertical="top" wrapText="1"/>
    </xf>
    <xf numFmtId="0" fontId="34" fillId="0" borderId="76" xfId="12" applyFont="1" applyBorder="1" applyAlignment="1">
      <alignment horizontal="left" vertical="top" wrapText="1"/>
    </xf>
    <xf numFmtId="0" fontId="34" fillId="0" borderId="91" xfId="12" applyFont="1" applyBorder="1" applyAlignment="1">
      <alignment horizontal="left" vertical="top" wrapText="1"/>
    </xf>
    <xf numFmtId="0" fontId="35" fillId="0" borderId="104" xfId="12" applyFont="1" applyBorder="1" applyAlignment="1">
      <alignment horizontal="center"/>
    </xf>
    <xf numFmtId="0" fontId="35" fillId="0" borderId="121" xfId="12" applyFont="1" applyBorder="1" applyAlignment="1">
      <alignment horizontal="center"/>
    </xf>
    <xf numFmtId="0" fontId="34" fillId="0" borderId="121" xfId="12" applyFont="1" applyBorder="1"/>
    <xf numFmtId="0" fontId="35" fillId="0" borderId="82" xfId="12" applyFont="1" applyBorder="1" applyAlignment="1">
      <alignment horizontal="center"/>
    </xf>
    <xf numFmtId="0" fontId="24" fillId="0" borderId="89" xfId="12" applyFont="1" applyBorder="1" applyAlignment="1">
      <alignment horizontal="left" vertical="top" wrapText="1"/>
    </xf>
    <xf numFmtId="0" fontId="34" fillId="0" borderId="74" xfId="12" applyFont="1" applyBorder="1" applyAlignment="1">
      <alignment vertical="top"/>
    </xf>
    <xf numFmtId="0" fontId="34" fillId="0" borderId="90" xfId="12" applyFont="1" applyBorder="1" applyAlignment="1">
      <alignment vertical="top"/>
    </xf>
    <xf numFmtId="0" fontId="34" fillId="0" borderId="102" xfId="12" applyFont="1" applyBorder="1" applyAlignment="1">
      <alignment vertical="top"/>
    </xf>
    <xf numFmtId="0" fontId="29" fillId="0" borderId="0" xfId="12" applyAlignment="1">
      <alignment vertical="top"/>
    </xf>
    <xf numFmtId="0" fontId="34" fillId="0" borderId="104" xfId="12" applyFont="1" applyBorder="1" applyAlignment="1">
      <alignment vertical="top"/>
    </xf>
    <xf numFmtId="0" fontId="34" fillId="0" borderId="78" xfId="12" applyFont="1" applyBorder="1" applyAlignment="1">
      <alignment vertical="top"/>
    </xf>
    <xf numFmtId="0" fontId="34" fillId="0" borderId="76" xfId="12" applyFont="1" applyBorder="1" applyAlignment="1">
      <alignment vertical="top"/>
    </xf>
    <xf numFmtId="0" fontId="34" fillId="0" borderId="91" xfId="12" applyFont="1" applyBorder="1" applyAlignment="1">
      <alignment vertical="top"/>
    </xf>
    <xf numFmtId="0" fontId="24" fillId="0" borderId="89" xfId="12" applyFont="1" applyBorder="1" applyAlignment="1">
      <alignment horizontal="center" wrapText="1"/>
    </xf>
    <xf numFmtId="0" fontId="35" fillId="0" borderId="98" xfId="12" applyFont="1" applyBorder="1" applyAlignment="1">
      <alignment horizontal="center"/>
    </xf>
    <xf numFmtId="0" fontId="24" fillId="0" borderId="72" xfId="12" applyFont="1" applyBorder="1" applyAlignment="1">
      <alignment horizontal="center" wrapText="1"/>
    </xf>
    <xf numFmtId="0" fontId="24" fillId="0" borderId="109" xfId="12" applyFont="1" applyBorder="1" applyAlignment="1">
      <alignment horizontal="center" wrapText="1"/>
    </xf>
    <xf numFmtId="0" fontId="34" fillId="0" borderId="122" xfId="12" applyFont="1" applyBorder="1"/>
    <xf numFmtId="0" fontId="34" fillId="0" borderId="123" xfId="12" applyFont="1" applyBorder="1"/>
    <xf numFmtId="0" fontId="24" fillId="13" borderId="89" xfId="12" applyFont="1" applyFill="1" applyBorder="1" applyAlignment="1">
      <alignment horizontal="center" vertical="center"/>
    </xf>
    <xf numFmtId="0" fontId="35" fillId="0" borderId="68" xfId="12" applyFont="1" applyBorder="1" applyAlignment="1">
      <alignment horizontal="left" vertical="center"/>
    </xf>
    <xf numFmtId="0" fontId="42" fillId="0" borderId="72" xfId="12" applyFont="1" applyBorder="1" applyAlignment="1">
      <alignment horizontal="center"/>
    </xf>
    <xf numFmtId="0" fontId="35" fillId="0" borderId="72" xfId="12" applyFont="1" applyBorder="1" applyAlignment="1">
      <alignment wrapText="1"/>
    </xf>
    <xf numFmtId="0" fontId="24" fillId="13" borderId="68" xfId="12" applyFont="1" applyFill="1" applyBorder="1" applyAlignment="1">
      <alignment horizontal="center" vertical="center"/>
    </xf>
    <xf numFmtId="0" fontId="24" fillId="13" borderId="69" xfId="12" applyFont="1" applyFill="1" applyBorder="1" applyAlignment="1">
      <alignment horizontal="center" vertical="center" wrapText="1"/>
    </xf>
    <xf numFmtId="0" fontId="24" fillId="13" borderId="72" xfId="12" applyFont="1" applyFill="1" applyBorder="1" applyAlignment="1">
      <alignment horizontal="center" vertical="center" wrapText="1"/>
    </xf>
    <xf numFmtId="0" fontId="24" fillId="13" borderId="72" xfId="12" applyFont="1" applyFill="1" applyBorder="1" applyAlignment="1">
      <alignment horizontal="center" wrapText="1"/>
    </xf>
    <xf numFmtId="0" fontId="35" fillId="0" borderId="68" xfId="12" applyFont="1" applyBorder="1" applyAlignment="1">
      <alignment horizontal="left"/>
    </xf>
    <xf numFmtId="0" fontId="35" fillId="0" borderId="72" xfId="12" applyFont="1" applyBorder="1"/>
    <xf numFmtId="0" fontId="35" fillId="0" borderId="106" xfId="12" applyFont="1" applyBorder="1" applyAlignment="1">
      <alignment horizontal="left"/>
    </xf>
    <xf numFmtId="0" fontId="35" fillId="0" borderId="109" xfId="12" applyFont="1" applyBorder="1"/>
    <xf numFmtId="0" fontId="42" fillId="0" borderId="106" xfId="12" applyFont="1" applyBorder="1" applyAlignment="1">
      <alignment horizontal="center" vertical="center"/>
    </xf>
    <xf numFmtId="0" fontId="34" fillId="0" borderId="107" xfId="12" applyFont="1" applyBorder="1" applyAlignment="1">
      <alignment vertical="center"/>
    </xf>
    <xf numFmtId="0" fontId="34" fillId="0" borderId="108" xfId="12" applyFont="1" applyBorder="1" applyAlignment="1">
      <alignment vertical="center"/>
    </xf>
    <xf numFmtId="0" fontId="35" fillId="0" borderId="109" xfId="12" applyFont="1" applyBorder="1" applyAlignment="1">
      <alignment horizontal="center" vertical="center"/>
    </xf>
    <xf numFmtId="0" fontId="42" fillId="0" borderId="109" xfId="12" applyFont="1" applyBorder="1" applyAlignment="1">
      <alignment horizontal="center" vertical="center"/>
    </xf>
    <xf numFmtId="0" fontId="43" fillId="13" borderId="118" xfId="12" applyFont="1" applyFill="1" applyBorder="1" applyAlignment="1">
      <alignment horizontal="center" vertical="center"/>
    </xf>
    <xf numFmtId="0" fontId="42" fillId="0" borderId="68" xfId="12" applyFont="1" applyBorder="1" applyAlignment="1">
      <alignment horizontal="center"/>
    </xf>
    <xf numFmtId="0" fontId="42" fillId="0" borderId="106" xfId="12" applyFont="1" applyBorder="1" applyAlignment="1">
      <alignment horizontal="center"/>
    </xf>
    <xf numFmtId="0" fontId="35" fillId="0" borderId="106" xfId="12" applyFont="1" applyBorder="1" applyAlignment="1">
      <alignment horizontal="left" vertical="center"/>
    </xf>
    <xf numFmtId="0" fontId="42" fillId="0" borderId="72" xfId="12" applyFont="1" applyBorder="1" applyAlignment="1">
      <alignment horizontal="center" vertical="center" wrapText="1"/>
    </xf>
    <xf numFmtId="0" fontId="42" fillId="0" borderId="109" xfId="12" applyFont="1" applyBorder="1" applyAlignment="1">
      <alignment horizontal="center"/>
    </xf>
    <xf numFmtId="0" fontId="42" fillId="0" borderId="121" xfId="12" applyFont="1" applyBorder="1" applyAlignment="1">
      <alignment horizontal="center" vertical="center"/>
    </xf>
    <xf numFmtId="0" fontId="42" fillId="0" borderId="121" xfId="12" applyFont="1" applyBorder="1" applyAlignment="1">
      <alignment horizontal="center"/>
    </xf>
    <xf numFmtId="0" fontId="42" fillId="0" borderId="102" xfId="12" applyFont="1" applyBorder="1" applyAlignment="1">
      <alignment horizontal="center" vertical="center"/>
    </xf>
    <xf numFmtId="0" fontId="27" fillId="0" borderId="106" xfId="12" applyFont="1" applyBorder="1" applyAlignment="1">
      <alignment horizontal="center" vertical="center"/>
    </xf>
    <xf numFmtId="0" fontId="27" fillId="0" borderId="109" xfId="12" applyFont="1" applyBorder="1" applyAlignment="1">
      <alignment horizontal="center" vertical="center"/>
    </xf>
  </cellXfs>
  <cellStyles count="13">
    <cellStyle name="Hipervínculo" xfId="1" builtinId="8"/>
    <cellStyle name="Hipervínculo visitado" xfId="3" builtinId="9" hidden="1"/>
    <cellStyle name="Hipervínculo visitado" xfId="4" builtinId="9" hidden="1"/>
    <cellStyle name="Millares" xfId="5" builtinId="3"/>
    <cellStyle name="Moneda" xfId="6" builtinId="4"/>
    <cellStyle name="Moneda [0]" xfId="11" builtinId="7"/>
    <cellStyle name="Moneda 2" xfId="8" xr:uid="{00000000-0005-0000-0000-000006000000}"/>
    <cellStyle name="Normal" xfId="0" builtinId="0"/>
    <cellStyle name="Normal 2" xfId="7" xr:uid="{00000000-0005-0000-0000-000008000000}"/>
    <cellStyle name="Normal 3" xfId="12" xr:uid="{00000000-0005-0000-0000-000009000000}"/>
    <cellStyle name="Normal 4 2" xfId="10" xr:uid="{00000000-0005-0000-0000-00000A000000}"/>
    <cellStyle name="Normal 5" xfId="9" xr:uid="{00000000-0005-0000-0000-00000B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0</xdr:col>
      <xdr:colOff>161925</xdr:colOff>
      <xdr:row>0</xdr:row>
      <xdr:rowOff>47625</xdr:rowOff>
    </xdr:from>
    <xdr:ext cx="2657475" cy="981075"/>
    <xdr:pic>
      <xdr:nvPicPr>
        <xdr:cNvPr id="2" name="image7.png">
          <a:extLst>
            <a:ext uri="{FF2B5EF4-FFF2-40B4-BE49-F238E27FC236}">
              <a16:creationId xmlns:a16="http://schemas.microsoft.com/office/drawing/2014/main" id="{42A8EF17-BBDF-4E87-AA93-81101F523F4A}"/>
            </a:ext>
          </a:extLst>
        </xdr:cNvPr>
        <xdr:cNvPicPr preferRelativeResize="0"/>
      </xdr:nvPicPr>
      <xdr:blipFill>
        <a:blip xmlns:r="http://schemas.openxmlformats.org/officeDocument/2006/relationships" r:embed="rId1" cstate="print"/>
        <a:stretch>
          <a:fillRect/>
        </a:stretch>
      </xdr:blipFill>
      <xdr:spPr>
        <a:xfrm>
          <a:off x="161925" y="47625"/>
          <a:ext cx="2657475" cy="981075"/>
        </a:xfrm>
        <a:prstGeom prst="rect">
          <a:avLst/>
        </a:prstGeom>
        <a:noFill/>
      </xdr:spPr>
    </xdr:pic>
    <xdr:clientData fLocksWithSheet="0"/>
  </xdr:oneCellAnchor>
  <xdr:twoCellAnchor editAs="oneCell">
    <xdr:from>
      <xdr:col>7</xdr:col>
      <xdr:colOff>127000</xdr:colOff>
      <xdr:row>13</xdr:row>
      <xdr:rowOff>158750</xdr:rowOff>
    </xdr:from>
    <xdr:to>
      <xdr:col>12</xdr:col>
      <xdr:colOff>486656</xdr:colOff>
      <xdr:row>20</xdr:row>
      <xdr:rowOff>1381126</xdr:rowOff>
    </xdr:to>
    <xdr:pic>
      <xdr:nvPicPr>
        <xdr:cNvPr id="3" name="Imagen 2" descr="Un grupo de personas frente a una mesa con una computadora&#10;&#10;Descripción generada automáticamente con confianza media">
          <a:extLst>
            <a:ext uri="{FF2B5EF4-FFF2-40B4-BE49-F238E27FC236}">
              <a16:creationId xmlns:a16="http://schemas.microsoft.com/office/drawing/2014/main" id="{114D4575-D7F9-45DB-A63A-59D1135E267C}"/>
            </a:ext>
          </a:extLst>
        </xdr:cNvPr>
        <xdr:cNvPicPr>
          <a:picLocks noChangeAspect="1"/>
        </xdr:cNvPicPr>
      </xdr:nvPicPr>
      <xdr:blipFill>
        <a:blip xmlns:r="http://schemas.openxmlformats.org/officeDocument/2006/relationships" r:embed="rId2"/>
        <a:stretch>
          <a:fillRect/>
        </a:stretch>
      </xdr:blipFill>
      <xdr:spPr>
        <a:xfrm>
          <a:off x="3968750" y="3714750"/>
          <a:ext cx="3518781" cy="3000376"/>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114088</xdr:colOff>
      <xdr:row>43</xdr:row>
      <xdr:rowOff>128672</xdr:rowOff>
    </xdr:from>
    <xdr:to>
      <xdr:col>10</xdr:col>
      <xdr:colOff>534736</xdr:colOff>
      <xdr:row>49</xdr:row>
      <xdr:rowOff>98104</xdr:rowOff>
    </xdr:to>
    <xdr:pic>
      <xdr:nvPicPr>
        <xdr:cNvPr id="9" name="Imagen 8">
          <a:extLst>
            <a:ext uri="{FF2B5EF4-FFF2-40B4-BE49-F238E27FC236}">
              <a16:creationId xmlns:a16="http://schemas.microsoft.com/office/drawing/2014/main" id="{9C1B1D63-CDE1-4F6B-8285-3DA77DF9B48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20061"/>
        <a:stretch/>
      </xdr:blipFill>
      <xdr:spPr bwMode="auto">
        <a:xfrm>
          <a:off x="3957509" y="15335251"/>
          <a:ext cx="1590385" cy="147337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7</xdr:col>
      <xdr:colOff>167104</xdr:colOff>
      <xdr:row>23</xdr:row>
      <xdr:rowOff>244173</xdr:rowOff>
    </xdr:from>
    <xdr:to>
      <xdr:col>12</xdr:col>
      <xdr:colOff>454525</xdr:colOff>
      <xdr:row>30</xdr:row>
      <xdr:rowOff>1069903</xdr:rowOff>
    </xdr:to>
    <xdr:pic>
      <xdr:nvPicPr>
        <xdr:cNvPr id="10" name="Imagen 9" descr="Imagen que contiene verde, pequeño, alimentos, moto&#10;&#10;Descripción generada automáticamente">
          <a:extLst>
            <a:ext uri="{FF2B5EF4-FFF2-40B4-BE49-F238E27FC236}">
              <a16:creationId xmlns:a16="http://schemas.microsoft.com/office/drawing/2014/main" id="{B50E174A-E750-4537-9B5F-168C694CA852}"/>
            </a:ext>
          </a:extLst>
        </xdr:cNvPr>
        <xdr:cNvPicPr>
          <a:picLocks noChangeAspect="1"/>
        </xdr:cNvPicPr>
      </xdr:nvPicPr>
      <xdr:blipFill>
        <a:blip xmlns:r="http://schemas.openxmlformats.org/officeDocument/2006/relationships" r:embed="rId4"/>
        <a:stretch>
          <a:fillRect/>
        </a:stretch>
      </xdr:blipFill>
      <xdr:spPr>
        <a:xfrm>
          <a:off x="4010525" y="7663647"/>
          <a:ext cx="3462421" cy="258033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14</xdr:col>
      <xdr:colOff>0</xdr:colOff>
      <xdr:row>13</xdr:row>
      <xdr:rowOff>0</xdr:rowOff>
    </xdr:from>
    <xdr:to>
      <xdr:col>15</xdr:col>
      <xdr:colOff>824339</xdr:colOff>
      <xdr:row>19</xdr:row>
      <xdr:rowOff>203033</xdr:rowOff>
    </xdr:to>
    <xdr:pic>
      <xdr:nvPicPr>
        <xdr:cNvPr id="11" name="Imagen 10">
          <a:extLst>
            <a:ext uri="{FF2B5EF4-FFF2-40B4-BE49-F238E27FC236}">
              <a16:creationId xmlns:a16="http://schemas.microsoft.com/office/drawing/2014/main" id="{E8FD8F9E-ED3B-4AA9-BE62-C186CD68BE26}"/>
            </a:ext>
          </a:extLst>
        </xdr:cNvPr>
        <xdr:cNvPicPr>
          <a:picLocks noChangeAspect="1"/>
        </xdr:cNvPicPr>
      </xdr:nvPicPr>
      <xdr:blipFill>
        <a:blip xmlns:r="http://schemas.openxmlformats.org/officeDocument/2006/relationships" r:embed="rId5"/>
        <a:stretch>
          <a:fillRect/>
        </a:stretch>
      </xdr:blipFill>
      <xdr:spPr>
        <a:xfrm>
          <a:off x="7636711" y="3559342"/>
          <a:ext cx="1709996" cy="1706980"/>
        </a:xfrm>
        <a:prstGeom prst="rect">
          <a:avLst/>
        </a:prstGeom>
      </xdr:spPr>
    </xdr:pic>
    <xdr:clientData/>
  </xdr:twoCellAnchor>
  <xdr:twoCellAnchor editAs="oneCell">
    <xdr:from>
      <xdr:col>15</xdr:col>
      <xdr:colOff>284080</xdr:colOff>
      <xdr:row>19</xdr:row>
      <xdr:rowOff>116974</xdr:rowOff>
    </xdr:from>
    <xdr:to>
      <xdr:col>17</xdr:col>
      <xdr:colOff>77967</xdr:colOff>
      <xdr:row>20</xdr:row>
      <xdr:rowOff>1449637</xdr:rowOff>
    </xdr:to>
    <xdr:pic>
      <xdr:nvPicPr>
        <xdr:cNvPr id="12" name="Imagen 11">
          <a:extLst>
            <a:ext uri="{FF2B5EF4-FFF2-40B4-BE49-F238E27FC236}">
              <a16:creationId xmlns:a16="http://schemas.microsoft.com/office/drawing/2014/main" id="{DAD866C3-0A86-435C-B1D8-F335C3BDA10C}"/>
            </a:ext>
          </a:extLst>
        </xdr:cNvPr>
        <xdr:cNvPicPr>
          <a:picLocks noChangeAspect="1"/>
        </xdr:cNvPicPr>
      </xdr:nvPicPr>
      <xdr:blipFill>
        <a:blip xmlns:r="http://schemas.openxmlformats.org/officeDocument/2006/relationships" r:embed="rId6"/>
        <a:stretch>
          <a:fillRect/>
        </a:stretch>
      </xdr:blipFill>
      <xdr:spPr>
        <a:xfrm>
          <a:off x="8806448" y="5180263"/>
          <a:ext cx="1615335" cy="1583321"/>
        </a:xfrm>
        <a:prstGeom prst="rect">
          <a:avLst/>
        </a:prstGeom>
      </xdr:spPr>
    </xdr:pic>
    <xdr:clientData/>
  </xdr:twoCellAnchor>
  <xdr:twoCellAnchor editAs="oneCell">
    <xdr:from>
      <xdr:col>16</xdr:col>
      <xdr:colOff>753979</xdr:colOff>
      <xdr:row>13</xdr:row>
      <xdr:rowOff>85558</xdr:rowOff>
    </xdr:from>
    <xdr:to>
      <xdr:col>18</xdr:col>
      <xdr:colOff>815235</xdr:colOff>
      <xdr:row>19</xdr:row>
      <xdr:rowOff>164932</xdr:rowOff>
    </xdr:to>
    <xdr:pic>
      <xdr:nvPicPr>
        <xdr:cNvPr id="14" name="Imagen 13">
          <a:extLst>
            <a:ext uri="{FF2B5EF4-FFF2-40B4-BE49-F238E27FC236}">
              <a16:creationId xmlns:a16="http://schemas.microsoft.com/office/drawing/2014/main" id="{8F0B6F3A-0D40-4235-8714-6912D57355CA}"/>
            </a:ext>
          </a:extLst>
        </xdr:cNvPr>
        <xdr:cNvPicPr>
          <a:picLocks noChangeAspect="1"/>
        </xdr:cNvPicPr>
      </xdr:nvPicPr>
      <xdr:blipFill>
        <a:blip xmlns:r="http://schemas.openxmlformats.org/officeDocument/2006/relationships" r:embed="rId6"/>
        <a:stretch>
          <a:fillRect/>
        </a:stretch>
      </xdr:blipFill>
      <xdr:spPr>
        <a:xfrm>
          <a:off x="10262268" y="3644900"/>
          <a:ext cx="1615335" cy="1583321"/>
        </a:xfrm>
        <a:prstGeom prst="rect">
          <a:avLst/>
        </a:prstGeom>
      </xdr:spPr>
    </xdr:pic>
    <xdr:clientData/>
  </xdr:twoCellAnchor>
  <xdr:twoCellAnchor editAs="oneCell">
    <xdr:from>
      <xdr:col>7</xdr:col>
      <xdr:colOff>150394</xdr:colOff>
      <xdr:row>33</xdr:row>
      <xdr:rowOff>83553</xdr:rowOff>
    </xdr:from>
    <xdr:to>
      <xdr:col>10</xdr:col>
      <xdr:colOff>399446</xdr:colOff>
      <xdr:row>40</xdr:row>
      <xdr:rowOff>102434</xdr:rowOff>
    </xdr:to>
    <xdr:pic>
      <xdr:nvPicPr>
        <xdr:cNvPr id="15" name="Imagen 14">
          <a:extLst>
            <a:ext uri="{FF2B5EF4-FFF2-40B4-BE49-F238E27FC236}">
              <a16:creationId xmlns:a16="http://schemas.microsoft.com/office/drawing/2014/main" id="{51532869-8970-4D30-BFEF-75B300BB3F99}"/>
            </a:ext>
          </a:extLst>
        </xdr:cNvPr>
        <xdr:cNvPicPr>
          <a:picLocks noChangeAspect="1"/>
        </xdr:cNvPicPr>
      </xdr:nvPicPr>
      <xdr:blipFill>
        <a:blip xmlns:r="http://schemas.openxmlformats.org/officeDocument/2006/relationships" r:embed="rId7"/>
        <a:stretch>
          <a:fillRect/>
        </a:stretch>
      </xdr:blipFill>
      <xdr:spPr>
        <a:xfrm>
          <a:off x="3993815" y="11296316"/>
          <a:ext cx="1418789" cy="1773486"/>
        </a:xfrm>
        <a:prstGeom prst="rect">
          <a:avLst/>
        </a:prstGeom>
      </xdr:spPr>
    </xdr:pic>
    <xdr:clientData/>
  </xdr:twoCellAnchor>
  <xdr:twoCellAnchor editAs="oneCell">
    <xdr:from>
      <xdr:col>11</xdr:col>
      <xdr:colOff>104856</xdr:colOff>
      <xdr:row>33</xdr:row>
      <xdr:rowOff>83553</xdr:rowOff>
    </xdr:from>
    <xdr:to>
      <xdr:col>12</xdr:col>
      <xdr:colOff>504486</xdr:colOff>
      <xdr:row>39</xdr:row>
      <xdr:rowOff>235939</xdr:rowOff>
    </xdr:to>
    <xdr:pic>
      <xdr:nvPicPr>
        <xdr:cNvPr id="16" name="Imagen 15">
          <a:extLst>
            <a:ext uri="{FF2B5EF4-FFF2-40B4-BE49-F238E27FC236}">
              <a16:creationId xmlns:a16="http://schemas.microsoft.com/office/drawing/2014/main" id="{440E4B4D-BC63-4CD0-A05F-78F70E520333}"/>
            </a:ext>
          </a:extLst>
        </xdr:cNvPr>
        <xdr:cNvPicPr>
          <a:picLocks noChangeAspect="1"/>
        </xdr:cNvPicPr>
      </xdr:nvPicPr>
      <xdr:blipFill>
        <a:blip xmlns:r="http://schemas.openxmlformats.org/officeDocument/2006/relationships" r:embed="rId8"/>
        <a:stretch>
          <a:fillRect/>
        </a:stretch>
      </xdr:blipFill>
      <xdr:spPr>
        <a:xfrm>
          <a:off x="6187488" y="11296316"/>
          <a:ext cx="1335419" cy="1656334"/>
        </a:xfrm>
        <a:prstGeom prst="rect">
          <a:avLst/>
        </a:prstGeom>
      </xdr:spPr>
    </xdr:pic>
    <xdr:clientData/>
  </xdr:twoCellAnchor>
  <xdr:twoCellAnchor editAs="oneCell">
    <xdr:from>
      <xdr:col>14</xdr:col>
      <xdr:colOff>289865</xdr:colOff>
      <xdr:row>34</xdr:row>
      <xdr:rowOff>16711</xdr:rowOff>
    </xdr:from>
    <xdr:to>
      <xdr:col>15</xdr:col>
      <xdr:colOff>840100</xdr:colOff>
      <xdr:row>40</xdr:row>
      <xdr:rowOff>212295</xdr:rowOff>
    </xdr:to>
    <xdr:pic>
      <xdr:nvPicPr>
        <xdr:cNvPr id="17" name="Imagen 16">
          <a:extLst>
            <a:ext uri="{FF2B5EF4-FFF2-40B4-BE49-F238E27FC236}">
              <a16:creationId xmlns:a16="http://schemas.microsoft.com/office/drawing/2014/main" id="{9AFA8309-3AC0-4FC3-A65B-2987683380F4}"/>
            </a:ext>
          </a:extLst>
        </xdr:cNvPr>
        <xdr:cNvPicPr>
          <a:picLocks noChangeAspect="1"/>
        </xdr:cNvPicPr>
      </xdr:nvPicPr>
      <xdr:blipFill>
        <a:blip xmlns:r="http://schemas.openxmlformats.org/officeDocument/2006/relationships" r:embed="rId9"/>
        <a:stretch>
          <a:fillRect/>
        </a:stretch>
      </xdr:blipFill>
      <xdr:spPr>
        <a:xfrm>
          <a:off x="7926576" y="11480132"/>
          <a:ext cx="1435892" cy="1699531"/>
        </a:xfrm>
        <a:prstGeom prst="rect">
          <a:avLst/>
        </a:prstGeom>
      </xdr:spPr>
    </xdr:pic>
    <xdr:clientData/>
  </xdr:twoCellAnchor>
  <xdr:twoCellAnchor editAs="oneCell">
    <xdr:from>
      <xdr:col>10</xdr:col>
      <xdr:colOff>167105</xdr:colOff>
      <xdr:row>39</xdr:row>
      <xdr:rowOff>124315</xdr:rowOff>
    </xdr:from>
    <xdr:to>
      <xdr:col>11</xdr:col>
      <xdr:colOff>361550</xdr:colOff>
      <xdr:row>40</xdr:row>
      <xdr:rowOff>1367078</xdr:rowOff>
    </xdr:to>
    <xdr:pic>
      <xdr:nvPicPr>
        <xdr:cNvPr id="18" name="Imagen 17">
          <a:extLst>
            <a:ext uri="{FF2B5EF4-FFF2-40B4-BE49-F238E27FC236}">
              <a16:creationId xmlns:a16="http://schemas.microsoft.com/office/drawing/2014/main" id="{747420D5-352C-4427-80A0-78D10AB207C4}"/>
            </a:ext>
          </a:extLst>
        </xdr:cNvPr>
        <xdr:cNvPicPr>
          <a:picLocks noChangeAspect="1"/>
        </xdr:cNvPicPr>
      </xdr:nvPicPr>
      <xdr:blipFill>
        <a:blip xmlns:r="http://schemas.openxmlformats.org/officeDocument/2006/relationships" r:embed="rId10"/>
        <a:stretch>
          <a:fillRect/>
        </a:stretch>
      </xdr:blipFill>
      <xdr:spPr>
        <a:xfrm>
          <a:off x="5180263" y="12841026"/>
          <a:ext cx="1263919" cy="1493420"/>
        </a:xfrm>
        <a:prstGeom prst="rect">
          <a:avLst/>
        </a:prstGeom>
      </xdr:spPr>
    </xdr:pic>
    <xdr:clientData/>
  </xdr:twoCellAnchor>
  <xdr:twoCellAnchor editAs="oneCell">
    <xdr:from>
      <xdr:col>16</xdr:col>
      <xdr:colOff>785394</xdr:colOff>
      <xdr:row>34</xdr:row>
      <xdr:rowOff>49417</xdr:rowOff>
    </xdr:from>
    <xdr:to>
      <xdr:col>18</xdr:col>
      <xdr:colOff>567472</xdr:colOff>
      <xdr:row>40</xdr:row>
      <xdr:rowOff>169756</xdr:rowOff>
    </xdr:to>
    <xdr:pic>
      <xdr:nvPicPr>
        <xdr:cNvPr id="19" name="Imagen 18">
          <a:extLst>
            <a:ext uri="{FF2B5EF4-FFF2-40B4-BE49-F238E27FC236}">
              <a16:creationId xmlns:a16="http://schemas.microsoft.com/office/drawing/2014/main" id="{227780F7-0269-468E-8B4D-37F965F83882}"/>
            </a:ext>
          </a:extLst>
        </xdr:cNvPr>
        <xdr:cNvPicPr>
          <a:picLocks noChangeAspect="1"/>
        </xdr:cNvPicPr>
      </xdr:nvPicPr>
      <xdr:blipFill>
        <a:blip xmlns:r="http://schemas.openxmlformats.org/officeDocument/2006/relationships" r:embed="rId11"/>
        <a:stretch>
          <a:fillRect/>
        </a:stretch>
      </xdr:blipFill>
      <xdr:spPr>
        <a:xfrm>
          <a:off x="10293683" y="11512838"/>
          <a:ext cx="1336157" cy="1624286"/>
        </a:xfrm>
        <a:prstGeom prst="rect">
          <a:avLst/>
        </a:prstGeom>
      </xdr:spPr>
    </xdr:pic>
    <xdr:clientData/>
  </xdr:twoCellAnchor>
  <xdr:twoCellAnchor editAs="oneCell">
    <xdr:from>
      <xdr:col>10</xdr:col>
      <xdr:colOff>768684</xdr:colOff>
      <xdr:row>49</xdr:row>
      <xdr:rowOff>183614</xdr:rowOff>
    </xdr:from>
    <xdr:to>
      <xdr:col>12</xdr:col>
      <xdr:colOff>524069</xdr:colOff>
      <xdr:row>50</xdr:row>
      <xdr:rowOff>1253290</xdr:rowOff>
    </xdr:to>
    <xdr:pic>
      <xdr:nvPicPr>
        <xdr:cNvPr id="20" name="Imagen 19">
          <a:extLst>
            <a:ext uri="{FF2B5EF4-FFF2-40B4-BE49-F238E27FC236}">
              <a16:creationId xmlns:a16="http://schemas.microsoft.com/office/drawing/2014/main" id="{4E513F0E-6564-44EA-AB85-83E3FA9E55B4}"/>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5781842" y="16894140"/>
          <a:ext cx="1760648" cy="1320334"/>
        </a:xfrm>
        <a:prstGeom prst="rect">
          <a:avLst/>
        </a:prstGeom>
        <a:noFill/>
        <a:ln>
          <a:noFill/>
        </a:ln>
      </xdr:spPr>
    </xdr:pic>
    <xdr:clientData/>
  </xdr:twoCellAnchor>
  <xdr:twoCellAnchor editAs="oneCell">
    <xdr:from>
      <xdr:col>7</xdr:col>
      <xdr:colOff>150395</xdr:colOff>
      <xdr:row>53</xdr:row>
      <xdr:rowOff>100264</xdr:rowOff>
    </xdr:from>
    <xdr:to>
      <xdr:col>10</xdr:col>
      <xdr:colOff>484605</xdr:colOff>
      <xdr:row>60</xdr:row>
      <xdr:rowOff>350921</xdr:rowOff>
    </xdr:to>
    <xdr:pic>
      <xdr:nvPicPr>
        <xdr:cNvPr id="21" name="Imagen 20">
          <a:extLst>
            <a:ext uri="{FF2B5EF4-FFF2-40B4-BE49-F238E27FC236}">
              <a16:creationId xmlns:a16="http://schemas.microsoft.com/office/drawing/2014/main" id="{B0F20EA2-0FBC-4A62-92F1-783074D6370B}"/>
            </a:ext>
          </a:extLst>
        </xdr:cNvPr>
        <xdr:cNvPicPr>
          <a:picLocks noChangeAspect="1"/>
        </xdr:cNvPicPr>
      </xdr:nvPicPr>
      <xdr:blipFill>
        <a:blip xmlns:r="http://schemas.openxmlformats.org/officeDocument/2006/relationships" r:embed="rId13"/>
        <a:stretch>
          <a:fillRect/>
        </a:stretch>
      </xdr:blipFill>
      <xdr:spPr>
        <a:xfrm>
          <a:off x="3993816" y="18882896"/>
          <a:ext cx="1503947" cy="2005262"/>
        </a:xfrm>
        <a:prstGeom prst="rect">
          <a:avLst/>
        </a:prstGeom>
      </xdr:spPr>
    </xdr:pic>
    <xdr:clientData/>
  </xdr:twoCellAnchor>
  <xdr:twoCellAnchor editAs="oneCell">
    <xdr:from>
      <xdr:col>10</xdr:col>
      <xdr:colOff>952500</xdr:colOff>
      <xdr:row>60</xdr:row>
      <xdr:rowOff>306360</xdr:rowOff>
    </xdr:from>
    <xdr:to>
      <xdr:col>12</xdr:col>
      <xdr:colOff>472248</xdr:colOff>
      <xdr:row>60</xdr:row>
      <xdr:rowOff>2339708</xdr:rowOff>
    </xdr:to>
    <xdr:pic>
      <xdr:nvPicPr>
        <xdr:cNvPr id="23" name="Imagen 22">
          <a:extLst>
            <a:ext uri="{FF2B5EF4-FFF2-40B4-BE49-F238E27FC236}">
              <a16:creationId xmlns:a16="http://schemas.microsoft.com/office/drawing/2014/main" id="{1D4D55C2-A9E5-47B3-A79D-059B54134BBA}"/>
            </a:ext>
          </a:extLst>
        </xdr:cNvPr>
        <xdr:cNvPicPr>
          <a:picLocks noChangeAspect="1"/>
        </xdr:cNvPicPr>
      </xdr:nvPicPr>
      <xdr:blipFill>
        <a:blip xmlns:r="http://schemas.openxmlformats.org/officeDocument/2006/relationships" r:embed="rId14"/>
        <a:stretch>
          <a:fillRect/>
        </a:stretch>
      </xdr:blipFill>
      <xdr:spPr>
        <a:xfrm>
          <a:off x="5965658" y="20843597"/>
          <a:ext cx="1525011" cy="2033348"/>
        </a:xfrm>
        <a:prstGeom prst="rect">
          <a:avLst/>
        </a:prstGeom>
      </xdr:spPr>
    </xdr:pic>
    <xdr:clientData/>
  </xdr:twoCellAnchor>
  <xdr:twoCellAnchor editAs="oneCell">
    <xdr:from>
      <xdr:col>7</xdr:col>
      <xdr:colOff>167105</xdr:colOff>
      <xdr:row>63</xdr:row>
      <xdr:rowOff>133685</xdr:rowOff>
    </xdr:from>
    <xdr:to>
      <xdr:col>12</xdr:col>
      <xdr:colOff>427143</xdr:colOff>
      <xdr:row>70</xdr:row>
      <xdr:rowOff>384342</xdr:rowOff>
    </xdr:to>
    <xdr:pic>
      <xdr:nvPicPr>
        <xdr:cNvPr id="24" name="Imagen 23">
          <a:extLst>
            <a:ext uri="{FF2B5EF4-FFF2-40B4-BE49-F238E27FC236}">
              <a16:creationId xmlns:a16="http://schemas.microsoft.com/office/drawing/2014/main" id="{0B749902-1EDE-44B5-A6D6-D9190E145D54}"/>
            </a:ext>
          </a:extLst>
        </xdr:cNvPr>
        <xdr:cNvPicPr>
          <a:picLocks noChangeAspect="1"/>
        </xdr:cNvPicPr>
      </xdr:nvPicPr>
      <xdr:blipFill>
        <a:blip xmlns:r="http://schemas.openxmlformats.org/officeDocument/2006/relationships" r:embed="rId15"/>
        <a:stretch>
          <a:fillRect/>
        </a:stretch>
      </xdr:blipFill>
      <xdr:spPr>
        <a:xfrm>
          <a:off x="4010526" y="23728948"/>
          <a:ext cx="3435038" cy="2439736"/>
        </a:xfrm>
        <a:prstGeom prst="rect">
          <a:avLst/>
        </a:prstGeom>
      </xdr:spPr>
    </xdr:pic>
    <xdr:clientData/>
  </xdr:twoCellAnchor>
  <xdr:twoCellAnchor editAs="oneCell">
    <xdr:from>
      <xdr:col>7</xdr:col>
      <xdr:colOff>183816</xdr:colOff>
      <xdr:row>70</xdr:row>
      <xdr:rowOff>194337</xdr:rowOff>
    </xdr:from>
    <xdr:to>
      <xdr:col>12</xdr:col>
      <xdr:colOff>348574</xdr:colOff>
      <xdr:row>70</xdr:row>
      <xdr:rowOff>2403171</xdr:rowOff>
    </xdr:to>
    <xdr:pic>
      <xdr:nvPicPr>
        <xdr:cNvPr id="25" name="Imagen 24">
          <a:extLst>
            <a:ext uri="{FF2B5EF4-FFF2-40B4-BE49-F238E27FC236}">
              <a16:creationId xmlns:a16="http://schemas.microsoft.com/office/drawing/2014/main" id="{C93EAC37-46D8-4B88-BC14-9E5C8DAFC332}"/>
            </a:ext>
          </a:extLst>
        </xdr:cNvPr>
        <xdr:cNvPicPr>
          <a:picLocks noChangeAspect="1"/>
        </xdr:cNvPicPr>
      </xdr:nvPicPr>
      <xdr:blipFill>
        <a:blip xmlns:r="http://schemas.openxmlformats.org/officeDocument/2006/relationships" r:embed="rId16"/>
        <a:stretch>
          <a:fillRect/>
        </a:stretch>
      </xdr:blipFill>
      <xdr:spPr>
        <a:xfrm>
          <a:off x="4027237" y="25978679"/>
          <a:ext cx="3339758" cy="2208834"/>
        </a:xfrm>
        <a:prstGeom prst="rect">
          <a:avLst/>
        </a:prstGeom>
      </xdr:spPr>
    </xdr:pic>
    <xdr:clientData/>
  </xdr:twoCellAnchor>
  <xdr:twoCellAnchor editAs="oneCell">
    <xdr:from>
      <xdr:col>14</xdr:col>
      <xdr:colOff>568156</xdr:colOff>
      <xdr:row>63</xdr:row>
      <xdr:rowOff>200526</xdr:rowOff>
    </xdr:from>
    <xdr:to>
      <xdr:col>18</xdr:col>
      <xdr:colOff>531116</xdr:colOff>
      <xdr:row>70</xdr:row>
      <xdr:rowOff>2172369</xdr:rowOff>
    </xdr:to>
    <xdr:pic>
      <xdr:nvPicPr>
        <xdr:cNvPr id="26" name="Imagen 25">
          <a:extLst>
            <a:ext uri="{FF2B5EF4-FFF2-40B4-BE49-F238E27FC236}">
              <a16:creationId xmlns:a16="http://schemas.microsoft.com/office/drawing/2014/main" id="{F625DEE1-5405-4F87-8725-4B2DF77B2D35}"/>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8204867" y="23795789"/>
          <a:ext cx="3388617" cy="416092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aseDatos1109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jarcila/Google%20Drive/MINMINAS-ENERGIA/FORMATOS%20SUPERVISION%20CONTRATOS-2003-2016/FORMATOS%20FINALES/MODELO%20SUPERVISION%20E%20INFORME%20CONTRATOS-0911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IOS"/>
      <sheetName val="BASE"/>
      <sheetName val="PROYECTOS"/>
      <sheetName val="DB_CH_110826"/>
      <sheetName val="BD_CH_110902"/>
      <sheetName val="BD_CH_110907_GAVR"/>
      <sheetName val="INF_GENERAL"/>
      <sheetName val="SITUACIONES DE CAMBIO"/>
    </sheetNames>
    <sheetDataSet>
      <sheetData sheetId="0"/>
      <sheetData sheetId="1"/>
      <sheetData sheetId="2"/>
      <sheetData sheetId="3"/>
      <sheetData sheetId="4">
        <row r="2">
          <cell r="A2" t="str">
            <v>CONSTRUCCION DE OBRA DE PREVENCION DE INUNDACIONES Y CONTROL DE EROSION EN EL MUNICIPIO DE ARAUCA VEREDA MONSERRATE</v>
          </cell>
          <cell r="B2" t="str">
            <v>MK-455</v>
          </cell>
          <cell r="C2" t="str">
            <v>ARAUCA</v>
          </cell>
          <cell r="D2" t="str">
            <v>ARAUCA</v>
          </cell>
          <cell r="E2" t="str">
            <v>CARLOS RAUL SUAREZ CASTELLANOS</v>
          </cell>
          <cell r="F2" t="str">
            <v>ALCALDE</v>
          </cell>
          <cell r="G2" t="str">
            <v>CONSTRUCCION DE OBRA DE PREVENCION DE INUNDACIONES Y CONTROL DE EROSION EN EL MUNICIPIO DE ARAUCA VEREDA MONSERRATE</v>
          </cell>
          <cell r="H2" t="str">
            <v>REFORZAMIENTO Y CONTENCIÓN</v>
          </cell>
          <cell r="I2" t="str">
            <v>OBRA MENOR</v>
          </cell>
          <cell r="J2">
            <v>249999965.88</v>
          </cell>
          <cell r="K2" t="str">
            <v>ORIENTAL</v>
          </cell>
          <cell r="L2">
            <v>0</v>
          </cell>
          <cell r="R2" t="str">
            <v>81</v>
          </cell>
          <cell r="S2" t="str">
            <v>81001</v>
          </cell>
          <cell r="T2" t="str">
            <v>Zona 2</v>
          </cell>
          <cell r="U2" t="e">
            <v>#REF!</v>
          </cell>
        </row>
        <row r="3">
          <cell r="A3" t="str">
            <v xml:space="preserve">CONSTRUCCION DE OBRA DE PREVENCION DE INUNDACIONES Y CONTROL DE EROSION EN EL MUNICIPIO DE ARAUCA, VEREDA TODOS LOS SANTOS, CORREGIMIENTO TODOS LOS SANTOS </v>
          </cell>
          <cell r="B3" t="str">
            <v>MK-460</v>
          </cell>
          <cell r="C3" t="str">
            <v>ARAUCA</v>
          </cell>
          <cell r="D3" t="str">
            <v>ARAUCA</v>
          </cell>
          <cell r="E3" t="str">
            <v>CARLOS RAUL SUAREZ CASTELLANOS</v>
          </cell>
          <cell r="F3" t="str">
            <v>ALCALDE</v>
          </cell>
          <cell r="G3" t="str">
            <v xml:space="preserve">CONSTRUCCION DE OBRA DE PREVENCION DE INUNDACIONES Y CONTROL DE EROSION EN EL MUNICIPIO DE ARAUCA, VEREDA TODOS LOS SANTOS, CORREGIMIENTO TODOS LOS SANTOS </v>
          </cell>
          <cell r="H3" t="str">
            <v>REFORZAMIENTO Y CONTENCIÓN</v>
          </cell>
          <cell r="I3" t="str">
            <v>OBRA MENOR</v>
          </cell>
          <cell r="J3">
            <v>249999965.88</v>
          </cell>
          <cell r="K3" t="str">
            <v>ORIENTAL</v>
          </cell>
          <cell r="L3">
            <v>0</v>
          </cell>
          <cell r="R3" t="str">
            <v>81</v>
          </cell>
          <cell r="S3" t="str">
            <v>81001</v>
          </cell>
          <cell r="T3" t="str">
            <v>Zona 2</v>
          </cell>
          <cell r="U3" t="e">
            <v>#REF!</v>
          </cell>
        </row>
        <row r="4">
          <cell r="A4" t="str">
            <v>CONSTRUCCION DE OBRA DE PREVENCION DE INUNDACIONES Y CONTROL DE EROSION EN EL MUNICIPIO DE ARAUCA , VEREDA CLARINETEO, CORREGIMIENTO SANTA BARBARA SECTOR I</v>
          </cell>
          <cell r="B4" t="str">
            <v>MK-461</v>
          </cell>
          <cell r="C4" t="str">
            <v>ARAUCA</v>
          </cell>
          <cell r="D4" t="str">
            <v>ARAUCA</v>
          </cell>
          <cell r="E4" t="str">
            <v>CARLOS RAUL SUAREZ CASTELLANOS</v>
          </cell>
          <cell r="F4" t="str">
            <v>ALCALDE</v>
          </cell>
          <cell r="G4" t="str">
            <v>CONSTRUCCION DE OBRA DE PREVENCION DE INUNDACIONES Y CONTROL DE EROSION EN EL MUNICIPIO DE ARAUCA , VEREDA CLARINETEO, CORREGIMIENTO SANTA BARBARA SECTOR I</v>
          </cell>
          <cell r="H4" t="str">
            <v>REFORZAMIENTO Y CONTENCIÓN</v>
          </cell>
          <cell r="I4" t="str">
            <v>OBRA MENOR</v>
          </cell>
          <cell r="J4">
            <v>249991415.71000001</v>
          </cell>
          <cell r="K4" t="str">
            <v>ORIENTAL</v>
          </cell>
          <cell r="L4">
            <v>0</v>
          </cell>
          <cell r="R4" t="str">
            <v>81</v>
          </cell>
          <cell r="S4" t="str">
            <v>81001</v>
          </cell>
          <cell r="T4" t="str">
            <v>Zona 2</v>
          </cell>
          <cell r="U4" t="e">
            <v>#REF!</v>
          </cell>
        </row>
        <row r="5">
          <cell r="A5" t="str">
            <v>CONSTRUCCION DE OBRAS DE PREVENCION DE INUNDACIONES Y CONTROL DE EROSION EN EL MUNICIPIO DE ARAUCA, VEREDA COROCITO, CORREGIMIENTO SANTA BARBARA</v>
          </cell>
          <cell r="B5" t="str">
            <v>MK-463</v>
          </cell>
          <cell r="C5" t="str">
            <v>ARAUCA</v>
          </cell>
          <cell r="D5" t="str">
            <v>ARAUCA</v>
          </cell>
          <cell r="E5" t="str">
            <v>CARLOS RAUL SUAREZ CASTELLANOS</v>
          </cell>
          <cell r="F5" t="str">
            <v>ALCALDE</v>
          </cell>
          <cell r="G5" t="str">
            <v>CONSTRUCCION DE OBRAS DE PREVENCION DE INUNDACIONES Y CONTROL DE EROSION EN EL MUNICIPIO DE ARAUCA, VEREDA COROCITO, CORREGIMIENTO SANTA BARBARA</v>
          </cell>
          <cell r="H5" t="str">
            <v>REFORZAMIENTO Y CONTENCIÓN</v>
          </cell>
          <cell r="I5" t="str">
            <v>OBRA MENOR</v>
          </cell>
          <cell r="J5">
            <v>249999965.88</v>
          </cell>
          <cell r="K5" t="str">
            <v>ORIENTAL</v>
          </cell>
          <cell r="L5">
            <v>0</v>
          </cell>
          <cell r="R5" t="str">
            <v>81</v>
          </cell>
          <cell r="S5" t="str">
            <v>81001</v>
          </cell>
          <cell r="T5" t="str">
            <v>Zona 2</v>
          </cell>
          <cell r="U5" t="e">
            <v>#REF!</v>
          </cell>
        </row>
        <row r="6">
          <cell r="A6" t="str">
            <v xml:space="preserve">CONSTRUCCION Y AMPLIACION DE OBRAS DE PROTECCION (DIQUES VIAS) PARA EVITAR CONTINGENCIAS </v>
          </cell>
          <cell r="B6" t="str">
            <v>AR-212</v>
          </cell>
          <cell r="C6" t="str">
            <v>ARAUQUITA</v>
          </cell>
          <cell r="D6" t="str">
            <v>ARAUCA</v>
          </cell>
          <cell r="E6" t="str">
            <v>JOSE FRANCISCO VARGAS DIAZ</v>
          </cell>
          <cell r="F6" t="str">
            <v>ALCALDE</v>
          </cell>
          <cell r="G6" t="str">
            <v xml:space="preserve">CONSTRUCCION Y AMPLIACION DE OBRAS DE PROTECCION (DIQUES VIAS) PARA EVITAR CONTINGENCIAS </v>
          </cell>
          <cell r="H6" t="str">
            <v>REFORZAMIENTO Y CONTENCIÓN</v>
          </cell>
          <cell r="I6" t="str">
            <v>OBRA MENOR</v>
          </cell>
          <cell r="J6">
            <v>249997391</v>
          </cell>
          <cell r="K6" t="str">
            <v>ORIENTAL</v>
          </cell>
          <cell r="L6">
            <v>832</v>
          </cell>
          <cell r="M6">
            <v>9800</v>
          </cell>
          <cell r="N6">
            <v>40646</v>
          </cell>
          <cell r="O6">
            <v>123472889.08</v>
          </cell>
          <cell r="P6">
            <v>40758</v>
          </cell>
          <cell r="Q6">
            <v>249997391</v>
          </cell>
          <cell r="R6" t="str">
            <v>81</v>
          </cell>
          <cell r="S6" t="str">
            <v>81065</v>
          </cell>
          <cell r="T6" t="str">
            <v>Zona 2</v>
          </cell>
          <cell r="U6" t="e">
            <v>#REF!</v>
          </cell>
        </row>
        <row r="7">
          <cell r="A7" t="str">
            <v>ADQUISICION MAQUINA RETROEXCAVADORA DE LLANTAS</v>
          </cell>
          <cell r="B7" t="str">
            <v>AR-213</v>
          </cell>
          <cell r="C7" t="str">
            <v>ARAUQUITA</v>
          </cell>
          <cell r="D7" t="str">
            <v>ARAUCA</v>
          </cell>
          <cell r="E7" t="str">
            <v>JOSE FRANCISCO VARGAS DIAZ</v>
          </cell>
          <cell r="F7" t="str">
            <v>ALCALDE</v>
          </cell>
          <cell r="G7" t="str">
            <v>ADQUISICION MAQUINA RETROEXCAVADORA DE LLANTAS</v>
          </cell>
          <cell r="H7" t="str">
            <v>MAQUINARIA</v>
          </cell>
          <cell r="I7" t="str">
            <v>OBRA MENOR</v>
          </cell>
          <cell r="J7">
            <v>196387501.19999999</v>
          </cell>
          <cell r="K7" t="str">
            <v>ORIENTAL</v>
          </cell>
          <cell r="L7">
            <v>833</v>
          </cell>
          <cell r="M7">
            <v>9801</v>
          </cell>
          <cell r="N7">
            <v>40646</v>
          </cell>
          <cell r="O7">
            <v>196887501</v>
          </cell>
          <cell r="P7">
            <v>40758</v>
          </cell>
          <cell r="Q7">
            <v>196387501.19999999</v>
          </cell>
          <cell r="R7" t="str">
            <v>81</v>
          </cell>
          <cell r="S7" t="str">
            <v>81065</v>
          </cell>
          <cell r="T7" t="str">
            <v>Zona 2</v>
          </cell>
          <cell r="U7" t="e">
            <v>#REF!</v>
          </cell>
        </row>
        <row r="8">
          <cell r="A8" t="str">
            <v>CONSTRUCCION DEL PUENTE SOBRE EL TRAMO DE LA VIA TERCIARIA CAÑO MACAURELES, MUNICIPIO DE ARAUQUITA</v>
          </cell>
          <cell r="B8" t="str">
            <v>JM-81</v>
          </cell>
          <cell r="C8" t="str">
            <v>ARAUQUITA</v>
          </cell>
          <cell r="D8" t="str">
            <v>ARAUCA</v>
          </cell>
          <cell r="E8" t="str">
            <v>JOSE FRANCISCO VARGAS DIAZ</v>
          </cell>
          <cell r="F8" t="str">
            <v>ALCALDE</v>
          </cell>
          <cell r="G8" t="str">
            <v>CONSTRUCCION DEL PUENTE SOBRE EL TRAMO DE LA VIA TERCIARIA CAÑO MACAURELES, MUNICIPIO DE ARAUQUITA</v>
          </cell>
          <cell r="H8" t="str">
            <v>CONSTRUCCIÓN DE PUENTES Y PONTONES</v>
          </cell>
          <cell r="I8" t="str">
            <v>OBRA MENOR</v>
          </cell>
          <cell r="J8">
            <v>249998028</v>
          </cell>
          <cell r="K8" t="str">
            <v>ORIENTAL</v>
          </cell>
          <cell r="L8">
            <v>2439</v>
          </cell>
          <cell r="M8">
            <v>10452</v>
          </cell>
          <cell r="N8">
            <v>40724</v>
          </cell>
          <cell r="O8">
            <v>99753814.040000007</v>
          </cell>
          <cell r="P8">
            <v>40758</v>
          </cell>
          <cell r="Q8">
            <v>99999211.200000003</v>
          </cell>
          <cell r="R8" t="str">
            <v>81</v>
          </cell>
          <cell r="S8" t="str">
            <v>81065</v>
          </cell>
          <cell r="T8" t="str">
            <v>Zona 2</v>
          </cell>
          <cell r="U8" t="e">
            <v>#REF!</v>
          </cell>
        </row>
        <row r="9">
          <cell r="A9" t="str">
            <v>DESTAPONAMIENTO LIMPIEZA Y RECUPERACION DEL CAUCE DEL CAÑO CHENCHENA DOS, VEREDA BARRANQUILLITA MUNICIPIO DE ARAUQUITA</v>
          </cell>
          <cell r="B9" t="str">
            <v>JM-82</v>
          </cell>
          <cell r="C9" t="str">
            <v>ARAUQUITA</v>
          </cell>
          <cell r="D9" t="str">
            <v>ARAUCA</v>
          </cell>
          <cell r="E9" t="str">
            <v>JOSE FRANCISCO VARGAS DIAZ</v>
          </cell>
          <cell r="F9" t="str">
            <v>ALCALDE</v>
          </cell>
          <cell r="G9" t="str">
            <v>DESTAPONAMIENTO LIMPIEZA Y RECUPERACION DEL CAUCE DEL CAÑO CHENCHENA DOS, VEREDA BARRANQUILLITA MUNICIPIO DE ARAUQUITA</v>
          </cell>
          <cell r="H9" t="str">
            <v>OBRAS DE ACUEDUCTO Y SANEAMIENTO</v>
          </cell>
          <cell r="I9" t="str">
            <v>OBRA MENOR</v>
          </cell>
          <cell r="J9">
            <v>249999957.72</v>
          </cell>
          <cell r="K9" t="str">
            <v>ORIENTAL</v>
          </cell>
          <cell r="L9">
            <v>2438</v>
          </cell>
          <cell r="M9">
            <v>10451</v>
          </cell>
          <cell r="N9">
            <v>40724</v>
          </cell>
          <cell r="O9">
            <v>99613767.229999989</v>
          </cell>
          <cell r="P9">
            <v>40758</v>
          </cell>
          <cell r="Q9">
            <v>99999983.090000004</v>
          </cell>
          <cell r="R9" t="str">
            <v>81</v>
          </cell>
          <cell r="S9" t="str">
            <v>81065</v>
          </cell>
          <cell r="T9" t="str">
            <v>Zona 2</v>
          </cell>
          <cell r="U9" t="e">
            <v>#REF!</v>
          </cell>
        </row>
        <row r="10">
          <cell r="A10" t="str">
            <v>CONSTRUCCION DE BOX COULVERT SOBRE EL TRAMO  DE LAS VIA TERCIARIA CAÑO LOS ALGARROBOS, MUNICIPIO DE CRAVO NORTE-DEPARTAMENTO DE ARAUCA</v>
          </cell>
          <cell r="B10">
            <v>4818</v>
          </cell>
          <cell r="C10" t="str">
            <v>CRAVO NORTE</v>
          </cell>
          <cell r="D10" t="str">
            <v>ARAUCA</v>
          </cell>
          <cell r="E10" t="str">
            <v>IVAN YESID IDALGO MARTINEZ</v>
          </cell>
          <cell r="F10" t="str">
            <v>ALCALDE</v>
          </cell>
          <cell r="G10" t="str">
            <v>CONSTRUCCION DE BOX COULVERT SOBRE EL TRAMO  DE LAS VIA TERCIARIA CAÑO LOS ALGARROBOS, MUNICIPIO DE CRAVO NORTE-DEPARTAMENTO DE ARAUCA</v>
          </cell>
          <cell r="H10" t="str">
            <v>OBRAS DE ARTE</v>
          </cell>
          <cell r="I10" t="str">
            <v>OBRA MENOR</v>
          </cell>
          <cell r="J10">
            <v>249957027</v>
          </cell>
          <cell r="K10" t="str">
            <v>ORIENTAL</v>
          </cell>
          <cell r="L10">
            <v>2590</v>
          </cell>
          <cell r="M10">
            <v>10582</v>
          </cell>
          <cell r="N10">
            <v>40732</v>
          </cell>
          <cell r="O10">
            <v>99782810.599999994</v>
          </cell>
          <cell r="P10">
            <v>40739</v>
          </cell>
          <cell r="Q10">
            <v>99982810.799999997</v>
          </cell>
          <cell r="R10" t="str">
            <v>81</v>
          </cell>
          <cell r="S10" t="str">
            <v>81220</v>
          </cell>
          <cell r="T10" t="str">
            <v>Zona 2</v>
          </cell>
          <cell r="U10" t="e">
            <v>#REF!</v>
          </cell>
        </row>
        <row r="11">
          <cell r="A11" t="str">
            <v>CONSTRUCCION DE OBRAS DE PROTECCION EN LA MARGEN IZQUIERDA DEL MUNICIPIO RIO CRAVO CALLE 1 ENTRE CRA 2 Y 3, BARRIO EL PROGRESO DEL MUNICIPIO DE CRAVO NORTE,DEPARTAMENTO DE ARAUCA</v>
          </cell>
          <cell r="B11">
            <v>4819</v>
          </cell>
          <cell r="C11" t="str">
            <v>CRAVO NORTE</v>
          </cell>
          <cell r="D11" t="str">
            <v>ARAUCA</v>
          </cell>
          <cell r="E11" t="str">
            <v>IVAN YESID IDALGO MARTINEZ</v>
          </cell>
          <cell r="F11" t="str">
            <v>ALCALDE</v>
          </cell>
          <cell r="G11" t="str">
            <v>CONSTRUCCION DE OBRAS DE PROTECCION EN LA MARGEN IZQUIERDA DEL MUNICIPIO RIO CRAVO CALLE 1 ENTRE CRA 2 Y 3, BARRIO EL PROGRESO DEL MUNICIPIO DE CRAVO NORTE,DEPARTAMENTO DE ARAUCA</v>
          </cell>
          <cell r="H11" t="str">
            <v>REPARACIÓN DE VÍAS</v>
          </cell>
          <cell r="I11" t="str">
            <v>OBRA MENOR</v>
          </cell>
          <cell r="J11">
            <v>249999080</v>
          </cell>
          <cell r="K11" t="str">
            <v>ORIENTAL</v>
          </cell>
          <cell r="L11">
            <v>2591</v>
          </cell>
          <cell r="M11">
            <v>10583</v>
          </cell>
          <cell r="N11">
            <v>40732</v>
          </cell>
          <cell r="O11">
            <v>99799632</v>
          </cell>
          <cell r="P11">
            <v>40739</v>
          </cell>
          <cell r="Q11">
            <v>99999632</v>
          </cell>
          <cell r="R11" t="str">
            <v>81</v>
          </cell>
          <cell r="S11" t="str">
            <v>81220</v>
          </cell>
          <cell r="T11" t="str">
            <v>Zona 2</v>
          </cell>
          <cell r="U11" t="e">
            <v>#REF!</v>
          </cell>
        </row>
        <row r="12">
          <cell r="A12" t="str">
            <v>RETIRO DE PALIZADA Y CARAMAS DE CAUSES DE CAÑOS Y QUEBRADAS DEL MUNICIPIO</v>
          </cell>
          <cell r="B12" t="str">
            <v>MK-102</v>
          </cell>
          <cell r="C12" t="str">
            <v>FORTUL</v>
          </cell>
          <cell r="D12" t="str">
            <v>ARAUCA</v>
          </cell>
          <cell r="E12" t="str">
            <v>JORGE ENRIQUE MUÑOZ CALVO</v>
          </cell>
          <cell r="F12" t="str">
            <v>ALCALDE</v>
          </cell>
          <cell r="G12" t="str">
            <v>RETIRO DE PALIZADA Y CARAMAS DE CAUSES DE CAÑOS Y QUEBRADAS DEL MUNICIPIO</v>
          </cell>
          <cell r="H12" t="str">
            <v>OBRAS DE ACUEDUCTO Y SANEAMIENTO</v>
          </cell>
          <cell r="I12" t="str">
            <v>OBRA MENOR</v>
          </cell>
          <cell r="J12">
            <v>249626200</v>
          </cell>
          <cell r="K12" t="str">
            <v>ORIENTAL</v>
          </cell>
          <cell r="L12">
            <v>984</v>
          </cell>
          <cell r="M12">
            <v>9991</v>
          </cell>
          <cell r="N12">
            <v>40658</v>
          </cell>
          <cell r="O12">
            <v>124813099</v>
          </cell>
          <cell r="P12">
            <v>40730</v>
          </cell>
          <cell r="Q12">
            <v>249626200</v>
          </cell>
          <cell r="R12" t="str">
            <v>81</v>
          </cell>
          <cell r="S12" t="str">
            <v>81300</v>
          </cell>
          <cell r="T12" t="str">
            <v>Zona 2</v>
          </cell>
          <cell r="U12" t="e">
            <v>#REF!</v>
          </cell>
        </row>
        <row r="13">
          <cell r="A13" t="str">
            <v>CANALIZACION Y MANTENIMIENTO DEL CAUSE DEL CAÑO JUJU EN LA VEREDA LA SALVE SECTOR ANTONIO JIKENEZ Y CONSTRUCCION DE MURO DE CONTECCION.</v>
          </cell>
          <cell r="B13">
            <v>2538</v>
          </cell>
          <cell r="C13" t="str">
            <v>FORTUL</v>
          </cell>
          <cell r="D13" t="str">
            <v>ARAUCA</v>
          </cell>
          <cell r="E13" t="str">
            <v>JORGE ENRIQUE MUÑOS CALVO</v>
          </cell>
          <cell r="F13" t="str">
            <v>ALCALDE</v>
          </cell>
          <cell r="G13" t="str">
            <v>CANALIZACION Y MANTENIMIENTO DEL CAUSE DEL CAÑO JUJU EN LA VEREDA LA SALVE SECTOR ANTONIO JIKENEZ Y CONSTRUCCION DE MURO DE CONTECCION.</v>
          </cell>
          <cell r="H13" t="str">
            <v>CANALIZACIÓN DE AGUAS</v>
          </cell>
          <cell r="I13" t="str">
            <v>OBRA MENOR</v>
          </cell>
          <cell r="J13">
            <v>248563409</v>
          </cell>
          <cell r="K13" t="str">
            <v>ORIENTAL</v>
          </cell>
          <cell r="R13" t="str">
            <v>81</v>
          </cell>
          <cell r="S13" t="str">
            <v>81300</v>
          </cell>
          <cell r="T13" t="str">
            <v>Zona 2</v>
          </cell>
          <cell r="U13" t="e">
            <v>#REF!</v>
          </cell>
        </row>
        <row r="14">
          <cell r="A14" t="str">
            <v>CONSTRUCCION DE MUROS DE CONTENCION PARA EVITAR QUE EL RIO CARANAL EN LA VEREDA ALTO BELLO SECTOR ISLAS LAS GAVIOTAS DEL MUNICIPIO DE FORTUL</v>
          </cell>
          <cell r="B14">
            <v>2539</v>
          </cell>
          <cell r="C14" t="str">
            <v>FORTUL</v>
          </cell>
          <cell r="D14" t="str">
            <v>ARAUCA</v>
          </cell>
          <cell r="E14" t="str">
            <v>JORGE ENRIQUE MUÑOS CALVO</v>
          </cell>
          <cell r="F14" t="str">
            <v>ALCALDE</v>
          </cell>
          <cell r="G14" t="str">
            <v>CONSTRUCCION DE MUROS DE CONTENCION PARA EVITAR QUE EL RIO CARANAL EN LA VEREDA ALTO BELLO SECTOR ISLAS LAS GAVIOTAS DEL MUNICIPIO DE FORTUL</v>
          </cell>
          <cell r="H14" t="str">
            <v>REFORZAMIENTO Y CONTENCIÓN</v>
          </cell>
          <cell r="I14" t="str">
            <v>OBRA MENOR</v>
          </cell>
          <cell r="J14">
            <v>249049866</v>
          </cell>
          <cell r="K14" t="str">
            <v>ORIENTAL</v>
          </cell>
          <cell r="R14" t="str">
            <v>81</v>
          </cell>
          <cell r="S14" t="str">
            <v>81300</v>
          </cell>
          <cell r="T14" t="str">
            <v>Zona 2</v>
          </cell>
          <cell r="U14" t="e">
            <v>#REF!</v>
          </cell>
        </row>
        <row r="15">
          <cell r="A15" t="str">
            <v>CONSTRUCCION DE OBRAS DE ARTE EN LAS DIFERENTES VIAS DEL MUNICIPIO DE SARAVENA</v>
          </cell>
          <cell r="B15" t="str">
            <v>JM-622</v>
          </cell>
          <cell r="C15" t="str">
            <v>SARAVENA</v>
          </cell>
          <cell r="D15" t="str">
            <v>ARAUCA</v>
          </cell>
          <cell r="E15" t="str">
            <v>MARIO AVELLANEDA ARDILA</v>
          </cell>
          <cell r="F15" t="str">
            <v>ALCALDE</v>
          </cell>
          <cell r="G15" t="str">
            <v>CONSTRUCCION DE OBRAS DE ARTE EN LAS DIFERENTES VIAS DEL MUNICIPIO DE SARAVENA</v>
          </cell>
          <cell r="H15" t="str">
            <v>OBRAS DE ARTE</v>
          </cell>
          <cell r="I15" t="str">
            <v>OBRA MENOR</v>
          </cell>
          <cell r="J15">
            <v>233425020.61000001</v>
          </cell>
          <cell r="K15" t="str">
            <v>ORIENTAL</v>
          </cell>
          <cell r="L15">
            <v>3033</v>
          </cell>
          <cell r="M15">
            <v>10970</v>
          </cell>
          <cell r="N15">
            <v>40751</v>
          </cell>
          <cell r="Q15">
            <v>93370008.239999995</v>
          </cell>
          <cell r="R15" t="str">
            <v>81</v>
          </cell>
          <cell r="S15" t="str">
            <v>81736</v>
          </cell>
          <cell r="T15" t="str">
            <v>Zona 2</v>
          </cell>
          <cell r="U15" t="e">
            <v>#REF!</v>
          </cell>
        </row>
        <row r="16">
          <cell r="A16" t="str">
            <v>DRAGADO DE LOS RIOS EN EL DEPARTAMENTO DE SARAVENA</v>
          </cell>
          <cell r="B16" t="str">
            <v>JM-623</v>
          </cell>
          <cell r="C16" t="str">
            <v>SARAVENA</v>
          </cell>
          <cell r="D16" t="str">
            <v>ARAUCA</v>
          </cell>
          <cell r="E16" t="str">
            <v>MARIO AVELLANEDA ARDILA</v>
          </cell>
          <cell r="F16" t="str">
            <v>ALCALDE</v>
          </cell>
          <cell r="G16" t="str">
            <v>DRAGADO DE LOS RIOS EN EL DEPARTAMENTO DE SARAVENA</v>
          </cell>
          <cell r="H16" t="str">
            <v>CANALIZACIÓN DE AGUAS</v>
          </cell>
          <cell r="I16" t="str">
            <v>OBRA MENOR</v>
          </cell>
          <cell r="J16">
            <v>249845000</v>
          </cell>
          <cell r="K16" t="str">
            <v>ORIENTAL</v>
          </cell>
          <cell r="L16">
            <v>3034</v>
          </cell>
          <cell r="M16">
            <v>10971</v>
          </cell>
          <cell r="N16">
            <v>40751</v>
          </cell>
          <cell r="Q16">
            <v>99938000</v>
          </cell>
          <cell r="R16" t="str">
            <v>81</v>
          </cell>
          <cell r="S16" t="str">
            <v>81736</v>
          </cell>
          <cell r="T16" t="str">
            <v>Zona 2</v>
          </cell>
          <cell r="U16" t="e">
            <v>#REF!</v>
          </cell>
        </row>
        <row r="17">
          <cell r="A17" t="str">
            <v>RECUPERACION DE LA VIA SARAVENA - EL PESCADO - ISLA DEL CHARO</v>
          </cell>
          <cell r="B17" t="str">
            <v>JM-624</v>
          </cell>
          <cell r="C17" t="str">
            <v>SARAVENA</v>
          </cell>
          <cell r="D17" t="str">
            <v>ARAUCA</v>
          </cell>
          <cell r="E17" t="str">
            <v>MARIO AVELLANEDA ARDILA</v>
          </cell>
          <cell r="F17" t="str">
            <v>ALCALDE</v>
          </cell>
          <cell r="G17" t="str">
            <v>RECUPERACION DE LA VIA SARAVENA - EL PESCADO - ISLA DEL CHARO</v>
          </cell>
          <cell r="H17" t="str">
            <v>REPARACIÓN DE VÍAS</v>
          </cell>
          <cell r="I17" t="str">
            <v>OBRA MENOR</v>
          </cell>
          <cell r="J17">
            <v>249845000</v>
          </cell>
          <cell r="K17" t="str">
            <v>ORIENTAL</v>
          </cell>
          <cell r="L17">
            <v>3036</v>
          </cell>
          <cell r="M17">
            <v>10984</v>
          </cell>
          <cell r="N17">
            <v>40751</v>
          </cell>
          <cell r="Q17">
            <v>99938000</v>
          </cell>
          <cell r="R17" t="str">
            <v>81</v>
          </cell>
          <cell r="S17" t="str">
            <v>81736</v>
          </cell>
          <cell r="T17" t="str">
            <v>Zona 2</v>
          </cell>
          <cell r="U17" t="e">
            <v>#REF!</v>
          </cell>
        </row>
        <row r="18">
          <cell r="A18" t="str">
            <v>REHABILITACION DEL CAUCE DEL RIO LOPEÑO MEDIANTE DRAGADO Y CANALIZACION CON RETROEXCACA Y BULDOCER-CONSTRUCCION DE MUROS DE CONTENCION GAVIONES</v>
          </cell>
          <cell r="B18" t="str">
            <v>AR-207</v>
          </cell>
          <cell r="C18" t="str">
            <v>TAME</v>
          </cell>
          <cell r="D18" t="str">
            <v>ARAUCA</v>
          </cell>
          <cell r="E18" t="str">
            <v>JOSE ALI DOMINGUEZ MARTINEZ</v>
          </cell>
          <cell r="F18" t="str">
            <v>ALCALDE</v>
          </cell>
          <cell r="G18" t="str">
            <v>REHABILITACION DEL CAUCE DEL RIO LOPEÑO MEDIANTE DRAGADO Y CANALIZACION CON RETROEXCACA Y BULDOCER-CONSTRUCCION DE MUROS DE CONTENCION GAVIONES</v>
          </cell>
          <cell r="H18" t="str">
            <v>OBRAS DE ACUEDUCTO Y SANEAMIENTO</v>
          </cell>
          <cell r="I18" t="str">
            <v>OBRA MENOR</v>
          </cell>
          <cell r="J18">
            <v>236385470</v>
          </cell>
          <cell r="K18" t="str">
            <v>ORIENTAL</v>
          </cell>
          <cell r="L18">
            <v>2642</v>
          </cell>
          <cell r="M18">
            <v>10619</v>
          </cell>
          <cell r="N18">
            <v>40736</v>
          </cell>
          <cell r="O18">
            <v>94345200</v>
          </cell>
          <cell r="P18">
            <v>40750</v>
          </cell>
          <cell r="Q18">
            <v>94554188</v>
          </cell>
          <cell r="R18" t="str">
            <v>81</v>
          </cell>
          <cell r="S18" t="str">
            <v>81794</v>
          </cell>
          <cell r="T18" t="str">
            <v>Zona 2</v>
          </cell>
          <cell r="U18" t="e">
            <v>#REF!</v>
          </cell>
        </row>
        <row r="19">
          <cell r="A19" t="str">
            <v xml:space="preserve">REHABILITACION DEL CAUCE RIO TAME MEDIANTE DRAGADO Y CANALIZACION CON RETRO EXCAVADORA Y BULDOCER -CONSTRUCCION DE MUROS DE CONTENCION GAVIONES </v>
          </cell>
          <cell r="B19" t="str">
            <v>AR-208</v>
          </cell>
          <cell r="C19" t="str">
            <v>TAME</v>
          </cell>
          <cell r="D19" t="str">
            <v>ARAUCA</v>
          </cell>
          <cell r="E19" t="str">
            <v>JOSE ALI DOMINGUEZ MARTINEZ</v>
          </cell>
          <cell r="F19" t="str">
            <v>ALCALDE</v>
          </cell>
          <cell r="G19" t="str">
            <v xml:space="preserve">REHABILITACION DEL CAUCE RIO TAME MEDIANTE DRAGADO Y CANALIZACION CON RETRO EXCAVADORA Y BULDOCER -CONSTRUCCION DE MUROS DE CONTENCION GAVIONES </v>
          </cell>
          <cell r="H19" t="str">
            <v>OBRAS DE ACUEDUCTO Y SANEAMIENTO</v>
          </cell>
          <cell r="I19" t="str">
            <v>OBRA MENOR</v>
          </cell>
          <cell r="J19">
            <v>244699102.5</v>
          </cell>
          <cell r="K19" t="str">
            <v>ORIENTAL</v>
          </cell>
          <cell r="L19">
            <v>2243</v>
          </cell>
          <cell r="M19">
            <v>10317</v>
          </cell>
          <cell r="N19">
            <v>40710</v>
          </cell>
          <cell r="O19">
            <v>97679641</v>
          </cell>
          <cell r="P19">
            <v>40739</v>
          </cell>
          <cell r="Q19">
            <v>97879641</v>
          </cell>
          <cell r="R19" t="str">
            <v>81</v>
          </cell>
          <cell r="S19" t="str">
            <v>81794</v>
          </cell>
          <cell r="T19" t="str">
            <v>Zona 2</v>
          </cell>
          <cell r="U19" t="e">
            <v>#REF!</v>
          </cell>
        </row>
        <row r="20">
          <cell r="A20" t="str">
            <v>CONSTRUCION BARRERAS DE PROTECCION EN LA BOCATOMA DE LA FUENTE DE ABASTECIMIENTO DEL RIO TAME</v>
          </cell>
          <cell r="B20" t="str">
            <v>AR-209</v>
          </cell>
          <cell r="C20" t="str">
            <v>TAME</v>
          </cell>
          <cell r="D20" t="str">
            <v>ARAUCA</v>
          </cell>
          <cell r="E20" t="str">
            <v>JOSE ALI DOMINGUEZ MARTINEZ</v>
          </cell>
          <cell r="F20" t="str">
            <v>ALCALDE</v>
          </cell>
          <cell r="G20" t="str">
            <v>CONSTRUCION BARRERAS DE PROTECCION EN LA BOCATOMA DE LA FUENTE DE ABASTECIMIENTO DEL RIO TAME</v>
          </cell>
          <cell r="H20" t="str">
            <v>OBRAS DE ACUEDUCTO Y SANEAMIENTO</v>
          </cell>
          <cell r="I20" t="str">
            <v>OBRA MENOR</v>
          </cell>
          <cell r="J20">
            <v>249934513.5</v>
          </cell>
          <cell r="K20" t="str">
            <v>ORIENTAL</v>
          </cell>
          <cell r="L20">
            <v>831</v>
          </cell>
          <cell r="M20">
            <v>9799</v>
          </cell>
          <cell r="N20">
            <v>40646</v>
          </cell>
          <cell r="O20">
            <v>224941065.69999999</v>
          </cell>
          <cell r="P20">
            <v>40701</v>
          </cell>
          <cell r="Q20">
            <v>249934513.5</v>
          </cell>
          <cell r="R20" t="str">
            <v>81</v>
          </cell>
          <cell r="S20" t="str">
            <v>81794</v>
          </cell>
          <cell r="T20" t="str">
            <v>Zona 2</v>
          </cell>
          <cell r="U20" t="e">
            <v>#REF!</v>
          </cell>
        </row>
        <row r="21">
          <cell r="A21" t="str">
            <v xml:space="preserve">REHABILITACION DEL CAUCE RIO CRAVO MEDIANTE DRAGADO Y CANALIZACION CON RETRO EXCAVADORA Y BULDOCER -CONSTRUCCION DE MUROS DE CONTENCION GAVIONES </v>
          </cell>
          <cell r="B21" t="str">
            <v>AR-210</v>
          </cell>
          <cell r="C21" t="str">
            <v>TAME</v>
          </cell>
          <cell r="D21" t="str">
            <v>ARAUCA</v>
          </cell>
          <cell r="E21" t="str">
            <v>JOSE ALI DOMINGUEZ MARTINEZ</v>
          </cell>
          <cell r="F21" t="str">
            <v>ALCALDE</v>
          </cell>
          <cell r="G21" t="str">
            <v xml:space="preserve">REHABILITACION DEL CAUCE RIO CRAVO MEDIANTE DRAGADO Y CANALIZACION CON RETRO EXCAVADORA Y BULDOCER -CONSTRUCCION DE MUROS DE CONTENCION GAVIONES </v>
          </cell>
          <cell r="H21" t="str">
            <v>OBRAS DE ACUEDUCTO Y SANEAMIENTO</v>
          </cell>
          <cell r="I21" t="str">
            <v>OBRA MENOR</v>
          </cell>
          <cell r="J21">
            <v>243941649.5</v>
          </cell>
          <cell r="K21" t="str">
            <v>ORIENTAL</v>
          </cell>
          <cell r="L21">
            <v>2643</v>
          </cell>
          <cell r="M21">
            <v>10620</v>
          </cell>
          <cell r="N21">
            <v>40736</v>
          </cell>
          <cell r="O21">
            <v>97141259.799999997</v>
          </cell>
          <cell r="P21">
            <v>40750</v>
          </cell>
          <cell r="Q21">
            <v>97576659.799999997</v>
          </cell>
          <cell r="R21" t="str">
            <v>81</v>
          </cell>
          <cell r="S21" t="str">
            <v>81794</v>
          </cell>
          <cell r="T21" t="str">
            <v>Zona 2</v>
          </cell>
          <cell r="U21" t="e">
            <v>#REF!</v>
          </cell>
        </row>
        <row r="22">
          <cell r="A22" t="str">
            <v>CONSTRUCCION DE LA BOCATOMA Y LINEA DE CONDUCCION DEL ACUEDUCTO DE LA INSPECCION EL DORADO</v>
          </cell>
          <cell r="B22">
            <v>1560</v>
          </cell>
          <cell r="C22" t="str">
            <v>ALBANIA</v>
          </cell>
          <cell r="D22" t="str">
            <v>CAQUETÁ</v>
          </cell>
          <cell r="E22" t="str">
            <v>HAROLD ALBERTO PEREZ CUELLAR</v>
          </cell>
          <cell r="F22" t="str">
            <v>ALCALDE</v>
          </cell>
          <cell r="G22" t="str">
            <v>CONSTRUCCION DE LA BOCATOMA Y LINEA DE CONDUCCION DEL ACUEDUCTO DE LA INSPECCION EL DORADO</v>
          </cell>
          <cell r="H22" t="str">
            <v>OBRAS DE ACUEDUCTO Y SANEAMIENTO</v>
          </cell>
          <cell r="I22" t="str">
            <v>OBRA MENOR</v>
          </cell>
          <cell r="J22">
            <v>248818299</v>
          </cell>
          <cell r="K22" t="str">
            <v>ORIENTAL</v>
          </cell>
          <cell r="L22">
            <v>0</v>
          </cell>
          <cell r="R22" t="str">
            <v>18</v>
          </cell>
          <cell r="S22" t="str">
            <v>18029</v>
          </cell>
          <cell r="T22" t="str">
            <v>Zona 2</v>
          </cell>
          <cell r="U22" t="e">
            <v>#REF!</v>
          </cell>
        </row>
        <row r="23">
          <cell r="A23" t="str">
            <v>CONSTRUCCION DE LA CAPTACION DE AGUAS SUBTERRANEAS POR EL METODO DE PERFORACION DE POZO PROFUNDO Y LINEA DE CONDUCCION DEL ACUEDUCTO DEL CENTRO POBLADO PARAISO</v>
          </cell>
          <cell r="B23">
            <v>1559</v>
          </cell>
          <cell r="C23" t="str">
            <v>ALBANIA</v>
          </cell>
          <cell r="D23" t="str">
            <v>CAQUETÁ</v>
          </cell>
          <cell r="E23" t="str">
            <v>HAROLD ALBERTO PEREZ CUELLAR</v>
          </cell>
          <cell r="F23" t="str">
            <v>ALCALDE</v>
          </cell>
          <cell r="G23" t="str">
            <v>CONSTRUCCION DE LA CAPTACION DE AGUAS SUBTERRANEAS POR EL METODO DE PERFORACION DE POZO PROFUNDO Y LINEA DE CONDUCCION DEL ACUEDUCTO DEL CENTRO POBLADO PARAISO</v>
          </cell>
          <cell r="H23" t="str">
            <v>OBRAS DE ACUEDUCTO Y SANEAMIENTO</v>
          </cell>
          <cell r="I23" t="str">
            <v>OBRA MENOR</v>
          </cell>
          <cell r="J23">
            <v>249683614</v>
          </cell>
          <cell r="K23" t="str">
            <v>ORIENTAL</v>
          </cell>
          <cell r="L23">
            <v>0</v>
          </cell>
          <cell r="R23" t="str">
            <v>18</v>
          </cell>
          <cell r="S23" t="str">
            <v>18029</v>
          </cell>
          <cell r="T23" t="str">
            <v>Zona 2</v>
          </cell>
          <cell r="U23" t="e">
            <v>#REF!</v>
          </cell>
        </row>
        <row r="24">
          <cell r="A24" t="str">
            <v>RECONSTRUCCION DE MUROS DE CONTENCION EN LA MARGEN HIDRICA DEL RIO FRAGUA, VEREDA BERLIN</v>
          </cell>
          <cell r="B24">
            <v>1558</v>
          </cell>
          <cell r="C24" t="str">
            <v>ALBANIA</v>
          </cell>
          <cell r="D24" t="str">
            <v>CAQUETÁ</v>
          </cell>
          <cell r="E24" t="str">
            <v>HAROLD ALBERTO PEREZ CUELLAR</v>
          </cell>
          <cell r="F24" t="str">
            <v>ALCALDE</v>
          </cell>
          <cell r="G24" t="str">
            <v>RECONSTRUCCION DE MUROS DE CONTENCION EN LA MARGEN HIDRICA DEL RIO FRAGUA, VEREDA BERLIN</v>
          </cell>
          <cell r="H24" t="str">
            <v>REFORZAMIENTO Y CONTENCIÓN</v>
          </cell>
          <cell r="I24" t="str">
            <v>OBRA MENOR</v>
          </cell>
          <cell r="J24">
            <v>249997258</v>
          </cell>
          <cell r="K24" t="str">
            <v>ORIENTAL</v>
          </cell>
          <cell r="L24">
            <v>3581</v>
          </cell>
          <cell r="M24">
            <v>11554</v>
          </cell>
          <cell r="N24">
            <v>40778</v>
          </cell>
          <cell r="Q24">
            <v>99998903.200000003</v>
          </cell>
          <cell r="R24" t="str">
            <v>18</v>
          </cell>
          <cell r="S24" t="str">
            <v>18029</v>
          </cell>
          <cell r="T24" t="str">
            <v>Zona 2</v>
          </cell>
          <cell r="U24" t="e">
            <v>#REF!</v>
          </cell>
        </row>
        <row r="25">
          <cell r="A25" t="str">
            <v>RECONSTRUCCION DEL PUENTE VEHICULAR EN CONCRETO REFORZADO SOBRE EL RIO SAN PEDRO EN LA VEREDA VERSALLES EN EL KM 13,5 DE LA VIA ALBANIA - CURILLO</v>
          </cell>
          <cell r="B25">
            <v>1557</v>
          </cell>
          <cell r="C25" t="str">
            <v>ALBANIA</v>
          </cell>
          <cell r="D25" t="str">
            <v>CAQUETÁ</v>
          </cell>
          <cell r="E25" t="str">
            <v>HAROLD ALBERTO PEREZ CUELLAR</v>
          </cell>
          <cell r="F25" t="str">
            <v>ALCALDE</v>
          </cell>
          <cell r="G25" t="str">
            <v>RECONSTRUCCION DEL PUENTE VEHICULAR EN CONCRETO REFORZADO SOBRE EL RIO SAN PEDRO EN LA VEREDA VERSALLES EN EL KM 13,5 DE LA VIA ALBANIA - CURILLO</v>
          </cell>
          <cell r="H25" t="str">
            <v>CONSTRUCCIÓN DE PUENTES Y PONTONES</v>
          </cell>
          <cell r="I25" t="str">
            <v>OBRA MENOR</v>
          </cell>
          <cell r="J25">
            <v>249847500</v>
          </cell>
          <cell r="K25" t="str">
            <v>ORIENTAL</v>
          </cell>
          <cell r="L25">
            <v>0</v>
          </cell>
          <cell r="R25" t="str">
            <v>18</v>
          </cell>
          <cell r="S25" t="str">
            <v>18029</v>
          </cell>
          <cell r="T25" t="str">
            <v>Zona 2</v>
          </cell>
          <cell r="U25" t="e">
            <v>#REF!</v>
          </cell>
        </row>
        <row r="26">
          <cell r="A26" t="str">
            <v>MEJORAMIENTO SECTOR CARRETEABLE BELEN-ALETONES NORESTE DEL MUNICIPIO DE BELEN DE LOS ANDAQUIES, DEPARTAMENTO DE CAQUETA</v>
          </cell>
          <cell r="B26" t="str">
            <v>IB-359</v>
          </cell>
          <cell r="C26" t="str">
            <v>BELÉN DE LOS ANDAQUIES</v>
          </cell>
          <cell r="D26" t="str">
            <v>CAQUETÁ</v>
          </cell>
          <cell r="E26" t="str">
            <v>GERMAN MEDINA TRIVIÑO</v>
          </cell>
          <cell r="F26" t="str">
            <v>GOBERNADOR</v>
          </cell>
          <cell r="G26" t="str">
            <v>MEJORAMIENTO SECTOR CARRETEABLE BELEN-ALETONES NORESTE DEL MUNICIPIO DE BELEN DE LOS ANDAQUIES, DEPARTAMENTO DE CAQUETA</v>
          </cell>
          <cell r="H26" t="str">
            <v>REPARACIÓN DE VÍAS</v>
          </cell>
          <cell r="I26" t="str">
            <v>OBRA MENOR</v>
          </cell>
          <cell r="J26">
            <v>249987252</v>
          </cell>
          <cell r="K26" t="str">
            <v>ORIENTAL</v>
          </cell>
          <cell r="L26">
            <v>565</v>
          </cell>
          <cell r="M26">
            <v>9647</v>
          </cell>
          <cell r="N26">
            <v>40640</v>
          </cell>
          <cell r="O26">
            <v>118437211</v>
          </cell>
          <cell r="P26">
            <v>40681</v>
          </cell>
          <cell r="Q26">
            <v>249987252</v>
          </cell>
          <cell r="R26" t="str">
            <v>18</v>
          </cell>
          <cell r="S26" t="str">
            <v>18094</v>
          </cell>
          <cell r="T26" t="str">
            <v>Zona 2</v>
          </cell>
          <cell r="U26" t="e">
            <v>#REF!</v>
          </cell>
        </row>
        <row r="27">
          <cell r="A27" t="str">
            <v>CONSTRUCCION DE PUENTE EN CONCRETO PARA UNA VIA  SOBRE  EL RIO PESCADO EN LA VEREDA SAN LUIS Y EN EL MEJORAMIENTO DEL SECTOR CARRETABLE DEL ANILLO VIAL ALETONES-SAN ANTONIO DE PADUA- SAN LUIS EN EL MUNICIPIO DE BELEN DE LOS ANDAQUIES.</v>
          </cell>
          <cell r="B27" t="str">
            <v>5820-1</v>
          </cell>
          <cell r="C27" t="str">
            <v>BELÉN DE LOS ANDAQUIES</v>
          </cell>
          <cell r="D27" t="str">
            <v>CAQUETÁ</v>
          </cell>
          <cell r="E27" t="str">
            <v>EFRAIN CHAVARRO SILVIA</v>
          </cell>
          <cell r="F27" t="str">
            <v>ALCALDE</v>
          </cell>
          <cell r="G27" t="str">
            <v>CONSTRUCCION DE PUENTE EN CONCRETO PARA UNA VIA  SOBRE  EL RIO PESCADO EN LA VEREDA SAN LUIS Y EN EL MEJORAMIENTO DEL SECTOR CARRETABLE DEL ANILLO VIAL ALETONES-SAN ANTONIO DE PADUA- SAN LUIS EN EL MUNICIPIO DE BELEN DE LOS ANDAQUIES.</v>
          </cell>
          <cell r="H27" t="str">
            <v>CONSTRUCCIÓN DE PUENTES Y PONTONES</v>
          </cell>
          <cell r="I27" t="str">
            <v>OBRA MENOR</v>
          </cell>
          <cell r="J27">
            <v>246549204</v>
          </cell>
          <cell r="K27" t="str">
            <v>ORIENTAL</v>
          </cell>
          <cell r="R27" t="str">
            <v>18</v>
          </cell>
          <cell r="S27" t="str">
            <v>18094</v>
          </cell>
          <cell r="T27" t="str">
            <v>Zona 2</v>
          </cell>
          <cell r="U27" t="e">
            <v>#REF!</v>
          </cell>
        </row>
        <row r="28">
          <cell r="A28" t="str">
            <v>CONSTRUCCION PUENTE EN CONCRETO PARA UNA VIA SOBRE EL RIO PESACADO EN LA VEREDA EL PORVENIR EN EL SITIO DENOMINADO LA SIERPE Y EL MEJORAMIENTO DEL SECTOR  CARRETEABLE CABECERA MUNICIPAL AL CENTRO POBALDO ALETONES EN EL MUNICIPIO DE BELEN DE LOS ANDAQ</v>
          </cell>
          <cell r="B28" t="str">
            <v>5820-3</v>
          </cell>
          <cell r="C28" t="str">
            <v>BELÉN DE LOS ANDAQUIES</v>
          </cell>
          <cell r="D28" t="str">
            <v>CAQUETÁ</v>
          </cell>
          <cell r="E28" t="str">
            <v>EFRAIN CHAVARRO SILVIA</v>
          </cell>
          <cell r="F28" t="str">
            <v>ALCALDE</v>
          </cell>
          <cell r="G28" t="str">
            <v>CONSTRUCCION PUENTE EN CONCRETO PARA UNA VIA SOBRE EL RIO PESACADO EN LA VEREDA EL PORVENIR EN EL SITIO DENOMINADO LA SIERPE Y EL MEJORAMIENTO DEL SECTOR  CARRETEABLE CABECERA MUNICIPAL AL CENTRO POBALDO ALETONES EN EL MUNICIPIO DE BELEN DE LOS ANDAQUIES.</v>
          </cell>
          <cell r="H28" t="str">
            <v>CONSTRUCCIÓN DE PUENTES Y PONTONES</v>
          </cell>
          <cell r="I28" t="str">
            <v>OBRA MENOR</v>
          </cell>
          <cell r="J28">
            <v>234018878</v>
          </cell>
          <cell r="K28" t="str">
            <v>ORIENTAL</v>
          </cell>
          <cell r="R28" t="str">
            <v>18</v>
          </cell>
          <cell r="S28" t="str">
            <v>18094</v>
          </cell>
          <cell r="T28" t="str">
            <v>Zona 2</v>
          </cell>
          <cell r="U28" t="e">
            <v>#REF!</v>
          </cell>
        </row>
        <row r="29">
          <cell r="A29" t="str">
            <v>MANTENIMIENTO VIA CAMICAYA MEDIO-MACARENA, MUNICIPIO DE CARTAGENA DEL CHAIRA, DEPARTAMENTO DEL CAQUETA</v>
          </cell>
          <cell r="B29" t="str">
            <v>IB-360</v>
          </cell>
          <cell r="C29" t="str">
            <v>CARTAGENA DEL CHAIRÁ</v>
          </cell>
          <cell r="D29" t="str">
            <v>CAQUETÁ</v>
          </cell>
          <cell r="E29" t="str">
            <v>GERMAN MEDINA TRIVIÑO</v>
          </cell>
          <cell r="F29" t="str">
            <v>GOBERNADOR</v>
          </cell>
          <cell r="G29" t="str">
            <v>MANTENIMIENTO VIA CAMICAYA MEDIO-MACARENA, MUNICIPIO DE CARTAGENA DEL CHAIRA, DEPARTAMENTO DEL CAQUETA</v>
          </cell>
          <cell r="H29" t="str">
            <v>REPARACIÓN DE VÍAS</v>
          </cell>
          <cell r="I29" t="str">
            <v>OBRA MENOR</v>
          </cell>
          <cell r="J29">
            <v>249843918</v>
          </cell>
          <cell r="K29" t="str">
            <v>ORIENTAL</v>
          </cell>
          <cell r="L29">
            <v>566</v>
          </cell>
          <cell r="M29">
            <v>9648</v>
          </cell>
          <cell r="N29">
            <v>40640</v>
          </cell>
          <cell r="O29">
            <v>118369438</v>
          </cell>
          <cell r="P29">
            <v>40681</v>
          </cell>
          <cell r="Q29">
            <v>249843918</v>
          </cell>
          <cell r="R29" t="str">
            <v>18</v>
          </cell>
          <cell r="S29" t="str">
            <v>18150</v>
          </cell>
          <cell r="T29" t="str">
            <v>Zona 2</v>
          </cell>
          <cell r="U29" t="e">
            <v>#REF!</v>
          </cell>
        </row>
        <row r="30">
          <cell r="A30" t="str">
            <v>CONSTRUCCION MURO EN CONCRETO REFORZADO DE 78ML X 3.2 M DE ALTURA SOBRE EL PUERTO PRINCIPAL AREA URIBINA MUNICIPIO DE CARTAGENA DEL CHAIRA,DEPARTAMENTO DE CAQUETA</v>
          </cell>
          <cell r="B30">
            <v>6189</v>
          </cell>
          <cell r="C30" t="str">
            <v>CARTAGENA DEL CHAIRÁ</v>
          </cell>
          <cell r="D30" t="str">
            <v>CAQUETÁ</v>
          </cell>
          <cell r="E30" t="str">
            <v>GERMAN MEDINA TRIVIÑO</v>
          </cell>
          <cell r="F30" t="str">
            <v>GOBERNADOR</v>
          </cell>
          <cell r="G30" t="str">
            <v>CONSTRUCCION MURO EN CONCRETO REFORZADO DE 78ML X 3.2 M DE ALTURA SOBRE EL PUERTO PRINCIPAL AREA URIBINA MUNICIPIO DE CARTAGENA DEL CHAIRA,DEPARTAMENTO DE CAQUETA</v>
          </cell>
          <cell r="H30" t="str">
            <v>REFORZAMIENTO Y CONTENCIÓN</v>
          </cell>
          <cell r="I30" t="str">
            <v>OBRA MENOR</v>
          </cell>
          <cell r="J30">
            <v>249701680</v>
          </cell>
          <cell r="K30" t="str">
            <v>ORIENTAL</v>
          </cell>
          <cell r="R30" t="str">
            <v>18</v>
          </cell>
          <cell r="S30" t="str">
            <v>18150</v>
          </cell>
          <cell r="T30" t="str">
            <v>Zona 2</v>
          </cell>
          <cell r="U30" t="e">
            <v>#REF!</v>
          </cell>
        </row>
        <row r="31">
          <cell r="A31" t="str">
            <v>CONSTRUCCIÓN MURO EN CONCRETO REFORZADO DE 80 ML X 3,5 M DE ALTURA SOBRE EL PUERTO EN EL CENTRO DEL POBLADO VEREDA ANIMAS MUNICIPIO DE CARTAGENA DEL CHAIRA</v>
          </cell>
          <cell r="B31">
            <v>6199</v>
          </cell>
          <cell r="C31" t="str">
            <v>CARTAGENA DEL CHAIRÁ</v>
          </cell>
          <cell r="D31" t="str">
            <v>CAQUETÁ</v>
          </cell>
          <cell r="E31" t="str">
            <v>GERMAN MEDINA TRIVIÑO</v>
          </cell>
          <cell r="F31" t="str">
            <v>GOBERNADOR</v>
          </cell>
          <cell r="G31" t="str">
            <v>CONSTRUCCIÓN MURO EN CONCRETO REFORZADO DE 80 ML X 3,5 M DE ALTURA SOBRE EL PUERTO EN EL CENTRO DEL POBLADO VEREDA ANIMAS MUNICIPIO DE CARTAGENA DEL CHAIRA</v>
          </cell>
          <cell r="H31" t="str">
            <v>REFORZAMIENTO Y CONTENCIÓN</v>
          </cell>
          <cell r="I31" t="str">
            <v>OBRA MENOR</v>
          </cell>
          <cell r="J31">
            <v>247641200</v>
          </cell>
          <cell r="K31" t="str">
            <v>ORIENTAL</v>
          </cell>
          <cell r="R31" t="str">
            <v>18</v>
          </cell>
          <cell r="S31" t="str">
            <v>18150</v>
          </cell>
          <cell r="T31" t="str">
            <v>Zona 2</v>
          </cell>
          <cell r="U31" t="e">
            <v>#REF!</v>
          </cell>
        </row>
        <row r="32">
          <cell r="A32" t="str">
            <v>Construcción de un puente colgante en madera sobre el rio Fragua limites entre los municipios de Belen, Albania y Curillo, departamento del Caqueta.” Y derivados de la ola invernal vivida en eln primer semestre del año 2010.</v>
          </cell>
          <cell r="B32" t="str">
            <v>IB-88</v>
          </cell>
          <cell r="C32" t="str">
            <v>CURILLO</v>
          </cell>
          <cell r="D32" t="str">
            <v>CAQUETÁ</v>
          </cell>
          <cell r="E32" t="str">
            <v>GERMAN MEDINA TRIVIÑO</v>
          </cell>
          <cell r="F32" t="str">
            <v>GOBERNADOR</v>
          </cell>
          <cell r="G32" t="str">
            <v>Construcción de un puente colgante en madera sobre el rio Fragua limites entre los municipios de Belen, Albania y Curillo, departamento del Caqueta.” Y derivados de la ola invernal vivida en eln primer semestre del año 2010.</v>
          </cell>
          <cell r="H32" t="str">
            <v>CONSTRUCCIÓN DE PUENTES Y PONTONES</v>
          </cell>
          <cell r="I32" t="str">
            <v>OBRA MENOR</v>
          </cell>
          <cell r="J32">
            <v>159219371</v>
          </cell>
          <cell r="K32" t="str">
            <v>ORIENTAL</v>
          </cell>
          <cell r="L32">
            <v>485</v>
          </cell>
          <cell r="M32">
            <v>9640</v>
          </cell>
          <cell r="N32">
            <v>40640</v>
          </cell>
          <cell r="O32">
            <v>75434404</v>
          </cell>
          <cell r="P32">
            <v>40681</v>
          </cell>
          <cell r="Q32">
            <v>159219371</v>
          </cell>
          <cell r="R32" t="str">
            <v>18</v>
          </cell>
          <cell r="S32" t="str">
            <v>18205</v>
          </cell>
          <cell r="T32" t="str">
            <v>Zona 2</v>
          </cell>
          <cell r="U32" t="e">
            <v>#REF!</v>
          </cell>
        </row>
        <row r="33">
          <cell r="A33" t="str">
            <v>OBRAS DE CONSTRUCCION MURO DE CONTENCION DE PREVENCION DE DESLIZAMIENTOS EN EL MARGEN DEL RIO CAQUETA</v>
          </cell>
          <cell r="B33" t="str">
            <v>JM-564</v>
          </cell>
          <cell r="C33" t="str">
            <v>CURILLO</v>
          </cell>
          <cell r="D33" t="str">
            <v>CAQUETÁ</v>
          </cell>
          <cell r="E33" t="str">
            <v>GILBERTO GARAVIZ CUELLAR</v>
          </cell>
          <cell r="F33" t="str">
            <v>ALCALDE</v>
          </cell>
          <cell r="G33" t="str">
            <v>OBRAS DE CONSTRUCCION MURO DE CONTENCION DE PREVENCION DE DESLIZAMIENTOS EN EL MARGEN DEL RIO CAQUETA</v>
          </cell>
          <cell r="H33" t="str">
            <v>CONTENCIÓN TALUDES</v>
          </cell>
          <cell r="I33" t="str">
            <v>OBRA MENOR</v>
          </cell>
          <cell r="J33">
            <v>248454785</v>
          </cell>
          <cell r="K33" t="str">
            <v>ORIENTAL</v>
          </cell>
          <cell r="L33">
            <v>0</v>
          </cell>
          <cell r="R33" t="str">
            <v>18</v>
          </cell>
          <cell r="S33" t="str">
            <v>18205</v>
          </cell>
          <cell r="T33" t="str">
            <v>Zona 2</v>
          </cell>
          <cell r="U33" t="e">
            <v>#REF!</v>
          </cell>
        </row>
        <row r="34">
          <cell r="A34" t="str">
            <v>OBRAS DE MITIGACION PROTECCION Y CONTROL DE LA SOCAVACION EN EL RIO CAQUETA</v>
          </cell>
          <cell r="B34" t="str">
            <v>JM-601</v>
          </cell>
          <cell r="C34" t="str">
            <v>CURILLO</v>
          </cell>
          <cell r="D34" t="str">
            <v>CAQUETÁ</v>
          </cell>
          <cell r="E34" t="str">
            <v>GILBERTO GARAVIZ CUELLAR</v>
          </cell>
          <cell r="F34" t="str">
            <v>ALCALDE</v>
          </cell>
          <cell r="G34" t="str">
            <v>OBRAS DE MITIGACION PROTECCION Y CONTROL DE LA SOCAVACION EN EL RIO CAQUETA</v>
          </cell>
          <cell r="H34" t="str">
            <v>REFORZAMIENTO Y CONTENCIÓN</v>
          </cell>
          <cell r="I34" t="str">
            <v>OBRA MENOR</v>
          </cell>
          <cell r="J34">
            <v>246680000</v>
          </cell>
          <cell r="K34" t="str">
            <v>ORIENTAL</v>
          </cell>
          <cell r="L34">
            <v>0</v>
          </cell>
          <cell r="R34" t="str">
            <v>18</v>
          </cell>
          <cell r="S34" t="str">
            <v>18205</v>
          </cell>
          <cell r="T34" t="str">
            <v>Zona 2</v>
          </cell>
          <cell r="U34" t="e">
            <v>#REF!</v>
          </cell>
        </row>
        <row r="35">
          <cell r="A35" t="str">
            <v>CONSTRUCCION DE ALCANTARILLAS Y BOX COULVERT AFECTADOS POR LA OLA INVERNAL</v>
          </cell>
          <cell r="B35">
            <v>6176</v>
          </cell>
          <cell r="C35" t="str">
            <v>CURILLO</v>
          </cell>
          <cell r="D35" t="str">
            <v>CAQUETÁ</v>
          </cell>
          <cell r="E35" t="str">
            <v>GILBERTO GARAVIZ CUELLAR</v>
          </cell>
          <cell r="F35" t="str">
            <v>ALCALDE</v>
          </cell>
          <cell r="G35" t="str">
            <v>CONSTRUCCION DE ALCANTARILLAS Y BOX COULVERT AFECTADOS POR LA OLA INVERNAL</v>
          </cell>
          <cell r="H35" t="str">
            <v>OBRAS DE ARTE</v>
          </cell>
          <cell r="I35" t="str">
            <v>OBRA MENOR</v>
          </cell>
          <cell r="J35">
            <v>129200000</v>
          </cell>
          <cell r="K35" t="str">
            <v>ORIENTAL</v>
          </cell>
          <cell r="R35" t="str">
            <v>18</v>
          </cell>
          <cell r="S35" t="str">
            <v>18205</v>
          </cell>
          <cell r="T35" t="str">
            <v>Zona 2</v>
          </cell>
          <cell r="U35" t="e">
            <v>#REF!</v>
          </cell>
        </row>
        <row r="36">
          <cell r="A36" t="str">
            <v>Construcción de puente en concreto del L=8 metros sobre la quebrada Cristo Rey</v>
          </cell>
          <cell r="B36" t="str">
            <v>IB-98</v>
          </cell>
          <cell r="C36" t="str">
            <v>EL DONCELLO</v>
          </cell>
          <cell r="D36" t="str">
            <v>CAQUETÁ</v>
          </cell>
          <cell r="E36" t="str">
            <v>GERMAN MEDINA TRIVIÑO</v>
          </cell>
          <cell r="F36" t="str">
            <v>GOBERNADOR</v>
          </cell>
          <cell r="G36" t="str">
            <v>Construcción de puente en concreto del L=8 metros sobre la quebrada Cristo Rey</v>
          </cell>
          <cell r="H36" t="str">
            <v>CONSTRUCCIÓN DE PUENTES Y PONTONES</v>
          </cell>
          <cell r="I36" t="str">
            <v>OBRA MENOR</v>
          </cell>
          <cell r="J36">
            <v>108324564</v>
          </cell>
          <cell r="K36" t="str">
            <v>ORIENTAL</v>
          </cell>
          <cell r="L36">
            <v>495</v>
          </cell>
          <cell r="M36">
            <v>9646</v>
          </cell>
          <cell r="N36">
            <v>40640</v>
          </cell>
          <cell r="O36">
            <v>51322196</v>
          </cell>
          <cell r="P36">
            <v>40707</v>
          </cell>
          <cell r="Q36">
            <v>108324564</v>
          </cell>
          <cell r="R36" t="str">
            <v>18</v>
          </cell>
          <cell r="S36" t="str">
            <v>18860</v>
          </cell>
          <cell r="T36" t="str">
            <v>Zona 2</v>
          </cell>
          <cell r="U36" t="e">
            <v>#REF!</v>
          </cell>
        </row>
        <row r="37">
          <cell r="A37" t="str">
            <v>MEJORAMIENTO Y MANTENIMIENTO DE LA VIA MAGUARE-PUERTO MANRIQUE</v>
          </cell>
          <cell r="B37" t="str">
            <v>IB-751</v>
          </cell>
          <cell r="C37" t="str">
            <v>EL DONCELLO</v>
          </cell>
          <cell r="D37" t="str">
            <v>CAQUETÁ</v>
          </cell>
          <cell r="E37" t="str">
            <v>GERMAN MEDINA TRIVIÑO</v>
          </cell>
          <cell r="F37" t="str">
            <v>GOBERNADOR</v>
          </cell>
          <cell r="G37" t="str">
            <v>MEJORAMIENTO Y MANTENIMIENTO DE LA VIA MAGUARE-PUERTO MANRIQUE</v>
          </cell>
          <cell r="H37" t="str">
            <v>REPARACIÓN DE VÍAS</v>
          </cell>
          <cell r="I37" t="str">
            <v>OBRA MENOR</v>
          </cell>
          <cell r="J37">
            <v>246979310</v>
          </cell>
          <cell r="K37" t="str">
            <v>ORIENTAL</v>
          </cell>
          <cell r="L37">
            <v>0</v>
          </cell>
          <cell r="R37" t="str">
            <v>18</v>
          </cell>
          <cell r="S37" t="str">
            <v>18247</v>
          </cell>
          <cell r="T37" t="str">
            <v>Zona 2</v>
          </cell>
          <cell r="U37" t="e">
            <v>#REF!</v>
          </cell>
        </row>
        <row r="38">
          <cell r="A38" t="str">
            <v>LIMPIEZA,PROFUNDIZACION Y ADECUACION DEL CANAL DEL RIO DONCELLO Y LA QUEBRADA ANAYA DEL MUNICIPIO DE EL DONCELLO CAQUETA</v>
          </cell>
          <cell r="B38">
            <v>4371</v>
          </cell>
          <cell r="C38" t="str">
            <v>EL DONCELLO</v>
          </cell>
          <cell r="D38" t="str">
            <v>CAQUETÁ</v>
          </cell>
          <cell r="E38" t="str">
            <v>JAIR DIAZ DIAZ</v>
          </cell>
          <cell r="F38" t="str">
            <v>ALCALDE</v>
          </cell>
          <cell r="G38" t="str">
            <v>LIMPIEZA,PROFUNDIZACION Y ADECUACION DEL CANAL DEL RIO DONCELLO Y LA QUEBRADA ANAYA DEL MUNICIPIO DE EL DONCELLO CAQUETA</v>
          </cell>
          <cell r="H38" t="str">
            <v>CANALIZACIÓN DE AGUAS</v>
          </cell>
          <cell r="I38" t="str">
            <v>OBRA MENOR</v>
          </cell>
          <cell r="J38">
            <v>249991435</v>
          </cell>
          <cell r="K38" t="str">
            <v>ORIENTAL</v>
          </cell>
          <cell r="R38" t="str">
            <v>18</v>
          </cell>
          <cell r="S38" t="str">
            <v>18247</v>
          </cell>
          <cell r="T38" t="str">
            <v>Zona 2</v>
          </cell>
          <cell r="U38" t="e">
            <v>#REF!</v>
          </cell>
        </row>
        <row r="39">
          <cell r="A39" t="str">
            <v>CONSTRUCION DE ALCANTARILLAS EN EL KM 07, KM 12 Y KM 13+500 Y MURO DE GAVIONES EN LA VIA TERCIARIA MANUERPUERTO HUNGRIA DEL MUNICIPIO DE DONCELLO CAQUETA</v>
          </cell>
          <cell r="B39">
            <v>4370</v>
          </cell>
          <cell r="C39" t="str">
            <v>EL DONCELLO</v>
          </cell>
          <cell r="D39" t="str">
            <v>CAQUETÁ</v>
          </cell>
          <cell r="E39" t="str">
            <v>JAIR DIAZ DIAZ</v>
          </cell>
          <cell r="F39" t="str">
            <v>ALCALDE</v>
          </cell>
          <cell r="G39" t="str">
            <v>CONSTRUCION DE ALCANTARILLAS EN EL KM 07, KM 12 Y KM 13+500 Y MURO DE GAVIONES EN LA VIA TERCIARIA MANUERPUERTO HUNGRIA DEL MUNICIPIO DE DONCELLO CAQUETA</v>
          </cell>
          <cell r="H39" t="str">
            <v>REPARACIÓN DE VÍAS</v>
          </cell>
          <cell r="I39" t="str">
            <v>OBRA MENOR</v>
          </cell>
          <cell r="J39">
            <v>249075349</v>
          </cell>
          <cell r="K39" t="str">
            <v>ORIENTAL</v>
          </cell>
          <cell r="R39" t="str">
            <v>18</v>
          </cell>
          <cell r="S39" t="str">
            <v>18247</v>
          </cell>
          <cell r="T39" t="str">
            <v>Zona 2</v>
          </cell>
          <cell r="U39" t="e">
            <v>#REF!</v>
          </cell>
        </row>
        <row r="40">
          <cell r="A40" t="str">
            <v>CONSTRUCCION DEL ALIVIADERO DE AGUAS DE ESCORRENTIA EN EL BARRIO SAN LUIS</v>
          </cell>
          <cell r="B40">
            <v>1566</v>
          </cell>
          <cell r="C40" t="str">
            <v>FLORENCIA</v>
          </cell>
          <cell r="D40" t="str">
            <v>CAQUETÁ</v>
          </cell>
          <cell r="E40" t="str">
            <v>GLORIA PATRICIA FARFAN GUTIERREZ</v>
          </cell>
          <cell r="F40" t="str">
            <v>ALCALDE</v>
          </cell>
          <cell r="G40" t="str">
            <v>CONSTRUCCION DEL ALIVIADERO DE AGUAS DE ESCORRENTIA EN EL BARRIO SAN LUIS</v>
          </cell>
          <cell r="H40" t="str">
            <v>OBRAS DE ACUEDUCTO Y SANEAMIENTO</v>
          </cell>
          <cell r="I40" t="str">
            <v>OBRA MENOR</v>
          </cell>
          <cell r="J40">
            <v>249539510</v>
          </cell>
          <cell r="K40" t="str">
            <v>ORIENTAL</v>
          </cell>
          <cell r="L40">
            <v>0</v>
          </cell>
          <cell r="R40" t="str">
            <v>18</v>
          </cell>
          <cell r="S40" t="str">
            <v>18001</v>
          </cell>
          <cell r="T40" t="str">
            <v>Zona 2</v>
          </cell>
          <cell r="U40" t="e">
            <v>#REF!</v>
          </cell>
        </row>
        <row r="41">
          <cell r="A41" t="str">
            <v>CONSTRUCCION DE MURO DE CONTENCION EN EL BARRIO EL ROSAL CARRERA 11 CALLE 2E - 2D</v>
          </cell>
          <cell r="B41">
            <v>1565</v>
          </cell>
          <cell r="C41" t="str">
            <v>FLORENCIA</v>
          </cell>
          <cell r="D41" t="str">
            <v>CAQUETÁ</v>
          </cell>
          <cell r="E41" t="str">
            <v>GLORIA PATRICIA FARFAN GUTIERREZ</v>
          </cell>
          <cell r="F41" t="str">
            <v>ALCALDE</v>
          </cell>
          <cell r="G41" t="str">
            <v>CONSTRUCCION DE MURO DE CONTENCION EN EL BARRIO EL ROSAL CARRERA 11 CALLE 2E - 2D</v>
          </cell>
          <cell r="H41" t="str">
            <v>OBRAS DE ACUEDUCTO Y SANEAMIENTO</v>
          </cell>
          <cell r="I41" t="str">
            <v>OBRA MENOR</v>
          </cell>
          <cell r="J41">
            <v>249828810</v>
          </cell>
          <cell r="K41" t="str">
            <v>ORIENTAL</v>
          </cell>
          <cell r="L41">
            <v>0</v>
          </cell>
          <cell r="R41" t="str">
            <v>18</v>
          </cell>
          <cell r="S41" t="str">
            <v>18001</v>
          </cell>
          <cell r="T41" t="str">
            <v>Zona 2</v>
          </cell>
          <cell r="U41" t="e">
            <v>#REF!</v>
          </cell>
        </row>
        <row r="42">
          <cell r="A42" t="str">
            <v>MODIFICACION DEL CAUCE DE LA QUEBRADA LA SARDINA ENTRE CARRERAS 4 Y 6 DEL BARRIO EL TRIUNFO PARTE BAJA</v>
          </cell>
          <cell r="B42">
            <v>1564</v>
          </cell>
          <cell r="C42" t="str">
            <v>FLORENCIA</v>
          </cell>
          <cell r="D42" t="str">
            <v>CAQUETÁ</v>
          </cell>
          <cell r="E42" t="str">
            <v>GLORIA PATRICIA FARFAN GUTIERREZ</v>
          </cell>
          <cell r="F42" t="str">
            <v>ALCALDE</v>
          </cell>
          <cell r="G42" t="str">
            <v>MODIFICACION DEL CAUCE DE LA QUEBRADA LA SARDINA ENTRE CARRERAS 4 Y 6 DEL BARRIO EL TRIUNFO PARTE BAJA</v>
          </cell>
          <cell r="H42" t="str">
            <v>REFORZAMIENTO Y CONTENCIÓN</v>
          </cell>
          <cell r="I42" t="str">
            <v>OBRA MENOR</v>
          </cell>
          <cell r="J42">
            <v>249917671</v>
          </cell>
          <cell r="K42" t="str">
            <v>ORIENTAL</v>
          </cell>
          <cell r="L42">
            <v>0</v>
          </cell>
          <cell r="R42" t="str">
            <v>18</v>
          </cell>
          <cell r="S42" t="str">
            <v>18001</v>
          </cell>
          <cell r="T42" t="str">
            <v>Zona 2</v>
          </cell>
          <cell r="U42" t="e">
            <v>#REF!</v>
          </cell>
        </row>
        <row r="43">
          <cell r="A43" t="str">
            <v>CONSTRUCCION DE MUROS DE CONTENCION EN LOS BARRIOS ANGEL RICARDO ACOSTA, TIRSO QUINTERO Y EL TRIUNFO PARTE BAJA</v>
          </cell>
          <cell r="B43">
            <v>1563</v>
          </cell>
          <cell r="C43" t="str">
            <v>FLORENCIA</v>
          </cell>
          <cell r="D43" t="str">
            <v>CAQUETÁ</v>
          </cell>
          <cell r="E43" t="str">
            <v>GLORIA PATRICIA FARFAN GUTIERREZ</v>
          </cell>
          <cell r="F43" t="str">
            <v>ALCALDE</v>
          </cell>
          <cell r="G43" t="str">
            <v>CONSTRUCCION DE MUROS DE CONTENCION EN LOS BARRIOS ANGEL RICARDO ACOSTA, TIRSO QUINTERO Y EL TRIUNFO PARTE BAJA</v>
          </cell>
          <cell r="H43" t="str">
            <v>CONTENCIÓN TALUDES</v>
          </cell>
          <cell r="I43" t="str">
            <v>OBRA MENOR</v>
          </cell>
          <cell r="J43">
            <v>249989639</v>
          </cell>
          <cell r="K43" t="str">
            <v>ORIENTAL</v>
          </cell>
          <cell r="L43">
            <v>0</v>
          </cell>
          <cell r="R43" t="str">
            <v>18</v>
          </cell>
          <cell r="S43" t="str">
            <v>18001</v>
          </cell>
          <cell r="T43" t="str">
            <v>Zona 2</v>
          </cell>
          <cell r="U43" t="e">
            <v>#REF!</v>
          </cell>
        </row>
        <row r="44">
          <cell r="A44" t="str">
            <v xml:space="preserve">CONSTRUCCION DE UN PUENTE EN CONCRETO REFORZADO SOBRE LA QUEBRADA LAS MARGARITAS </v>
          </cell>
          <cell r="B44" t="str">
            <v>IB-741</v>
          </cell>
          <cell r="C44" t="str">
            <v>LA MONTAÑITA</v>
          </cell>
          <cell r="D44" t="str">
            <v>CAQUETÁ</v>
          </cell>
          <cell r="E44" t="str">
            <v>GERMAN MEDINA TRIVIÑO</v>
          </cell>
          <cell r="F44" t="str">
            <v>GOBERNADOR</v>
          </cell>
          <cell r="G44" t="str">
            <v xml:space="preserve">CONSTRUCCION DE UN PUENTE EN CONCRETO REFORZADO SOBRE LA QUEBRADA LAS MARGARITAS </v>
          </cell>
          <cell r="H44" t="str">
            <v>CONSTRUCCIÓN DE PUENTES Y PONTONES</v>
          </cell>
          <cell r="I44" t="str">
            <v>OBRA MENOR</v>
          </cell>
          <cell r="J44">
            <v>223245896</v>
          </cell>
          <cell r="K44" t="str">
            <v>ORIENTAL</v>
          </cell>
          <cell r="L44">
            <v>0</v>
          </cell>
          <cell r="R44" t="str">
            <v>18</v>
          </cell>
          <cell r="S44" t="str">
            <v>18410</v>
          </cell>
          <cell r="T44" t="str">
            <v>Zona 2</v>
          </cell>
          <cell r="U44" t="e">
            <v>#REF!</v>
          </cell>
        </row>
        <row r="45">
          <cell r="A45" t="str">
            <v>RECONSTRUCCION DE LA VIA AGUILILLA,ALTA AGUILILLA RIVERA ALTA,DEL MUNICIPIO DE LA MONTAÑITA,DEPARTAMENTO DEL CAQUETA</v>
          </cell>
          <cell r="B45">
            <v>6182</v>
          </cell>
          <cell r="C45" t="str">
            <v>LA MONTAÑITA</v>
          </cell>
          <cell r="D45" t="str">
            <v>CAQUETÁ</v>
          </cell>
          <cell r="E45" t="str">
            <v>GERMAN MEDINA TRIVIÑO</v>
          </cell>
          <cell r="F45" t="str">
            <v>GOBERNADOR</v>
          </cell>
          <cell r="G45" t="str">
            <v>RECONSTRUCCION DE LA VIA AGUILILLA,ALTA AGUILILLA RIVERA ALTA,DEL MUNICIPIO DE LA MONTAÑITA,DEPARTAMENTO DEL CAQUETA</v>
          </cell>
          <cell r="H45" t="str">
            <v>CONTENCIÓN TALUDES</v>
          </cell>
          <cell r="I45" t="str">
            <v>OBRA MENOR</v>
          </cell>
          <cell r="J45">
            <v>213921378</v>
          </cell>
          <cell r="K45" t="str">
            <v>ORIENTAL</v>
          </cell>
          <cell r="R45" t="str">
            <v>18</v>
          </cell>
          <cell r="S45" t="str">
            <v>18410</v>
          </cell>
          <cell r="T45" t="str">
            <v>Zona 2</v>
          </cell>
          <cell r="U45" t="e">
            <v>#REF!</v>
          </cell>
        </row>
        <row r="46">
          <cell r="A46" t="str">
            <v xml:space="preserve">RECUPERACION DE LA VIA MONTAÑITA A LA ESCUELA LA PATAGONIA, EN EL MUNICIPIO DE LA MONTAÑITA </v>
          </cell>
          <cell r="B46">
            <v>6195</v>
          </cell>
          <cell r="C46" t="str">
            <v>LA MONTAÑITA</v>
          </cell>
          <cell r="D46" t="str">
            <v>CAQUETÁ</v>
          </cell>
          <cell r="E46" t="str">
            <v>GERMAN MEDINA TRIVIÑO</v>
          </cell>
          <cell r="F46" t="str">
            <v>GOBERNADOR</v>
          </cell>
          <cell r="G46" t="str">
            <v xml:space="preserve">RECUPERACION DE LA VIA MONTAÑITA A LA ESCUELA LA PATAGONIA, EN EL MUNICIPIO DE LA MONTAÑITA </v>
          </cell>
          <cell r="H46" t="str">
            <v>REPARACIÓN DE VÍAS</v>
          </cell>
          <cell r="I46" t="str">
            <v>OBRA MENOR</v>
          </cell>
          <cell r="J46">
            <v>225039238</v>
          </cell>
          <cell r="K46" t="str">
            <v>ORIENTAL</v>
          </cell>
          <cell r="R46" t="str">
            <v>18</v>
          </cell>
          <cell r="S46" t="str">
            <v>18410</v>
          </cell>
          <cell r="T46" t="str">
            <v>Zona 2</v>
          </cell>
          <cell r="U46" t="e">
            <v>#REF!</v>
          </cell>
        </row>
        <row r="47">
          <cell r="A47" t="str">
            <v>CONSTRUCCION DE TRS PUENTES EN CONCRETO SOBRE LAS QUEBRADAS LA YARE FILADELFIA Y AGUAS BLANCAS EN EL MUNICIPIO DE MILAN</v>
          </cell>
          <cell r="B47" t="str">
            <v>IB-361</v>
          </cell>
          <cell r="C47" t="str">
            <v>MILÁN</v>
          </cell>
          <cell r="D47" t="str">
            <v>CAQUETÁ</v>
          </cell>
          <cell r="E47" t="str">
            <v>GERMAN MEDINA TRIVIÑO</v>
          </cell>
          <cell r="F47" t="str">
            <v>GOBERNADOR</v>
          </cell>
          <cell r="G47" t="str">
            <v>CONSTRUCCION DE TRS PUENTES EN CONCRETO SOBRE LAS QUEBRADAS LA YARE FILADELFIA Y AGUAS BLANCAS EN EL MUNICIPIO DE MILAN</v>
          </cell>
          <cell r="H47" t="str">
            <v>CONSTRUCCIÓN DE PUENTES Y PONTONES</v>
          </cell>
          <cell r="I47" t="str">
            <v>OBRA MENOR</v>
          </cell>
          <cell r="J47">
            <v>249570446</v>
          </cell>
          <cell r="K47" t="str">
            <v>ORIENTAL</v>
          </cell>
          <cell r="L47">
            <v>567</v>
          </cell>
          <cell r="M47">
            <v>9649</v>
          </cell>
          <cell r="N47">
            <v>40640</v>
          </cell>
          <cell r="O47">
            <v>118195242.5</v>
          </cell>
          <cell r="P47">
            <v>40681</v>
          </cell>
          <cell r="Q47">
            <v>249570446</v>
          </cell>
          <cell r="R47" t="str">
            <v>18</v>
          </cell>
          <cell r="S47" t="str">
            <v>18460</v>
          </cell>
          <cell r="T47" t="str">
            <v>Zona 2</v>
          </cell>
          <cell r="U47" t="e">
            <v>#REF!</v>
          </cell>
        </row>
        <row r="48">
          <cell r="A48" t="str">
            <v>MEJORAMIENTO Y MANTENIMIENTO DE LA VIA LA YE MILAN-LA CHONTA-COSTA RICA MUNICIPIO DE MILAN</v>
          </cell>
          <cell r="B48" t="str">
            <v>IB-740</v>
          </cell>
          <cell r="C48" t="str">
            <v>MILÁN</v>
          </cell>
          <cell r="D48" t="str">
            <v>CAQUETÁ</v>
          </cell>
          <cell r="E48" t="str">
            <v>GERMAN MEDINA TRIVIÑO</v>
          </cell>
          <cell r="F48" t="str">
            <v>GOBERNADOR</v>
          </cell>
          <cell r="G48" t="str">
            <v>MEJORAMIENTO Y MANTENIMIENTO DE LA VIA LA YE MILAN-LA CHONTA-COSTA RICA MUNICIPIO DE MILAN</v>
          </cell>
          <cell r="H48" t="str">
            <v>REPARACIÓN DE VÍAS</v>
          </cell>
          <cell r="I48" t="str">
            <v>OBRA MENOR</v>
          </cell>
          <cell r="J48">
            <v>249263528</v>
          </cell>
          <cell r="K48" t="str">
            <v>ORIENTAL</v>
          </cell>
          <cell r="L48">
            <v>0</v>
          </cell>
          <cell r="R48" t="str">
            <v>18</v>
          </cell>
          <cell r="S48" t="str">
            <v>18460</v>
          </cell>
          <cell r="T48" t="str">
            <v>Zona 2</v>
          </cell>
          <cell r="U48" t="e">
            <v>#REF!</v>
          </cell>
        </row>
        <row r="49">
          <cell r="A49" t="str">
            <v>MUROS DE CONTENCION SOBRE EL RIO ORTEGUZA EN EL KILOMETO N 120 INSPECCION REMOLINOS DE ARICUNTI MUNICIPIO DE MILAN DEPARTAMENTO DEL CAQUETA.</v>
          </cell>
          <cell r="B49">
            <v>4153</v>
          </cell>
          <cell r="C49" t="str">
            <v>MILÁN</v>
          </cell>
          <cell r="D49" t="str">
            <v>CAQUETÁ</v>
          </cell>
          <cell r="E49" t="str">
            <v>FRANCY HELENA DIAZ QUINTERO</v>
          </cell>
          <cell r="F49" t="str">
            <v>ALCALDE</v>
          </cell>
          <cell r="G49" t="str">
            <v>MUROS DE CONTENCION SOBRE EL RIO ORTEGUZA EN EL KILOMETO N 120 INSPECCION REMOLINOS DE ARICUNTI MUNICIPIO DE MILAN DEPARTAMENTO DEL CAQUETA.</v>
          </cell>
          <cell r="H49" t="str">
            <v>CONTENCIÓN TALUDES</v>
          </cell>
          <cell r="I49" t="str">
            <v>OBRA MENOR</v>
          </cell>
          <cell r="J49">
            <v>249415035</v>
          </cell>
          <cell r="K49" t="str">
            <v>ORIENTAL</v>
          </cell>
          <cell r="R49" t="str">
            <v>18</v>
          </cell>
          <cell r="S49" t="str">
            <v>18460</v>
          </cell>
          <cell r="T49" t="str">
            <v>Zona 2</v>
          </cell>
          <cell r="U49" t="e">
            <v>#REF!</v>
          </cell>
        </row>
        <row r="50">
          <cell r="A50" t="str">
            <v>Reparación puentes colgantes en madera en el municipio de Morelia, departamento del Caqueta</v>
          </cell>
          <cell r="B50" t="str">
            <v>IB-91</v>
          </cell>
          <cell r="C50" t="str">
            <v>MORELIA</v>
          </cell>
          <cell r="D50" t="str">
            <v>CAQUETÁ</v>
          </cell>
          <cell r="E50" t="str">
            <v>GERMAN MEDINA TRIVIÑO</v>
          </cell>
          <cell r="F50" t="str">
            <v>GOBERNADOR</v>
          </cell>
          <cell r="G50" t="str">
            <v>Reparación puentes colgantes en madera en el municipio de Morelia, departamento del Caqueta</v>
          </cell>
          <cell r="H50" t="str">
            <v>REPARACIÓN DE VÍAS</v>
          </cell>
          <cell r="I50" t="str">
            <v>OBRA MENOR</v>
          </cell>
          <cell r="J50">
            <v>207920827</v>
          </cell>
          <cell r="K50" t="str">
            <v>ORIENTAL</v>
          </cell>
          <cell r="L50">
            <v>488</v>
          </cell>
          <cell r="M50">
            <v>9641</v>
          </cell>
          <cell r="N50">
            <v>40640</v>
          </cell>
          <cell r="O50">
            <v>98508076</v>
          </cell>
          <cell r="P50">
            <v>40681</v>
          </cell>
          <cell r="Q50">
            <v>207920827</v>
          </cell>
          <cell r="R50" t="str">
            <v>18</v>
          </cell>
          <cell r="S50" t="str">
            <v>18479</v>
          </cell>
          <cell r="T50" t="str">
            <v>Zona 2</v>
          </cell>
          <cell r="U50" t="e">
            <v>#REF!</v>
          </cell>
        </row>
        <row r="51">
          <cell r="A51" t="str">
            <v>Recuperación de la integridad estructural de los puentes denominados el Abano y Bajo Delicias en el municipio de Morelia, departamento del Caqueta</v>
          </cell>
          <cell r="B51" t="str">
            <v>IB-92</v>
          </cell>
          <cell r="C51" t="str">
            <v>MORELIA</v>
          </cell>
          <cell r="D51" t="str">
            <v>CAQUETÁ</v>
          </cell>
          <cell r="E51" t="str">
            <v>GERMAN MEDINA TRIVIÑO</v>
          </cell>
          <cell r="F51" t="str">
            <v>GOBERNADOR</v>
          </cell>
          <cell r="G51" t="str">
            <v>Recuperación de la integridad estructural de los puentes denominados el Abano y Bajo Delicias en el municipio de Morelia, departamento del Caqueta</v>
          </cell>
          <cell r="H51" t="str">
            <v>CONSTRUCCIÓN DE PUENTES Y PONTONES</v>
          </cell>
          <cell r="I51" t="str">
            <v>OBRA MENOR</v>
          </cell>
          <cell r="J51">
            <v>143763916</v>
          </cell>
          <cell r="K51" t="str">
            <v>ORIENTAL</v>
          </cell>
          <cell r="L51">
            <v>662</v>
          </cell>
          <cell r="M51">
            <v>9651</v>
          </cell>
          <cell r="N51">
            <v>40640</v>
          </cell>
          <cell r="O51">
            <v>68112534</v>
          </cell>
          <cell r="P51">
            <v>40681</v>
          </cell>
          <cell r="Q51">
            <v>143763916</v>
          </cell>
          <cell r="R51" t="str">
            <v>18</v>
          </cell>
          <cell r="S51" t="str">
            <v>18479</v>
          </cell>
          <cell r="T51" t="str">
            <v>Zona 2</v>
          </cell>
          <cell r="U51" t="e">
            <v>#REF!</v>
          </cell>
        </row>
        <row r="52">
          <cell r="A52" t="str">
            <v>CONSTRUCCION PUENTE COLGANTE PEATONAL,ZONA RURAL LAS MINAS DEL MUNICIPIO DE MORELIA DEPARTAMENTO DE CAQUETA</v>
          </cell>
          <cell r="B52">
            <v>6204</v>
          </cell>
          <cell r="C52" t="str">
            <v>MORELIA</v>
          </cell>
          <cell r="D52" t="str">
            <v>CAQUETÁ</v>
          </cell>
          <cell r="E52" t="str">
            <v>GERMAN MEDINA TRIVIÑO</v>
          </cell>
          <cell r="F52" t="str">
            <v>GOBERNADOR</v>
          </cell>
          <cell r="G52" t="str">
            <v>CONSTRUCCION PUENTE COLGANTE PEATONAL,ZONA RURAL LAS MINAS DEL MUNICIPIO DE MORELIA DEPARTAMENTO DE CAQUETA</v>
          </cell>
          <cell r="H52" t="str">
            <v>CONSTRUCCIÓN DE PUENTES Y PONTONES</v>
          </cell>
          <cell r="I52" t="str">
            <v>OBRA MENOR</v>
          </cell>
          <cell r="J52">
            <v>246137780</v>
          </cell>
          <cell r="K52" t="str">
            <v>ORIENTAL</v>
          </cell>
          <cell r="R52" t="str">
            <v>18</v>
          </cell>
          <cell r="S52" t="str">
            <v>18479</v>
          </cell>
          <cell r="T52" t="str">
            <v>Zona 2</v>
          </cell>
          <cell r="U52" t="e">
            <v>#REF!</v>
          </cell>
        </row>
        <row r="53">
          <cell r="A53" t="str">
            <v xml:space="preserve">ADECUACION VIA LA YE MUNICIPIO DE PUERTO RICO HASTA LA INSPECCION DE SANTA ROSA DEL CAGUAN EN EL MUNICIPIO DE SAN VICENTE DEL CAGUAN VIA LA YE EL POTACIO HASTA LA INSPECCION DE SNATA ROSA DEL CAGUAN </v>
          </cell>
          <cell r="B53" t="str">
            <v>IB-362</v>
          </cell>
          <cell r="C53" t="str">
            <v>PUERTO RICO</v>
          </cell>
          <cell r="D53" t="str">
            <v>CAQUETÁ</v>
          </cell>
          <cell r="E53" t="str">
            <v>GERMAN MEDINA TRIVIÑO</v>
          </cell>
          <cell r="F53" t="str">
            <v>GOBERNADOR</v>
          </cell>
          <cell r="G53" t="str">
            <v xml:space="preserve">ADECUACION VIA LA YE MUNICIPIO DE PUERTO RICO HASTA LA INSPECCION DE SANTA ROSA DEL CAGUAN EN EL MUNICIPIO DE SAN VICENTE DEL CAGUAN VIA LA YE EL POTACIO HASTA LA INSPECCION DE SNATA ROSA DEL CAGUAN </v>
          </cell>
          <cell r="H53" t="str">
            <v>REPARACIÓN DE VÍAS</v>
          </cell>
          <cell r="I53" t="str">
            <v>OBRA MENOR</v>
          </cell>
          <cell r="J53">
            <v>249499038</v>
          </cell>
          <cell r="K53" t="str">
            <v>ORIENTAL</v>
          </cell>
          <cell r="L53">
            <v>568</v>
          </cell>
          <cell r="M53">
            <v>9650</v>
          </cell>
          <cell r="N53">
            <v>40640</v>
          </cell>
          <cell r="O53">
            <v>118206506</v>
          </cell>
          <cell r="P53">
            <v>40681</v>
          </cell>
          <cell r="Q53">
            <v>249499038</v>
          </cell>
          <cell r="R53" t="str">
            <v>18</v>
          </cell>
          <cell r="S53" t="str">
            <v>18592</v>
          </cell>
          <cell r="T53" t="str">
            <v>Zona 2</v>
          </cell>
          <cell r="U53" t="e">
            <v>#REF!</v>
          </cell>
        </row>
        <row r="54">
          <cell r="A54" t="str">
            <v>CONSTRUCCION DE PUENTE COLGANTE DE HERRADURA SOBRE LA QUEBRADA MONTECRISTO</v>
          </cell>
          <cell r="B54" t="str">
            <v>1536-A12</v>
          </cell>
          <cell r="C54" t="str">
            <v>PUERTO RICO</v>
          </cell>
          <cell r="D54" t="str">
            <v>CAQUETÁ</v>
          </cell>
          <cell r="E54" t="str">
            <v>GERMAN MEDINA TRIVIÑO</v>
          </cell>
          <cell r="F54" t="str">
            <v>GOBERNADOR</v>
          </cell>
          <cell r="G54" t="str">
            <v>CONSTRUCCION DE PUENTE COLGANTE DE HERRADURA SOBRE LA QUEBRADA MONTECRISTO</v>
          </cell>
          <cell r="H54" t="str">
            <v>CONSTRUCCIÓN DE PUENTES Y PONTONES</v>
          </cell>
          <cell r="I54" t="str">
            <v>OBRA MENOR</v>
          </cell>
          <cell r="J54">
            <v>107015804</v>
          </cell>
          <cell r="K54" t="str">
            <v>ORIENTAL</v>
          </cell>
          <cell r="L54">
            <v>0</v>
          </cell>
          <cell r="R54" t="str">
            <v>18</v>
          </cell>
          <cell r="S54" t="str">
            <v>18592</v>
          </cell>
          <cell r="T54" t="str">
            <v>Zona 2</v>
          </cell>
          <cell r="U54" t="e">
            <v>#REF!</v>
          </cell>
        </row>
        <row r="55">
          <cell r="A55" t="str">
            <v>REHABILITACION DE LA VIA QUE CONDUCE DESDE EL PUNTO DENOMINADO FLORESTA 1(KM5) AL KM 8.2 PUNTO SAN CAYETANO BAJO,VIA A LA FLORESTA 2 EN EL MUNICIPIO DE PUERTO RICO DEPARTAMENTO DEL CAQUETA</v>
          </cell>
          <cell r="B55">
            <v>6180</v>
          </cell>
          <cell r="C55" t="str">
            <v>PUERTO RICO</v>
          </cell>
          <cell r="D55" t="str">
            <v>CAQUETÁ</v>
          </cell>
          <cell r="E55" t="str">
            <v>GERMAN MEDINA TRIVIÑO</v>
          </cell>
          <cell r="F55" t="str">
            <v>GOBERNADOR</v>
          </cell>
          <cell r="G55" t="str">
            <v>REHABILITACION DE LA VIA QUE CONDUCE DESDE EL PUNTO DENOMINADO FLORESTA 1(KM5) AL KM 8.2 PUNTO SAN CAYETANO BAJO,VIA A LA FLORESTA 2 EN EL MUNICIPIO DE PUERTO RICO DEPARTAMENTO DEL CAQUETA</v>
          </cell>
          <cell r="H55" t="str">
            <v>REPARACIÓN DE VÍAS</v>
          </cell>
          <cell r="I55" t="str">
            <v>OBRA MENOR</v>
          </cell>
          <cell r="J55">
            <v>240811778</v>
          </cell>
          <cell r="K55" t="str">
            <v>ORIENTAL</v>
          </cell>
          <cell r="R55" t="str">
            <v>18</v>
          </cell>
          <cell r="S55" t="str">
            <v>18592</v>
          </cell>
          <cell r="T55" t="str">
            <v>Zona 2</v>
          </cell>
          <cell r="U55" t="e">
            <v>#REF!</v>
          </cell>
        </row>
        <row r="56">
          <cell r="A56" t="str">
            <v>RECONSTRUCCION DEL PUENTE VEHICULAR EN CONCRETO REFORZADO SOBRE LA QUEBRADA LA DUVAN EN LA VEREDA LA TEMBLONA DE LA VIA PIEDRA DEL INDIO APOLINAR - BAJO PORVENIR - LA TEMBLONA</v>
          </cell>
          <cell r="B56">
            <v>1567</v>
          </cell>
          <cell r="C56" t="str">
            <v>SAN JOSÉ DEL FRAGUA</v>
          </cell>
          <cell r="D56" t="str">
            <v>CAQUETÁ</v>
          </cell>
          <cell r="E56" t="str">
            <v>DUBER FABIO TRUJILLO MEDINA</v>
          </cell>
          <cell r="F56" t="str">
            <v>ALCALDE</v>
          </cell>
          <cell r="G56" t="str">
            <v>RECONSTRUCCION DEL PUENTE VEHICULAR EN CONCRETO REFORZADO SOBRE LA QUEBRADA LA DUVAN EN LA VEREDA LA TEMBLONA DE LA VIA PIEDRA DEL INDIO APOLINAR - BAJO PORVENIR - LA TEMBLONA</v>
          </cell>
          <cell r="H56" t="str">
            <v>CONSTRUCCIÓN DE PUENTES Y PONTONES</v>
          </cell>
          <cell r="I56" t="str">
            <v>OBRA MENOR</v>
          </cell>
          <cell r="J56">
            <v>249454821</v>
          </cell>
          <cell r="K56" t="str">
            <v>ORIENTAL</v>
          </cell>
          <cell r="L56">
            <v>3671</v>
          </cell>
          <cell r="M56">
            <v>11470</v>
          </cell>
          <cell r="N56">
            <v>40778</v>
          </cell>
          <cell r="Q56">
            <v>99781928.400000006</v>
          </cell>
          <cell r="R56" t="str">
            <v>18</v>
          </cell>
          <cell r="S56" t="str">
            <v>18610</v>
          </cell>
          <cell r="T56" t="str">
            <v>Zona 2</v>
          </cell>
          <cell r="U56" t="e">
            <v>#REF!</v>
          </cell>
        </row>
        <row r="57">
          <cell r="A57" t="str">
            <v>CONSTRUCCION DEL COLECTOR FINAL DEL ALCANTARILLADO SANITARIO WEN LA INSPECCION DE YARAYACO</v>
          </cell>
          <cell r="B57">
            <v>1568</v>
          </cell>
          <cell r="C57" t="str">
            <v>SAN JOSÉ DEL FRAGUA</v>
          </cell>
          <cell r="D57" t="str">
            <v>CAQUETÁ</v>
          </cell>
          <cell r="E57" t="str">
            <v>DUBER FABIO TRUJILLO MEDINA</v>
          </cell>
          <cell r="F57" t="str">
            <v>ALCALDE</v>
          </cell>
          <cell r="G57" t="str">
            <v>CONSTRUCCION DEL COLECTOR FINAL DEL ALCANTARILLADO SANITARIO WEN LA INSPECCION DE YARAYACO</v>
          </cell>
          <cell r="H57" t="str">
            <v>OBRAS DE ACUEDUCTO Y SANEAMIENTO</v>
          </cell>
          <cell r="I57" t="str">
            <v>OBRA MENOR</v>
          </cell>
          <cell r="J57">
            <v>249587101</v>
          </cell>
          <cell r="K57" t="str">
            <v>ORIENTAL</v>
          </cell>
          <cell r="L57">
            <v>0</v>
          </cell>
          <cell r="R57" t="str">
            <v>18</v>
          </cell>
          <cell r="S57" t="str">
            <v>18610</v>
          </cell>
          <cell r="T57" t="str">
            <v>Zona 2</v>
          </cell>
          <cell r="U57" t="e">
            <v>#REF!</v>
          </cell>
        </row>
        <row r="58">
          <cell r="A58" t="str">
            <v>RECONSTRUCCION DE LOS PUENTES VEHICULARES EN CONCRETO REFORZADO SOBRE LAS QUEBRADAS LA RUIDOSA Y LA RICARDO EN LA VEREDA EL JARDIN DE LA VIA PATIOBONITO - BUENOS AIRES - EL JARDIN</v>
          </cell>
          <cell r="B58">
            <v>1562</v>
          </cell>
          <cell r="C58" t="str">
            <v>SAN JOSÉ DEL FRAGUA</v>
          </cell>
          <cell r="D58" t="str">
            <v>CAQUETÁ</v>
          </cell>
          <cell r="E58" t="str">
            <v>DUBER FABIO TRUJILLO MEDINA</v>
          </cell>
          <cell r="F58" t="str">
            <v>ALCALDE</v>
          </cell>
          <cell r="G58" t="str">
            <v>RECONSTRUCCION DE LOS PUENTES VEHICULARES EN CONCRETO REFORZADO SOBRE LAS QUEBRADAS LA RUIDOSA Y LA RICARDO EN LA VEREDA EL JARDIN DE LA VIA PATIOBONITO - BUENOS AIRES - EL JARDIN</v>
          </cell>
          <cell r="H58" t="str">
            <v>CONSTRUCCIÓN DE PUENTES Y PONTONES</v>
          </cell>
          <cell r="I58" t="str">
            <v>OBRA MENOR</v>
          </cell>
          <cell r="J58">
            <v>249979271</v>
          </cell>
          <cell r="K58" t="str">
            <v>ORIENTAL</v>
          </cell>
          <cell r="L58">
            <v>0</v>
          </cell>
          <cell r="R58" t="str">
            <v>18</v>
          </cell>
          <cell r="S58" t="str">
            <v>18610</v>
          </cell>
          <cell r="T58" t="str">
            <v>Zona 2</v>
          </cell>
          <cell r="U58" t="e">
            <v>#REF!</v>
          </cell>
        </row>
        <row r="59">
          <cell r="A59" t="str">
            <v>RECONSTRUCCION DE LOS PUENTES VEHICULARES EN CONCRETO REFORZADO SOBRE LAS QUEBRADAS LA MIRANDA Y LA BRIGIDA EN LA VEREDA BUENOS AIRES DE LA VIA PATIO BONITO - BUENOS AIRES - EL JARDIN</v>
          </cell>
          <cell r="B59">
            <v>1561</v>
          </cell>
          <cell r="C59" t="str">
            <v>SAN JOSÉ DEL FRAGUA</v>
          </cell>
          <cell r="D59" t="str">
            <v>CAQUETÁ</v>
          </cell>
          <cell r="E59" t="str">
            <v>DUBER FABIO TRUJILLO MEDINA</v>
          </cell>
          <cell r="F59" t="str">
            <v>ALCALDE</v>
          </cell>
          <cell r="G59" t="str">
            <v>RECONSTRUCCION DE LOS PUENTES VEHICULARES EN CONCRETO REFORZADO SOBRE LAS QUEBRADAS LA MIRANDA Y LA BRIGIDA EN LA VEREDA BUENOS AIRES DE LA VIA PATIO BONITO - BUENOS AIRES - EL JARDIN</v>
          </cell>
          <cell r="H59" t="str">
            <v>CONSTRUCCIÓN DE PUENTES Y PONTONES</v>
          </cell>
          <cell r="I59" t="str">
            <v>OBRA MENOR</v>
          </cell>
          <cell r="J59">
            <v>249480828</v>
          </cell>
          <cell r="K59" t="str">
            <v>ORIENTAL</v>
          </cell>
          <cell r="L59">
            <v>0</v>
          </cell>
          <cell r="R59" t="str">
            <v>18</v>
          </cell>
          <cell r="S59" t="str">
            <v>18610</v>
          </cell>
          <cell r="T59" t="str">
            <v>Zona 2</v>
          </cell>
          <cell r="U59" t="e">
            <v>#REF!</v>
          </cell>
        </row>
        <row r="60">
          <cell r="A60" t="str">
            <v>Construcción de puente en concreto de L=10 Metros sobre la quebrada aguas claras, sobre la via Campo Hermoso-Vereda Nuevo Palmichales, inspección de campo Hermoso municipio San Vicente Del Caguan.</v>
          </cell>
          <cell r="B60" t="str">
            <v>IB-93</v>
          </cell>
          <cell r="C60" t="str">
            <v>SAN VICENTE DEL CAGUÁN</v>
          </cell>
          <cell r="D60" t="str">
            <v>CAQUETÁ</v>
          </cell>
          <cell r="E60" t="str">
            <v>GERMAN MEDINA TRIVIÑO</v>
          </cell>
          <cell r="F60" t="str">
            <v>GOBERNADOR</v>
          </cell>
          <cell r="G60" t="str">
            <v>Construcción de puente en concreto de L=10 Metros sobre la quebrada aguas claras, sobre la via Campo Hermoso-Vereda Nuevo Palmichales, inspección de campo Hermoso municipio San Vicente Del Caguan.</v>
          </cell>
          <cell r="H60" t="str">
            <v>CONSTRUCCIÓN DE PUENTES Y PONTONES</v>
          </cell>
          <cell r="I60" t="str">
            <v>OBRA MENOR</v>
          </cell>
          <cell r="J60">
            <v>154856221</v>
          </cell>
          <cell r="K60" t="str">
            <v>ORIENTAL</v>
          </cell>
          <cell r="L60">
            <v>490</v>
          </cell>
          <cell r="M60">
            <v>9642</v>
          </cell>
          <cell r="N60">
            <v>40640</v>
          </cell>
          <cell r="O60">
            <v>73252829</v>
          </cell>
          <cell r="P60">
            <v>40707</v>
          </cell>
          <cell r="Q60">
            <v>154856221</v>
          </cell>
          <cell r="R60" t="str">
            <v>18</v>
          </cell>
          <cell r="S60" t="str">
            <v>18753</v>
          </cell>
          <cell r="T60" t="str">
            <v>Zona 2</v>
          </cell>
          <cell r="U60" t="e">
            <v>#REF!</v>
          </cell>
        </row>
        <row r="61">
          <cell r="A61" t="str">
            <v>RECUPERACION DE TERRAPLEN Y LAS ESTRUCUTRAS DE DRENAJE EN EL PUERTO HERICHA DEL MUNICIPIO DE SOLANO DEPARTAMENTO DEL CAQUETA</v>
          </cell>
          <cell r="B61">
            <v>6174</v>
          </cell>
          <cell r="C61" t="str">
            <v>SOLANO</v>
          </cell>
          <cell r="D61" t="str">
            <v>CAQUETÁ</v>
          </cell>
          <cell r="E61" t="str">
            <v>GERMAN MEDINA TRIVIÑO</v>
          </cell>
          <cell r="F61" t="str">
            <v>GOBERNADOR</v>
          </cell>
          <cell r="G61" t="str">
            <v>RECUPERACION DE TERRAPLEN Y LAS ESTRUCUTRAS DE DRENAJE EN EL PUERTO HERICHA DEL MUNICIPIO DE SOLANO DEPARTAMENTO DEL CAQUETA</v>
          </cell>
          <cell r="H61" t="str">
            <v>CANALIZACIÓN DE AGUAS</v>
          </cell>
          <cell r="I61" t="str">
            <v>OBRA MENOR</v>
          </cell>
          <cell r="J61">
            <v>249979830</v>
          </cell>
          <cell r="K61" t="str">
            <v>ORIENTAL</v>
          </cell>
          <cell r="R61" t="str">
            <v>18</v>
          </cell>
          <cell r="S61" t="str">
            <v>18756</v>
          </cell>
          <cell r="T61" t="str">
            <v>Zona 2</v>
          </cell>
          <cell r="U61" t="e">
            <v>#REF!</v>
          </cell>
        </row>
        <row r="62">
          <cell r="A62" t="str">
            <v xml:space="preserve">RECUPERACIÓN DE PUENTE DE HERRADURA EN MADERA SOBRE HUMEDAL EN LA VEREDA PUERTO DE LAS MERCEDES DEL MUNICIPIO DE SOLANO DEPARTAMENTO DEL CAQUETA </v>
          </cell>
          <cell r="B62">
            <v>6190</v>
          </cell>
          <cell r="C62" t="str">
            <v>SOLANO</v>
          </cell>
          <cell r="D62" t="str">
            <v>CAQUETÁ</v>
          </cell>
          <cell r="E62" t="str">
            <v>GERMAN MEDINA TRIVIÑO</v>
          </cell>
          <cell r="F62" t="str">
            <v>GOBERNADOR</v>
          </cell>
          <cell r="G62" t="str">
            <v xml:space="preserve">RECUPERACIÓN DE PUENTE DE HERRADURA EN MADERA SOBRE HUMEDAL EN LA VEREDA PUERTO DE LAS MERCEDES DEL MUNICIPIO DE SOLANO DEPARTAMENTO DEL CAQUETA </v>
          </cell>
          <cell r="H62" t="str">
            <v>CONSTRUCCIÓN DE PUENTES Y PONTONES</v>
          </cell>
          <cell r="I62" t="str">
            <v>OBRA MENOR</v>
          </cell>
          <cell r="J62">
            <v>237911654</v>
          </cell>
          <cell r="K62" t="str">
            <v>ORIENTAL</v>
          </cell>
          <cell r="R62" t="str">
            <v>18</v>
          </cell>
          <cell r="S62" t="str">
            <v>18756</v>
          </cell>
          <cell r="T62" t="str">
            <v>Zona 2</v>
          </cell>
          <cell r="U62" t="e">
            <v>#REF!</v>
          </cell>
        </row>
        <row r="63">
          <cell r="A63" t="str">
            <v>RECONSTRUCCION DE PUENTE VEHICULAR EN CONCRETO REFORZADO SOBRE LA QUEBRADA LA CURIA DE LA VIA KM39 - VEREDA NUEVO RETIRO</v>
          </cell>
          <cell r="B63">
            <v>1556</v>
          </cell>
          <cell r="C63" t="str">
            <v>SOLITA</v>
          </cell>
          <cell r="D63" t="str">
            <v>CAQUETÁ</v>
          </cell>
          <cell r="E63" t="str">
            <v>LUIS ANTONIO MORALES CUBILLOS</v>
          </cell>
          <cell r="F63" t="str">
            <v>ALCALDE</v>
          </cell>
          <cell r="G63" t="str">
            <v>RECONSTRUCCION DE PUENTE VEHICULAR EN CONCRETO REFORZADO SOBRE LA QUEBRADA LA CURIA DE LA VIA KM39 - VEREDA NUEVO RETIRO</v>
          </cell>
          <cell r="H63" t="str">
            <v>CONSTRUCCIÓN DE PUENTES Y PONTONES</v>
          </cell>
          <cell r="I63" t="str">
            <v>OBRA MENOR</v>
          </cell>
          <cell r="J63">
            <v>249977136</v>
          </cell>
          <cell r="K63" t="str">
            <v>ORIENTAL</v>
          </cell>
          <cell r="L63">
            <v>3670</v>
          </cell>
          <cell r="M63">
            <v>11469</v>
          </cell>
          <cell r="N63">
            <v>40778</v>
          </cell>
          <cell r="Q63">
            <v>99990854.400000006</v>
          </cell>
          <cell r="R63" t="str">
            <v>18</v>
          </cell>
          <cell r="S63" t="str">
            <v>18785</v>
          </cell>
          <cell r="T63" t="str">
            <v>Zona 2</v>
          </cell>
          <cell r="U63" t="e">
            <v>#REF!</v>
          </cell>
        </row>
        <row r="64">
          <cell r="A64" t="str">
            <v>CONSTRUCCION DE OBRAS DE DRENAJE EN EL CASCO URBANO DEL MUNICIPIO DE SOLITA</v>
          </cell>
          <cell r="B64">
            <v>1555</v>
          </cell>
          <cell r="C64" t="str">
            <v>SOLITA</v>
          </cell>
          <cell r="D64" t="str">
            <v>CAQUETÁ</v>
          </cell>
          <cell r="E64" t="str">
            <v>LUIS ANTONIO MORALES CUBILLOS</v>
          </cell>
          <cell r="F64" t="str">
            <v>ALCALDE</v>
          </cell>
          <cell r="G64" t="str">
            <v>CONSTRUCCION DE OBRAS DE DRENAJE EN EL CASCO URBANO DEL MUNICIPIO DE SOLITA</v>
          </cell>
          <cell r="H64" t="str">
            <v>OBRAS DE ACUEDUCTO Y SANEAMIENTO</v>
          </cell>
          <cell r="I64" t="str">
            <v>OBRA MENOR</v>
          </cell>
          <cell r="J64">
            <v>249491920</v>
          </cell>
          <cell r="K64" t="str">
            <v>ORIENTAL</v>
          </cell>
          <cell r="L64">
            <v>3669</v>
          </cell>
          <cell r="M64">
            <v>11468</v>
          </cell>
          <cell r="N64">
            <v>40778</v>
          </cell>
          <cell r="Q64">
            <v>99796768</v>
          </cell>
          <cell r="R64" t="str">
            <v>18</v>
          </cell>
          <cell r="S64" t="str">
            <v>18785</v>
          </cell>
          <cell r="T64" t="str">
            <v>Zona 2</v>
          </cell>
          <cell r="U64" t="e">
            <v>#REF!</v>
          </cell>
        </row>
        <row r="65">
          <cell r="A65" t="str">
            <v>RECONSTRUCCION DEL PUENTE VEHICULAR EN CONCRETO REFORZADO SOBRE LA QUEBRADA CAMPO LEJANO DE LA VIA KM30 VEREDA CAMPO LEJANO</v>
          </cell>
          <cell r="B65">
            <v>1554</v>
          </cell>
          <cell r="C65" t="str">
            <v>SOLITA</v>
          </cell>
          <cell r="D65" t="str">
            <v>CAQUETÁ</v>
          </cell>
          <cell r="E65" t="str">
            <v>LUIS ANTONIO MORALES CUBILLOS</v>
          </cell>
          <cell r="F65" t="str">
            <v>ALCALDE</v>
          </cell>
          <cell r="G65" t="str">
            <v>RECONSTRUCCION DEL PUENTE VEHICULAR EN CONCRETO REFORZADO SOBRE LA QUEBRADA CAMPO LEJANO DE LA VIA KM30 VEREDA CAMPO LEJANO</v>
          </cell>
          <cell r="H65" t="str">
            <v>CONSTRUCCIÓN DE PUENTES Y PONTONES</v>
          </cell>
          <cell r="I65" t="str">
            <v>OBRA MENOR</v>
          </cell>
          <cell r="J65">
            <v>249992992</v>
          </cell>
          <cell r="K65" t="str">
            <v>ORIENTAL</v>
          </cell>
          <cell r="L65">
            <v>3668</v>
          </cell>
          <cell r="M65">
            <v>11467</v>
          </cell>
          <cell r="N65">
            <v>40778</v>
          </cell>
          <cell r="Q65">
            <v>99997196.799999997</v>
          </cell>
          <cell r="R65" t="str">
            <v>18</v>
          </cell>
          <cell r="S65" t="str">
            <v>18785</v>
          </cell>
          <cell r="T65" t="str">
            <v>Zona 2</v>
          </cell>
          <cell r="U65" t="e">
            <v>#REF!</v>
          </cell>
        </row>
        <row r="66">
          <cell r="A66" t="str">
            <v>RECONSTRUCCION DE LOS PUENTES VEHICULARES EN CONCRETO REFORZADO SOBRE LA QUEBRADA CHONTILLOSA Y LA PEDREGOSA DE LA VIA KM36 - VEREDA LA FLORESTA</v>
          </cell>
          <cell r="B66">
            <v>1553</v>
          </cell>
          <cell r="C66" t="str">
            <v>SOLITA</v>
          </cell>
          <cell r="D66" t="str">
            <v>CAQUETÁ</v>
          </cell>
          <cell r="E66" t="str">
            <v>LUIS ANTONIO MORALES CUBILLOS</v>
          </cell>
          <cell r="F66" t="str">
            <v>ALCALDE</v>
          </cell>
          <cell r="G66" t="str">
            <v>RECONSTRUCCION DE LOS PUENTES VEHICULARES EN CONCRETO REFORZADO SOBRE LA QUEBRADA CHONTILLOSA Y LA PEDREGOSA DE LA VIA KM36 - VEREDA LA FLORESTA</v>
          </cell>
          <cell r="H66" t="str">
            <v>CONSTRUCCIÓN DE PUENTES Y PONTONES</v>
          </cell>
          <cell r="I66" t="str">
            <v>OBRA MENOR</v>
          </cell>
          <cell r="J66">
            <v>249238036</v>
          </cell>
          <cell r="K66" t="str">
            <v>ORIENTAL</v>
          </cell>
          <cell r="L66">
            <v>3667</v>
          </cell>
          <cell r="M66">
            <v>11466</v>
          </cell>
          <cell r="N66">
            <v>40778</v>
          </cell>
          <cell r="Q66">
            <v>99695214.400000006</v>
          </cell>
          <cell r="R66" t="str">
            <v>18</v>
          </cell>
          <cell r="S66" t="str">
            <v>18785</v>
          </cell>
          <cell r="T66" t="str">
            <v>Zona 2</v>
          </cell>
          <cell r="U66" t="e">
            <v>#REF!</v>
          </cell>
        </row>
        <row r="67">
          <cell r="A67" t="str">
            <v>Construcción de un puente en concreto reforzado sobre la quebrada la Vicenta en la vía Laureles la Ilusión de Valparaiso, departamento del Caqueta</v>
          </cell>
          <cell r="B67" t="str">
            <v>IB-95</v>
          </cell>
          <cell r="C67" t="str">
            <v>VALPARAÍSO</v>
          </cell>
          <cell r="D67" t="str">
            <v>CAQUETÁ</v>
          </cell>
          <cell r="E67" t="str">
            <v>GERMAN MEDINA TRIVIÑO</v>
          </cell>
          <cell r="F67" t="str">
            <v>GOBERNADOR</v>
          </cell>
          <cell r="G67" t="str">
            <v>Construcción de un puente en concreto reforzado sobre la quebrada la Vicenta en la vía Laureles la Ilusión de Valparaiso, departamento del Caqueta</v>
          </cell>
          <cell r="H67" t="str">
            <v>CONSTRUCCIÓN DE PUENTES Y PONTONES</v>
          </cell>
          <cell r="I67" t="str">
            <v>OBRA MENOR</v>
          </cell>
          <cell r="J67">
            <v>210700163</v>
          </cell>
          <cell r="K67" t="str">
            <v>ORIENTAL</v>
          </cell>
          <cell r="L67">
            <v>492</v>
          </cell>
          <cell r="M67">
            <v>9643</v>
          </cell>
          <cell r="N67">
            <v>40640</v>
          </cell>
          <cell r="O67">
            <v>99824042</v>
          </cell>
          <cell r="P67">
            <v>40681</v>
          </cell>
          <cell r="Q67">
            <v>210700163</v>
          </cell>
          <cell r="R67" t="str">
            <v>18</v>
          </cell>
          <cell r="S67" t="str">
            <v>18860</v>
          </cell>
          <cell r="T67" t="str">
            <v>Zona 2</v>
          </cell>
          <cell r="U67" t="e">
            <v>#REF!</v>
          </cell>
        </row>
        <row r="68">
          <cell r="A68" t="str">
            <v>Construcción a todo costo del puente sobre la quebrada Galilea en la vía cruce km 18 – Galilea del municipio del Valparaiso, departamento del Caqueta</v>
          </cell>
          <cell r="B68" t="str">
            <v>IB-96</v>
          </cell>
          <cell r="C68" t="str">
            <v>VALPARAÍSO</v>
          </cell>
          <cell r="D68" t="str">
            <v>CAQUETÁ</v>
          </cell>
          <cell r="E68" t="str">
            <v>GERMAN MEDINA TRIVIÑO</v>
          </cell>
          <cell r="F68" t="str">
            <v>GOBERNADOR</v>
          </cell>
          <cell r="G68" t="str">
            <v>Construcción a todo costo del puente sobre la quebrada Galilea en la vía cruce km 18 – Galilea del municipio del Valparaiso, departamento del Caqueta</v>
          </cell>
          <cell r="H68" t="str">
            <v>CONSTRUCCIÓN DE PUENTES Y PONTONES</v>
          </cell>
          <cell r="I68" t="str">
            <v>OBRA MENOR</v>
          </cell>
          <cell r="J68">
            <v>210700163</v>
          </cell>
          <cell r="K68" t="str">
            <v>ORIENTAL</v>
          </cell>
          <cell r="L68">
            <v>493</v>
          </cell>
          <cell r="M68">
            <v>9644</v>
          </cell>
          <cell r="N68">
            <v>40640</v>
          </cell>
          <cell r="O68">
            <v>99824042</v>
          </cell>
          <cell r="P68">
            <v>40681</v>
          </cell>
          <cell r="Q68">
            <v>210700163</v>
          </cell>
          <cell r="R68" t="str">
            <v>18</v>
          </cell>
          <cell r="S68" t="str">
            <v>18860</v>
          </cell>
          <cell r="T68" t="str">
            <v>Zona 2</v>
          </cell>
          <cell r="U68" t="e">
            <v>#REF!</v>
          </cell>
        </row>
        <row r="69">
          <cell r="A69" t="str">
            <v>Construcción puente sobre la quebrada la Leona en la via la Leona del municipio del Valparaiso</v>
          </cell>
          <cell r="B69" t="str">
            <v>IB-97</v>
          </cell>
          <cell r="C69" t="str">
            <v>VALPARAÍSO</v>
          </cell>
          <cell r="D69" t="str">
            <v>CAQUETÁ</v>
          </cell>
          <cell r="E69" t="str">
            <v>GERMAN MEDINA TRIVIÑO</v>
          </cell>
          <cell r="F69" t="str">
            <v>GOBERNADOR</v>
          </cell>
          <cell r="G69" t="str">
            <v>Construcción puente sobre la quebrada la Leona en la via la Leona del municipio del Valparaiso</v>
          </cell>
          <cell r="H69" t="str">
            <v>CONSTRUCCIÓN DE PUENTES Y PONTONES</v>
          </cell>
          <cell r="I69" t="str">
            <v>OBRA MENOR</v>
          </cell>
          <cell r="J69">
            <v>202140591</v>
          </cell>
          <cell r="K69" t="str">
            <v>ORIENTAL</v>
          </cell>
          <cell r="L69">
            <v>494</v>
          </cell>
          <cell r="M69">
            <v>9645</v>
          </cell>
          <cell r="N69">
            <v>40640</v>
          </cell>
          <cell r="O69">
            <v>95769477.5</v>
          </cell>
          <cell r="P69">
            <v>40681</v>
          </cell>
          <cell r="Q69">
            <v>202140591</v>
          </cell>
          <cell r="R69" t="str">
            <v>18</v>
          </cell>
          <cell r="S69" t="str">
            <v>18860</v>
          </cell>
          <cell r="T69" t="str">
            <v>Zona 2</v>
          </cell>
          <cell r="U69" t="e">
            <v>#REF!</v>
          </cell>
        </row>
        <row r="70">
          <cell r="A70" t="str">
            <v>REHABILITACION DE LA VIA DE ACCESO A LA VEREDA ISLA TURBAYISTA</v>
          </cell>
          <cell r="B70" t="str">
            <v>JM-841</v>
          </cell>
          <cell r="C70" t="str">
            <v>AGUAZUL</v>
          </cell>
          <cell r="D70" t="str">
            <v>CASANARE</v>
          </cell>
          <cell r="E70" t="str">
            <v>MANUEL ALFONSO AVELLA MONRROY</v>
          </cell>
          <cell r="F70" t="str">
            <v>ALCALDE</v>
          </cell>
          <cell r="G70" t="str">
            <v>REHABILITACION DE LA VIA DE ACCESO A LA VEREDA ISLA TURBAYISTA</v>
          </cell>
          <cell r="H70" t="str">
            <v>REPARACIÓN DE VÍAS</v>
          </cell>
          <cell r="I70" t="str">
            <v>OBRA MENOR</v>
          </cell>
          <cell r="J70">
            <v>244191893</v>
          </cell>
          <cell r="K70" t="str">
            <v>ORIENTAL</v>
          </cell>
          <cell r="R70" t="str">
            <v>85</v>
          </cell>
          <cell r="S70" t="str">
            <v>85010</v>
          </cell>
          <cell r="T70" t="str">
            <v>Zona 2</v>
          </cell>
          <cell r="U70" t="e">
            <v>#REF!</v>
          </cell>
        </row>
        <row r="71">
          <cell r="A71" t="str">
            <v>REHABILITACION Y MANTENIMIENTO DE LA VIA DE LA VEREDA PARAISO LOS LIRIOS</v>
          </cell>
          <cell r="B71" t="str">
            <v>JM-842</v>
          </cell>
          <cell r="C71" t="str">
            <v>AGUAZUL</v>
          </cell>
          <cell r="D71" t="str">
            <v>CASANARE</v>
          </cell>
          <cell r="E71" t="str">
            <v>MANUEL ALFONSO AVELLA MONRROY</v>
          </cell>
          <cell r="F71" t="str">
            <v>ALCALDE</v>
          </cell>
          <cell r="G71" t="str">
            <v>REHABILITACION Y MANTENIMIENTO DE LA VIA DE LA VEREDA PARAISO LOS LIRIOS</v>
          </cell>
          <cell r="H71" t="str">
            <v>REPARACIÓN DE VÍAS</v>
          </cell>
          <cell r="I71" t="str">
            <v>OBRA MENOR</v>
          </cell>
          <cell r="J71">
            <v>249092096</v>
          </cell>
          <cell r="K71" t="str">
            <v>ORIENTAL</v>
          </cell>
          <cell r="R71" t="str">
            <v>85</v>
          </cell>
          <cell r="S71" t="str">
            <v>85010</v>
          </cell>
          <cell r="T71" t="str">
            <v>Zona 2</v>
          </cell>
          <cell r="U71" t="e">
            <v>#REF!</v>
          </cell>
        </row>
        <row r="72">
          <cell r="A72" t="str">
            <v>REHABILITACION DE LA VIA DE ACCESO A LA VEREDA LA UNION</v>
          </cell>
          <cell r="B72" t="str">
            <v>JM-843</v>
          </cell>
          <cell r="C72" t="str">
            <v>AGUAZUL</v>
          </cell>
          <cell r="D72" t="str">
            <v>CASANARE</v>
          </cell>
          <cell r="E72" t="str">
            <v>MANUEL ALFONSO AVELLA MONRROY</v>
          </cell>
          <cell r="F72" t="str">
            <v>ALCALDE</v>
          </cell>
          <cell r="G72" t="str">
            <v>REHABILITACION DE LA VIA DE ACCESO A LA VEREDA LA UNION</v>
          </cell>
          <cell r="H72" t="str">
            <v>REPARACIÓN DE VÍAS</v>
          </cell>
          <cell r="I72" t="str">
            <v>OBRA MENOR</v>
          </cell>
          <cell r="J72">
            <v>249797261</v>
          </cell>
          <cell r="K72" t="str">
            <v>ORIENTAL</v>
          </cell>
          <cell r="R72" t="str">
            <v>85</v>
          </cell>
          <cell r="S72" t="str">
            <v>85010</v>
          </cell>
          <cell r="T72" t="str">
            <v>Zona 2</v>
          </cell>
          <cell r="U72" t="e">
            <v>#REF!</v>
          </cell>
        </row>
        <row r="73">
          <cell r="A73" t="str">
            <v xml:space="preserve">REHABILITACION DE LA VIA Q CONDUCE A LA VEREDA UPAMELA </v>
          </cell>
          <cell r="B73" t="str">
            <v>JM-844</v>
          </cell>
          <cell r="C73" t="str">
            <v>AGUAZUL</v>
          </cell>
          <cell r="D73" t="str">
            <v>CASANARE</v>
          </cell>
          <cell r="E73" t="str">
            <v>MANUEL ALFONSO AVELLA MONRROY</v>
          </cell>
          <cell r="F73" t="str">
            <v>ALCALDE</v>
          </cell>
          <cell r="G73" t="str">
            <v xml:space="preserve">REHABILITACION DE LA VIA Q CONDUCE A LA VEREDA UPAMELA </v>
          </cell>
          <cell r="H73" t="str">
            <v>REPARACIÓN DE VÍAS</v>
          </cell>
          <cell r="I73" t="str">
            <v>OBRA MENOR</v>
          </cell>
          <cell r="J73">
            <v>249967724</v>
          </cell>
          <cell r="K73" t="str">
            <v>ORIENTAL</v>
          </cell>
          <cell r="R73" t="str">
            <v>85</v>
          </cell>
          <cell r="S73" t="str">
            <v>85010</v>
          </cell>
          <cell r="T73" t="str">
            <v>Zona 2</v>
          </cell>
          <cell r="U73" t="e">
            <v>#REF!</v>
          </cell>
        </row>
        <row r="74">
          <cell r="A74" t="str">
            <v>OBRAS DE PROTECCION SOBRE LAS PAREDES LATERALES DEL RIO CASANARE (PUNTO 1)</v>
          </cell>
          <cell r="B74">
            <v>5824</v>
          </cell>
          <cell r="C74" t="str">
            <v>HATO COROZAL</v>
          </cell>
          <cell r="D74" t="str">
            <v>CASANARE</v>
          </cell>
          <cell r="E74" t="str">
            <v>JOEL OLMOS CORDERO</v>
          </cell>
          <cell r="F74" t="str">
            <v>ALCALDE</v>
          </cell>
          <cell r="G74" t="str">
            <v>OBRAS DE PROTECCION SOBRE LAS PAREDES LATERALES DEL RIO CASANARE (PUNTO 1)</v>
          </cell>
          <cell r="H74" t="str">
            <v>REFORZAMIENTO Y CONTENCIÓN</v>
          </cell>
          <cell r="I74" t="str">
            <v>OBRA MENOR</v>
          </cell>
          <cell r="J74">
            <v>249995207</v>
          </cell>
          <cell r="K74" t="str">
            <v>ORIENTAL</v>
          </cell>
          <cell r="R74" t="str">
            <v>85</v>
          </cell>
          <cell r="S74" t="str">
            <v>85125</v>
          </cell>
          <cell r="T74" t="str">
            <v>Zona 2</v>
          </cell>
          <cell r="U74" t="e">
            <v>#REF!</v>
          </cell>
        </row>
        <row r="75">
          <cell r="A75" t="str">
            <v>OBRAS DE PROTECCION SOBRE LAS PAREDES LATERALES DEL RIO CASANARE (PUNTO 2)</v>
          </cell>
          <cell r="B75">
            <v>5826</v>
          </cell>
          <cell r="C75" t="str">
            <v>HATO COROZAL</v>
          </cell>
          <cell r="D75" t="str">
            <v>CASANARE</v>
          </cell>
          <cell r="E75" t="str">
            <v>JOEL OLMOS CORDERO</v>
          </cell>
          <cell r="F75" t="str">
            <v>ALCALDE</v>
          </cell>
          <cell r="G75" t="str">
            <v>OBRAS DE PROTECCION SOBRE LAS PAREDES LATERALES DEL RIO CASANARE (PUNTO 2)</v>
          </cell>
          <cell r="H75" t="str">
            <v>REFORZAMIENTO Y CONTENCIÓN</v>
          </cell>
          <cell r="I75" t="str">
            <v>OBRA MENOR</v>
          </cell>
          <cell r="J75">
            <v>249924706</v>
          </cell>
          <cell r="K75" t="str">
            <v>ORIENTAL</v>
          </cell>
          <cell r="R75" t="str">
            <v>85</v>
          </cell>
          <cell r="S75" t="str">
            <v>85125</v>
          </cell>
          <cell r="T75" t="str">
            <v>Zona 2</v>
          </cell>
          <cell r="U75" t="e">
            <v>#REF!</v>
          </cell>
        </row>
        <row r="76">
          <cell r="A76" t="str">
            <v>OBRAS DE PROTECCION SOBRE LA BOCATOMA DEL RIO TATE VEREDA LAS ENRAMADAS</v>
          </cell>
          <cell r="B76">
            <v>5827</v>
          </cell>
          <cell r="C76" t="str">
            <v>HATO COROZAL</v>
          </cell>
          <cell r="D76" t="str">
            <v>CASANARE</v>
          </cell>
          <cell r="E76" t="str">
            <v>JOEL OLMOS CORDERO</v>
          </cell>
          <cell r="F76" t="str">
            <v>ALCALDE</v>
          </cell>
          <cell r="G76" t="str">
            <v>OBRAS DE PROTECCION SOBRE LA BOCATOMA DEL RIO TATE VEREDA LAS ENRAMADAS</v>
          </cell>
          <cell r="H76" t="str">
            <v>REFORZAMIENTO Y CONTENCIÓN</v>
          </cell>
          <cell r="I76" t="str">
            <v>OBRA MENOR</v>
          </cell>
          <cell r="J76">
            <v>249974809</v>
          </cell>
          <cell r="K76" t="str">
            <v>ORIENTAL</v>
          </cell>
          <cell r="R76" t="str">
            <v>85</v>
          </cell>
          <cell r="S76" t="str">
            <v>85125</v>
          </cell>
          <cell r="T76" t="str">
            <v>Zona 2</v>
          </cell>
          <cell r="U76" t="e">
            <v>#REF!</v>
          </cell>
        </row>
        <row r="77">
          <cell r="A77" t="str">
            <v>RECONSTRUCCION DE LAS OBRAS DE MITIGACION (GAVION) EN LA VIA QUE COMUNICA LAS VEREDAS COLORADOS RIONEGRO CON LA VEREDA CHINIVAQUE</v>
          </cell>
          <cell r="B77">
            <v>8777</v>
          </cell>
          <cell r="C77" t="str">
            <v>LA SALINA</v>
          </cell>
          <cell r="D77" t="str">
            <v>CASANARE</v>
          </cell>
          <cell r="E77" t="str">
            <v>ROLIN ALEXANDER ALARCON GARCIA</v>
          </cell>
          <cell r="F77" t="str">
            <v>ALCALDE</v>
          </cell>
          <cell r="G77" t="str">
            <v>RECONSTRUCCION DE LAS OBRAS DE MITIGACION (GAVION) EN LA VIA QUE COMUNICA LAS VEREDAS COLORADOS RIONEGRO CON LA VEREDA CHINIVAQUE</v>
          </cell>
          <cell r="H77" t="str">
            <v>REFORZAMIENTO Y CONTENCIÓN</v>
          </cell>
          <cell r="I77" t="str">
            <v>OBRA MENOR</v>
          </cell>
          <cell r="J77">
            <v>249978714</v>
          </cell>
          <cell r="K77" t="str">
            <v>ORIENTAL</v>
          </cell>
          <cell r="R77" t="str">
            <v>85</v>
          </cell>
          <cell r="S77" t="str">
            <v>85136</v>
          </cell>
          <cell r="T77" t="str">
            <v>Zona 2</v>
          </cell>
          <cell r="U77" t="e">
            <v>#REF!</v>
          </cell>
        </row>
        <row r="78">
          <cell r="A78" t="str">
            <v>LLANTAS DE REPUESTO PARA MAQUINAS MUNICIPALES CONSISTENTE EN LLANTAS PARA MOTONIVELADORA, VOLQUETA Y RETROEXCAVADORA Y COMBUSTIBLE</v>
          </cell>
          <cell r="B78">
            <v>8774</v>
          </cell>
          <cell r="C78" t="str">
            <v>LA SALINA</v>
          </cell>
          <cell r="D78" t="str">
            <v>CASANARE</v>
          </cell>
          <cell r="E78" t="str">
            <v>ROLIN ALEXANDER ALARCON GARCIA</v>
          </cell>
          <cell r="F78" t="str">
            <v>ALCALDE</v>
          </cell>
          <cell r="G78" t="str">
            <v>LLANTAS DE REPUESTO PARA MAQUINAS MUNICIPALES CONSISTENTE EN LLANTAS PARA MOTONIVELADORA, VOLQUETA Y RETROEXCAVADORA Y COMBUSTIBLE</v>
          </cell>
          <cell r="H78" t="str">
            <v>MOTOBOMBAS Y HERRAMIENTAS MENORES</v>
          </cell>
          <cell r="I78" t="str">
            <v>OBRA MENOR</v>
          </cell>
          <cell r="J78">
            <v>70000000</v>
          </cell>
          <cell r="K78" t="str">
            <v>ORIENTAL</v>
          </cell>
          <cell r="R78" t="str">
            <v>85</v>
          </cell>
          <cell r="S78" t="str">
            <v>85136</v>
          </cell>
          <cell r="T78" t="str">
            <v>Zona 2</v>
          </cell>
          <cell r="U78" t="e">
            <v>#REF!</v>
          </cell>
        </row>
        <row r="79">
          <cell r="A79" t="str">
            <v>RECONSTRUCCION DE LA BOCATOMA Y DESARENADOR DEL ACUEDUCTO DE LA VEREDA LOS PAPAYOS</v>
          </cell>
          <cell r="B79">
            <v>8766</v>
          </cell>
          <cell r="C79" t="str">
            <v>LA SALINA</v>
          </cell>
          <cell r="D79" t="str">
            <v>CASANARE</v>
          </cell>
          <cell r="E79" t="str">
            <v>ROLIN ALEXANDER ALARCON GARCIA</v>
          </cell>
          <cell r="F79" t="str">
            <v>ALCALDE</v>
          </cell>
          <cell r="G79" t="str">
            <v>RECONSTRUCCION DE LA BOCATOMA Y DESARENADOR DEL ACUEDUCTO DE LA VEREDA LOS PAPAYOS</v>
          </cell>
          <cell r="H79" t="str">
            <v>OBRAS DE ACUEDUCTO Y SANEAMIENTO</v>
          </cell>
          <cell r="I79" t="str">
            <v>OBRA MENOR</v>
          </cell>
          <cell r="J79">
            <v>127858675</v>
          </cell>
          <cell r="K79" t="str">
            <v>ORIENTAL</v>
          </cell>
          <cell r="R79" t="str">
            <v>85</v>
          </cell>
          <cell r="S79" t="str">
            <v>85136</v>
          </cell>
          <cell r="T79" t="str">
            <v>Zona 2</v>
          </cell>
          <cell r="U79" t="e">
            <v>#REF!</v>
          </cell>
        </row>
        <row r="80">
          <cell r="A80" t="str">
            <v>CONSTRUCCION DE BOXCOULVERT SOBRA LA VIA QUE COMUNICA LAS VEREDAS DE COLORADOS Y RIONEGRO CON LA VEREDA CHIVAQUE DEL MUNICIPIO DE LA SALINA</v>
          </cell>
          <cell r="B80">
            <v>8785</v>
          </cell>
          <cell r="C80" t="str">
            <v>LA SALINA</v>
          </cell>
          <cell r="D80" t="str">
            <v>CASANARE</v>
          </cell>
          <cell r="E80" t="str">
            <v>ROLIN ALEXANDER ALARCON GARCIA</v>
          </cell>
          <cell r="F80" t="str">
            <v>ALCALDE</v>
          </cell>
          <cell r="G80" t="str">
            <v>CONSTRUCCION DE BOXCOULVERT SOBRA LA VIA QUE COMUNICA LAS VEREDAS DE COLORADOS Y RIONEGRO CON LA VEREDA CHIVAQUE DEL MUNICIPIO DE LA SALINA</v>
          </cell>
          <cell r="H80" t="str">
            <v>OBRAS DE ARTE</v>
          </cell>
          <cell r="I80" t="str">
            <v>OBRA MENOR</v>
          </cell>
          <cell r="J80">
            <v>99726906</v>
          </cell>
          <cell r="K80" t="str">
            <v>ORIENTAL</v>
          </cell>
          <cell r="R80" t="str">
            <v>85</v>
          </cell>
          <cell r="S80" t="str">
            <v>85136</v>
          </cell>
          <cell r="T80" t="str">
            <v>Zona 2</v>
          </cell>
          <cell r="U80" t="e">
            <v>#REF!</v>
          </cell>
        </row>
        <row r="81">
          <cell r="A81" t="str">
            <v xml:space="preserve">CONSTRUCCIÓN DEL PONTON SOBRE EL CAÑO MARIPANATO EN L K 54+000, EN LA VÍA QUE CONDDUCE DEL CASCO URBANO HACIA LAS VEREDAS BELGRADO, EL SOCORRO, SAN JOSÉ DE LA POYATA Y LIMONAL Y LAS OBRAS DE PROTECCIÓN, MEDIANTE LA CONSTRUCCIÓN DE ESTRIBOS, TABLERO, </v>
          </cell>
          <cell r="B81">
            <v>7562</v>
          </cell>
          <cell r="C81" t="str">
            <v>MANÍ</v>
          </cell>
          <cell r="D81" t="str">
            <v>CASANARE</v>
          </cell>
          <cell r="E81" t="str">
            <v>JAVIER MONTOYA SALCEDO</v>
          </cell>
          <cell r="F81" t="str">
            <v>ALCALDE</v>
          </cell>
          <cell r="G81" t="str">
            <v>CONSTRUCCIÓN DEL PONTON SOBRE EL CAÑO MARIPANATO EN L K 54+000, EN LA VÍA QUE CONDDUCE DEL CASCO URBANO HACIA LAS VEREDAS BELGRADO, EL SOCORRO, SAN JOSÉ DE LA POYATA Y LIMONAL Y LAS OBRAS DE PROTECCIÓN, MEDIANTE LA CONSTRUCCIÓN DE ESTRIBOS, TABLERO, ADECU</v>
          </cell>
          <cell r="H81" t="str">
            <v>CONSTRUCCIÓN DE PUENTES Y PONTONES</v>
          </cell>
          <cell r="I81" t="str">
            <v>OBRA MENOR</v>
          </cell>
          <cell r="J81">
            <v>249972477.30000001</v>
          </cell>
          <cell r="K81" t="str">
            <v>ORIENTAL</v>
          </cell>
          <cell r="R81" t="str">
            <v>85</v>
          </cell>
          <cell r="S81" t="str">
            <v>85139</v>
          </cell>
          <cell r="T81" t="str">
            <v>Zona 2</v>
          </cell>
          <cell r="U81" t="e">
            <v>#REF!</v>
          </cell>
        </row>
        <row r="82">
          <cell r="A82" t="str">
            <v>CONSTRUCCIÓN DE LAS OBRAS DE PROTECCIÓN EN LA VÍA QUE CONDUCE DEL CASCO URBANO DEL MUNICIPIO DE MANI A LAS VEREDAS LA CONSIGNA Y LA ARMENIA MEDIANTE LA CONSTRUCCIÓN DE GAVIONES DE PROTECCIÓN SOBRE LAS MARGENES DERECHA E IZQUIERDA</v>
          </cell>
          <cell r="B82">
            <v>7561</v>
          </cell>
          <cell r="C82" t="str">
            <v>MANÍ</v>
          </cell>
          <cell r="D82" t="str">
            <v>CASANARE</v>
          </cell>
          <cell r="E82" t="str">
            <v>JAVIER MONTOYA SALCEDO</v>
          </cell>
          <cell r="F82" t="str">
            <v>ALCALDE</v>
          </cell>
          <cell r="G82" t="str">
            <v>CONSTRUCCIÓN DE LAS OBRAS DE PROTECCIÓN EN LA VÍA QUE CONDUCE DEL CASCO URBANO DEL MUNICIPIO DE MANI A LAS VEREDAS LA CONSIGNA Y LA ARMENIA MEDIANTE LA CONSTRUCCIÓN DE GAVIONES DE PROTECCIÓN SOBRE LAS MARGENES DERECHA E IZQUIERDA</v>
          </cell>
          <cell r="H82" t="str">
            <v>CANALIZACIÓN DE AGUAS</v>
          </cell>
          <cell r="I82" t="str">
            <v>OBRA MENOR</v>
          </cell>
          <cell r="J82">
            <v>248688405</v>
          </cell>
          <cell r="K82" t="str">
            <v>ORIENTAL</v>
          </cell>
          <cell r="R82" t="str">
            <v>85</v>
          </cell>
          <cell r="S82" t="str">
            <v>85139</v>
          </cell>
          <cell r="T82" t="str">
            <v>Zona 2</v>
          </cell>
          <cell r="U82" t="e">
            <v>#REF!</v>
          </cell>
        </row>
        <row r="83">
          <cell r="A83" t="str">
            <v>OBRAS DE PROTECCIÓN SOBRE LA MARGEN DERECHA E IZQUIERDA SOBRE EL RIO CHARTE, EN EL K 14 +100 MEDIANTE LA CONSTRUCCIÓN DE GAVIONES RECUBIERTO EN CONCRETO, MUROS DE CONTENCIÓN Y OBRAS COMPLEMENTARIAS</v>
          </cell>
          <cell r="B83">
            <v>7585</v>
          </cell>
          <cell r="C83" t="str">
            <v>MANÍ</v>
          </cell>
          <cell r="D83" t="str">
            <v>CASANARE</v>
          </cell>
          <cell r="E83" t="str">
            <v>JAVIER MONTOYA SALCEDO</v>
          </cell>
          <cell r="F83" t="str">
            <v>ALCALDE</v>
          </cell>
          <cell r="G83" t="str">
            <v>OBRAS DE PROTECCIÓN SOBRE LA MARGEN DERECHA E IZQUIERDA SOBRE EL RIO CHARTE, EN EL K 14 +100 MEDIANTE LA CONSTRUCCIÓN DE GAVIONES RECUBIERTO EN CONCRETO, MUROS DE CONTENCIÓN Y OBRAS COMPLEMENTARIAS</v>
          </cell>
          <cell r="H83" t="str">
            <v>REFORZAMIENTO Y CONTENCIÓN</v>
          </cell>
          <cell r="I83" t="str">
            <v>OBRA MENOR</v>
          </cell>
          <cell r="J83">
            <v>246935802.12</v>
          </cell>
          <cell r="K83" t="str">
            <v>ORIENTAL</v>
          </cell>
          <cell r="R83" t="str">
            <v>85</v>
          </cell>
          <cell r="S83" t="str">
            <v>85139</v>
          </cell>
          <cell r="T83" t="str">
            <v>Zona 2</v>
          </cell>
          <cell r="U83" t="e">
            <v>#REF!</v>
          </cell>
        </row>
        <row r="84">
          <cell r="A84" t="str">
            <v>CONSTRUCCION DE MURO DE CONTECION ENGAVIONADO PARA LA PROTECCION Y RECUPERACION DE L A BANCA EN EL SECTOR DE LA VEREDA VEGA DE TACARE K9+700 VIA YOPALOSA-NUNCHIA</v>
          </cell>
          <cell r="B84">
            <v>3658</v>
          </cell>
          <cell r="C84" t="str">
            <v>NUNCHÍA</v>
          </cell>
          <cell r="D84" t="str">
            <v>CASANARE</v>
          </cell>
          <cell r="E84" t="str">
            <v>GERMAN ROMERO PRIETO</v>
          </cell>
          <cell r="F84" t="str">
            <v>ALCALDE</v>
          </cell>
          <cell r="G84" t="str">
            <v>CONSTRUCCION DE MURO DE CONTECION ENGAVIONADO PARA LA PROTECCION Y RECUPERACION DE L A BANCA EN EL SECTOR DE LA VEREDA VEGA DE TACARE K9+700 VIA YOPALOSA-NUNCHIA</v>
          </cell>
          <cell r="H84" t="str">
            <v>CONTENCIÓN TALUDES</v>
          </cell>
          <cell r="I84" t="str">
            <v>OBRA MENOR</v>
          </cell>
          <cell r="J84">
            <v>249959299</v>
          </cell>
          <cell r="K84" t="str">
            <v>ORIENTAL</v>
          </cell>
          <cell r="R84" t="str">
            <v>85</v>
          </cell>
          <cell r="S84" t="str">
            <v>85225</v>
          </cell>
          <cell r="T84" t="str">
            <v>Zona 2</v>
          </cell>
          <cell r="U84" t="e">
            <v>#REF!</v>
          </cell>
        </row>
        <row r="85">
          <cell r="A85" t="str">
            <v>CONSTRUCCION Y REHABILITACION DEL PUENTE COLGANTE SOBRE EL RIO NUNCHIA QUE COMUNICA EL CASCO URBANO CON LA VEREDA LA PALMITA DEL MUNICIPIO DE MUNCHIA -CASANARE</v>
          </cell>
          <cell r="B85">
            <v>3659</v>
          </cell>
          <cell r="C85" t="str">
            <v>NUNCHÍA</v>
          </cell>
          <cell r="D85" t="str">
            <v>CASANARE</v>
          </cell>
          <cell r="E85" t="str">
            <v>GERMAN ROMERO PRIETO</v>
          </cell>
          <cell r="F85" t="str">
            <v>ALCALDE</v>
          </cell>
          <cell r="G85" t="str">
            <v>CONSTRUCCION Y REHABILITACION DEL PUENTE COLGANTE SOBRE EL RIO NUNCHIA QUE COMUNICA EL CASCO URBANO CON LA VEREDA LA PALMITA DEL MUNICIPIO DE MUNCHIA -CASANARE</v>
          </cell>
          <cell r="H85" t="str">
            <v>CONTENCIÓN TALUDES</v>
          </cell>
          <cell r="I85" t="str">
            <v>OBRA MENOR</v>
          </cell>
          <cell r="J85">
            <v>249500000</v>
          </cell>
          <cell r="K85" t="str">
            <v>ORIENTAL</v>
          </cell>
          <cell r="R85" t="str">
            <v>85</v>
          </cell>
          <cell r="S85" t="str">
            <v>85225</v>
          </cell>
          <cell r="T85" t="str">
            <v>Zona 2</v>
          </cell>
          <cell r="U85" t="e">
            <v>#REF!</v>
          </cell>
        </row>
        <row r="86">
          <cell r="A86" t="str">
            <v>CONSTRUCCION DE OBRAS DE PROTECCION Y MITIGACION EN LA MARGEN IZQUIERDA AGUAS ABAJO DEL RIO TOCARIA,EN LAS VEREDAS YOPALOSA Y GUACHARACAS DEL MUNICIPIO DE NUNCHIA-CASANARE</v>
          </cell>
          <cell r="B86">
            <v>3660</v>
          </cell>
          <cell r="C86" t="str">
            <v>NUNCHÍA</v>
          </cell>
          <cell r="D86" t="str">
            <v>CASANARE</v>
          </cell>
          <cell r="E86" t="str">
            <v>GERMAN ROMERO PRIETO</v>
          </cell>
          <cell r="F86" t="str">
            <v>ALCALDE</v>
          </cell>
          <cell r="G86" t="str">
            <v>CONSTRUCCION DE OBRAS DE PROTECCION Y MITIGACION EN LA MARGEN IZQUIERDA AGUAS ABAJO DEL RIO TOCARIA,EN LAS VEREDAS YOPALOSA Y GUACHARACAS DEL MUNICIPIO DE NUNCHIA-CASANARE</v>
          </cell>
          <cell r="H86" t="str">
            <v>CONTENCIÓN TALUDES</v>
          </cell>
          <cell r="I86" t="str">
            <v>OBRA MENOR</v>
          </cell>
          <cell r="J86">
            <v>249850000</v>
          </cell>
          <cell r="K86" t="str">
            <v>ORIENTAL</v>
          </cell>
          <cell r="R86" t="str">
            <v>85</v>
          </cell>
          <cell r="S86" t="str">
            <v>85225</v>
          </cell>
          <cell r="T86" t="str">
            <v>Zona 2</v>
          </cell>
          <cell r="U86" t="e">
            <v>#REF!</v>
          </cell>
        </row>
        <row r="87">
          <cell r="A87" t="str">
            <v>OBRAS DE PROTECCION EN EL PASO ELEVADO SOBRE EL RIO ARIPORO DEL ACUEDUCTO MUNICIPAL PROVENIENTE DE LA QUEBRADA MOTUZ EN EL MUNICIPIO DE PAZ DE ARIPORO</v>
          </cell>
          <cell r="B87">
            <v>6802</v>
          </cell>
          <cell r="C87" t="str">
            <v>PAZ DE ARIPORO</v>
          </cell>
          <cell r="D87" t="str">
            <v>CASANARE</v>
          </cell>
          <cell r="E87" t="str">
            <v>JORGE CAMILO ABRIL TARACHE</v>
          </cell>
          <cell r="F87" t="str">
            <v>ALCALDE</v>
          </cell>
          <cell r="G87" t="str">
            <v>OBRAS DE PROTECCION EN EL PASO ELEVADO SOBRE EL RIO ARIPORO DEL ACUEDUCTO MUNICIPAL PROVENIENTE DE LA QUEBRADA MOTUZ EN EL MUNICIPIO DE PAZ DE ARIPORO</v>
          </cell>
          <cell r="H87" t="str">
            <v>REFORZAMIENTO Y CONTENCIÓN</v>
          </cell>
          <cell r="I87" t="str">
            <v>OBRA MENOR</v>
          </cell>
          <cell r="J87">
            <v>249624066</v>
          </cell>
          <cell r="K87" t="str">
            <v>ORIENTAL</v>
          </cell>
          <cell r="R87" t="str">
            <v>85</v>
          </cell>
          <cell r="S87" t="str">
            <v>85250</v>
          </cell>
          <cell r="T87" t="str">
            <v>Zona 2</v>
          </cell>
          <cell r="U87" t="e">
            <v>#REF!</v>
          </cell>
        </row>
        <row r="88">
          <cell r="A88" t="str">
            <v>OBRAS DE PROTECCION Y CONTROL DE EROSION EN EL RIO ARIPORO MARGEN DERECHA AGUAS ABAJO EN EL SECTOR DE LA VEREDA TEN LLANO.</v>
          </cell>
          <cell r="B88">
            <v>7119</v>
          </cell>
          <cell r="C88" t="str">
            <v>PAZ DE ARIPORO</v>
          </cell>
          <cell r="D88" t="str">
            <v>CASANARE</v>
          </cell>
          <cell r="E88" t="str">
            <v>JORGE CAMILO ABRIL TARACHE</v>
          </cell>
          <cell r="F88" t="str">
            <v>ALCALDE</v>
          </cell>
          <cell r="G88" t="str">
            <v>OBRAS DE PROTECCION Y CONTROL DE EROSION EN EL RIO ARIPORO MARGEN DERECHA AGUAS ABAJO EN EL SECTOR DE LA VEREDA TEN LLANO.</v>
          </cell>
          <cell r="H88" t="str">
            <v>REFORZAMIENTO Y CONTENCIÓN</v>
          </cell>
          <cell r="I88" t="str">
            <v>OBRA MENOR</v>
          </cell>
          <cell r="J88">
            <v>249613906.81999999</v>
          </cell>
          <cell r="K88" t="str">
            <v>ORIENTAL</v>
          </cell>
          <cell r="R88" t="str">
            <v>85</v>
          </cell>
          <cell r="S88" t="str">
            <v>85250</v>
          </cell>
          <cell r="T88" t="str">
            <v>Zona 2</v>
          </cell>
          <cell r="U88" t="e">
            <v>#REF!</v>
          </cell>
        </row>
        <row r="89">
          <cell r="A89" t="str">
            <v>LA CONSTRUCCION DE (4) BOX COULVERT  SECCION DOBLE DE 3,00MTS X 3,00 MTS EN LOS SECTORES CARRERA 14 ENTRE CALLES 17 Y 18,CARRERA 12 ENTRE CALLES 17 Y 18 SOBRE EL CAÑO LA AGUADITA,VIA DE ACCESO A LA GRANJA MERECURE ABSCISA K1+00 COSTADO SUR ORIENTAL,S</v>
          </cell>
          <cell r="B89">
            <v>7121</v>
          </cell>
          <cell r="C89" t="str">
            <v>PAZ DE ARIPORO</v>
          </cell>
          <cell r="D89" t="str">
            <v>CASANARE</v>
          </cell>
          <cell r="E89" t="str">
            <v>JORGE CAMILO ABRIL TARACHE</v>
          </cell>
          <cell r="F89" t="str">
            <v>ALCALDE</v>
          </cell>
          <cell r="G89" t="str">
            <v xml:space="preserve">LA CONSTRUCCION DE (4) BOX COULVERT  SECCION DOBLE DE 3,00MTS X 3,00 MTS EN LOS SECTORES CARRERA 14 ENTRE CALLES 17 Y 18,CARRERA 12 ENTRE CALLES 17 Y 18 SOBRE EL CAÑO LA AGUADITA,VIA DE ACCESO A LA GRANJA MERECURE ABSCISA K1+00 COSTADO SUR ORIENTAL,SOBRE </v>
          </cell>
          <cell r="H89" t="str">
            <v>OBRAS DE ARTE</v>
          </cell>
          <cell r="I89" t="str">
            <v>OBRA MENOR</v>
          </cell>
          <cell r="J89">
            <v>249894438.13</v>
          </cell>
          <cell r="K89" t="str">
            <v>ORIENTAL</v>
          </cell>
          <cell r="R89" t="str">
            <v>85</v>
          </cell>
          <cell r="S89" t="str">
            <v>85250</v>
          </cell>
          <cell r="T89" t="str">
            <v>Zona 2</v>
          </cell>
          <cell r="U89" t="e">
            <v>#REF!</v>
          </cell>
        </row>
        <row r="90">
          <cell r="A90" t="str">
            <v>CONSTRUCCION DE OBRA DE PROTECCION PARA LA DEFENSA Y EL CONTROL DE IUNNDACION DE LA QUEBRADA LA GARRAPATA EN EL SECTOR DEL PUENTE EN LA VEREDA GUANABANAS, MUNICIPIO DE PORE.</v>
          </cell>
          <cell r="B90" t="str">
            <v>2762-A</v>
          </cell>
          <cell r="C90" t="str">
            <v>PORE</v>
          </cell>
          <cell r="D90" t="str">
            <v>CASANARE</v>
          </cell>
          <cell r="E90" t="str">
            <v>JORGE EZEQUEL GARZON</v>
          </cell>
          <cell r="F90" t="str">
            <v>ALCALDE</v>
          </cell>
          <cell r="G90" t="str">
            <v>CONSTRUCCION DE OBRA DE PROTECCION PARA LA DEFENSA Y EL CONTROL DE IUNNDACION DE LA QUEBRADA LA GARRAPATA EN EL SECTOR DEL PUENTE EN LA VEREDA GUANABANAS, MUNICIPIO DE PORE.</v>
          </cell>
          <cell r="H90" t="str">
            <v>REFORZAMIENTO Y CONTENCIÓN</v>
          </cell>
          <cell r="I90" t="str">
            <v>OBRA MENOR</v>
          </cell>
          <cell r="J90">
            <v>245717460.5</v>
          </cell>
          <cell r="K90" t="str">
            <v>ORIENTAL</v>
          </cell>
          <cell r="L90">
            <v>2196</v>
          </cell>
          <cell r="M90">
            <v>10268</v>
          </cell>
          <cell r="N90">
            <v>40704</v>
          </cell>
          <cell r="O90">
            <v>96449844.319999993</v>
          </cell>
          <cell r="P90">
            <v>40716</v>
          </cell>
          <cell r="Q90">
            <v>98286984.200000003</v>
          </cell>
          <cell r="R90" t="str">
            <v>85</v>
          </cell>
          <cell r="S90" t="str">
            <v>85263</v>
          </cell>
          <cell r="T90" t="str">
            <v>Zona 2</v>
          </cell>
          <cell r="U90" t="e">
            <v>#REF!</v>
          </cell>
        </row>
        <row r="91">
          <cell r="A91" t="str">
            <v xml:space="preserve">CONSTRUCCION DE OBRA DE PROCTECCION PARA LA DEFENSA DE LA BOCATOMA DEL ACUEDUCTO URBAMO EN EL RIO PORE </v>
          </cell>
          <cell r="B91" t="str">
            <v>2761-A</v>
          </cell>
          <cell r="C91" t="str">
            <v>PORE</v>
          </cell>
          <cell r="D91" t="str">
            <v>CASANARE</v>
          </cell>
          <cell r="E91" t="str">
            <v>JORGE EZEQUEL GARZON</v>
          </cell>
          <cell r="F91" t="str">
            <v>ALCALDE</v>
          </cell>
          <cell r="G91" t="str">
            <v xml:space="preserve">CONSTRUCCION DE OBRA DE PROCTECCION PARA LA DEFENSA DE LA BOCATOMA DEL ACUEDUCTO URBAMO EN EL RIO PORE </v>
          </cell>
          <cell r="H91" t="str">
            <v>OBRAS DE ACUEDUCTO Y SANEAMIENTO</v>
          </cell>
          <cell r="I91" t="str">
            <v>OBRA MENOR</v>
          </cell>
          <cell r="J91">
            <v>249834774.59999999</v>
          </cell>
          <cell r="K91" t="str">
            <v>ORIENTAL</v>
          </cell>
          <cell r="L91">
            <v>2197</v>
          </cell>
          <cell r="M91">
            <v>10269</v>
          </cell>
          <cell r="N91">
            <v>40704</v>
          </cell>
          <cell r="O91">
            <v>98065986.319999993</v>
          </cell>
          <cell r="P91">
            <v>40716</v>
          </cell>
          <cell r="Q91">
            <v>99933909.840000004</v>
          </cell>
          <cell r="R91" t="str">
            <v>85</v>
          </cell>
          <cell r="S91" t="str">
            <v>85263</v>
          </cell>
          <cell r="T91" t="str">
            <v>Zona 2</v>
          </cell>
          <cell r="U91" t="e">
            <v>#REF!</v>
          </cell>
        </row>
        <row r="92">
          <cell r="A92" t="str">
            <v>CONSTRUCCION DE OBRAS DE PROTECCION PARA LA DEFENSA RIBEREÑA EN EL RIO GUACHIRIA, VEREDA GUANABANAS MUNICIPIO DE PORE.</v>
          </cell>
          <cell r="B92" t="str">
            <v>2764-A</v>
          </cell>
          <cell r="C92" t="str">
            <v>PORE</v>
          </cell>
          <cell r="D92" t="str">
            <v>CASANARE</v>
          </cell>
          <cell r="E92" t="str">
            <v>JORGE EZEQUEL GARZON</v>
          </cell>
          <cell r="F92" t="str">
            <v>ALCALDE</v>
          </cell>
          <cell r="G92" t="str">
            <v>CONSTRUCCION DE OBRAS DE PROTECCION PARA LA DEFENSA RIBEREÑA EN EL RIO GUACHIRIA, VEREDA GUANABANAS MUNICIPIO DE PORE.</v>
          </cell>
          <cell r="H92" t="str">
            <v>REFORZAMIENTO Y CONTENCIÓN</v>
          </cell>
          <cell r="I92" t="str">
            <v>OBRA MENOR</v>
          </cell>
          <cell r="J92">
            <v>249941187.47</v>
          </cell>
          <cell r="K92" t="str">
            <v>ORIENTAL</v>
          </cell>
          <cell r="L92">
            <v>2198</v>
          </cell>
          <cell r="M92">
            <v>10270</v>
          </cell>
          <cell r="N92">
            <v>40704</v>
          </cell>
          <cell r="O92">
            <v>98107755.839999989</v>
          </cell>
          <cell r="P92">
            <v>40735</v>
          </cell>
          <cell r="Q92">
            <v>99976474.989999995</v>
          </cell>
          <cell r="R92" t="str">
            <v>85</v>
          </cell>
          <cell r="S92" t="str">
            <v>85263</v>
          </cell>
          <cell r="T92" t="str">
            <v>Zona 2</v>
          </cell>
          <cell r="U92" t="e">
            <v>#REF!</v>
          </cell>
        </row>
        <row r="93">
          <cell r="A93" t="str">
            <v>CONSTRUCCION PUENTE COLGANTE PEATONAL "JORDAN ALTO"</v>
          </cell>
          <cell r="B93">
            <v>4999</v>
          </cell>
          <cell r="C93" t="str">
            <v>RECETOR</v>
          </cell>
          <cell r="D93" t="str">
            <v>CASANARE</v>
          </cell>
          <cell r="E93" t="str">
            <v>LUIS GABRIEL COCINERO COSTO</v>
          </cell>
          <cell r="F93" t="str">
            <v>ALCALDE</v>
          </cell>
          <cell r="G93" t="str">
            <v>CONSTRUCCION PUENTE COLGANTE PEATONAL "JORDAN ALTO"</v>
          </cell>
          <cell r="H93" t="str">
            <v>CONSTRUCCIÓN DE PUENTES Y PONTONES</v>
          </cell>
          <cell r="I93" t="str">
            <v>OBRA MENOR</v>
          </cell>
          <cell r="J93">
            <v>166916962.90000001</v>
          </cell>
          <cell r="K93" t="str">
            <v>ORIENTAL</v>
          </cell>
          <cell r="L93">
            <v>2949</v>
          </cell>
          <cell r="M93">
            <v>10889</v>
          </cell>
          <cell r="N93">
            <v>40749</v>
          </cell>
          <cell r="Q93">
            <v>66766785.159999996</v>
          </cell>
          <cell r="R93" t="str">
            <v>85</v>
          </cell>
          <cell r="S93" t="str">
            <v>85279</v>
          </cell>
          <cell r="T93" t="str">
            <v>Zona 2</v>
          </cell>
          <cell r="U93" t="e">
            <v>#REF!</v>
          </cell>
        </row>
        <row r="94">
          <cell r="A94" t="str">
            <v>CONSTRUCCION PUENTE PEATONAL "PIAGUITA"</v>
          </cell>
          <cell r="B94">
            <v>4997</v>
          </cell>
          <cell r="C94" t="str">
            <v>RECETOR</v>
          </cell>
          <cell r="D94" t="str">
            <v>CASANARE</v>
          </cell>
          <cell r="E94" t="str">
            <v>LUIS GABRIEL COCINERO COSTO</v>
          </cell>
          <cell r="F94" t="str">
            <v>ALCALDE</v>
          </cell>
          <cell r="G94" t="str">
            <v>CONSTRUCCION PUENTE PEATONAL "PIAGUITA"</v>
          </cell>
          <cell r="H94" t="str">
            <v>CONSTRUCCIÓN DE PUENTES Y PONTONES</v>
          </cell>
          <cell r="I94" t="str">
            <v>OBRA MENOR</v>
          </cell>
          <cell r="J94">
            <v>45461289.299999997</v>
          </cell>
          <cell r="K94" t="str">
            <v>ORIENTAL</v>
          </cell>
          <cell r="L94">
            <v>2950</v>
          </cell>
          <cell r="M94">
            <v>10890</v>
          </cell>
          <cell r="N94">
            <v>40749</v>
          </cell>
          <cell r="Q94">
            <v>18184515.719999999</v>
          </cell>
          <cell r="R94" t="str">
            <v>85</v>
          </cell>
          <cell r="S94" t="str">
            <v>85279</v>
          </cell>
          <cell r="T94" t="str">
            <v>Zona 2</v>
          </cell>
          <cell r="U94" t="e">
            <v>#REF!</v>
          </cell>
        </row>
        <row r="95">
          <cell r="A95" t="str">
            <v>CONSTRUCCION PUENTE COLGANTE PEATONAL "ALPES"</v>
          </cell>
          <cell r="B95">
            <v>4996</v>
          </cell>
          <cell r="C95" t="str">
            <v>RECETOR</v>
          </cell>
          <cell r="D95" t="str">
            <v>CASANARE</v>
          </cell>
          <cell r="E95" t="str">
            <v>LUIS GABRIEL COCINERO COSTO</v>
          </cell>
          <cell r="F95" t="str">
            <v>ALCALDE</v>
          </cell>
          <cell r="G95" t="str">
            <v>CONSTRUCCION PUENTE COLGANTE PEATONAL "ALPES"</v>
          </cell>
          <cell r="H95" t="str">
            <v>CONSTRUCCIÓN DE PUENTES Y PONTONES</v>
          </cell>
          <cell r="I95" t="str">
            <v>OBRA MENOR</v>
          </cell>
          <cell r="J95">
            <v>21684030.559999999</v>
          </cell>
          <cell r="K95" t="str">
            <v>ORIENTAL</v>
          </cell>
          <cell r="L95">
            <v>2951</v>
          </cell>
          <cell r="M95">
            <v>10891</v>
          </cell>
          <cell r="N95">
            <v>40749</v>
          </cell>
          <cell r="Q95">
            <v>8673612.2200000007</v>
          </cell>
          <cell r="R95" t="str">
            <v>85</v>
          </cell>
          <cell r="S95" t="str">
            <v>85279</v>
          </cell>
          <cell r="T95" t="str">
            <v>Zona 2</v>
          </cell>
          <cell r="U95" t="e">
            <v>#REF!</v>
          </cell>
        </row>
        <row r="96">
          <cell r="A96" t="str">
            <v>CONSTRUCCION PUENTE COLGANTE "JORDAN BAJO"</v>
          </cell>
          <cell r="B96">
            <v>4995</v>
          </cell>
          <cell r="C96" t="str">
            <v>RECETOR</v>
          </cell>
          <cell r="D96" t="str">
            <v>CASANARE</v>
          </cell>
          <cell r="E96" t="str">
            <v>LUIS GABRIEL COCINERO COSTO</v>
          </cell>
          <cell r="F96" t="str">
            <v>ALCALDE</v>
          </cell>
          <cell r="G96" t="str">
            <v>CONSTRUCCION PUENTE COLGANTE "JORDAN BAJO"</v>
          </cell>
          <cell r="H96" t="str">
            <v>CONSTRUCCIÓN DE PUENTES Y PONTONES</v>
          </cell>
          <cell r="I96" t="str">
            <v>OBRA MENOR</v>
          </cell>
          <cell r="J96">
            <v>158763617.69999999</v>
          </cell>
          <cell r="K96" t="str">
            <v>ORIENTAL</v>
          </cell>
          <cell r="L96">
            <v>2952</v>
          </cell>
          <cell r="M96">
            <v>10863</v>
          </cell>
          <cell r="N96">
            <v>40749</v>
          </cell>
          <cell r="Q96">
            <v>63505447.079999998</v>
          </cell>
          <cell r="R96" t="str">
            <v>85</v>
          </cell>
          <cell r="S96" t="str">
            <v>85279</v>
          </cell>
          <cell r="T96" t="str">
            <v>Zona 2</v>
          </cell>
          <cell r="U96" t="e">
            <v>#REF!</v>
          </cell>
        </row>
        <row r="97">
          <cell r="A97" t="str">
            <v>CONSTRUCCION PUENTE COLGANTE PARA PEATONES "MORALES"</v>
          </cell>
          <cell r="B97">
            <v>4993</v>
          </cell>
          <cell r="C97" t="str">
            <v>RECETOR</v>
          </cell>
          <cell r="D97" t="str">
            <v>CASANARE</v>
          </cell>
          <cell r="E97" t="str">
            <v>LUIS GABRIEL COCINERO COSTO</v>
          </cell>
          <cell r="F97" t="str">
            <v>ALCALDE</v>
          </cell>
          <cell r="G97" t="str">
            <v>CONSTRUCCION PUENTE COLGANTE PARA PEATONES "MORALES"</v>
          </cell>
          <cell r="H97" t="str">
            <v>CONSTRUCCIÓN DE PUENTES Y PONTONES</v>
          </cell>
          <cell r="I97" t="str">
            <v>OBRA MENOR</v>
          </cell>
          <cell r="J97">
            <v>207512742.22999999</v>
          </cell>
          <cell r="K97" t="str">
            <v>ORIENTAL</v>
          </cell>
          <cell r="L97">
            <v>2953</v>
          </cell>
          <cell r="M97">
            <v>10864</v>
          </cell>
          <cell r="N97">
            <v>40749</v>
          </cell>
          <cell r="Q97">
            <v>83005096.890000001</v>
          </cell>
          <cell r="R97" t="str">
            <v>85</v>
          </cell>
          <cell r="S97" t="str">
            <v>85279</v>
          </cell>
          <cell r="T97" t="str">
            <v>Zona 2</v>
          </cell>
          <cell r="U97" t="e">
            <v>#REF!</v>
          </cell>
        </row>
        <row r="98">
          <cell r="A98" t="str">
            <v>REPARACIÓN BOCATOMA Y LINEA DE CONDUCCIÓN DEL ACUEDUCTO DE LA VEREDA AGUA CALIENTE</v>
          </cell>
          <cell r="B98" t="str">
            <v>AR-219</v>
          </cell>
          <cell r="C98" t="str">
            <v>SABANALARGA</v>
          </cell>
          <cell r="D98" t="str">
            <v>CASANARE</v>
          </cell>
          <cell r="E98" t="str">
            <v>JUAN ANTONIO BERNAL RAMIREZ</v>
          </cell>
          <cell r="F98" t="str">
            <v>ALCALDE</v>
          </cell>
          <cell r="G98" t="str">
            <v>REPARACIÓN BOCATOMA Y LINEA DE CONDUCCIÓN DEL ACUEDUCTO DE LA VEREDA AGUA CALIENTE</v>
          </cell>
          <cell r="H98" t="str">
            <v>OBRAS DE ACUEDUCTO Y SANEAMIENTO</v>
          </cell>
          <cell r="I98" t="str">
            <v>OBRA MENOR</v>
          </cell>
          <cell r="J98">
            <v>249935055</v>
          </cell>
          <cell r="K98" t="str">
            <v>ORIENTAL</v>
          </cell>
          <cell r="L98">
            <v>0</v>
          </cell>
          <cell r="R98" t="str">
            <v>85</v>
          </cell>
          <cell r="S98" t="str">
            <v>85300</v>
          </cell>
          <cell r="T98" t="str">
            <v>Zona 2</v>
          </cell>
          <cell r="U98" t="e">
            <v>#REF!</v>
          </cell>
        </row>
        <row r="99">
          <cell r="A99" t="str">
            <v xml:space="preserve">REPOSICION PUENTE SOBRE QUEBRADA EXCEHOMERA VIA CASCO URBANO-PUERTO NUEVO DE LA VEREDA CAÑO BLANCO </v>
          </cell>
          <cell r="B99">
            <v>6147</v>
          </cell>
          <cell r="C99" t="str">
            <v>SABANALARGA</v>
          </cell>
          <cell r="D99" t="str">
            <v>CASANARE</v>
          </cell>
          <cell r="E99" t="str">
            <v>JUAN ANTONIO BERNAL RAMIREZ</v>
          </cell>
          <cell r="F99" t="str">
            <v>ALCALDE</v>
          </cell>
          <cell r="G99" t="str">
            <v xml:space="preserve">REPOSICION PUENTE SOBRE QUEBRADA EXCEHOMERA VIA CASCO URBANO-PUERTO NUEVO DE LA VEREDA CAÑO BLANCO </v>
          </cell>
          <cell r="H99" t="str">
            <v>CONSTRUCCIÓN DE PUENTES Y PONTONES</v>
          </cell>
          <cell r="I99" t="str">
            <v>OBRA MENOR</v>
          </cell>
          <cell r="J99">
            <v>249994588.56</v>
          </cell>
          <cell r="K99" t="str">
            <v>ORIENTAL</v>
          </cell>
          <cell r="R99" t="str">
            <v>85</v>
          </cell>
          <cell r="S99" t="str">
            <v>85300</v>
          </cell>
          <cell r="T99" t="str">
            <v>Zona 2</v>
          </cell>
          <cell r="U99" t="e">
            <v>#REF!</v>
          </cell>
        </row>
        <row r="100">
          <cell r="A100" t="str">
            <v>RECONSTRUCCION PASO ELEVADO SECTOR LA PALMA ACUEDUCTO URBANO DEL MUNICIPIO</v>
          </cell>
          <cell r="B100">
            <v>6109</v>
          </cell>
          <cell r="C100" t="str">
            <v>SABANALARGA</v>
          </cell>
          <cell r="D100" t="str">
            <v>CASANARE</v>
          </cell>
          <cell r="E100" t="str">
            <v>JUAN ANTONIO BERNAL RAMIREZ</v>
          </cell>
          <cell r="F100" t="str">
            <v>ALCALDE</v>
          </cell>
          <cell r="G100" t="str">
            <v>RECONSTRUCCION PASO ELEVADO SECTOR LA PALMA ACUEDUCTO URBANO DEL MUNICIPIO</v>
          </cell>
          <cell r="H100" t="str">
            <v>OBRAS DE ACUEDUCTO Y SANEAMIENTO</v>
          </cell>
          <cell r="I100" t="str">
            <v>OBRA MENOR</v>
          </cell>
          <cell r="J100">
            <v>249999998</v>
          </cell>
          <cell r="K100" t="str">
            <v>ORIENTAL</v>
          </cell>
          <cell r="R100" t="str">
            <v>85</v>
          </cell>
          <cell r="S100" t="str">
            <v>85300</v>
          </cell>
          <cell r="T100" t="str">
            <v>Zona 2</v>
          </cell>
          <cell r="U100" t="e">
            <v>#REF!</v>
          </cell>
        </row>
        <row r="101">
          <cell r="A101" t="str">
            <v>ADQUISICIÓN DE MAQUINARIA RETROEXCAVADORA</v>
          </cell>
          <cell r="B101" t="str">
            <v>VL-950</v>
          </cell>
          <cell r="C101" t="str">
            <v>SÁCAMA</v>
          </cell>
          <cell r="D101" t="str">
            <v>CASANARE</v>
          </cell>
          <cell r="E101" t="str">
            <v>HERNÁN MORA RODRÍGUEZ</v>
          </cell>
          <cell r="F101" t="str">
            <v>ALCALDE</v>
          </cell>
          <cell r="G101" t="str">
            <v>ADQUISICIÓN DE MAQUINARIA RETROEXCAVADORA</v>
          </cell>
          <cell r="H101" t="str">
            <v>MAQUINARIA</v>
          </cell>
          <cell r="I101" t="str">
            <v>OBRA MENOR</v>
          </cell>
          <cell r="J101">
            <v>250000000</v>
          </cell>
          <cell r="K101" t="str">
            <v>ORIENTAL</v>
          </cell>
          <cell r="R101" t="str">
            <v>85</v>
          </cell>
          <cell r="S101" t="str">
            <v>85315</v>
          </cell>
          <cell r="T101" t="str">
            <v>Zona 2</v>
          </cell>
          <cell r="U101" t="e">
            <v>#REF!</v>
          </cell>
        </row>
        <row r="102">
          <cell r="A102" t="str">
            <v>CONSTRUCCIÓN DE PUENTE COLGANTE SOBRE LA QUEBRADA LA CASIRVA PARA LA PREVENCIÓN Y ATENCIÓN DE EMERGENCIAS EN LA VEREDA LA CASIRVA.</v>
          </cell>
          <cell r="B102" t="str">
            <v>VL-952</v>
          </cell>
          <cell r="C102" t="str">
            <v>SÁCAMA</v>
          </cell>
          <cell r="D102" t="str">
            <v>CASANARE</v>
          </cell>
          <cell r="E102" t="str">
            <v>HERNÁN MORA RODRÍGUEZ</v>
          </cell>
          <cell r="F102" t="str">
            <v>ALCALDE</v>
          </cell>
          <cell r="G102" t="str">
            <v>CONSTRUCCIÓN DE PUENTE COLGANTE SOBRE LA QUEBRADA LA CASIRVA PARA LA PREVENCIÓN Y ATENCIÓN DE EMERGENCIAS EN LA VEREDA LA CASIRVA.</v>
          </cell>
          <cell r="H102" t="str">
            <v>CONSTRUCCIÓN DE PUENTES Y PONTONES</v>
          </cell>
          <cell r="I102" t="str">
            <v>OBRA MENOR</v>
          </cell>
          <cell r="J102">
            <v>249996651</v>
          </cell>
          <cell r="K102" t="str">
            <v>ORIENTAL</v>
          </cell>
          <cell r="L102">
            <v>3056</v>
          </cell>
          <cell r="M102">
            <v>11004</v>
          </cell>
          <cell r="N102">
            <v>40751</v>
          </cell>
          <cell r="Q102">
            <v>99998660.400000006</v>
          </cell>
          <cell r="R102" t="str">
            <v>85</v>
          </cell>
          <cell r="S102" t="str">
            <v>85315</v>
          </cell>
          <cell r="T102" t="str">
            <v>Zona 2</v>
          </cell>
          <cell r="U102" t="e">
            <v>#REF!</v>
          </cell>
        </row>
        <row r="103">
          <cell r="A103" t="str">
            <v>RECUPERACIÓN ECOLÓGICA DE LA QUEBRADA LOS CACAOS Y CONSTRUCCIÓN DE LA ESTRUCTURA DE CAPTACIÓN DE UN (1) ACUEDUCTO VEREDAL, PARA LA PREVENCIÓN Y LA ATENCION DE EMERGENCIAS EN LA VEREDA LA QUEBRADA NEGRA, MUNICIPIO DE SACAMA, DEPARTAMENTO DE CASANARE</v>
          </cell>
          <cell r="B103">
            <v>7476</v>
          </cell>
          <cell r="C103" t="str">
            <v>SÁCAMA</v>
          </cell>
          <cell r="D103" t="str">
            <v>CASANARE</v>
          </cell>
          <cell r="E103" t="str">
            <v>HERNAN MORA RODRIGUEZ</v>
          </cell>
          <cell r="F103" t="str">
            <v>ALCALDE</v>
          </cell>
          <cell r="G103" t="str">
            <v>RECUPERACIÓN ECOLÓGICA DE LA QUEBRADA LOS CACAOS Y CONSTRUCCIÓN DE LA ESTRUCTURA DE CAPTACIÓN DE UN (1) ACUEDUCTO VEREDAL, PARA LA PREVENCIÓN Y LA ATENCION DE EMERGENCIAS EN LA VEREDA LA QUEBRADA NEGRA, MUNICIPIO DE SACAMA, DEPARTAMENTO DE CASANARE</v>
          </cell>
          <cell r="H103" t="str">
            <v>CANALIZACIÓN DE AGUAS</v>
          </cell>
          <cell r="I103" t="str">
            <v>OBRA MENOR</v>
          </cell>
          <cell r="J103">
            <v>249994358</v>
          </cell>
          <cell r="K103" t="str">
            <v>ORIENTAL</v>
          </cell>
          <cell r="R103" t="str">
            <v>85</v>
          </cell>
          <cell r="S103" t="str">
            <v>85315</v>
          </cell>
          <cell r="T103" t="str">
            <v>Zona 2</v>
          </cell>
          <cell r="U103" t="e">
            <v>#REF!</v>
          </cell>
        </row>
        <row r="104">
          <cell r="A104" t="str">
            <v>CONSTRUCCION DE MUROS DE CONTENCION EN LO BARRIOS VILLA DEL EDUCADOR, VILLANUEVA SAN JOSE Y VEREDA LA FRGUA , DEL MUNICIPIO DE TAMARA.</v>
          </cell>
          <cell r="B104">
            <v>4137</v>
          </cell>
          <cell r="C104" t="str">
            <v>TÁMARA</v>
          </cell>
          <cell r="D104" t="str">
            <v>CASANARE</v>
          </cell>
          <cell r="E104" t="str">
            <v>VITELIO BENITEZ ORTIZ</v>
          </cell>
          <cell r="F104" t="str">
            <v>ALCALDE</v>
          </cell>
          <cell r="G104" t="str">
            <v>CONSTRUCCION DE MUROS DE CONTENCION EN LO BARRIOS VILLA DEL EDUCADOR, VILLANUEVA SAN JOSE Y VEREDA LA FRGUA , DEL MUNICIPIO DE TAMARA.</v>
          </cell>
          <cell r="H104" t="str">
            <v>REFORZAMIENTO Y CONTENCIÓN</v>
          </cell>
          <cell r="I104" t="str">
            <v>OBRA MENOR</v>
          </cell>
          <cell r="J104">
            <v>249020590</v>
          </cell>
          <cell r="K104" t="str">
            <v>ORIENTAL</v>
          </cell>
          <cell r="R104" t="str">
            <v>85</v>
          </cell>
          <cell r="S104" t="str">
            <v>85400</v>
          </cell>
          <cell r="T104" t="str">
            <v>Zona 2</v>
          </cell>
          <cell r="U104" t="e">
            <v>#REF!</v>
          </cell>
        </row>
        <row r="105">
          <cell r="A105" t="str">
            <v>REHABILITACION DE LA VIA CRUZVERDE-GUCAMAYAS-RIO BAYAGUA DE TAMARA DEL MUNICIPIO DE TAMARA EL DEPARTAMENTO DE CASANARE AFECTADA POR EL FENOMENO DE LA NIÑA</v>
          </cell>
          <cell r="B105">
            <v>4138</v>
          </cell>
          <cell r="C105" t="str">
            <v>TÁMARA</v>
          </cell>
          <cell r="D105" t="str">
            <v>CASANARE</v>
          </cell>
          <cell r="E105" t="str">
            <v>VITELIO BENITEZ ORTIZ</v>
          </cell>
          <cell r="F105" t="str">
            <v>ALCALDE</v>
          </cell>
          <cell r="G105" t="str">
            <v>REHABILITACION DE LA VIA CRUZVERDE-GUCAMAYAS-RIO BAYAGUA DE TAMARA DEL MUNICIPIO DE TAMARA EL DEPARTAMENTO DE CASANARE AFECTADA POR EL FENOMENO DE LA NIÑA</v>
          </cell>
          <cell r="H105" t="str">
            <v>REPARACIÓN DE VÍAS</v>
          </cell>
          <cell r="I105" t="str">
            <v>OBRA MENOR</v>
          </cell>
          <cell r="J105">
            <v>249698297</v>
          </cell>
          <cell r="K105" t="str">
            <v>ORIENTAL</v>
          </cell>
          <cell r="R105" t="str">
            <v>85</v>
          </cell>
          <cell r="S105" t="str">
            <v>85400</v>
          </cell>
          <cell r="T105" t="str">
            <v>Zona 2</v>
          </cell>
          <cell r="U105" t="e">
            <v>#REF!</v>
          </cell>
        </row>
        <row r="106">
          <cell r="A106" t="str">
            <v>SOLICITUD DE RECURSOS PARA EL PROYECTO REHABILTACION DE LA VIA TAMARA-LA PICHACHA-ALTO GRANDE DEL MUNICIPIO DE TAMAR CASANARE. AFECTADA POR EL FENOMENO DE LA NIÑA.</v>
          </cell>
          <cell r="B106">
            <v>4140</v>
          </cell>
          <cell r="C106" t="str">
            <v>TÁMARA</v>
          </cell>
          <cell r="D106" t="str">
            <v>CASANARE</v>
          </cell>
          <cell r="E106" t="str">
            <v>VITELIO BENITEZ ORTIZ</v>
          </cell>
          <cell r="F106" t="str">
            <v>ALCALDE</v>
          </cell>
          <cell r="G106" t="str">
            <v>SOLICITUD DE RECURSOS PARA EL PROYECTO REHABILTACION DE LA VIA TAMARA-LA PICHACHA-ALTO GRANDE DEL MUNICIPIO DE TAMAR CASANARE. AFECTADA POR EL FENOMENO DE LA NIÑA.</v>
          </cell>
          <cell r="H106" t="str">
            <v>REPARACIÓN DE VÍAS</v>
          </cell>
          <cell r="I106" t="str">
            <v>OBRA MENOR</v>
          </cell>
          <cell r="J106">
            <v>247537494.71000001</v>
          </cell>
          <cell r="K106" t="str">
            <v>ORIENTAL</v>
          </cell>
          <cell r="R106" t="str">
            <v>85</v>
          </cell>
          <cell r="S106" t="str">
            <v>85400</v>
          </cell>
          <cell r="T106" t="str">
            <v>Zona 2</v>
          </cell>
          <cell r="U106" t="e">
            <v>#REF!</v>
          </cell>
        </row>
        <row r="107">
          <cell r="A107" t="str">
            <v>CONSTRUCCION DE PUENTE EN TUBERIA PETROLERA SOBRE EL CAÑO NARANJITO EN LA VIA TRINIDAD - VEREDA SANTA MARTA Y CONSTRUCCION DE BOX COULVERT SOBRE LA QUEBRADA LA CHAMPETA EN LA VIA TRINIDAD - VEREDA GUASIMAL</v>
          </cell>
          <cell r="B107">
            <v>5975</v>
          </cell>
          <cell r="C107" t="str">
            <v>TRINIDAD</v>
          </cell>
          <cell r="D107" t="str">
            <v>CASANARE</v>
          </cell>
          <cell r="E107" t="str">
            <v>ELSY ESPERANZA MADRID RIAÑO</v>
          </cell>
          <cell r="F107" t="str">
            <v>ALCALDE</v>
          </cell>
          <cell r="G107" t="str">
            <v>CONSTRUCCION DE PUENTE EN TUBERIA PETROLERA SOBRE EL CAÑO NARANJITO EN LA VIA TRINIDAD - VEREDA SANTA MARTA Y CONSTRUCCION DE BOX COULVERT SOBRE LA QUEBRADA LA CHAMPETA EN LA VIA TRINIDAD - VEREDA GUASIMAL</v>
          </cell>
          <cell r="H107" t="str">
            <v>CONSTRUCCIÓN DE PUENTES Y PONTONES</v>
          </cell>
          <cell r="I107" t="str">
            <v>OBRA MENOR</v>
          </cell>
          <cell r="J107">
            <v>249996741</v>
          </cell>
          <cell r="K107" t="str">
            <v>ORIENTAL</v>
          </cell>
          <cell r="R107" t="str">
            <v>85</v>
          </cell>
          <cell r="S107" t="str">
            <v>85430</v>
          </cell>
          <cell r="T107" t="str">
            <v>Zona 2</v>
          </cell>
          <cell r="U107" t="e">
            <v>#REF!</v>
          </cell>
        </row>
        <row r="108">
          <cell r="A108" t="str">
            <v>REHABILITACION DE LA VIA TRINIDAD - BOCAS DEL PAUTO</v>
          </cell>
          <cell r="B108">
            <v>5976</v>
          </cell>
          <cell r="C108" t="str">
            <v>TRINIDAD</v>
          </cell>
          <cell r="D108" t="str">
            <v>CASANARE</v>
          </cell>
          <cell r="E108" t="str">
            <v>ELSY ESPERANZA MADRID RIAÑO</v>
          </cell>
          <cell r="F108" t="str">
            <v>ALCALDE</v>
          </cell>
          <cell r="G108" t="str">
            <v>REHABILITACION DE LA VIA TRINIDAD - BOCAS DEL PAUTO</v>
          </cell>
          <cell r="H108" t="str">
            <v>REPARACIÓN DE VÍAS</v>
          </cell>
          <cell r="I108" t="str">
            <v>OBRA MENOR</v>
          </cell>
          <cell r="J108">
            <v>249999545</v>
          </cell>
          <cell r="K108" t="str">
            <v>ORIENTAL</v>
          </cell>
          <cell r="R108" t="str">
            <v>85</v>
          </cell>
          <cell r="S108" t="str">
            <v>85430</v>
          </cell>
          <cell r="T108" t="str">
            <v>Zona 2</v>
          </cell>
          <cell r="U108" t="e">
            <v>#REF!</v>
          </cell>
        </row>
        <row r="109">
          <cell r="A109" t="str">
            <v>CONSTRUCCION DE ALCANTARILLAS EN LAS VIAS VEREDALES DE SAN PEDRO,CONVENTO,PALMARITO,LA ESPERANZA,LOS CHOCHOS Y CAFIFI EN EL MUNICIPIO DE TRINIDAD DEPARTAMENTO DE CASANARE</v>
          </cell>
          <cell r="B109">
            <v>5978</v>
          </cell>
          <cell r="C109" t="str">
            <v>TRINIDAD</v>
          </cell>
          <cell r="D109" t="str">
            <v>CASANARE</v>
          </cell>
          <cell r="E109" t="str">
            <v>ELSY ESPERANZA MADRID RIAÑO</v>
          </cell>
          <cell r="F109" t="str">
            <v>ALCALDE</v>
          </cell>
          <cell r="G109" t="str">
            <v>CONSTRUCCION DE ALCANTARILLAS EN LAS VIAS VEREDALES DE SAN PEDRO,CONVENTO,PALMARITO,LA ESPERANZA,LOS CHOCHOS Y CAFIFI EN EL MUNICIPIO DE TRINIDAD DEPARTAMENTO DE CASANARE</v>
          </cell>
          <cell r="H109" t="str">
            <v>OBRAS DE ARTE</v>
          </cell>
          <cell r="I109" t="str">
            <v>OBRA MENOR</v>
          </cell>
          <cell r="J109">
            <v>249962268</v>
          </cell>
          <cell r="K109" t="str">
            <v>ORIENTAL</v>
          </cell>
          <cell r="R109" t="str">
            <v>85</v>
          </cell>
          <cell r="S109" t="str">
            <v>85430</v>
          </cell>
          <cell r="T109" t="str">
            <v>Zona 2</v>
          </cell>
          <cell r="U109" t="e">
            <v>#REF!</v>
          </cell>
        </row>
        <row r="110">
          <cell r="A110" t="str">
            <v>REALCE DE LA VIA Y CONSTRUCCION DE BOX COULVERT Y CANAL EN PIEDRA PEGADA VIA CASCO URBANO DE VILLANUEVA - AL AEROPUERTO K0+00 AL K2+700, SECTOR DE ACCESO VEREDA AEROPUERTO</v>
          </cell>
          <cell r="B110" t="str">
            <v>JM-779-a</v>
          </cell>
          <cell r="C110" t="str">
            <v>VILLANUEVA</v>
          </cell>
          <cell r="D110" t="str">
            <v>CASANARE</v>
          </cell>
          <cell r="E110" t="str">
            <v>JOSUE ALEXANDER BOHORQUEZ PEÑA</v>
          </cell>
          <cell r="F110" t="str">
            <v>ALCALDE</v>
          </cell>
          <cell r="G110" t="str">
            <v>REALCE DE LA VIA Y CONSTRUCCION DE BOX COULVERT Y CANAL EN PIEDRA PEGADA VIA CASCO URBANO DE VILLANUEVA - AL AEROPUERTO K0+00 AL K2+700, SECTOR DE ACCESO VEREDA AEROPUERTO</v>
          </cell>
          <cell r="H110" t="str">
            <v>OBRAS DE ARTE</v>
          </cell>
          <cell r="I110" t="str">
            <v>OBRA MENOR</v>
          </cell>
          <cell r="J110">
            <v>249991592.41999999</v>
          </cell>
          <cell r="K110" t="str">
            <v>ORIENTAL</v>
          </cell>
          <cell r="R110" t="str">
            <v>85</v>
          </cell>
          <cell r="S110" t="str">
            <v>85440</v>
          </cell>
          <cell r="T110" t="str">
            <v>Zona 2</v>
          </cell>
          <cell r="U110" t="e">
            <v>#REF!</v>
          </cell>
        </row>
        <row r="111">
          <cell r="A111" t="str">
            <v>REALCE DE LA VIA Y CONSTRUCCION DE CANAL TRAPEZOIDAL EN PIEDRA PEGADA SECTOR DE ACCESO PARTE ALTA VEREDA EL TRIUNFO Y EL AEROPUERTO</v>
          </cell>
          <cell r="B111" t="str">
            <v>JM-780-a</v>
          </cell>
          <cell r="C111" t="str">
            <v>VILLANUEVA</v>
          </cell>
          <cell r="D111" t="str">
            <v>CASANARE</v>
          </cell>
          <cell r="E111" t="str">
            <v>JOSUE ALEXANDER BOHORQUEZ PEÑA</v>
          </cell>
          <cell r="F111" t="str">
            <v>ALCALDE</v>
          </cell>
          <cell r="G111" t="str">
            <v>REALCE DE LA VIA Y CONSTRUCCION DE CANAL TRAPEZOIDAL EN PIEDRA PEGADA SECTOR DE ACCESO PARTE ALTA VEREDA EL TRIUNFO Y EL AEROPUERTO</v>
          </cell>
          <cell r="H111" t="str">
            <v>OBRAS DE ARTE</v>
          </cell>
          <cell r="I111" t="str">
            <v>OBRA MENOR</v>
          </cell>
          <cell r="J111">
            <v>249645502.94</v>
          </cell>
          <cell r="K111" t="str">
            <v>ORIENTAL</v>
          </cell>
          <cell r="R111" t="str">
            <v>85</v>
          </cell>
          <cell r="S111" t="str">
            <v>85440</v>
          </cell>
          <cell r="T111" t="str">
            <v>Zona 2</v>
          </cell>
          <cell r="U111" t="e">
            <v>#REF!</v>
          </cell>
        </row>
        <row r="112">
          <cell r="A112" t="str">
            <v>REALCE DE LA VIA Y CONSTRUCCION DE BOX COULVERT VIA LOS GEMELOS CARIBAYONA K13+850 SECTOR DE ACCESO VEREDAS BUENOS AIRES ALTO, BUENOS AIRES BAJO, PUERTO MIRIAM Y CASERIO SANTA HELENA</v>
          </cell>
          <cell r="B112" t="str">
            <v>JM-781-a</v>
          </cell>
          <cell r="C112" t="str">
            <v>VILLANUEVA</v>
          </cell>
          <cell r="D112" t="str">
            <v>CASANARE</v>
          </cell>
          <cell r="E112" t="str">
            <v>JOSUE ALEXANDER BOHORQUEZ PEÑA</v>
          </cell>
          <cell r="F112" t="str">
            <v>ALCALDE</v>
          </cell>
          <cell r="G112" t="str">
            <v>REALCE DE LA VIA Y CONSTRUCCION DE BOX COULVERT VIA LOS GEMELOS CARIBAYONA K13+850 SECTOR DE ACCESO VEREDAS BUENOS AIRES ALTO, BUENOS AIRES BAJO, PUERTO MIRIAM Y CASERIO SANTA HELENA</v>
          </cell>
          <cell r="H112" t="str">
            <v>OBRAS DE ARTE</v>
          </cell>
          <cell r="I112" t="str">
            <v>OBRA MENOR</v>
          </cell>
          <cell r="J112">
            <v>249929978.90000001</v>
          </cell>
          <cell r="K112" t="str">
            <v>ORIENTAL</v>
          </cell>
          <cell r="R112" t="str">
            <v>85</v>
          </cell>
          <cell r="S112" t="str">
            <v>85440</v>
          </cell>
          <cell r="T112" t="str">
            <v>Zona 2</v>
          </cell>
          <cell r="U112" t="e">
            <v>#REF!</v>
          </cell>
        </row>
        <row r="113">
          <cell r="A113" t="str">
            <v>REALCE DE LA VIA Y CONSTRUCCION DE BOX COULVERT VIA VILLANUEVA - VEREDA CAIMAN BAJO K13+870, SECTOR DE ACCESO VEREDA CAIMAN BAJO Y EL FINCAL</v>
          </cell>
          <cell r="B113" t="str">
            <v>JM-782-a</v>
          </cell>
          <cell r="C113" t="str">
            <v>VILLANUEVA</v>
          </cell>
          <cell r="D113" t="str">
            <v>CASANARE</v>
          </cell>
          <cell r="E113" t="str">
            <v>JOSUE ALEXANDER BOHORQUEZ PEÑA</v>
          </cell>
          <cell r="F113" t="str">
            <v>ALCALDE</v>
          </cell>
          <cell r="G113" t="str">
            <v>REALCE DE LA VIA Y CONSTRUCCION DE BOX COULVERT VIA VILLANUEVA - VEREDA CAIMAN BAJO K13+870, SECTOR DE ACCESO VEREDA CAIMAN BAJO Y EL FINCAL</v>
          </cell>
          <cell r="H113" t="str">
            <v>OBRAS DE ARTE</v>
          </cell>
          <cell r="I113" t="str">
            <v>OBRA MENOR</v>
          </cell>
          <cell r="J113">
            <v>249473528.66</v>
          </cell>
          <cell r="K113" t="str">
            <v>ORIENTAL</v>
          </cell>
          <cell r="R113" t="str">
            <v>85</v>
          </cell>
          <cell r="S113" t="str">
            <v>85440</v>
          </cell>
          <cell r="T113" t="str">
            <v>Zona 2</v>
          </cell>
          <cell r="U113" t="e">
            <v>#REF!</v>
          </cell>
        </row>
        <row r="114">
          <cell r="A114" t="str">
            <v xml:space="preserve">Construcciòn obras para control de inundación y problemas de erosión generadas por el desbordamiento del Río Pauto  </v>
          </cell>
          <cell r="B114" t="str">
            <v>OM-656</v>
          </cell>
          <cell r="C114" t="str">
            <v>YOPAL</v>
          </cell>
          <cell r="D114" t="str">
            <v>CASANARE</v>
          </cell>
          <cell r="E114" t="str">
            <v>OSCAR RAUL IVÁN FLOREZ CHÁVEZ</v>
          </cell>
          <cell r="F114" t="str">
            <v>GOBERNADOR</v>
          </cell>
          <cell r="G114" t="str">
            <v xml:space="preserve">Construcciòn obras para control de inundación y problemas de erosión generadas por el desbordamiento del Río Pauto  </v>
          </cell>
          <cell r="H114" t="str">
            <v>REPARACIÓN DE VÍAS</v>
          </cell>
          <cell r="I114" t="str">
            <v>OBRAS MAYORES</v>
          </cell>
          <cell r="J114">
            <v>1283568741</v>
          </cell>
          <cell r="K114" t="str">
            <v>ORIENTAL</v>
          </cell>
          <cell r="R114" t="str">
            <v>85</v>
          </cell>
          <cell r="S114" t="str">
            <v>85001</v>
          </cell>
          <cell r="T114" t="str">
            <v>Zona 2</v>
          </cell>
          <cell r="U114" t="e">
            <v>#REF!</v>
          </cell>
        </row>
        <row r="115">
          <cell r="A115" t="str">
            <v>PROTECCION DE TALUD Y ESPOLON TRAMO (65 METROS)-SECTOR ISLA DE LA MANGA-MARGEN IZQUIERDA</v>
          </cell>
          <cell r="B115">
            <v>4082</v>
          </cell>
          <cell r="C115" t="str">
            <v>YOPAL</v>
          </cell>
          <cell r="D115" t="str">
            <v>CASANARE</v>
          </cell>
          <cell r="E115" t="str">
            <v>LILIAN FERNANDA SALCEDO RESTREPO</v>
          </cell>
          <cell r="F115" t="str">
            <v>ALCALDE</v>
          </cell>
          <cell r="G115" t="str">
            <v>PROTECCION DE TALUD Y ESPOLON TRAMO (65 METROS)-SECTOR ISLA DE LA MANGA-MARGEN IZQUIERDA</v>
          </cell>
          <cell r="H115" t="str">
            <v>REFORZAMIENTO Y CONTENCIÓN</v>
          </cell>
          <cell r="I115" t="str">
            <v>OBRA MENOR</v>
          </cell>
          <cell r="J115">
            <v>249959634.28</v>
          </cell>
          <cell r="K115" t="str">
            <v>ORIENTAL</v>
          </cell>
          <cell r="R115" t="str">
            <v>85</v>
          </cell>
          <cell r="S115" t="str">
            <v>85001</v>
          </cell>
          <cell r="T115" t="str">
            <v>Zona 2</v>
          </cell>
          <cell r="U115" t="e">
            <v>#REF!</v>
          </cell>
        </row>
        <row r="116">
          <cell r="A116" t="str">
            <v>PROTECCION DE TALUD Y ESPOLON TRAMO (65 METROS)-SECTOR ISLA DE LA MANGA-MARGEN DERECHA</v>
          </cell>
          <cell r="B116" t="str">
            <v>4083-1</v>
          </cell>
          <cell r="C116" t="str">
            <v>YOPAL</v>
          </cell>
          <cell r="D116" t="str">
            <v>CASANARE</v>
          </cell>
          <cell r="E116" t="str">
            <v>LILIAN FERNANDA SALCEDO RESTREPO</v>
          </cell>
          <cell r="F116" t="str">
            <v>ALCALDE</v>
          </cell>
          <cell r="G116" t="str">
            <v>PROTECCION DE TALUD Y ESPOLON TRAMO (65 METROS)-SECTOR ISLA DE LA MANGA-MARGEN DERECHA</v>
          </cell>
          <cell r="H116" t="str">
            <v>REFORZAMIENTO Y CONTENCIÓN</v>
          </cell>
          <cell r="I116" t="str">
            <v>OBRA MENOR</v>
          </cell>
          <cell r="J116">
            <v>249959634.28</v>
          </cell>
          <cell r="K116" t="str">
            <v>ORIENTAL</v>
          </cell>
          <cell r="R116" t="str">
            <v>85</v>
          </cell>
          <cell r="S116" t="str">
            <v>85001</v>
          </cell>
          <cell r="T116" t="str">
            <v>Zona 2</v>
          </cell>
          <cell r="U116" t="e">
            <v>#REF!</v>
          </cell>
        </row>
        <row r="117">
          <cell r="A117" t="str">
            <v>PROTECCION DE TALUD Y ESPOLON SECTOR DE MORROCOLONDIA TRAMO DE 60 METROS</v>
          </cell>
          <cell r="B117">
            <v>4083</v>
          </cell>
          <cell r="C117" t="str">
            <v>YOPAL</v>
          </cell>
          <cell r="D117" t="str">
            <v>CASANARE</v>
          </cell>
          <cell r="E117" t="str">
            <v>LILIAN FERNANDA SALCEDO RESTREPO</v>
          </cell>
          <cell r="F117" t="str">
            <v>ALCALDE</v>
          </cell>
          <cell r="G117" t="str">
            <v>PROTECCION DE TALUD Y ESPOLON SECTOR DE MORROCOLONDIA TRAMO DE 60 METROS</v>
          </cell>
          <cell r="H117" t="str">
            <v>REFORZAMIENTO Y CONTENCIÓN</v>
          </cell>
          <cell r="I117" t="str">
            <v>OBRA MENOR</v>
          </cell>
          <cell r="J117">
            <v>234256070.77000001</v>
          </cell>
          <cell r="K117" t="str">
            <v>ORIENTAL</v>
          </cell>
          <cell r="R117" t="str">
            <v>85</v>
          </cell>
          <cell r="S117" t="str">
            <v>85001</v>
          </cell>
          <cell r="T117" t="str">
            <v>Zona 2</v>
          </cell>
          <cell r="U117" t="e">
            <v>#REF!</v>
          </cell>
        </row>
        <row r="118">
          <cell r="A118" t="str">
            <v>CONSTRUCCIÓN DE SISTEMA DE TRATAMIENTO DE AGUA POTABLE DE EMERGENCIA EN EL MUNICIPIO DE YOPAL</v>
          </cell>
          <cell r="B118" t="str">
            <v>CML-263a</v>
          </cell>
          <cell r="C118" t="str">
            <v>YOPAL</v>
          </cell>
          <cell r="D118" t="str">
            <v>CASANARE</v>
          </cell>
          <cell r="E118" t="str">
            <v>LILIAN FERNANDA SALCEDO RESTREPO</v>
          </cell>
          <cell r="F118" t="str">
            <v>ALCALDE</v>
          </cell>
          <cell r="G118" t="str">
            <v>CONSTRUCCIÓN DE SISTEMA DE TRATAMIENTO DE AGUA POTABLE DE EMERGENCIA EN EL MUNICIPIO DE YOPAL</v>
          </cell>
          <cell r="H118" t="str">
            <v>OBRAS DE ACUEDUCTO Y SANEAMIENTO</v>
          </cell>
          <cell r="I118" t="str">
            <v>OBRA MENOR</v>
          </cell>
          <cell r="J118">
            <v>249930481</v>
          </cell>
          <cell r="K118" t="str">
            <v>ORIENTAL</v>
          </cell>
          <cell r="R118" t="str">
            <v>85</v>
          </cell>
          <cell r="S118" t="str">
            <v>85001</v>
          </cell>
          <cell r="T118" t="str">
            <v>Zona 2</v>
          </cell>
          <cell r="U118" t="e">
            <v>#REF!</v>
          </cell>
        </row>
        <row r="119">
          <cell r="A119" t="str">
            <v>CONSTRUCCION DE BOX COULVERT Y REPOSICION PLACAS EN CONCRETO VIA AGUA DE DIOS - NILO SECTOR LOS CHORROS K0+1000</v>
          </cell>
          <cell r="B119">
            <v>2074</v>
          </cell>
          <cell r="C119" t="str">
            <v>AGUA DE DIOS</v>
          </cell>
          <cell r="D119" t="str">
            <v>CUNDINAMARCA</v>
          </cell>
          <cell r="E119" t="str">
            <v>JOSE ADALBERTO MARIN VASCO</v>
          </cell>
          <cell r="F119" t="str">
            <v>ALCALDE</v>
          </cell>
          <cell r="G119" t="str">
            <v>CONSTRUCCION DE BOX COULVERT Y REPOSICION PLACAS EN CONCRETO VIA AGUA DE DIOS - NILO SECTOR LOS CHORROS K0+1000</v>
          </cell>
          <cell r="H119" t="str">
            <v>OBRAS DE ARTE</v>
          </cell>
          <cell r="I119" t="str">
            <v>OBRA MENOR</v>
          </cell>
          <cell r="J119">
            <v>249966317</v>
          </cell>
          <cell r="K119" t="str">
            <v>ANDINA</v>
          </cell>
          <cell r="L119">
            <v>3192</v>
          </cell>
          <cell r="M119">
            <v>11086</v>
          </cell>
          <cell r="N119">
            <v>40758</v>
          </cell>
          <cell r="Q119">
            <v>99986526.799999997</v>
          </cell>
          <cell r="R119" t="str">
            <v>25</v>
          </cell>
          <cell r="S119" t="str">
            <v>25001</v>
          </cell>
          <cell r="T119" t="str">
            <v>Zona 2</v>
          </cell>
          <cell r="U119" t="e">
            <v>#REF!</v>
          </cell>
        </row>
        <row r="120">
          <cell r="A120" t="str">
            <v>CONSTRUCCION EN GAVIONES MARGEN IZQUIERA RIO BOGOTA EN LA VEREDA MANUEL NORTE</v>
          </cell>
          <cell r="B120">
            <v>1970</v>
          </cell>
          <cell r="C120" t="str">
            <v>AGUA DE DIOS</v>
          </cell>
          <cell r="D120" t="str">
            <v>CUNDINAMARCA</v>
          </cell>
          <cell r="E120" t="str">
            <v>JOSE ADALBERTO MARIN VASCO</v>
          </cell>
          <cell r="F120" t="str">
            <v>ALCALDE</v>
          </cell>
          <cell r="G120" t="str">
            <v>CONSTRUCCION EN GAVIONES MARGEN IZQUIERA RIO BOGOTA EN LA VEREDA MANUEL NORTE</v>
          </cell>
          <cell r="H120" t="str">
            <v>CONTENCIÓN TALUDES</v>
          </cell>
          <cell r="I120" t="str">
            <v>OBRA MENOR</v>
          </cell>
          <cell r="J120">
            <v>249861398</v>
          </cell>
          <cell r="K120" t="str">
            <v>ANDINA</v>
          </cell>
          <cell r="L120">
            <v>3193</v>
          </cell>
          <cell r="M120">
            <v>11087</v>
          </cell>
          <cell r="N120">
            <v>40758</v>
          </cell>
          <cell r="Q120">
            <v>99944559.200000003</v>
          </cell>
          <cell r="R120" t="str">
            <v>25</v>
          </cell>
          <cell r="S120" t="str">
            <v>25001</v>
          </cell>
          <cell r="T120" t="str">
            <v>Zona 2</v>
          </cell>
          <cell r="U120" t="e">
            <v>#REF!</v>
          </cell>
        </row>
        <row r="121">
          <cell r="A121" t="str">
            <v>CONSTRUCCION EN GAVIONES MARGEN IZQUIERA RIO BOGOTA EN LA VEREDA LETICIA</v>
          </cell>
          <cell r="B121" t="str">
            <v>1969-1</v>
          </cell>
          <cell r="C121" t="str">
            <v>AGUA DE DIOS</v>
          </cell>
          <cell r="D121" t="str">
            <v>CUNDINAMARCA</v>
          </cell>
          <cell r="E121" t="str">
            <v>JOSE ADALBERTO MARIN VASCO</v>
          </cell>
          <cell r="F121" t="str">
            <v>ALCALDE</v>
          </cell>
          <cell r="G121" t="str">
            <v>CONSTRUCCION EN GAVIONES MARGEN IZQUIERA RIO BOGOTA EN LA VEREDA LETICIA</v>
          </cell>
          <cell r="H121" t="str">
            <v>CONTENCIÓN TALUDES</v>
          </cell>
          <cell r="I121" t="str">
            <v>OBRA MENOR</v>
          </cell>
          <cell r="J121">
            <v>249935472</v>
          </cell>
          <cell r="K121" t="str">
            <v>ANDINA</v>
          </cell>
          <cell r="R121" t="str">
            <v>25</v>
          </cell>
          <cell r="S121" t="str">
            <v>25001</v>
          </cell>
          <cell r="T121" t="str">
            <v>Zona 2</v>
          </cell>
          <cell r="U121" t="e">
            <v>#REF!</v>
          </cell>
        </row>
        <row r="122">
          <cell r="A122" t="str">
            <v>Rehabilitación puente vereda pantanillo municipio de Alban</v>
          </cell>
          <cell r="B122" t="str">
            <v>IB-114</v>
          </cell>
          <cell r="C122" t="str">
            <v>ALBÁN</v>
          </cell>
          <cell r="D122" t="str">
            <v>CUNDINAMARCA</v>
          </cell>
          <cell r="E122" t="str">
            <v>ANDRÉS GONZÁLEZ DÍAZ</v>
          </cell>
          <cell r="F122" t="str">
            <v>GOBERNADOR</v>
          </cell>
          <cell r="G122" t="str">
            <v>Rehabilitación puente vereda pantanillo municipio de Alban</v>
          </cell>
          <cell r="H122" t="str">
            <v>CONSTRUCCIÓN DE PUENTES Y PONTONES</v>
          </cell>
          <cell r="I122" t="str">
            <v>OBRA MENOR</v>
          </cell>
          <cell r="J122">
            <v>46506473</v>
          </cell>
          <cell r="K122" t="str">
            <v>ANDINA</v>
          </cell>
          <cell r="L122">
            <v>496</v>
          </cell>
          <cell r="R122" t="str">
            <v>25</v>
          </cell>
          <cell r="S122" t="str">
            <v>25019</v>
          </cell>
          <cell r="T122" t="str">
            <v>Zona 2</v>
          </cell>
          <cell r="U122" t="e">
            <v>#REF!</v>
          </cell>
        </row>
        <row r="123">
          <cell r="A123" t="str">
            <v>MURO DE CONTENCION VIA GARBAZAL MUNICIPIO DE ALBAN CUNDINAMARCA</v>
          </cell>
          <cell r="B123" t="str">
            <v>IB-416</v>
          </cell>
          <cell r="C123" t="str">
            <v>ALBÁN</v>
          </cell>
          <cell r="D123" t="str">
            <v>CUNDINAMARCA</v>
          </cell>
          <cell r="E123" t="str">
            <v>JORGE CHAVARRO BUSTOS</v>
          </cell>
          <cell r="F123" t="str">
            <v>ALCALDE</v>
          </cell>
          <cell r="G123" t="str">
            <v>MURO DE CONTENCION VIA GARBAZAL MUNICIPIO DE ALBAN CUNDINAMARCA</v>
          </cell>
          <cell r="H123" t="str">
            <v>REFORZAMIENTO Y CONTENCIÓN</v>
          </cell>
          <cell r="I123" t="str">
            <v>OBRA MENOR</v>
          </cell>
          <cell r="J123">
            <v>221996000</v>
          </cell>
          <cell r="K123" t="str">
            <v>ANDINA</v>
          </cell>
          <cell r="L123">
            <v>1113</v>
          </cell>
          <cell r="M123">
            <v>10179</v>
          </cell>
          <cell r="N123">
            <v>40668</v>
          </cell>
          <cell r="Q123">
            <v>221996000</v>
          </cell>
          <cell r="R123" t="str">
            <v>25</v>
          </cell>
          <cell r="S123" t="str">
            <v>25019</v>
          </cell>
          <cell r="T123" t="str">
            <v>Zona 2</v>
          </cell>
          <cell r="U123" t="e">
            <v>#REF!</v>
          </cell>
        </row>
        <row r="124">
          <cell r="A124" t="str">
            <v>REHABILITACION DE LA VIA NAMAY BAJO SECTOR SAN JOSE MEDIANTE LA COSNTRUCCION DE CINTAS Y ALCANTARILLADO</v>
          </cell>
          <cell r="B124" t="str">
            <v>IB-721</v>
          </cell>
          <cell r="C124" t="str">
            <v>ALBÁN</v>
          </cell>
          <cell r="D124" t="str">
            <v>CUNDINAMARCA</v>
          </cell>
          <cell r="E124" t="str">
            <v>JORGE CHAVARRO BUSTOS</v>
          </cell>
          <cell r="F124" t="str">
            <v>ALCALDE</v>
          </cell>
          <cell r="G124" t="str">
            <v>REHABILITACION DE LA VIA NAMAY BAJO SECTOR SAN JOSE MEDIANTE LA COSNTRUCCION DE CINTAS Y ALCANTARILLADO</v>
          </cell>
          <cell r="H124" t="str">
            <v>REPARACIÓN DE VÍAS</v>
          </cell>
          <cell r="I124" t="str">
            <v>OBRA MENOR</v>
          </cell>
          <cell r="J124">
            <v>200467091</v>
          </cell>
          <cell r="K124" t="str">
            <v>ANDINA</v>
          </cell>
          <cell r="L124">
            <v>2625</v>
          </cell>
          <cell r="M124">
            <v>10609</v>
          </cell>
          <cell r="N124">
            <v>40732</v>
          </cell>
          <cell r="Q124">
            <v>80186836.400000006</v>
          </cell>
          <cell r="R124" t="str">
            <v>25</v>
          </cell>
          <cell r="S124" t="str">
            <v>25019</v>
          </cell>
          <cell r="T124" t="str">
            <v>Zona 2</v>
          </cell>
          <cell r="U124" t="e">
            <v>#REF!</v>
          </cell>
        </row>
        <row r="125">
          <cell r="A125" t="str">
            <v>CONSTRUCCION REPARACION ACUEDUCTO GARBANZAL DEL MUNICIPIO DE ALBAN CUNDINAMARCA</v>
          </cell>
          <cell r="B125" t="str">
            <v>IB-722</v>
          </cell>
          <cell r="C125" t="str">
            <v>ALBÁN</v>
          </cell>
          <cell r="D125" t="str">
            <v>CUNDINAMARCA</v>
          </cell>
          <cell r="E125" t="str">
            <v>JORGE CHAVARRO BUSTOS</v>
          </cell>
          <cell r="F125" t="str">
            <v>ALCALDE</v>
          </cell>
          <cell r="G125" t="str">
            <v>CONSTRUCCION REPARACION ACUEDUCTO GARBANZAL DEL MUNICIPIO DE ALBAN CUNDINAMARCA</v>
          </cell>
          <cell r="H125" t="str">
            <v>OBRAS DE ACUEDUCTO Y SANEAMIENTO</v>
          </cell>
          <cell r="I125" t="str">
            <v>OBRA MENOR</v>
          </cell>
          <cell r="J125">
            <v>80778217</v>
          </cell>
          <cell r="K125" t="str">
            <v>ANDINA</v>
          </cell>
          <cell r="L125">
            <v>0</v>
          </cell>
          <cell r="R125" t="str">
            <v>25</v>
          </cell>
          <cell r="S125" t="str">
            <v>25019</v>
          </cell>
          <cell r="T125" t="str">
            <v>Zona 2</v>
          </cell>
          <cell r="U125" t="e">
            <v>#REF!</v>
          </cell>
        </row>
        <row r="126">
          <cell r="A126" t="str">
            <v>MEJORAMIENTO DE ACUEDUCTO URBANO DE ALBAN</v>
          </cell>
          <cell r="B126" t="str">
            <v>IB-724</v>
          </cell>
          <cell r="C126" t="str">
            <v>ALBÁN</v>
          </cell>
          <cell r="D126" t="str">
            <v>CUNDINAMARCA</v>
          </cell>
          <cell r="E126" t="str">
            <v>JORGE CHAVARRO BUSTOS</v>
          </cell>
          <cell r="F126" t="str">
            <v>ALCALDE</v>
          </cell>
          <cell r="G126" t="str">
            <v>MEJORAMIENTO DE ACUEDUCTO URBANO DE ALBAN</v>
          </cell>
          <cell r="H126" t="str">
            <v>OBRAS DE ACUEDUCTO Y SANEAMIENTO</v>
          </cell>
          <cell r="I126" t="str">
            <v>OBRA MENOR</v>
          </cell>
          <cell r="J126">
            <v>17078404</v>
          </cell>
          <cell r="K126" t="str">
            <v>ANDINA</v>
          </cell>
          <cell r="L126">
            <v>0</v>
          </cell>
          <cell r="R126" t="str">
            <v>25</v>
          </cell>
          <cell r="S126" t="str">
            <v>25019</v>
          </cell>
          <cell r="T126" t="str">
            <v>Zona 2</v>
          </cell>
          <cell r="U126" t="e">
            <v>#REF!</v>
          </cell>
        </row>
        <row r="127">
          <cell r="A127" t="str">
            <v>Reconstrucción puente Las Pavas vereda La Esperanza</v>
          </cell>
          <cell r="B127" t="str">
            <v>IB-115</v>
          </cell>
          <cell r="C127" t="str">
            <v>ANAPOIMA</v>
          </cell>
          <cell r="D127" t="str">
            <v>CUNDINAMARCA</v>
          </cell>
          <cell r="E127" t="str">
            <v>ANDRÉS GONZÁLEZ DÍAZ</v>
          </cell>
          <cell r="F127" t="str">
            <v>GOBERNADOR</v>
          </cell>
          <cell r="G127" t="str">
            <v>Reconstrucción puente Las Pavas vereda La Esperanza</v>
          </cell>
          <cell r="H127" t="str">
            <v>CONSTRUCCIÓN DE PUENTES Y PONTONES</v>
          </cell>
          <cell r="I127" t="str">
            <v>OBRA MENOR</v>
          </cell>
          <cell r="J127">
            <v>129156086</v>
          </cell>
          <cell r="K127" t="str">
            <v>ANDINA</v>
          </cell>
          <cell r="L127">
            <v>497</v>
          </cell>
          <cell r="M127">
            <v>9586</v>
          </cell>
          <cell r="N127">
            <v>40640</v>
          </cell>
          <cell r="O127">
            <v>24141324</v>
          </cell>
          <cell r="P127">
            <v>40732</v>
          </cell>
          <cell r="Q127">
            <v>129156086</v>
          </cell>
          <cell r="R127" t="str">
            <v>25</v>
          </cell>
          <cell r="S127" t="str">
            <v>25035</v>
          </cell>
          <cell r="T127" t="str">
            <v>Zona 2</v>
          </cell>
          <cell r="U127" t="e">
            <v>#REF!</v>
          </cell>
        </row>
        <row r="128">
          <cell r="A128" t="str">
            <v>REPARACION PUENTE CIRCACIA SOBRE EL RIO APULO MUNIICPIO DE ANAPOIMA</v>
          </cell>
          <cell r="B128" t="str">
            <v>OM-407</v>
          </cell>
          <cell r="C128" t="str">
            <v>ANAPOIMA</v>
          </cell>
          <cell r="D128" t="str">
            <v>CUNDINAMARCA</v>
          </cell>
          <cell r="E128" t="str">
            <v>ANDRÉS GONZÁLEZ DÍAZ</v>
          </cell>
          <cell r="F128" t="str">
            <v>GOBERNADOR</v>
          </cell>
          <cell r="G128" t="str">
            <v>REPARACION PUENTE CIRCACIA SOBRE EL RIO APULO MUNIICPIO DE ANAPOIMA</v>
          </cell>
          <cell r="H128" t="str">
            <v>REPARACIÓN DE VÍAS</v>
          </cell>
          <cell r="I128" t="str">
            <v>OBRAS MAYORES</v>
          </cell>
          <cell r="J128">
            <v>260000000</v>
          </cell>
          <cell r="K128" t="str">
            <v>ANDINA</v>
          </cell>
          <cell r="L128">
            <v>0</v>
          </cell>
          <cell r="R128" t="str">
            <v>25</v>
          </cell>
          <cell r="S128" t="str">
            <v>25035</v>
          </cell>
          <cell r="T128" t="str">
            <v>Zona 2</v>
          </cell>
          <cell r="U128" t="e">
            <v>#REF!</v>
          </cell>
        </row>
        <row r="129">
          <cell r="A129" t="str">
            <v>SOLICITUD PARA LAS VIAS VEREDAS LA ESPERANZA K22+700 QUEBRADA LA TINTA, PANAMA K15+100 SECTOR GALLINAZOS, PROVIDENCIA GARCIA PLAN VILLAVICENCIO K5+900, CONSUELO K4+900, HIGUERON K5+350, ANDALUCIA PARTE ALTA LA LAGUNA K14+250</v>
          </cell>
          <cell r="B129" t="str">
            <v>JM-250</v>
          </cell>
          <cell r="C129" t="str">
            <v>ANAPOIMA</v>
          </cell>
          <cell r="D129" t="str">
            <v>CUNDINAMARCA</v>
          </cell>
          <cell r="E129" t="str">
            <v>CARLOS BARBOSA MALAVER</v>
          </cell>
          <cell r="F129" t="str">
            <v>ALCALDE</v>
          </cell>
          <cell r="G129" t="str">
            <v>SOLICITUD PARA LAS VIAS VEREDAS LA ESPERANZA K22+700 QUEBRADA LA TINTA, PANAMA K15+100 SECTOR GALLINAZOS, PROVIDENCIA GARCIA PLAN VILLAVICENCIO K5+900, CONSUELO K4+900, HIGUERON K5+350, ANDALUCIA PARTE ALTA LA LAGUNA K14+250</v>
          </cell>
          <cell r="H129" t="str">
            <v>REPARACIÓN DE VÍAS</v>
          </cell>
          <cell r="I129" t="str">
            <v>OBRA MENOR</v>
          </cell>
          <cell r="J129">
            <v>249997983.71000001</v>
          </cell>
          <cell r="K129" t="str">
            <v>ANDINA</v>
          </cell>
          <cell r="L129">
            <v>2330</v>
          </cell>
          <cell r="M129">
            <v>10387</v>
          </cell>
          <cell r="N129">
            <v>40718</v>
          </cell>
          <cell r="Q129">
            <v>99999193.480000004</v>
          </cell>
          <cell r="R129" t="str">
            <v>25</v>
          </cell>
          <cell r="S129" t="str">
            <v>25035</v>
          </cell>
          <cell r="T129" t="str">
            <v>Zona 2</v>
          </cell>
          <cell r="U129" t="e">
            <v>#REF!</v>
          </cell>
        </row>
        <row r="130">
          <cell r="A130" t="str">
            <v>SOLICITUD PARA LAS VIAS LAS MERCEDES K1 + 700 SECTOR MINCHO, VEREDA SANTA ROSA K2.570, LA ESMERALDA K8+900 TIENDA AREVALO Y K6+950 SECTOR CORRALES</v>
          </cell>
          <cell r="B130" t="str">
            <v>JM-251</v>
          </cell>
          <cell r="C130" t="str">
            <v>ANAPOIMA</v>
          </cell>
          <cell r="D130" t="str">
            <v>CUNDINAMARCA</v>
          </cell>
          <cell r="E130" t="str">
            <v>CARLOS BARBOSA MALAVER</v>
          </cell>
          <cell r="F130" t="str">
            <v>ALCALDE</v>
          </cell>
          <cell r="G130" t="str">
            <v>SOLICITUD PARA LAS VIAS LAS MERCEDES K1 + 700 SECTOR MINCHO, VEREDA SANTA ROSA K2.570, LA ESMERALDA K8+900 TIENDA AREVALO Y K6+950 SECTOR CORRALES</v>
          </cell>
          <cell r="H130" t="str">
            <v>REPARACIÓN DE VÍAS</v>
          </cell>
          <cell r="I130" t="str">
            <v>OBRA MENOR</v>
          </cell>
          <cell r="J130">
            <v>249998720.88</v>
          </cell>
          <cell r="K130" t="str">
            <v>ANDINA</v>
          </cell>
          <cell r="L130">
            <v>2331</v>
          </cell>
          <cell r="M130">
            <v>10388</v>
          </cell>
          <cell r="N130">
            <v>40718</v>
          </cell>
          <cell r="Q130">
            <v>99999488.349999994</v>
          </cell>
          <cell r="R130" t="str">
            <v>25</v>
          </cell>
          <cell r="S130" t="str">
            <v>25035</v>
          </cell>
          <cell r="T130" t="str">
            <v>Zona 2</v>
          </cell>
          <cell r="U130" t="e">
            <v>#REF!</v>
          </cell>
        </row>
        <row r="131">
          <cell r="A131" t="str">
            <v>SOLICITUD PARA LAS VIAS EL HIGUERON SITIO JUAN GARZON K9+120, LAS MERCEDES RUBY MANCERA K3+500, SAN JUDAS TORRE COMCEL K1+200, SAN ANTONIO ALTO SITIO OLIVERIO PULIDO K6+00 MUNICIPIO DE ANAPOIMA</v>
          </cell>
          <cell r="B131" t="str">
            <v>JM-252</v>
          </cell>
          <cell r="C131" t="str">
            <v>ANAPOIMA</v>
          </cell>
          <cell r="D131" t="str">
            <v>CUNDINAMARCA</v>
          </cell>
          <cell r="E131" t="str">
            <v>CARLOS BARBOSA MALAVER</v>
          </cell>
          <cell r="F131" t="str">
            <v>ALCALDE</v>
          </cell>
          <cell r="G131" t="str">
            <v>SOLICITUD PARA LAS VIAS EL HIGUERON SITIO JUAN GARZON K9+120, LAS MERCEDES RUBY MANCERA K3+500, SAN JUDAS TORRE COMCEL K1+200, SAN ANTONIO ALTO SITIO OLIVERIO PULIDO K6+00 MUNICIPIO DE ANAPOIMA</v>
          </cell>
          <cell r="H131" t="str">
            <v>REPARACIÓN DE VÍAS</v>
          </cell>
          <cell r="I131" t="str">
            <v>OBRA MENOR</v>
          </cell>
          <cell r="J131">
            <v>249995177.12</v>
          </cell>
          <cell r="K131" t="str">
            <v>ANDINA</v>
          </cell>
          <cell r="L131">
            <v>2332</v>
          </cell>
          <cell r="M131">
            <v>10389</v>
          </cell>
          <cell r="N131">
            <v>40718</v>
          </cell>
          <cell r="Q131">
            <v>99998070.849999994</v>
          </cell>
          <cell r="R131" t="str">
            <v>25</v>
          </cell>
          <cell r="S131" t="str">
            <v>25035</v>
          </cell>
          <cell r="T131" t="str">
            <v>Zona 2</v>
          </cell>
          <cell r="U131" t="e">
            <v>#REF!</v>
          </cell>
        </row>
        <row r="132">
          <cell r="A132" t="str">
            <v>Rehabilitación puente mesón Bochica sobre el río Curi, Vía Anolaima  - Corralejas, municipio de Anolaima</v>
          </cell>
          <cell r="B132" t="str">
            <v>IB-117</v>
          </cell>
          <cell r="C132" t="str">
            <v>ANOLAIMA</v>
          </cell>
          <cell r="D132" t="str">
            <v>CUNDINAMARCA</v>
          </cell>
          <cell r="E132" t="str">
            <v>ANDRÉS GONZÁLEZ DÍAZ</v>
          </cell>
          <cell r="F132" t="str">
            <v>GOBERNADOR</v>
          </cell>
          <cell r="G132" t="str">
            <v>Rehabilitación puente mesón Bochica sobre el río Curi, Vía Anolaima  - Corralejas, municipio de Anolaima</v>
          </cell>
          <cell r="H132" t="str">
            <v>CONSTRUCCIÓN DE PUENTES Y PONTONES</v>
          </cell>
          <cell r="I132" t="str">
            <v>OBRA MENOR</v>
          </cell>
          <cell r="J132">
            <v>47886785</v>
          </cell>
          <cell r="K132" t="str">
            <v>ANDINA</v>
          </cell>
          <cell r="L132">
            <v>498</v>
          </cell>
          <cell r="M132">
            <v>9587</v>
          </cell>
          <cell r="N132">
            <v>40640</v>
          </cell>
          <cell r="O132">
            <v>8950801</v>
          </cell>
          <cell r="P132">
            <v>40732</v>
          </cell>
          <cell r="Q132">
            <v>47886785</v>
          </cell>
          <cell r="R132" t="str">
            <v>25</v>
          </cell>
          <cell r="S132" t="str">
            <v>25040</v>
          </cell>
          <cell r="T132" t="str">
            <v>Zona 2</v>
          </cell>
          <cell r="U132" t="e">
            <v>#REF!</v>
          </cell>
        </row>
        <row r="133">
          <cell r="A133" t="str">
            <v>REHABILITACION VIA ANOLAIMA - PINIMA - LA MESITA MONTELARGO - LIMONAL, K0+000 AL K5+300 CON OBRAS DE INFRAESTRUCTURA ASI: CONSTRUCCION DE BOXCOULVERT K1+200 Y PLACA HUELLA K4+700</v>
          </cell>
          <cell r="B133" t="str">
            <v>MK-356</v>
          </cell>
          <cell r="C133" t="str">
            <v>ANOLAIMA</v>
          </cell>
          <cell r="D133" t="str">
            <v>CUNDINAMARCA</v>
          </cell>
          <cell r="E133" t="str">
            <v>JOAQUIN CUADROS CORREA</v>
          </cell>
          <cell r="F133" t="str">
            <v>ALCALDE</v>
          </cell>
          <cell r="G133" t="str">
            <v>REHABILITACION VIA ANOLAIMA - PINIMA - LA MESITA MONTELARGO - LIMONAL, K0+000 AL K5+300 CON OBRAS DE INFRAESTRUCTURA ASI: CONSTRUCCION DE BOXCOULVERT K1+200 Y PLACA HUELLA K4+700</v>
          </cell>
          <cell r="H133" t="str">
            <v>REPARACIÓN DE VÍAS</v>
          </cell>
          <cell r="I133" t="str">
            <v>OBRA MENOR</v>
          </cell>
          <cell r="J133">
            <v>134187479</v>
          </cell>
          <cell r="K133" t="str">
            <v>ANDINA</v>
          </cell>
          <cell r="L133">
            <v>0</v>
          </cell>
          <cell r="R133" t="str">
            <v>25</v>
          </cell>
          <cell r="S133" t="str">
            <v>25040</v>
          </cell>
          <cell r="T133" t="str">
            <v>Zona 2</v>
          </cell>
          <cell r="U133" t="e">
            <v>#REF!</v>
          </cell>
        </row>
        <row r="134">
          <cell r="A134" t="str">
            <v xml:space="preserve">REHABILITACION VIA FLORIDA - ESCUELA LOS BALSOS - CRUCE ESCUELA ANTONIO NARIÑO K0+000 A K3+100 Y REHABILITACION PUENTE K2+800 </v>
          </cell>
          <cell r="B134" t="str">
            <v>MK-357</v>
          </cell>
          <cell r="C134" t="str">
            <v>ANOLAIMA</v>
          </cell>
          <cell r="D134" t="str">
            <v>CUNDINAMARCA</v>
          </cell>
          <cell r="E134" t="str">
            <v>JOAQUIN CUADROS CORREA</v>
          </cell>
          <cell r="F134" t="str">
            <v>ALCALDE</v>
          </cell>
          <cell r="G134" t="str">
            <v xml:space="preserve">REHABILITACION VIA FLORIDA - ESCUELA LOS BALSOS - CRUCE ESCUELA ANTONIO NARIÑO K0+000 A K3+100 Y REHABILITACION PUENTE K2+800 </v>
          </cell>
          <cell r="H134" t="str">
            <v>REPARACIÓN DE VÍAS</v>
          </cell>
          <cell r="I134" t="str">
            <v>OBRA MENOR</v>
          </cell>
          <cell r="J134">
            <v>153364108.19999999</v>
          </cell>
          <cell r="K134" t="str">
            <v>ANDINA</v>
          </cell>
          <cell r="L134">
            <v>3431</v>
          </cell>
          <cell r="M134">
            <v>11346</v>
          </cell>
          <cell r="N134">
            <v>40774</v>
          </cell>
          <cell r="Q134">
            <v>61345643.280000001</v>
          </cell>
          <cell r="R134" t="str">
            <v>25</v>
          </cell>
          <cell r="S134" t="str">
            <v>25040</v>
          </cell>
          <cell r="T134" t="str">
            <v>Zona 2</v>
          </cell>
          <cell r="U134" t="e">
            <v>#REF!</v>
          </cell>
        </row>
        <row r="135">
          <cell r="A135" t="str">
            <v>REHAILITACION VIA ANOLAIMA - LA MESITA - SAN JERONIMO - AGUA DULCE K0+000 A K7+800 ON OBRAS D ONFRAESTRUCTURA ASI: CONSTRUCCION MURO DE CONTENCION K4+850</v>
          </cell>
          <cell r="B135" t="str">
            <v>MK-358</v>
          </cell>
          <cell r="C135" t="str">
            <v>ANOLAIMA</v>
          </cell>
          <cell r="D135" t="str">
            <v>CUNDINAMARCA</v>
          </cell>
          <cell r="E135" t="str">
            <v>JOAQUIN CUADROS CORREA</v>
          </cell>
          <cell r="F135" t="str">
            <v>ALCALDE</v>
          </cell>
          <cell r="G135" t="str">
            <v>REHAILITACION VIA ANOLAIMA - LA MESITA - SAN JERONIMO - AGUA DULCE K0+000 A K7+800 ON OBRAS D ONFRAESTRUCTURA ASI: CONSTRUCCION MURO DE CONTENCION K4+850</v>
          </cell>
          <cell r="H135" t="str">
            <v>REPARACIÓN DE VÍAS</v>
          </cell>
          <cell r="I135" t="str">
            <v>OBRA MENOR</v>
          </cell>
          <cell r="J135">
            <v>198267267</v>
          </cell>
          <cell r="K135" t="str">
            <v>ANDINA</v>
          </cell>
          <cell r="L135">
            <v>3432</v>
          </cell>
          <cell r="M135">
            <v>11347</v>
          </cell>
          <cell r="N135">
            <v>40774</v>
          </cell>
          <cell r="Q135">
            <v>79306906.799999997</v>
          </cell>
          <cell r="R135" t="str">
            <v>25</v>
          </cell>
          <cell r="S135" t="str">
            <v>25040</v>
          </cell>
          <cell r="T135" t="str">
            <v>Zona 2</v>
          </cell>
          <cell r="U135" t="e">
            <v>#REF!</v>
          </cell>
        </row>
        <row r="136">
          <cell r="A136" t="str">
            <v xml:space="preserve">REHABILITACION VIA REVENTORES - PLATANAL - CUATRO ESQUINAS K0+000 A K3+950 CON OBRAS DE INFRAESTRUCTURA ASI: CONSTRUCCION DE PLACA HUELLA K0+050 Y K2+000 </v>
          </cell>
          <cell r="B136" t="str">
            <v>MK-359</v>
          </cell>
          <cell r="C136" t="str">
            <v>ANOLAIMA</v>
          </cell>
          <cell r="D136" t="str">
            <v>CUNDINAMARCA</v>
          </cell>
          <cell r="E136" t="str">
            <v>JOAQUIN CUADROS CORREA</v>
          </cell>
          <cell r="F136" t="str">
            <v>ALCALDE</v>
          </cell>
          <cell r="G136" t="str">
            <v xml:space="preserve">REHABILITACION VIA REVENTORES - PLATANAL - CUATRO ESQUINAS K0+000 A K3+950 CON OBRAS DE INFRAESTRUCTURA ASI: CONSTRUCCION DE PLACA HUELLA K0+050 Y K2+000 </v>
          </cell>
          <cell r="H136" t="str">
            <v>REPARACIÓN DE VÍAS</v>
          </cell>
          <cell r="I136" t="str">
            <v>OBRA MENOR</v>
          </cell>
          <cell r="J136">
            <v>118683933.8</v>
          </cell>
          <cell r="K136" t="str">
            <v>ANDINA</v>
          </cell>
          <cell r="L136">
            <v>3433</v>
          </cell>
          <cell r="M136">
            <v>11348</v>
          </cell>
          <cell r="N136">
            <v>40774</v>
          </cell>
          <cell r="Q136">
            <v>47473573.520000003</v>
          </cell>
          <cell r="R136" t="str">
            <v>25</v>
          </cell>
          <cell r="S136" t="str">
            <v>25040</v>
          </cell>
          <cell r="T136" t="str">
            <v>Zona 2</v>
          </cell>
          <cell r="U136" t="e">
            <v>#REF!</v>
          </cell>
        </row>
        <row r="137">
          <cell r="A137" t="str">
            <v>1, REHABILITACION DE LA VIA ANOLAIMA-CORRALEJAS K8+500; 2 REHABILITACION DE LA VIA ANOLAIMA-MATECAÑA-SAN AGUSTIN-QUEBRADA LA MUGROSA K6+500</v>
          </cell>
          <cell r="B137">
            <v>7123</v>
          </cell>
          <cell r="C137" t="str">
            <v>ANOLAIMA</v>
          </cell>
          <cell r="D137" t="str">
            <v>CUNDINAMARCA</v>
          </cell>
          <cell r="E137" t="str">
            <v>JOAQUIN CUADROS CORREA</v>
          </cell>
          <cell r="F137" t="str">
            <v>ALCALDE</v>
          </cell>
          <cell r="G137" t="str">
            <v>1, REHABILITACION DE LA VIA ANOLAIMA-CORRALEJAS K8+500; 2 REHABILITACION DE LA VIA ANOLAIMA-MATECAÑA-SAN AGUSTIN-QUEBRADA LA MUGROSA K6+500</v>
          </cell>
          <cell r="H137" t="str">
            <v>REPARACIÓN DE VÍAS</v>
          </cell>
          <cell r="I137" t="str">
            <v>OBRA MENOR</v>
          </cell>
          <cell r="J137">
            <v>240364077</v>
          </cell>
          <cell r="K137" t="str">
            <v>ANDINA</v>
          </cell>
          <cell r="R137" t="str">
            <v>25</v>
          </cell>
          <cell r="S137" t="str">
            <v>25040</v>
          </cell>
          <cell r="T137" t="str">
            <v>Zona 2</v>
          </cell>
          <cell r="U137" t="e">
            <v>#REF!</v>
          </cell>
        </row>
        <row r="138">
          <cell r="A138" t="str">
            <v>Restablecimiento de la banca en la vía de la vereda santa ana afectada por la ola invernal fenomeno de la niña 2010-2011, municipio de apulo cundinamarca región del tequendama</v>
          </cell>
          <cell r="B138" t="str">
            <v>IB-813</v>
          </cell>
          <cell r="C138" t="str">
            <v>APULO</v>
          </cell>
          <cell r="D138" t="str">
            <v>CUNDINAMARCA</v>
          </cell>
          <cell r="E138" t="str">
            <v>Antonio de Jesús Torres Vega</v>
          </cell>
          <cell r="F138" t="str">
            <v>ALCALDE</v>
          </cell>
          <cell r="G138" t="str">
            <v>Restablecimiento de la banca en la vía de la vereda santa ana afectada por la ola invernal fenomeno de la niña 2010-2011, municipio de apulo cundinamarca región del tequendama</v>
          </cell>
          <cell r="H138" t="str">
            <v>REPARACIÓN DE VÍAS</v>
          </cell>
          <cell r="I138" t="str">
            <v>OBRA MENOR</v>
          </cell>
          <cell r="J138">
            <v>218233134</v>
          </cell>
          <cell r="K138" t="str">
            <v>ANDINA</v>
          </cell>
          <cell r="L138">
            <v>0</v>
          </cell>
          <cell r="R138" t="str">
            <v>25</v>
          </cell>
          <cell r="S138" t="str">
            <v>25599</v>
          </cell>
          <cell r="T138" t="str">
            <v>Zona 2</v>
          </cell>
          <cell r="U138" t="e">
            <v>#REF!</v>
          </cell>
        </row>
        <row r="139">
          <cell r="A139" t="str">
            <v>Restablecimiento de la banca de las vias guacana de la quintas y santa sofia afectadas por la ola invernal fenómeno de la niña 2010-2011 municipio de apulo cundinamarca</v>
          </cell>
          <cell r="B139" t="str">
            <v>IB-814</v>
          </cell>
          <cell r="C139" t="str">
            <v>APULO</v>
          </cell>
          <cell r="D139" t="str">
            <v>CUNDINAMARCA</v>
          </cell>
          <cell r="E139" t="str">
            <v>Antonio de Jesús Torres Vega</v>
          </cell>
          <cell r="F139" t="str">
            <v>ALCALDE</v>
          </cell>
          <cell r="G139" t="str">
            <v>Restablecimiento de la banca de las vias guacana de la quintas y santa sofia afectadas por la ola invernal fenómeno de la niña 2010-2011 municipio de apulo cundinamarca</v>
          </cell>
          <cell r="H139" t="str">
            <v>REPARACIÓN DE VÍAS</v>
          </cell>
          <cell r="I139" t="str">
            <v>OBRA MENOR</v>
          </cell>
          <cell r="J139">
            <v>248606731.80000001</v>
          </cell>
          <cell r="K139" t="str">
            <v>ANDINA</v>
          </cell>
          <cell r="L139">
            <v>0</v>
          </cell>
          <cell r="R139" t="str">
            <v>25</v>
          </cell>
          <cell r="S139" t="str">
            <v>25599</v>
          </cell>
          <cell r="T139" t="str">
            <v>Zona 2</v>
          </cell>
          <cell r="U139" t="e">
            <v>#REF!</v>
          </cell>
        </row>
        <row r="140">
          <cell r="A140" t="str">
            <v>RESTABLECIMIENTO DE LA BANCA EN LA VIA DE LA VEREDA SAN ANTONIO MEDIANTE LA REMOCION DE DERRUMBES, EXCAVACION, CONFORMACION Y RECEBO AFIRMADO DEL (K0+200 AL K2+800)</v>
          </cell>
          <cell r="B140" t="str">
            <v>JM-698</v>
          </cell>
          <cell r="C140" t="str">
            <v>APULO</v>
          </cell>
          <cell r="D140" t="str">
            <v>CUNDINAMARCA</v>
          </cell>
          <cell r="E140" t="str">
            <v>ANTONIO DE JESUS TORRES VEGA</v>
          </cell>
          <cell r="F140" t="str">
            <v>ALCALDE</v>
          </cell>
          <cell r="G140" t="str">
            <v>RESTABLECIMIENTO DE LA BANCA EN LA VIA DE LA VEREDA SAN ANTONIO MEDIANTE LA REMOCION DE DERRUMBES, EXCAVACION, CONFORMACION Y RECEBO AFIRMADO DEL (K0+200 AL K2+800)</v>
          </cell>
          <cell r="H140" t="str">
            <v>REPARACIÓN DE VÍAS</v>
          </cell>
          <cell r="I140" t="str">
            <v>OBRA MENOR</v>
          </cell>
          <cell r="J140">
            <v>247467460</v>
          </cell>
          <cell r="K140" t="str">
            <v>ANDINA</v>
          </cell>
          <cell r="R140" t="str">
            <v>25</v>
          </cell>
          <cell r="S140" t="str">
            <v>25599</v>
          </cell>
          <cell r="T140" t="str">
            <v>Zona 2</v>
          </cell>
          <cell r="U140" t="e">
            <v>#REF!</v>
          </cell>
        </row>
        <row r="141">
          <cell r="A141" t="str">
            <v>Atención del sitio en la vía la Shell- Arbelaez – San Bernardo. (CUNDINAMARCA)</v>
          </cell>
          <cell r="B141" t="str">
            <v>OM-457</v>
          </cell>
          <cell r="C141" t="str">
            <v>ARBELÁEZ</v>
          </cell>
          <cell r="D141" t="str">
            <v>CUNDINAMARCA</v>
          </cell>
          <cell r="E141" t="str">
            <v>ANDRÉS GONZÁLEZ DÍAZ</v>
          </cell>
          <cell r="F141" t="str">
            <v>GOBERNADOR</v>
          </cell>
          <cell r="G141" t="str">
            <v>Atención del sitio en la vía la Shell- Arbelaez – San Bernardo. (CUNDINAMARCA)</v>
          </cell>
          <cell r="H141" t="str">
            <v>REPARACIÓN DE VÍAS</v>
          </cell>
          <cell r="I141" t="str">
            <v>OBRAS MAYORES</v>
          </cell>
          <cell r="J141">
            <v>11589000000</v>
          </cell>
          <cell r="K141" t="str">
            <v>ANDINA</v>
          </cell>
          <cell r="L141">
            <v>3407</v>
          </cell>
          <cell r="M141">
            <v>11327</v>
          </cell>
          <cell r="N141">
            <v>40767</v>
          </cell>
          <cell r="Q141">
            <v>4635600000</v>
          </cell>
          <cell r="R141" t="str">
            <v>25</v>
          </cell>
          <cell r="S141" t="str">
            <v>25053</v>
          </cell>
          <cell r="T141" t="str">
            <v>Zona 2</v>
          </cell>
          <cell r="U141" t="e">
            <v>#REF!</v>
          </cell>
        </row>
        <row r="142">
          <cell r="A142" t="str">
            <v>SUMINISTROS DE UNA VOLQUETA Y MANTENIMIENTO DE LA MAQUINARIA EXISTENTE, DESTINADA A ATENDER LAS EMERGENCIAS EN EL MUNICIPIO DE ARBELAEZ</v>
          </cell>
          <cell r="B142" t="str">
            <v>MK-241</v>
          </cell>
          <cell r="C142" t="str">
            <v>ARBELÁEZ</v>
          </cell>
          <cell r="D142" t="str">
            <v>CUNDINAMARCA</v>
          </cell>
          <cell r="E142" t="str">
            <v>JESUS HERNANDO LOZANO DIAZ</v>
          </cell>
          <cell r="F142" t="str">
            <v>ALCALDE</v>
          </cell>
          <cell r="G142" t="str">
            <v>SUMINISTROS DE UNA VOLQUETA Y MANTENIMIENTO DE LA MAQUINARIA EXISTENTE, DESTINADA A ATENDER LAS EMERGENCIAS EN EL MUNICIPIO DE ARBELAEZ</v>
          </cell>
          <cell r="H142" t="str">
            <v>MAQUINARIA</v>
          </cell>
          <cell r="I142" t="str">
            <v>OBRA MENOR</v>
          </cell>
          <cell r="J142">
            <v>217580896</v>
          </cell>
          <cell r="K142" t="str">
            <v>ANDINA</v>
          </cell>
          <cell r="L142">
            <v>3170</v>
          </cell>
          <cell r="M142">
            <v>11064</v>
          </cell>
          <cell r="N142">
            <v>40758</v>
          </cell>
          <cell r="Q142">
            <v>217580896</v>
          </cell>
          <cell r="R142" t="str">
            <v>25</v>
          </cell>
          <cell r="S142" t="str">
            <v>25053</v>
          </cell>
          <cell r="T142" t="str">
            <v>Zona 2</v>
          </cell>
          <cell r="U142" t="e">
            <v>#REF!</v>
          </cell>
        </row>
        <row r="143">
          <cell r="A143" t="str">
            <v>REHABILITACION Y MEJORAMIENTO DE LA VIA LA RINCONADA - QUEBRADA LA LEJIA, VIA SAN MIGUEL - VERSALLES, VIA COLISEO DE FERIAS - VIA LISBOA, VIA SAN ANTONIO - ALTO DE CAICEDO</v>
          </cell>
          <cell r="B143" t="str">
            <v>1505-A</v>
          </cell>
          <cell r="C143" t="str">
            <v>ARBELÁEZ</v>
          </cell>
          <cell r="D143" t="str">
            <v>CUNDINAMARCA</v>
          </cell>
          <cell r="E143" t="str">
            <v>JESUS HERNANDO LOZANO DIAZ</v>
          </cell>
          <cell r="F143" t="str">
            <v>ALCALDE</v>
          </cell>
          <cell r="G143" t="str">
            <v>REHABILITACION Y MEJORAMIENTO DE LA VIA LA RINCONADA - QUEBRADA LA LEJIA, VIA SAN MIGUEL - VERSALLES, VIA COLISEO DE FERIAS - VIA LISBOA, VIA SAN ANTONIO - ALTO DE CAICEDO</v>
          </cell>
          <cell r="H143" t="str">
            <v>REPARACIÓN DE VÍAS</v>
          </cell>
          <cell r="I143" t="str">
            <v>OBRA MENOR</v>
          </cell>
          <cell r="J143">
            <v>249998865</v>
          </cell>
          <cell r="K143" t="str">
            <v>ANDINA</v>
          </cell>
          <cell r="L143">
            <v>0</v>
          </cell>
          <cell r="R143" t="str">
            <v>25</v>
          </cell>
          <cell r="S143" t="str">
            <v>25053</v>
          </cell>
          <cell r="T143" t="str">
            <v>Zona 2</v>
          </cell>
          <cell r="U143" t="e">
            <v>#REF!</v>
          </cell>
        </row>
        <row r="144">
          <cell r="A144" t="str">
            <v>REHABILITACION Y MEJORAMIENTO DE LA VIA ARBELAEZ - SANTA ROSA - BERLIN</v>
          </cell>
          <cell r="B144" t="str">
            <v>1504-A</v>
          </cell>
          <cell r="C144" t="str">
            <v>ARBELÁEZ</v>
          </cell>
          <cell r="D144" t="str">
            <v>CUNDINAMARCA</v>
          </cell>
          <cell r="E144" t="str">
            <v>JESUS HERNANDO LOZANO DIAZ</v>
          </cell>
          <cell r="F144" t="str">
            <v>ALCALDE</v>
          </cell>
          <cell r="G144" t="str">
            <v>REHABILITACION Y MEJORAMIENTO DE LA VIA ARBELAEZ - SANTA ROSA - BERLIN</v>
          </cell>
          <cell r="H144" t="str">
            <v>REPARACIÓN DE VÍAS</v>
          </cell>
          <cell r="I144" t="str">
            <v>OBRA MENOR</v>
          </cell>
          <cell r="J144">
            <v>249997562</v>
          </cell>
          <cell r="K144" t="str">
            <v>ANDINA</v>
          </cell>
          <cell r="L144">
            <v>0</v>
          </cell>
          <cell r="R144" t="str">
            <v>25</v>
          </cell>
          <cell r="S144" t="str">
            <v>25053</v>
          </cell>
          <cell r="T144" t="str">
            <v>Zona 2</v>
          </cell>
          <cell r="U144" t="e">
            <v>#REF!</v>
          </cell>
        </row>
        <row r="145">
          <cell r="A145" t="str">
            <v>REHABILITACION Y MEJORAMIENTO DE LA VIA ARBELAEZ - ZARAGOZA - CASABLANCA - SAN RAFAEL</v>
          </cell>
          <cell r="B145" t="str">
            <v>1503-A</v>
          </cell>
          <cell r="C145" t="str">
            <v>ARBELÁEZ</v>
          </cell>
          <cell r="D145" t="str">
            <v>CUNDINAMARCA</v>
          </cell>
          <cell r="E145" t="str">
            <v>JESUS HERNANDO LOZANO DIAZ</v>
          </cell>
          <cell r="F145" t="str">
            <v>ALCALDE</v>
          </cell>
          <cell r="G145" t="str">
            <v>REHABILITACION Y MEJORAMIENTO DE LA VIA ARBELAEZ - ZARAGOZA - CASABLANCA - SAN RAFAEL</v>
          </cell>
          <cell r="H145" t="str">
            <v>REPARACIÓN DE VÍAS</v>
          </cell>
          <cell r="I145" t="str">
            <v>OBRA MENOR</v>
          </cell>
          <cell r="J145">
            <v>249991974</v>
          </cell>
          <cell r="K145" t="str">
            <v>ANDINA</v>
          </cell>
          <cell r="L145">
            <v>0</v>
          </cell>
          <cell r="R145" t="str">
            <v>25</v>
          </cell>
          <cell r="S145" t="str">
            <v>25053</v>
          </cell>
          <cell r="T145" t="str">
            <v>Zona 2</v>
          </cell>
          <cell r="U145" t="e">
            <v>#REF!</v>
          </cell>
        </row>
        <row r="146">
          <cell r="A146" t="str">
            <v>AQUISICION DE MAQUINARIA RETROEXCAVADORA PARA LA REHABILITACIONDE LA INFRAESTRUCTURA VIAL DEL MUNICIPIO DE BELTRAN,CUNDINAMARCA AFECTA POR LA OLA INVERNAL</v>
          </cell>
          <cell r="B146">
            <v>3421</v>
          </cell>
          <cell r="C146" t="str">
            <v>BELTRÁN</v>
          </cell>
          <cell r="D146" t="str">
            <v>CUNDINAMARCA</v>
          </cell>
          <cell r="E146" t="str">
            <v>GILBERTO REYES TORRES</v>
          </cell>
          <cell r="F146" t="str">
            <v>ALCALDE</v>
          </cell>
          <cell r="G146" t="str">
            <v>AQUISICION DE MAQUINARIA RETROEXCAVADORA PARA LA REHABILITACIONDE LA INFRAESTRUCTURA VIAL DEL MUNICIPIO DE BELTRAN,CUNDINAMARCA AFECTA POR LA OLA INVERNAL</v>
          </cell>
          <cell r="H146" t="str">
            <v>MAQUINARIA</v>
          </cell>
          <cell r="I146" t="str">
            <v>OBRA MENOR</v>
          </cell>
          <cell r="J146">
            <v>250000000</v>
          </cell>
          <cell r="K146" t="str">
            <v>ANDINA</v>
          </cell>
          <cell r="R146" t="str">
            <v>25</v>
          </cell>
          <cell r="S146" t="str">
            <v>25086</v>
          </cell>
          <cell r="T146" t="str">
            <v>Zona 2</v>
          </cell>
          <cell r="U146" t="e">
            <v>#REF!</v>
          </cell>
        </row>
        <row r="147">
          <cell r="A147" t="str">
            <v>CONSTRUCCION RED DE CONDUCCION ACUEDUCTO CENTRO POBLACION VEREDA GRAMALOTAL DEL MUNICIPIO DE BELTRAN CUNDINAMARCA AFECTADA POR OLA INVERNAL.</v>
          </cell>
          <cell r="B147">
            <v>5775</v>
          </cell>
          <cell r="C147" t="str">
            <v>BELTRÁN</v>
          </cell>
          <cell r="D147" t="str">
            <v>CUNDINAMARCA</v>
          </cell>
          <cell r="E147" t="str">
            <v>GILBERTO REYES TORRES</v>
          </cell>
          <cell r="F147" t="str">
            <v>ALCALDE</v>
          </cell>
          <cell r="G147" t="str">
            <v>CONSTRUCCION RED DE CONDUCCION ACUEDUCTO CENTRO POBLACION VEREDA GRAMALOTAL DEL MUNICIPIO DE BELTRAN CUNDINAMARCA AFECTADA POR OLA INVERNAL.</v>
          </cell>
          <cell r="H147" t="str">
            <v>OBRAS DE ACUEDUCTO Y SANEAMIENTO</v>
          </cell>
          <cell r="I147" t="str">
            <v>OBRA MENOR</v>
          </cell>
          <cell r="J147">
            <v>249937143.72999999</v>
          </cell>
          <cell r="K147" t="str">
            <v>ANDINA</v>
          </cell>
          <cell r="R147" t="str">
            <v>25</v>
          </cell>
          <cell r="S147" t="str">
            <v>25086</v>
          </cell>
          <cell r="T147" t="str">
            <v>Zona 2</v>
          </cell>
          <cell r="U147" t="e">
            <v>#REF!</v>
          </cell>
        </row>
        <row r="148">
          <cell r="A148" t="str">
            <v>MEJORAMIENTO DE VIAS EN JURISDICCIÓN DEL MUNICIPIO DE BELTRÁN DEPARTAMENTO DE CUNDINAMARCA VÍA QUE COMUNICA LA POPA CON LA VEREDA DENOMINADA ALTO DE LAGUNAS (TUBERIA EN CONCRETO REFORZADO 900MM COMO LO INDICA EL PR,PLACA HUELLA Y BOX COULVERT K0+660)</v>
          </cell>
          <cell r="B148">
            <v>7021</v>
          </cell>
          <cell r="C148" t="str">
            <v>BELTRÁN</v>
          </cell>
          <cell r="D148" t="str">
            <v>CUNDINAMARCA</v>
          </cell>
          <cell r="E148" t="str">
            <v>GILBERTO REYES TORRES</v>
          </cell>
          <cell r="F148" t="str">
            <v>ALCALDE</v>
          </cell>
          <cell r="G148" t="str">
            <v>MEJORAMIENTO DE VIAS EN JURISDICCIÓN DEL MUNICIPIO DE BELTRÁN DEPARTAMENTO DE CUNDINAMARCA VÍA QUE COMUNICA LA POPA CON LA VEREDA DENOMINADA ALTO DE LAGUNAS (TUBERIA EN CONCRETO REFORZADO 900MM COMO LO INDICA EL PR,PLACA HUELLA Y BOX COULVERT K0+660)</v>
          </cell>
          <cell r="H148" t="str">
            <v>REPARACIÓN DE VÍAS</v>
          </cell>
          <cell r="I148" t="str">
            <v>OBRA MENOR</v>
          </cell>
          <cell r="J148">
            <v>250000000</v>
          </cell>
          <cell r="K148" t="str">
            <v>ANDINA</v>
          </cell>
          <cell r="R148" t="str">
            <v>25</v>
          </cell>
          <cell r="S148" t="str">
            <v>25086</v>
          </cell>
          <cell r="T148" t="str">
            <v>Zona 2</v>
          </cell>
          <cell r="U148" t="e">
            <v>#REF!</v>
          </cell>
        </row>
        <row r="149">
          <cell r="A149" t="str">
            <v>REPOSICION DE TUBERIA FLEXIBLE LINEA EL SILENCIO ( ADUCCION Y CONDUCCION) ACUEDUCTO URBANO DEL MUNICIPIO DE BITUIMA</v>
          </cell>
          <cell r="B149" t="str">
            <v>JM-238</v>
          </cell>
          <cell r="C149" t="str">
            <v>BITUIMA</v>
          </cell>
          <cell r="D149" t="str">
            <v>CUNDINAMARCA</v>
          </cell>
          <cell r="E149" t="str">
            <v>GUILLERMO BARRERA MEDINA</v>
          </cell>
          <cell r="F149" t="str">
            <v>ALCALDE</v>
          </cell>
          <cell r="G149" t="str">
            <v>REPOSICION DE TUBERIA FLEXIBLE LINEA EL SILENCIO ( ADUCCION Y CONDUCCION) ACUEDUCTO URBANO DEL MUNICIPIO DE BITUIMA</v>
          </cell>
          <cell r="H149" t="str">
            <v>OBRAS DE ACUEDUCTO Y SANEAMIENTO</v>
          </cell>
          <cell r="I149" t="str">
            <v>OBRA MENOR</v>
          </cell>
          <cell r="J149">
            <v>250000000</v>
          </cell>
          <cell r="K149" t="str">
            <v>ANDINA</v>
          </cell>
          <cell r="L149">
            <v>0</v>
          </cell>
          <cell r="R149" t="str">
            <v>25</v>
          </cell>
          <cell r="S149" t="str">
            <v>25095</v>
          </cell>
          <cell r="T149" t="str">
            <v>Zona 2</v>
          </cell>
          <cell r="U149" t="e">
            <v>#REF!</v>
          </cell>
        </row>
        <row r="150">
          <cell r="A150" t="str">
            <v xml:space="preserve">MANTENIMIENTO DE LA VIA BITUIMA BUENOS AIRES </v>
          </cell>
          <cell r="B150" t="str">
            <v>MK-363</v>
          </cell>
          <cell r="C150" t="str">
            <v>BITUIMA</v>
          </cell>
          <cell r="D150" t="str">
            <v>CUNDINAMARCA</v>
          </cell>
          <cell r="E150" t="str">
            <v xml:space="preserve">GUILLERMO BARRERA MEDINA </v>
          </cell>
          <cell r="F150" t="str">
            <v>ALCALDE</v>
          </cell>
          <cell r="G150" t="str">
            <v xml:space="preserve">MANTENIMIENTO DE LA VIA BITUIMA BUENOS AIRES </v>
          </cell>
          <cell r="H150" t="str">
            <v>REPARACIÓN DE VÍAS</v>
          </cell>
          <cell r="I150" t="str">
            <v>OBRA MENOR</v>
          </cell>
          <cell r="J150">
            <v>250000000</v>
          </cell>
          <cell r="K150" t="str">
            <v>ANDINA</v>
          </cell>
          <cell r="L150">
            <v>0</v>
          </cell>
          <cell r="R150" t="str">
            <v>25</v>
          </cell>
          <cell r="S150" t="str">
            <v>25095</v>
          </cell>
          <cell r="T150" t="str">
            <v>Zona 2</v>
          </cell>
          <cell r="U150" t="e">
            <v>#REF!</v>
          </cell>
        </row>
        <row r="151">
          <cell r="A151" t="str">
            <v>ADQUISICION COMBUSTIBLES Y LLANTAS PARA LÑA MAQUINARIA DEL MUNICIPIO</v>
          </cell>
          <cell r="B151" t="str">
            <v>1498-A</v>
          </cell>
          <cell r="C151" t="str">
            <v>BITUIMA</v>
          </cell>
          <cell r="D151" t="str">
            <v>CUNDINAMARCA</v>
          </cell>
          <cell r="E151" t="str">
            <v>GUILLERMO BARRERA MEDINA</v>
          </cell>
          <cell r="F151" t="str">
            <v>ALCALDE</v>
          </cell>
          <cell r="G151" t="str">
            <v>ADQUISICION COMBUSTIBLES Y LLANTAS PARA LÑA MAQUINARIA DEL MUNICIPIO</v>
          </cell>
          <cell r="H151" t="str">
            <v>MOTOBOMBAS Y HERRAMIENTAS MENORES</v>
          </cell>
          <cell r="I151" t="str">
            <v>OBRA MENOR</v>
          </cell>
          <cell r="J151">
            <v>69699770</v>
          </cell>
          <cell r="K151" t="str">
            <v>ANDINA</v>
          </cell>
          <cell r="L151">
            <v>0</v>
          </cell>
          <cell r="R151" t="str">
            <v>25</v>
          </cell>
          <cell r="S151" t="str">
            <v>25095</v>
          </cell>
          <cell r="T151" t="str">
            <v>Zona 2</v>
          </cell>
          <cell r="U151" t="e">
            <v>#REF!</v>
          </cell>
        </row>
        <row r="152">
          <cell r="A152" t="str">
            <v>COMPRA DE RETROEXCAVADORA NEW HOLLAND B 95 NUEVA</v>
          </cell>
          <cell r="B152" t="str">
            <v>MK-184</v>
          </cell>
          <cell r="C152" t="str">
            <v>BOJACÁ</v>
          </cell>
          <cell r="D152" t="str">
            <v>CUNDINAMARCA</v>
          </cell>
          <cell r="E152" t="str">
            <v>LUIS NUÑEZ DURAN</v>
          </cell>
          <cell r="F152" t="str">
            <v>ALCALDE</v>
          </cell>
          <cell r="G152" t="str">
            <v>COMPRA DE RETROEXCAVADORA NEW HOLLAND B 95 NUEVA</v>
          </cell>
          <cell r="H152" t="str">
            <v>MAQUINARIA</v>
          </cell>
          <cell r="I152" t="str">
            <v>OBRA MENOR</v>
          </cell>
          <cell r="J152">
            <v>250000000</v>
          </cell>
          <cell r="K152" t="str">
            <v>ANDINA</v>
          </cell>
          <cell r="L152">
            <v>1144</v>
          </cell>
          <cell r="M152">
            <v>10208</v>
          </cell>
          <cell r="N152">
            <v>40668</v>
          </cell>
          <cell r="Q152">
            <v>250000000</v>
          </cell>
          <cell r="R152" t="str">
            <v>25</v>
          </cell>
          <cell r="S152" t="str">
            <v>25099</v>
          </cell>
          <cell r="T152" t="str">
            <v>Zona 2</v>
          </cell>
          <cell r="U152" t="e">
            <v>#REF!</v>
          </cell>
        </row>
        <row r="153">
          <cell r="A153" t="str">
            <v>CONSTRUCCION DE ESTRUCTURAS DE CONTENCION EN PUNTOS CRITICOS DE DESLIZAMIENTO DE LA VEREDA EL CHICAL MUNICIPIO DE BOJACA</v>
          </cell>
          <cell r="B153" t="str">
            <v>MK-191</v>
          </cell>
          <cell r="C153" t="str">
            <v>BOJACÁ</v>
          </cell>
          <cell r="D153" t="str">
            <v>CUNDINAMARCA</v>
          </cell>
          <cell r="E153" t="str">
            <v>LUIS NUÑEZ DURAN</v>
          </cell>
          <cell r="F153" t="str">
            <v>ALCALDE</v>
          </cell>
          <cell r="G153" t="str">
            <v>CONSTRUCCION DE ESTRUCTURAS DE CONTENCION EN PUNTOS CRITICOS DE DESLIZAMIENTO DE LA VEREDA EL CHICAL MUNICIPIO DE BOJACA</v>
          </cell>
          <cell r="H153" t="str">
            <v>CONTENCIÓN TALUDES</v>
          </cell>
          <cell r="I153" t="str">
            <v>OBRA MENOR</v>
          </cell>
          <cell r="J153">
            <v>250000000</v>
          </cell>
          <cell r="K153" t="str">
            <v>ANDINA</v>
          </cell>
          <cell r="L153">
            <v>0</v>
          </cell>
          <cell r="R153" t="str">
            <v>25</v>
          </cell>
          <cell r="S153" t="str">
            <v>25099</v>
          </cell>
          <cell r="T153" t="str">
            <v>Zona 2</v>
          </cell>
          <cell r="U153" t="e">
            <v>#REF!</v>
          </cell>
        </row>
        <row r="154">
          <cell r="A154" t="str">
            <v>RECUPERACION  Y CONFORMACION DE LA VIA QUE DEL PERIMETRO URBANO CONDUCE A LA VEREDA CUBIA-SECTOR AMARILLAL DEL MUNICIPIO DE BOJACA.</v>
          </cell>
          <cell r="B154">
            <v>5337</v>
          </cell>
          <cell r="C154" t="str">
            <v>BOJACÁ</v>
          </cell>
          <cell r="D154" t="str">
            <v>CUNDINAMARCA</v>
          </cell>
          <cell r="E154" t="str">
            <v>LUIS NUÑEZ DURAN</v>
          </cell>
          <cell r="F154" t="str">
            <v>ALCALDE</v>
          </cell>
          <cell r="G154" t="str">
            <v>RECUPERACION  Y CONFORMACION DE LA VIA QUE DEL PERIMETRO URBANO CONDUCE A LA VEREDA CUBIA-SECTOR AMARILLAL DEL MUNICIPIO DE BOJACA.</v>
          </cell>
          <cell r="H154" t="str">
            <v>REPARACIÓN DE VÍAS</v>
          </cell>
          <cell r="I154" t="str">
            <v>OBRA MENOR</v>
          </cell>
          <cell r="J154">
            <v>250000000</v>
          </cell>
          <cell r="K154" t="str">
            <v>ANDINA</v>
          </cell>
          <cell r="R154" t="str">
            <v>25</v>
          </cell>
          <cell r="S154" t="str">
            <v>25099</v>
          </cell>
          <cell r="T154" t="str">
            <v>Zona 2</v>
          </cell>
          <cell r="U154" t="e">
            <v>#REF!</v>
          </cell>
        </row>
        <row r="155">
          <cell r="A155" t="str">
            <v>Construcción puente los Alisos II municipio de Cabrera</v>
          </cell>
          <cell r="B155" t="str">
            <v>IB-127</v>
          </cell>
          <cell r="C155" t="str">
            <v>CABRERA</v>
          </cell>
          <cell r="D155" t="str">
            <v>CUNDINAMARCA</v>
          </cell>
          <cell r="E155" t="str">
            <v>ANDRÉS GONZÁLEZ DÍAZ</v>
          </cell>
          <cell r="F155" t="str">
            <v>GOBERNADOR</v>
          </cell>
          <cell r="G155" t="str">
            <v>Construcción puente los Alisos II municipio de Cabrera</v>
          </cell>
          <cell r="H155" t="str">
            <v>CONSTRUCCIÓN DE PUENTES Y PONTONES</v>
          </cell>
          <cell r="I155" t="str">
            <v>OBRA MENOR</v>
          </cell>
          <cell r="J155">
            <v>59502566</v>
          </cell>
          <cell r="K155" t="str">
            <v>ANDINA</v>
          </cell>
          <cell r="L155">
            <v>500</v>
          </cell>
          <cell r="M155">
            <v>9588</v>
          </cell>
          <cell r="N155">
            <v>40640</v>
          </cell>
          <cell r="O155">
            <v>11121975</v>
          </cell>
          <cell r="P155">
            <v>40732</v>
          </cell>
          <cell r="Q155">
            <v>59502566</v>
          </cell>
          <cell r="R155" t="str">
            <v>25</v>
          </cell>
          <cell r="S155" t="str">
            <v>25120</v>
          </cell>
          <cell r="T155" t="str">
            <v>Zona 2</v>
          </cell>
          <cell r="U155" t="e">
            <v>#REF!</v>
          </cell>
        </row>
        <row r="156">
          <cell r="A156" t="str">
            <v>CONSTRUCCION MURO DE CONTENCION SOBRE EL RIO SUMAPAZ CASCO URBANO MUNICIPIO DE CABRERA</v>
          </cell>
          <cell r="B156" t="str">
            <v>IB-726</v>
          </cell>
          <cell r="C156" t="str">
            <v>CABRERA</v>
          </cell>
          <cell r="D156" t="str">
            <v>CUNDINAMARCA</v>
          </cell>
          <cell r="E156" t="str">
            <v>ELIZABETH CRUZ AMAYA</v>
          </cell>
          <cell r="F156" t="str">
            <v>ALCALDE</v>
          </cell>
          <cell r="G156" t="str">
            <v>CONSTRUCCION MURO DE CONTENCION SOBRE EL RIO SUMAPAZ CASCO URBANO MUNICIPIO DE CABRERA</v>
          </cell>
          <cell r="H156" t="str">
            <v>REFORZAMIENTO Y CONTENCIÓN</v>
          </cell>
          <cell r="I156" t="str">
            <v>OBRA MENOR</v>
          </cell>
          <cell r="J156">
            <v>249544755</v>
          </cell>
          <cell r="K156" t="str">
            <v>ANDINA</v>
          </cell>
          <cell r="L156">
            <v>1152</v>
          </cell>
          <cell r="M156">
            <v>10187</v>
          </cell>
          <cell r="N156">
            <v>40668</v>
          </cell>
          <cell r="O156">
            <v>93087758.799999997</v>
          </cell>
          <cell r="P156">
            <v>40759</v>
          </cell>
          <cell r="Q156">
            <v>249544755</v>
          </cell>
          <cell r="R156" t="str">
            <v>25</v>
          </cell>
          <cell r="S156" t="str">
            <v>25120</v>
          </cell>
          <cell r="T156" t="str">
            <v>Zona 2</v>
          </cell>
          <cell r="U156" t="e">
            <v>#REF!</v>
          </cell>
        </row>
        <row r="157">
          <cell r="A157" t="str">
            <v>CONSTRUCCION DE 6 ALCANTARILLAS DE 36" - 60 M3 DE GAVIONES CONFORMACION DE CALZADA EXISTENTE 18000 M2 AFIRMADO 600 M3 PARA CONTENCION DE TALUDES PARA LA VEREDA PEÑAS BLANCAS - PUEBLO VIEJO ALTO DE GAVILAN</v>
          </cell>
          <cell r="B157" t="str">
            <v>MK-192</v>
          </cell>
          <cell r="C157" t="str">
            <v>CABRERA</v>
          </cell>
          <cell r="D157" t="str">
            <v>CUNDINAMARCA</v>
          </cell>
          <cell r="E157" t="str">
            <v>ELIZABETH CRUZ AMAYA</v>
          </cell>
          <cell r="F157" t="str">
            <v>ALCALDE</v>
          </cell>
          <cell r="G157" t="str">
            <v>CONSTRUCCION DE 6 ALCANTARILLAS DE 36" - 60 M3 DE GAVIONES CONFORMACION DE CALZADA EXISTENTE 18000 M2 AFIRMADO 600 M3 PARA CONTENCION DE TALUDES PARA LA VEREDA PEÑAS BLANCAS - PUEBLO VIEJO ALTO DE GAVILAN</v>
          </cell>
          <cell r="H157" t="str">
            <v>OBRAS DE ACUEDUCTO Y SANEAMIENTO</v>
          </cell>
          <cell r="I157" t="str">
            <v>OBRA MENOR</v>
          </cell>
          <cell r="J157">
            <v>249955827.68000001</v>
          </cell>
          <cell r="K157" t="str">
            <v>ANDINA</v>
          </cell>
          <cell r="L157">
            <v>2540</v>
          </cell>
          <cell r="M157">
            <v>10504</v>
          </cell>
          <cell r="N157">
            <v>40730</v>
          </cell>
          <cell r="O157">
            <v>93241430.900000006</v>
          </cell>
          <cell r="P157">
            <v>40759</v>
          </cell>
          <cell r="Q157">
            <v>99982331.069999993</v>
          </cell>
          <cell r="R157" t="str">
            <v>25</v>
          </cell>
          <cell r="S157" t="str">
            <v>25120</v>
          </cell>
          <cell r="T157" t="str">
            <v>Zona 2</v>
          </cell>
          <cell r="U157" t="e">
            <v>#REF!</v>
          </cell>
        </row>
        <row r="158">
          <cell r="A158" t="str">
            <v>CONSTRUCCION DE 6 ALCANTARILLAS DE 36" - 60 M3 DE GAVIONES CONFORMACION DE CALZADA EXISTENTE 18000 M2 AFIRMADO 600 M3 PARA CONTENCION DE TALUDES PARA LA VEREDA SAN ISIDRO - ALTO ARIARI - Q. NEGRA - NUÑEZ</v>
          </cell>
          <cell r="B158" t="str">
            <v>MK-193</v>
          </cell>
          <cell r="C158" t="str">
            <v>CABRERA</v>
          </cell>
          <cell r="D158" t="str">
            <v>CUNDINAMARCA</v>
          </cell>
          <cell r="E158" t="str">
            <v>ELIZABETH CRUZ AMAYA</v>
          </cell>
          <cell r="F158" t="str">
            <v>ALCALDE</v>
          </cell>
          <cell r="G158" t="str">
            <v>CONSTRUCCION DE 6 ALCANTARILLAS DE 36" - 60 M3 DE GAVIONES CONFORMACION DE CALZADA EXISTENTE 18000 M2 AFIRMADO 600 M3 PARA CONTENCION DE TALUDES PARA LA VEREDA SAN ISIDRO - ALTO ARIARI - Q. NEGRA - NUÑEZ</v>
          </cell>
          <cell r="H158" t="str">
            <v>OBRAS DE ACUEDUCTO Y SANEAMIENTO</v>
          </cell>
          <cell r="I158" t="str">
            <v>OBRA MENOR</v>
          </cell>
          <cell r="J158">
            <v>249983147.69999999</v>
          </cell>
          <cell r="K158" t="str">
            <v>ANDINA</v>
          </cell>
          <cell r="L158">
            <v>2539</v>
          </cell>
          <cell r="M158">
            <v>10503</v>
          </cell>
          <cell r="N158">
            <v>40730</v>
          </cell>
          <cell r="O158">
            <v>93251644</v>
          </cell>
          <cell r="P158">
            <v>40759</v>
          </cell>
          <cell r="Q158">
            <v>99993259.079999998</v>
          </cell>
          <cell r="R158" t="str">
            <v>25</v>
          </cell>
          <cell r="S158" t="str">
            <v>25120</v>
          </cell>
          <cell r="T158" t="str">
            <v>Zona 2</v>
          </cell>
          <cell r="U158" t="e">
            <v>#REF!</v>
          </cell>
        </row>
        <row r="159">
          <cell r="A159" t="str">
            <v>Atención del sitio en la vía Boqueron – Pandi – Venecia – Cabrera. (CUNDINAMARCA)</v>
          </cell>
          <cell r="B159" t="str">
            <v>OM-455</v>
          </cell>
          <cell r="C159" t="str">
            <v>CABRERA</v>
          </cell>
          <cell r="D159" t="str">
            <v>CUNDINAMARCA</v>
          </cell>
          <cell r="E159" t="str">
            <v>ANDRÉS GONZÁLEZ DÍAZ</v>
          </cell>
          <cell r="F159" t="str">
            <v>GOBERNADOR</v>
          </cell>
          <cell r="G159" t="str">
            <v>Atención del sitio en la vía Boqueron – Pandi – Venecia – Cabrera. (CUNDINAMARCA)</v>
          </cell>
          <cell r="H159" t="str">
            <v>REPARACIÓN DE VÍAS</v>
          </cell>
          <cell r="I159" t="str">
            <v>OBRAS MAYORES</v>
          </cell>
          <cell r="J159">
            <v>12045000000</v>
          </cell>
          <cell r="K159" t="str">
            <v>ANDINA</v>
          </cell>
          <cell r="L159">
            <v>3405</v>
          </cell>
          <cell r="M159">
            <v>11325</v>
          </cell>
          <cell r="N159">
            <v>40767</v>
          </cell>
          <cell r="Q159">
            <v>4818000000</v>
          </cell>
          <cell r="R159" t="str">
            <v>25</v>
          </cell>
          <cell r="S159" t="str">
            <v>25120</v>
          </cell>
          <cell r="T159" t="str">
            <v>Zona 2</v>
          </cell>
          <cell r="U159" t="e">
            <v>#REF!</v>
          </cell>
        </row>
        <row r="160">
          <cell r="A160" t="str">
            <v>REHABILITACION DE LA VIA MERCADILLO - TOLU - PUERTO LOPEZ</v>
          </cell>
          <cell r="B160">
            <v>2285</v>
          </cell>
          <cell r="C160" t="str">
            <v>CACHIPAY</v>
          </cell>
          <cell r="D160" t="str">
            <v>CUNDINAMARCA</v>
          </cell>
          <cell r="E160" t="str">
            <v>HENRY AVILA GOMEZ</v>
          </cell>
          <cell r="F160" t="str">
            <v>ALCALDE</v>
          </cell>
          <cell r="G160" t="str">
            <v>REHABILITACION DE LA VIA MERCADILLO - TOLU - PUERTO LOPEZ</v>
          </cell>
          <cell r="H160" t="str">
            <v>REPARACIÓN DE VÍAS</v>
          </cell>
          <cell r="I160" t="str">
            <v>OBRA MENOR</v>
          </cell>
          <cell r="J160">
            <v>249898616</v>
          </cell>
          <cell r="K160" t="str">
            <v>ANDINA</v>
          </cell>
          <cell r="R160" t="str">
            <v>25</v>
          </cell>
          <cell r="S160" t="str">
            <v>25123</v>
          </cell>
          <cell r="T160" t="str">
            <v>Zona 2</v>
          </cell>
          <cell r="U160" t="e">
            <v>#REF!</v>
          </cell>
        </row>
        <row r="161">
          <cell r="A161" t="str">
            <v>REHABILITACION DE LA VIA LA RECEBERA - LA PALMERA</v>
          </cell>
          <cell r="B161">
            <v>2287</v>
          </cell>
          <cell r="C161" t="str">
            <v>CACHIPAY</v>
          </cell>
          <cell r="D161" t="str">
            <v>CUNDINAMARCA</v>
          </cell>
          <cell r="E161" t="str">
            <v>HENRY AVILA GOMEZ</v>
          </cell>
          <cell r="F161" t="str">
            <v>ALCALDE</v>
          </cell>
          <cell r="G161" t="str">
            <v>REHABILITACION DE LA VIA LA RECEBERA - LA PALMERA</v>
          </cell>
          <cell r="H161" t="str">
            <v>REPARACIÓN DE VÍAS</v>
          </cell>
          <cell r="I161" t="str">
            <v>OBRA MENOR</v>
          </cell>
          <cell r="J161">
            <v>249954419</v>
          </cell>
          <cell r="K161" t="str">
            <v>ANDINA</v>
          </cell>
          <cell r="R161" t="str">
            <v>25</v>
          </cell>
          <cell r="S161" t="str">
            <v>25123</v>
          </cell>
          <cell r="T161" t="str">
            <v>Zona 2</v>
          </cell>
          <cell r="U161" t="e">
            <v>#REF!</v>
          </cell>
        </row>
        <row r="162">
          <cell r="A162" t="str">
            <v>REHABILITACION DE LA VIA PETALUMA BAJA - TABLANCA</v>
          </cell>
          <cell r="B162">
            <v>2286</v>
          </cell>
          <cell r="C162" t="str">
            <v>CACHIPAY</v>
          </cell>
          <cell r="D162" t="str">
            <v>CUNDINAMARCA</v>
          </cell>
          <cell r="E162" t="str">
            <v>HENRY AVILA GOMEZ</v>
          </cell>
          <cell r="F162" t="str">
            <v>ALCALDE</v>
          </cell>
          <cell r="G162" t="str">
            <v>REHABILITACION DE LA VIA PETALUMA BAJA - TABLANCA</v>
          </cell>
          <cell r="H162" t="str">
            <v>REPARACIÓN DE VÍAS</v>
          </cell>
          <cell r="I162" t="str">
            <v>OBRA MENOR</v>
          </cell>
          <cell r="J162">
            <v>130571748</v>
          </cell>
          <cell r="K162" t="str">
            <v>ANDINA</v>
          </cell>
          <cell r="R162" t="str">
            <v>25</v>
          </cell>
          <cell r="S162" t="str">
            <v>25123</v>
          </cell>
          <cell r="T162" t="str">
            <v>Zona 2</v>
          </cell>
          <cell r="U162" t="e">
            <v>#REF!</v>
          </cell>
        </row>
        <row r="163">
          <cell r="A163" t="str">
            <v>REHABILITACION EJE DE CONEXIÓN VIAL ENTRE EL CASCO URBANO Y LA INSPECCION DE PENA NEGRA</v>
          </cell>
          <cell r="B163">
            <v>2288</v>
          </cell>
          <cell r="C163" t="str">
            <v>CACHIPAY</v>
          </cell>
          <cell r="D163" t="str">
            <v>CUNDINAMARCA</v>
          </cell>
          <cell r="E163" t="str">
            <v>HENRY AVILA GOMEZ</v>
          </cell>
          <cell r="F163" t="str">
            <v>ALCALDE</v>
          </cell>
          <cell r="G163" t="str">
            <v>REHABILITACION EJE DE CONEXIÓN VIAL ENTRE EL CASCO URBANO Y LA INSPECCION DE PENA NEGRA</v>
          </cell>
          <cell r="H163" t="str">
            <v>REPARACIÓN DE VÍAS</v>
          </cell>
          <cell r="I163" t="str">
            <v>OBRA MENOR</v>
          </cell>
          <cell r="J163">
            <v>249821545</v>
          </cell>
          <cell r="K163" t="str">
            <v>ANDINA</v>
          </cell>
          <cell r="R163" t="str">
            <v>25</v>
          </cell>
          <cell r="S163" t="str">
            <v>25123</v>
          </cell>
          <cell r="T163" t="str">
            <v>Zona 2</v>
          </cell>
          <cell r="U163" t="e">
            <v>#REF!</v>
          </cell>
        </row>
        <row r="164">
          <cell r="A164" t="str">
            <v>CONSTRUCCION JARILLONES EN LOS COSTADOS DEL RIO FRIO, CONJUNTO RESIDENCIAL FAGUA VEREDA CANELON, APERTURA DE VALLADO PREDIO FIBRIT VEREDA CALAHORRA</v>
          </cell>
          <cell r="B164" t="str">
            <v>1472-A</v>
          </cell>
          <cell r="C164" t="str">
            <v>CAJICÁ</v>
          </cell>
          <cell r="D164" t="str">
            <v>CUNDINAMARCA</v>
          </cell>
          <cell r="E164" t="str">
            <v>FABIOLA JACOME RINCON</v>
          </cell>
          <cell r="F164" t="str">
            <v>ALCALDE</v>
          </cell>
          <cell r="G164" t="str">
            <v>CONSTRUCCION JARILLONES EN LOS COSTADOS DEL RIO FRIO, CONJUNTO RESIDENCIAL FAGUA VEREDA CANELON, APERTURA DE VALLADO PREDIO FIBRIT VEREDA CALAHORRA</v>
          </cell>
          <cell r="H164" t="str">
            <v>REFORZAMIENTO Y CONTENCIÓN</v>
          </cell>
          <cell r="I164" t="str">
            <v>OBRA MENOR</v>
          </cell>
          <cell r="J164">
            <v>237771648</v>
          </cell>
          <cell r="K164" t="str">
            <v>ANDINA</v>
          </cell>
          <cell r="L164">
            <v>0</v>
          </cell>
          <cell r="R164" t="str">
            <v>25</v>
          </cell>
          <cell r="S164" t="str">
            <v>25126</v>
          </cell>
          <cell r="T164" t="str">
            <v>Zona 2</v>
          </cell>
          <cell r="U164" t="e">
            <v>#REF!</v>
          </cell>
        </row>
        <row r="165">
          <cell r="A165" t="str">
            <v>CONSTRUCCION JARILLONES EN LOS COSTADOS DEL RIO BOGOTA, SECTOR PUENTE VARGAS - LOS MALETINES Y PREDIO FAMILIA ANGULO, VEREDA RIOGRANDE, MANTENIMIENTO Y LIMPIEZA DEL CAUCE DEL PREDIO LA ARBOLEDA VEREDA LA CACHORRA</v>
          </cell>
          <cell r="B165" t="str">
            <v>1476-A</v>
          </cell>
          <cell r="C165" t="str">
            <v>CAJICÁ</v>
          </cell>
          <cell r="D165" t="str">
            <v>CUNDINAMARCA</v>
          </cell>
          <cell r="E165" t="str">
            <v>FABIOLA JACOME RINCON</v>
          </cell>
          <cell r="F165" t="str">
            <v>ALCALDE</v>
          </cell>
          <cell r="G165" t="str">
            <v>CONSTRUCCION JARILLONES EN LOS COSTADOS DEL RIO BOGOTA, SECTOR PUENTE VARGAS - LOS MALETINES Y PREDIO FAMILIA ANGULO, VEREDA RIOGRANDE, MANTENIMIENTO Y LIMPIEZA DEL CAUCE DEL PREDIO LA ARBOLEDA VEREDA LA CACHORRA</v>
          </cell>
          <cell r="H165" t="str">
            <v>REFORZAMIENTO Y CONTENCIÓN</v>
          </cell>
          <cell r="I165" t="str">
            <v>OBRA MENOR</v>
          </cell>
          <cell r="J165">
            <v>249965585</v>
          </cell>
          <cell r="K165" t="str">
            <v>ANDINA</v>
          </cell>
          <cell r="L165">
            <v>0</v>
          </cell>
          <cell r="R165" t="str">
            <v>25</v>
          </cell>
          <cell r="S165" t="str">
            <v>25126</v>
          </cell>
          <cell r="T165" t="str">
            <v>Zona 2</v>
          </cell>
          <cell r="U165" t="e">
            <v>#REF!</v>
          </cell>
        </row>
        <row r="166">
          <cell r="A166" t="str">
            <v>CONSTRUCCION JARILLONES EN LOS COSTADOS DEL RIO FRIO, PREDIO GOLPE DE AGUA, PREDIO EL CARMEN Y POLITECNICO DE LA SABANA, MANTENIMIENTO, LIMPIEZA Y PROFUNDIZACION DE CAUCE PREDIO LA ALQUERIA, VEREDA RIO FRIO</v>
          </cell>
          <cell r="B166" t="str">
            <v>1477-A</v>
          </cell>
          <cell r="C166" t="str">
            <v>CAJICÁ</v>
          </cell>
          <cell r="D166" t="str">
            <v>CUNDINAMARCA</v>
          </cell>
          <cell r="E166" t="str">
            <v>FABIOLA JACOME RINCON</v>
          </cell>
          <cell r="F166" t="str">
            <v>ALCALDE</v>
          </cell>
          <cell r="G166" t="str">
            <v>CONSTRUCCION JARILLONES EN LOS COSTADOS DEL RIO FRIO, PREDIO GOLPE DE AGUA, PREDIO EL CARMEN Y POLITECNICO DE LA SABANA, MANTENIMIENTO, LIMPIEZA Y PROFUNDIZACION DE CAUCE PREDIO LA ALQUERIA, VEREDA RIO FRIO</v>
          </cell>
          <cell r="H166" t="str">
            <v>REFORZAMIENTO Y CONTENCIÓN</v>
          </cell>
          <cell r="I166" t="str">
            <v>OBRA MENOR</v>
          </cell>
          <cell r="J166">
            <v>249708059</v>
          </cell>
          <cell r="K166" t="str">
            <v>ANDINA</v>
          </cell>
          <cell r="L166">
            <v>0</v>
          </cell>
          <cell r="R166" t="str">
            <v>25</v>
          </cell>
          <cell r="S166" t="str">
            <v>25126</v>
          </cell>
          <cell r="T166" t="str">
            <v>Zona 2</v>
          </cell>
          <cell r="U166" t="e">
            <v>#REF!</v>
          </cell>
        </row>
        <row r="167">
          <cell r="A167" t="str">
            <v>Puente Vereda Guadual (Rio Pata) municipio de Caparrapí</v>
          </cell>
          <cell r="B167" t="str">
            <v>IB-128</v>
          </cell>
          <cell r="C167" t="str">
            <v>CAPARRAPÍ</v>
          </cell>
          <cell r="D167" t="str">
            <v>CUNDINAMARCA</v>
          </cell>
          <cell r="E167" t="str">
            <v>ANDRÉS GONZÁLEZ DÍAZ</v>
          </cell>
          <cell r="F167" t="str">
            <v>GOBERNADOR</v>
          </cell>
          <cell r="G167" t="str">
            <v>Puente Vereda Guadual (Rio Pata) municipio de Caparrapí</v>
          </cell>
          <cell r="H167" t="str">
            <v>CONSTRUCCIÓN DE PUENTES Y PONTONES</v>
          </cell>
          <cell r="I167" t="str">
            <v>OBRA MENOR</v>
          </cell>
          <cell r="J167">
            <v>164802101</v>
          </cell>
          <cell r="K167" t="str">
            <v>ANDINA</v>
          </cell>
          <cell r="L167">
            <v>501</v>
          </cell>
          <cell r="M167">
            <v>9589</v>
          </cell>
          <cell r="N167">
            <v>40640</v>
          </cell>
          <cell r="O167">
            <v>30804131</v>
          </cell>
          <cell r="P167">
            <v>40732</v>
          </cell>
          <cell r="Q167">
            <v>164802101</v>
          </cell>
          <cell r="R167" t="str">
            <v>25</v>
          </cell>
          <cell r="S167" t="str">
            <v>25148</v>
          </cell>
          <cell r="T167" t="str">
            <v>Zona 2</v>
          </cell>
          <cell r="U167" t="e">
            <v>#REF!</v>
          </cell>
        </row>
        <row r="168">
          <cell r="A168" t="str">
            <v>CONSTRUCCION DE 22 ALCANTARILLAS EN LAS VIAS LA MATA DE PLATANO LA AZUNCHA Y CAPARRAPI PEÑALOSA RIO PLATA</v>
          </cell>
          <cell r="B168" t="str">
            <v>JM-210</v>
          </cell>
          <cell r="C168" t="str">
            <v>CAPARRAPÍ</v>
          </cell>
          <cell r="D168" t="str">
            <v>CUNDINAMARCA</v>
          </cell>
          <cell r="E168" t="str">
            <v>JOSE JOAQUIN SANCHEZ CHAVEZ</v>
          </cell>
          <cell r="F168" t="str">
            <v>ALCALDE</v>
          </cell>
          <cell r="G168" t="str">
            <v>CONSTRUCCION DE 22 ALCANTARILLAS EN LAS VIAS LA MATA DE PLATANO LA AZUNCHA Y CAPARRAPI PEÑALOSA RIO PLATA</v>
          </cell>
          <cell r="H168" t="str">
            <v>OBRAS DE ARTE</v>
          </cell>
          <cell r="I168" t="str">
            <v>OBRA MENOR</v>
          </cell>
          <cell r="J168">
            <v>249828332</v>
          </cell>
          <cell r="K168" t="str">
            <v>ANDINA</v>
          </cell>
          <cell r="L168">
            <v>2615</v>
          </cell>
          <cell r="M168">
            <v>10599</v>
          </cell>
          <cell r="N168">
            <v>40732</v>
          </cell>
          <cell r="O168">
            <v>99594621.400000006</v>
          </cell>
          <cell r="P168">
            <v>40772</v>
          </cell>
          <cell r="Q168">
            <v>99931332.799999997</v>
          </cell>
          <cell r="R168" t="str">
            <v>25</v>
          </cell>
          <cell r="S168" t="str">
            <v>25148</v>
          </cell>
          <cell r="T168" t="str">
            <v>Zona 2</v>
          </cell>
          <cell r="U168" t="e">
            <v>#REF!</v>
          </cell>
        </row>
        <row r="169">
          <cell r="A169" t="str">
            <v>ADQUISICION DE RETROEXCAVADORA 420E CATERPILLAR</v>
          </cell>
          <cell r="B169" t="str">
            <v>JM-211</v>
          </cell>
          <cell r="C169" t="str">
            <v>CAPARRAPÍ</v>
          </cell>
          <cell r="D169" t="str">
            <v>CUNDINAMARCA</v>
          </cell>
          <cell r="E169" t="str">
            <v>JOSE JOAQUIN SANCHEZ CHAVEZ</v>
          </cell>
          <cell r="F169" t="str">
            <v>ALCALDE</v>
          </cell>
          <cell r="G169" t="str">
            <v>ADQUISICION DE RETROEXCAVADORA 420E CATERPILLAR</v>
          </cell>
          <cell r="H169" t="str">
            <v>MAQUINARIA</v>
          </cell>
          <cell r="I169" t="str">
            <v>OBRA MENOR</v>
          </cell>
          <cell r="J169">
            <v>250000000</v>
          </cell>
          <cell r="K169" t="str">
            <v>ANDINA</v>
          </cell>
          <cell r="R169" t="str">
            <v>25</v>
          </cell>
          <cell r="S169" t="str">
            <v>25148</v>
          </cell>
          <cell r="T169" t="str">
            <v>Zona 2</v>
          </cell>
          <cell r="U169" t="e">
            <v>#REF!</v>
          </cell>
        </row>
        <row r="170">
          <cell r="A170" t="str">
            <v>CONSTRUCCION DE 22 ALCANTARILLAS EN LAS VIAS SUZNE BARRANQUILLAS SABANETA CORDOBA</v>
          </cell>
          <cell r="B170" t="str">
            <v>JM-212</v>
          </cell>
          <cell r="C170" t="str">
            <v>CAPARRAPÍ</v>
          </cell>
          <cell r="D170" t="str">
            <v>CUNDINAMARCA</v>
          </cell>
          <cell r="E170" t="str">
            <v>JOSE JOAQUIN SANCHEZ CHAVEZ</v>
          </cell>
          <cell r="F170" t="str">
            <v>ALCALDE</v>
          </cell>
          <cell r="G170" t="str">
            <v>CONSTRUCCION DE 22 ALCANTARILLAS EN LAS VIAS SUZNE BARRANQUILLAS SABANETA CORDOBA</v>
          </cell>
          <cell r="H170" t="str">
            <v>OBRAS DE ARTE</v>
          </cell>
          <cell r="I170" t="str">
            <v>OBRA MENOR</v>
          </cell>
          <cell r="J170">
            <v>249828332</v>
          </cell>
          <cell r="K170" t="str">
            <v>ANDINA</v>
          </cell>
          <cell r="L170">
            <v>2616</v>
          </cell>
          <cell r="M170">
            <v>10600</v>
          </cell>
          <cell r="N170">
            <v>40732</v>
          </cell>
          <cell r="O170">
            <v>95990174</v>
          </cell>
          <cell r="P170">
            <v>40772</v>
          </cell>
          <cell r="Q170">
            <v>99931332.799999997</v>
          </cell>
          <cell r="R170" t="str">
            <v>25</v>
          </cell>
          <cell r="S170" t="str">
            <v>25148</v>
          </cell>
          <cell r="T170" t="str">
            <v>Zona 2</v>
          </cell>
          <cell r="U170" t="e">
            <v>#REF!</v>
          </cell>
        </row>
        <row r="171">
          <cell r="A171" t="str">
            <v>Puente Vía Campin Ubatoque 2 vereda el Campin</v>
          </cell>
          <cell r="B171" t="str">
            <v>IB-129</v>
          </cell>
          <cell r="C171" t="str">
            <v>CAQUEZA</v>
          </cell>
          <cell r="D171" t="str">
            <v>CUNDINAMARCA</v>
          </cell>
          <cell r="E171" t="str">
            <v>ANDRÉS GONZÁLEZ DÍAZ</v>
          </cell>
          <cell r="F171" t="str">
            <v>GOBERNADOR</v>
          </cell>
          <cell r="G171" t="str">
            <v>Puente Vía Campin Ubatoque 2 vereda el Campin</v>
          </cell>
          <cell r="H171" t="str">
            <v>CONSTRUCCIÓN DE PUENTES Y PONTONES</v>
          </cell>
          <cell r="I171" t="str">
            <v>OBRA MENOR</v>
          </cell>
          <cell r="J171">
            <v>79466529</v>
          </cell>
          <cell r="K171" t="str">
            <v>ANDINA</v>
          </cell>
          <cell r="L171">
            <v>502</v>
          </cell>
          <cell r="M171">
            <v>9590</v>
          </cell>
          <cell r="N171">
            <v>40640</v>
          </cell>
          <cell r="O171">
            <v>14853557</v>
          </cell>
          <cell r="P171">
            <v>40732</v>
          </cell>
          <cell r="Q171">
            <v>79466529</v>
          </cell>
          <cell r="R171" t="str">
            <v>25</v>
          </cell>
          <cell r="S171" t="str">
            <v>25151</v>
          </cell>
          <cell r="T171" t="str">
            <v>Zona 2</v>
          </cell>
          <cell r="U171" t="e">
            <v>#REF!</v>
          </cell>
        </row>
        <row r="172">
          <cell r="A172" t="str">
            <v>Construcción muro vía Cáqueza - Fosca K1+400</v>
          </cell>
          <cell r="B172" t="str">
            <v>IB-130</v>
          </cell>
          <cell r="C172" t="str">
            <v>CAQUEZA</v>
          </cell>
          <cell r="D172" t="str">
            <v>CUNDINAMARCA</v>
          </cell>
          <cell r="E172" t="str">
            <v>ANDRÉS GONZÁLEZ DÍAZ</v>
          </cell>
          <cell r="F172" t="str">
            <v>GOBERNADOR</v>
          </cell>
          <cell r="G172" t="str">
            <v>Construcción muro vía Cáqueza - Fosca K1+400</v>
          </cell>
          <cell r="H172" t="str">
            <v>CONTENCIÓN TALUDES</v>
          </cell>
          <cell r="I172" t="str">
            <v>OBRA MENOR</v>
          </cell>
          <cell r="J172">
            <v>64143018</v>
          </cell>
          <cell r="K172" t="str">
            <v>ANDINA</v>
          </cell>
          <cell r="L172">
            <v>503</v>
          </cell>
          <cell r="M172">
            <v>9591</v>
          </cell>
          <cell r="N172">
            <v>40640</v>
          </cell>
          <cell r="O172">
            <v>11989348</v>
          </cell>
          <cell r="P172">
            <v>40732</v>
          </cell>
          <cell r="Q172">
            <v>64143018</v>
          </cell>
          <cell r="R172" t="str">
            <v>25</v>
          </cell>
          <cell r="S172" t="str">
            <v>25151</v>
          </cell>
          <cell r="T172" t="str">
            <v>Zona 2</v>
          </cell>
          <cell r="U172" t="e">
            <v>#REF!</v>
          </cell>
        </row>
        <row r="173">
          <cell r="A173" t="str">
            <v>CONSTRUCCION PUENTE VEHICULAR SOBRE EL CAÑO CHULO UBICADO EN LA VIA QUE CONDUCE DEL CASCO URBANO HACIA LA VEREDA PLACITAS EN EL MUNICIPIO DE CAQUEZA CUNDINAMARCA.</v>
          </cell>
          <cell r="B173">
            <v>8108</v>
          </cell>
          <cell r="C173" t="str">
            <v>CAQUEZA</v>
          </cell>
          <cell r="D173" t="str">
            <v>CUNDINAMARCA</v>
          </cell>
          <cell r="E173" t="str">
            <v>FREDY ENRIQUE TORRES ROJAS</v>
          </cell>
          <cell r="F173" t="str">
            <v>ALCALDE</v>
          </cell>
          <cell r="G173" t="str">
            <v>CONSTRUCCION PUENTE VEHICULAR SOBRE EL CAÑO CHULO UBICADO EN LA VIA QUE CONDUCE DEL CASCO URBANO HACIA LA VEREDA PLACITAS EN EL MUNICIPIO DE CAQUEZA CUNDINAMARCA.</v>
          </cell>
          <cell r="H173" t="str">
            <v>CONSTRUCCIÓN DE PUENTES Y PONTONES</v>
          </cell>
          <cell r="I173" t="str">
            <v>OBRA MENOR</v>
          </cell>
          <cell r="J173">
            <v>249064413.40000001</v>
          </cell>
          <cell r="K173" t="str">
            <v>ANDINA</v>
          </cell>
          <cell r="R173" t="str">
            <v>25</v>
          </cell>
          <cell r="S173" t="str">
            <v>25151</v>
          </cell>
          <cell r="T173" t="str">
            <v>Zona 2</v>
          </cell>
          <cell r="U173" t="e">
            <v>#REF!</v>
          </cell>
        </row>
        <row r="174">
          <cell r="A174" t="str">
            <v>CONSTRUCCION BOX COULVERT DE 3,0X3,0 L= 6M EN EL CAÑO MERCADILLO EN LA VIA QUE CONDUCE A LA VEREDA MERCADILLO PRIMERO EN EL MUNICIPIO DE CAQUEZA-CUNDINAMARCA.</v>
          </cell>
          <cell r="B174">
            <v>8107</v>
          </cell>
          <cell r="C174" t="str">
            <v>CAQUEZA</v>
          </cell>
          <cell r="D174" t="str">
            <v>CUNDINAMARCA</v>
          </cell>
          <cell r="E174" t="str">
            <v>FREDY ENRIQUE TORRES ROJAS</v>
          </cell>
          <cell r="F174" t="str">
            <v>ALCALDE</v>
          </cell>
          <cell r="G174" t="str">
            <v>CONSTRUCCION BOX COULVERT DE 3,0X3,0 L= 6M EN EL CAÑO MERCADILLO EN LA VIA QUE CONDUCE A LA VEREDA MERCADILLO PRIMERO EN EL MUNICIPIO DE CAQUEZA-CUNDINAMARCA.</v>
          </cell>
          <cell r="H174" t="str">
            <v>OBRAS DE ARTE</v>
          </cell>
          <cell r="I174" t="str">
            <v>OBRA MENOR</v>
          </cell>
          <cell r="J174">
            <v>94839575</v>
          </cell>
          <cell r="K174" t="str">
            <v>ANDINA</v>
          </cell>
          <cell r="R174" t="str">
            <v>25</v>
          </cell>
          <cell r="S174" t="str">
            <v>25151</v>
          </cell>
          <cell r="T174" t="str">
            <v>Zona 2</v>
          </cell>
          <cell r="U174" t="e">
            <v>#REF!</v>
          </cell>
        </row>
        <row r="175">
          <cell r="A175" t="str">
            <v>CONSTRUCCION PUENTE VEHICULAR SOBRE EL CAÑO PICHO UBICADO EN LA VIA QUE CONDUCE DEL CASCO URBANO HACIA LA VERED PLACITAS EN EL MUNICIPIO DE CAQUEZA CUNDINAMRCA.</v>
          </cell>
          <cell r="B175">
            <v>8106</v>
          </cell>
          <cell r="C175" t="str">
            <v>CAQUEZA</v>
          </cell>
          <cell r="D175" t="str">
            <v>CUNDINAMARCA</v>
          </cell>
          <cell r="E175" t="str">
            <v>FREDY ENRIQUE TORRES ROJAS</v>
          </cell>
          <cell r="F175" t="str">
            <v>ALCALDE</v>
          </cell>
          <cell r="G175" t="str">
            <v>CONSTRUCCION PUENTE VEHICULAR SOBRE EL CAÑO PICHO UBICADO EN LA VIA QUE CONDUCE DEL CASCO URBANO HACIA LA VERED PLACITAS EN EL MUNICIPIO DE CAQUEZA CUNDINAMRCA.</v>
          </cell>
          <cell r="H175" t="str">
            <v>CONSTRUCCIÓN DE PUENTES Y PONTONES</v>
          </cell>
          <cell r="I175" t="str">
            <v>OBRA MENOR</v>
          </cell>
          <cell r="J175">
            <v>247306670.97</v>
          </cell>
          <cell r="K175" t="str">
            <v>ANDINA</v>
          </cell>
          <cell r="R175" t="str">
            <v>25</v>
          </cell>
          <cell r="S175" t="str">
            <v>25151</v>
          </cell>
          <cell r="T175" t="str">
            <v>Zona 2</v>
          </cell>
          <cell r="U175" t="e">
            <v>#REF!</v>
          </cell>
        </row>
        <row r="176">
          <cell r="A176" t="str">
            <v>Construcción de Box Coulvert (K2 + 960) de la vía Ubaté el Carmen de Carupa</v>
          </cell>
          <cell r="B176" t="str">
            <v>IB-131</v>
          </cell>
          <cell r="C176" t="str">
            <v>CARMEN DE CARUPA</v>
          </cell>
          <cell r="D176" t="str">
            <v>CUNDINAMARCA</v>
          </cell>
          <cell r="E176" t="str">
            <v>ANDRÉS GONZÁLEZ DÍAZ</v>
          </cell>
          <cell r="F176" t="str">
            <v>GOBERNADOR</v>
          </cell>
          <cell r="G176" t="str">
            <v>Construcción de Box Coulvert (K2 + 960) de la vía Ubaté el Carmen de Carupa</v>
          </cell>
          <cell r="H176" t="str">
            <v>OBRAS DE ARTE</v>
          </cell>
          <cell r="I176" t="str">
            <v>OBRA MENOR</v>
          </cell>
          <cell r="J176">
            <v>22396985</v>
          </cell>
          <cell r="K176" t="str">
            <v>ANDINA</v>
          </cell>
          <cell r="L176">
            <v>504</v>
          </cell>
          <cell r="M176">
            <v>9592</v>
          </cell>
          <cell r="N176">
            <v>40640</v>
          </cell>
          <cell r="O176">
            <v>4186352</v>
          </cell>
          <cell r="P176">
            <v>40732</v>
          </cell>
          <cell r="Q176">
            <v>22396985</v>
          </cell>
          <cell r="R176" t="str">
            <v>25</v>
          </cell>
          <cell r="S176" t="str">
            <v>25154</v>
          </cell>
          <cell r="T176" t="str">
            <v>Zona 2</v>
          </cell>
          <cell r="U176" t="e">
            <v>#REF!</v>
          </cell>
        </row>
        <row r="177">
          <cell r="A177" t="str">
            <v>CONSTRUCCION DE VARIANTE VIA CARMEN DE CARUPA - UBATE SECTOR PARQUE BRUSELAS</v>
          </cell>
          <cell r="B177">
            <v>2066</v>
          </cell>
          <cell r="C177" t="str">
            <v>CARMEN DE CARUPA</v>
          </cell>
          <cell r="D177" t="str">
            <v>CUNDINAMARCA</v>
          </cell>
          <cell r="E177" t="str">
            <v>JOSE EDILBERTO GARCIA ALARCON</v>
          </cell>
          <cell r="F177" t="str">
            <v>ALCALDE</v>
          </cell>
          <cell r="G177" t="str">
            <v>CONSTRUCCION DE VARIANTE VIA CARMEN DE CARUPA - UBATE SECTOR PARQUE BRUSELAS</v>
          </cell>
          <cell r="H177" t="str">
            <v>REPARACIÓN DE VÍAS</v>
          </cell>
          <cell r="I177" t="str">
            <v>OBRA MENOR</v>
          </cell>
          <cell r="J177">
            <v>250000000</v>
          </cell>
          <cell r="K177" t="str">
            <v>ANDINA</v>
          </cell>
          <cell r="R177" t="str">
            <v>25</v>
          </cell>
          <cell r="S177" t="str">
            <v>25154</v>
          </cell>
          <cell r="T177" t="str">
            <v>Zona 2</v>
          </cell>
          <cell r="U177" t="e">
            <v>#REF!</v>
          </cell>
        </row>
        <row r="178">
          <cell r="A178" t="str">
            <v>AQUISICION DE MQUINARIA RETROEXCAVADORACARGADORA 420E PARA LA REMOCION DE DERRUMBES.</v>
          </cell>
          <cell r="B178">
            <v>2306</v>
          </cell>
          <cell r="C178" t="str">
            <v>CARMEN DE CARUPA</v>
          </cell>
          <cell r="D178" t="str">
            <v>CUNDINAMARCA</v>
          </cell>
          <cell r="E178" t="str">
            <v>JOSE EDILBERTO GRACIA ALARCON</v>
          </cell>
          <cell r="F178" t="str">
            <v>ALCALDE</v>
          </cell>
          <cell r="G178" t="str">
            <v>AQUISICION DE MQUINARIA RETROEXCAVADORACARGADORA 420E PARA LA REMOCION DE DERRUMBES.</v>
          </cell>
          <cell r="H178" t="str">
            <v>MAQUINARIA</v>
          </cell>
          <cell r="I178" t="str">
            <v>OBRA MENOR</v>
          </cell>
          <cell r="J178">
            <v>250000000</v>
          </cell>
          <cell r="K178" t="str">
            <v>ANDINA</v>
          </cell>
          <cell r="R178" t="str">
            <v>25</v>
          </cell>
          <cell r="S178" t="str">
            <v>25154</v>
          </cell>
          <cell r="T178" t="str">
            <v>Zona 2</v>
          </cell>
          <cell r="U178" t="e">
            <v>#REF!</v>
          </cell>
        </row>
        <row r="179">
          <cell r="A179" t="str">
            <v>CONSTRUCCION MURO DE CONTENCION VIA CHAGUANI - ALTO DE LA VIRGEN SECTOR URBANO PLANTA DE TRATAMIENTO</v>
          </cell>
          <cell r="B179">
            <v>1692</v>
          </cell>
          <cell r="C179" t="str">
            <v>CHAGUANÍ</v>
          </cell>
          <cell r="D179" t="str">
            <v>CUNDINAMARCA</v>
          </cell>
          <cell r="E179" t="str">
            <v>JORGE ENRIQUE GUZMAN</v>
          </cell>
          <cell r="F179" t="str">
            <v>ALCALDE</v>
          </cell>
          <cell r="G179" t="str">
            <v>CONSTRUCCION MURO DE CONTENCION VIA CHAGUANI - ALTO DE LA VIRGEN SECTOR URBANO PLANTA DE TRATAMIENTO</v>
          </cell>
          <cell r="H179" t="str">
            <v>CONTENCIÓN TALUDES</v>
          </cell>
          <cell r="I179" t="str">
            <v>OBRA MENOR</v>
          </cell>
          <cell r="J179">
            <v>250000000</v>
          </cell>
          <cell r="K179" t="str">
            <v>ANDINA</v>
          </cell>
          <cell r="R179" t="str">
            <v>25</v>
          </cell>
          <cell r="S179" t="str">
            <v>25168</v>
          </cell>
          <cell r="T179" t="str">
            <v>Zona 2</v>
          </cell>
          <cell r="U179" t="e">
            <v>#REF!</v>
          </cell>
        </row>
        <row r="180">
          <cell r="A180" t="str">
            <v>CONSTRUCCION DE PLANCHON SOBRE QUEBRADA LOS COCOS VEREDA EL RETIRO, GAVION Y ALCANTARILLAS VIA BRAMADEROS</v>
          </cell>
          <cell r="B180">
            <v>1693</v>
          </cell>
          <cell r="C180" t="str">
            <v>CHAGUANÍ</v>
          </cell>
          <cell r="D180" t="str">
            <v>CUNDINAMARCA</v>
          </cell>
          <cell r="E180" t="str">
            <v>JORGE ENRIQUE GUZMAN</v>
          </cell>
          <cell r="F180" t="str">
            <v>ALCALDE</v>
          </cell>
          <cell r="G180" t="str">
            <v>CONSTRUCCION DE PLANCHON SOBRE QUEBRADA LOS COCOS VEREDA EL RETIRO, GAVION Y ALCANTARILLAS VIA BRAMADEROS</v>
          </cell>
          <cell r="H180" t="str">
            <v>OBRAS DE ARTE</v>
          </cell>
          <cell r="I180" t="str">
            <v>OBRA MENOR</v>
          </cell>
          <cell r="J180">
            <v>250000000</v>
          </cell>
          <cell r="K180" t="str">
            <v>ANDINA</v>
          </cell>
          <cell r="R180" t="str">
            <v>25</v>
          </cell>
          <cell r="S180" t="str">
            <v>25168</v>
          </cell>
          <cell r="T180" t="str">
            <v>Zona 2</v>
          </cell>
          <cell r="U180" t="e">
            <v>#REF!</v>
          </cell>
        </row>
        <row r="181">
          <cell r="A181" t="str">
            <v>COMPRA DE COMBUSTIBLE Y LLANTAS PARA MAQUINARIA PESADA</v>
          </cell>
          <cell r="B181">
            <v>2610</v>
          </cell>
          <cell r="C181" t="str">
            <v>CHAGUANÍ</v>
          </cell>
          <cell r="D181" t="str">
            <v>CUNDINAMARCA</v>
          </cell>
          <cell r="E181" t="str">
            <v>JORGE ENRIQUE GUZMAN</v>
          </cell>
          <cell r="F181" t="str">
            <v>ALCALDE</v>
          </cell>
          <cell r="G181" t="str">
            <v>COMPRA DE COMBUSTIBLE Y LLANTAS PARA MAQUINARIA PESADA</v>
          </cell>
          <cell r="H181" t="str">
            <v>MOTOBOMBAS Y HERRAMIENTAS MENORES</v>
          </cell>
          <cell r="I181" t="str">
            <v>OBRA MENOR</v>
          </cell>
          <cell r="J181">
            <v>50000000</v>
          </cell>
          <cell r="K181" t="str">
            <v>ANDINA</v>
          </cell>
          <cell r="R181" t="str">
            <v>25</v>
          </cell>
          <cell r="S181" t="str">
            <v>25168</v>
          </cell>
          <cell r="T181" t="str">
            <v>Zona 2</v>
          </cell>
          <cell r="U181" t="e">
            <v>#REF!</v>
          </cell>
        </row>
        <row r="182">
          <cell r="A182" t="str">
            <v>PROYECTO DE OBRAS DE PROTECCION Y/O CONTENCION - JARILLON SECTOR SHAPELLI COSTADO ORIENTAL Y OCCIDENTAL CONTIGUA CEMENTERAS Y LA GLORIETA DE LA VARIANTE CHIA - COTA - VEREDA CERCA DE PIEDRA</v>
          </cell>
          <cell r="B182">
            <v>4924</v>
          </cell>
          <cell r="C182" t="str">
            <v>CHÍA</v>
          </cell>
          <cell r="D182" t="str">
            <v>CUNDINAMARCA</v>
          </cell>
          <cell r="E182" t="str">
            <v>JORGE ORLANDO GAITAN MANECHA</v>
          </cell>
          <cell r="F182" t="str">
            <v>ALCALDE</v>
          </cell>
          <cell r="G182" t="str">
            <v>PROYECTO DE OBRAS DE PROTECCION Y/O CONTENCION - JARILLON SECTOR SHAPELLI COSTADO ORIENTAL Y OCCIDENTAL CONTIGUA CEMENTERAS Y LA GLORIETA DE LA VARIANTE CHIA - COTA - VEREDA CERCA DE PIEDRA</v>
          </cell>
          <cell r="H182" t="str">
            <v>REFORZAMIENTO Y CONTENCIÓN</v>
          </cell>
          <cell r="I182" t="str">
            <v>OBRA MENOR</v>
          </cell>
          <cell r="J182">
            <v>250000000</v>
          </cell>
          <cell r="K182" t="str">
            <v>ANDINA</v>
          </cell>
          <cell r="R182" t="str">
            <v>25</v>
          </cell>
          <cell r="S182" t="str">
            <v>25175</v>
          </cell>
          <cell r="T182" t="str">
            <v>Zona 2</v>
          </cell>
          <cell r="U182" t="e">
            <v>#REF!</v>
          </cell>
        </row>
        <row r="183">
          <cell r="A183" t="str">
            <v>CONSTRUCCION JARILLON FALTANTE SECTOR COLEGIO GICEI COSTADO ORIENTAL - VEREDA LA BALSA - MUNICIPIO DE CHIA</v>
          </cell>
          <cell r="B183">
            <v>4923</v>
          </cell>
          <cell r="C183" t="str">
            <v>CHÍA</v>
          </cell>
          <cell r="D183" t="str">
            <v>CUNDINAMARCA</v>
          </cell>
          <cell r="E183" t="str">
            <v>JORGE ORLANDO GAITAN MANECHA</v>
          </cell>
          <cell r="F183" t="str">
            <v>ALCALDE</v>
          </cell>
          <cell r="G183" t="str">
            <v>CONSTRUCCION JARILLON FALTANTE SECTOR COLEGIO GICEI COSTADO ORIENTAL - VEREDA LA BALSA - MUNICIPIO DE CHIA</v>
          </cell>
          <cell r="H183" t="str">
            <v>CONTENCIÓN TALUDES</v>
          </cell>
          <cell r="I183" t="str">
            <v>OBRA MENOR</v>
          </cell>
          <cell r="J183">
            <v>250000000</v>
          </cell>
          <cell r="K183" t="str">
            <v>ANDINA</v>
          </cell>
          <cell r="R183" t="str">
            <v>25</v>
          </cell>
          <cell r="S183" t="str">
            <v>25175</v>
          </cell>
          <cell r="T183" t="str">
            <v>Zona 2</v>
          </cell>
          <cell r="U183" t="e">
            <v>#REF!</v>
          </cell>
        </row>
        <row r="184">
          <cell r="A184" t="str">
            <v>CONSTRUCCION MUROS DE CONTENCION ENG AVIONES - SECTOR EL DARIEN COSTADO ORIENTAL - VEREDA BOJACA Y CONSTRUCCION JARILLON SECTRO EL DARIEN AL CONVENTO DE HERMANAS - VEREDA BOJACA</v>
          </cell>
          <cell r="B184">
            <v>4922</v>
          </cell>
          <cell r="C184" t="str">
            <v>CHÍA</v>
          </cell>
          <cell r="D184" t="str">
            <v>CUNDINAMARCA</v>
          </cell>
          <cell r="E184" t="str">
            <v>JORGE ORLANDO GAITAN MANECHA</v>
          </cell>
          <cell r="F184" t="str">
            <v>ALCALDE</v>
          </cell>
          <cell r="G184" t="str">
            <v>CONSTRUCCION MUROS DE CONTENCION ENG AVIONES - SECTOR EL DARIEN COSTADO ORIENTAL - VEREDA BOJACA Y CONSTRUCCION JARILLON SECTRO EL DARIEN AL CONVENTO DE HERMANAS - VEREDA BOJACA</v>
          </cell>
          <cell r="H184" t="str">
            <v>CONTENCIÓN TALUDES</v>
          </cell>
          <cell r="I184" t="str">
            <v>OBRA MENOR</v>
          </cell>
          <cell r="J184">
            <v>250000000</v>
          </cell>
          <cell r="K184" t="str">
            <v>ANDINA</v>
          </cell>
          <cell r="R184" t="str">
            <v>25</v>
          </cell>
          <cell r="S184" t="str">
            <v>25175</v>
          </cell>
          <cell r="T184" t="str">
            <v>Zona 2</v>
          </cell>
          <cell r="U184" t="e">
            <v>#REF!</v>
          </cell>
        </row>
        <row r="185">
          <cell r="A185" t="str">
            <v xml:space="preserve">Construccion de 14 de obras de arte (alcantarillas) y la recuperacion de la banca en la via vereda alto de la cruz sectores - hoyas- alto de tapias - la idaza, mcpio de chipaque - cmarca </v>
          </cell>
          <cell r="B185">
            <v>1329</v>
          </cell>
          <cell r="C185" t="str">
            <v>CHIPAQUE</v>
          </cell>
          <cell r="D185" t="str">
            <v>CUNDINAMARCA</v>
          </cell>
          <cell r="E185" t="str">
            <v>Miguel Antonio Cubillos Mora</v>
          </cell>
          <cell r="F185" t="str">
            <v>ALCALDE</v>
          </cell>
          <cell r="G185" t="str">
            <v xml:space="preserve">Construccion de 14 de obras de arte (alcantarillas) y la recuperacion de la banca en la via vereda alto de la cruz sectores - hoyas- alto de tapias - la idaza, mcpio de chipaque - cmarca </v>
          </cell>
          <cell r="H185" t="str">
            <v>OBRAS DE ARTE</v>
          </cell>
          <cell r="I185" t="str">
            <v>OBRA MENOR</v>
          </cell>
          <cell r="J185">
            <v>250000000</v>
          </cell>
          <cell r="K185" t="str">
            <v>ANDINA</v>
          </cell>
          <cell r="L185">
            <v>2966</v>
          </cell>
          <cell r="M185">
            <v>10877</v>
          </cell>
          <cell r="N185">
            <v>40749</v>
          </cell>
          <cell r="O185">
            <v>93457882.519999996</v>
          </cell>
          <cell r="P185">
            <v>40778</v>
          </cell>
          <cell r="Q185">
            <v>100000000</v>
          </cell>
          <cell r="R185" t="str">
            <v>25</v>
          </cell>
          <cell r="S185" t="str">
            <v>25178</v>
          </cell>
          <cell r="T185" t="str">
            <v>Zona 2</v>
          </cell>
          <cell r="U185" t="e">
            <v>#REF!</v>
          </cell>
        </row>
        <row r="186">
          <cell r="A186" t="str">
            <v xml:space="preserve">Construccion de obras biomecanicas muros en gavion y en tierra armada (gaviones k0+550, gaviones k0+650, gaviones (alcantarilla k1+100, alcantarilla k1+350, alcantarilla k4+600, alcantarillas k5+400, en la via chipaque vereda siecha - potrero grande </v>
          </cell>
          <cell r="B186">
            <v>1330</v>
          </cell>
          <cell r="C186" t="str">
            <v>CHIPAQUE</v>
          </cell>
          <cell r="D186" t="str">
            <v>CUNDINAMARCA</v>
          </cell>
          <cell r="E186" t="str">
            <v>Miguel Antonio Cubillos Mora</v>
          </cell>
          <cell r="F186" t="str">
            <v>ALCALDE</v>
          </cell>
          <cell r="G186" t="str">
            <v>Construccion de obras biomecanicas muros en gavion y en tierra armada (gaviones k0+550, gaviones k0+650, gaviones (alcantarilla k1+100, alcantarilla k1+350, alcantarilla k4+600, alcantarillas k5+400, en la via chipaque vereda siecha - potrero grande secto</v>
          </cell>
          <cell r="H186" t="str">
            <v>CONTENCIÓN TALUDES</v>
          </cell>
          <cell r="I186" t="str">
            <v>OBRA MENOR</v>
          </cell>
          <cell r="J186">
            <v>250000000</v>
          </cell>
          <cell r="K186" t="str">
            <v>ANDINA</v>
          </cell>
          <cell r="L186">
            <v>2967</v>
          </cell>
          <cell r="M186">
            <v>10878</v>
          </cell>
          <cell r="N186">
            <v>40749</v>
          </cell>
          <cell r="O186">
            <v>93457850.200000003</v>
          </cell>
          <cell r="P186">
            <v>40778</v>
          </cell>
          <cell r="Q186">
            <v>100000000</v>
          </cell>
          <cell r="R186" t="str">
            <v>25</v>
          </cell>
          <cell r="S186" t="str">
            <v>25178</v>
          </cell>
          <cell r="T186" t="str">
            <v>Zona 2</v>
          </cell>
          <cell r="U186" t="e">
            <v>#REF!</v>
          </cell>
        </row>
        <row r="187">
          <cell r="A187" t="str">
            <v>CONSTRUCCION DE OBRAS BIOMECANICAS MUROS EN GAVION Y EN TIERRA ARMADA</v>
          </cell>
          <cell r="B187">
            <v>2827</v>
          </cell>
          <cell r="C187" t="str">
            <v>CHIPAQUE</v>
          </cell>
          <cell r="D187" t="str">
            <v>CUNDINAMARCA</v>
          </cell>
          <cell r="E187" t="str">
            <v>MIGUEL ANTONIO CUBILLOS MORA</v>
          </cell>
          <cell r="F187" t="str">
            <v>ALCALDE</v>
          </cell>
          <cell r="G187" t="str">
            <v>CONSTRUCCION DE OBRAS BIOMECANICAS MUROS EN GAVION Y EN TIERRA ARMADA</v>
          </cell>
          <cell r="H187" t="str">
            <v>CONTENCIÓN TALUDES</v>
          </cell>
          <cell r="I187" t="str">
            <v>OBRA MENOR</v>
          </cell>
          <cell r="J187">
            <v>250000000</v>
          </cell>
          <cell r="K187" t="str">
            <v>ANDINA</v>
          </cell>
          <cell r="R187" t="str">
            <v>25</v>
          </cell>
          <cell r="S187" t="str">
            <v>25178</v>
          </cell>
          <cell r="T187" t="str">
            <v>Zona 2</v>
          </cell>
          <cell r="U187" t="e">
            <v>#REF!</v>
          </cell>
        </row>
        <row r="188">
          <cell r="A188" t="str">
            <v>Rehabilitación puente los sitios vereda el Hato</v>
          </cell>
          <cell r="B188" t="str">
            <v>IB-133</v>
          </cell>
          <cell r="C188" t="str">
            <v>CHOACHÍ</v>
          </cell>
          <cell r="D188" t="str">
            <v>CUNDINAMARCA</v>
          </cell>
          <cell r="E188" t="str">
            <v>ANDRÉS GONZÁLEZ DÍAZ</v>
          </cell>
          <cell r="F188" t="str">
            <v>GOBERNADOR</v>
          </cell>
          <cell r="G188" t="str">
            <v>Rehabilitación puente los sitios vereda el Hato</v>
          </cell>
          <cell r="H188" t="str">
            <v>CONSTRUCCIÓN DE PUENTES Y PONTONES</v>
          </cell>
          <cell r="I188" t="str">
            <v>OBRA MENOR</v>
          </cell>
          <cell r="J188">
            <v>78217000</v>
          </cell>
          <cell r="K188" t="str">
            <v>ANDINA</v>
          </cell>
          <cell r="L188">
            <v>505</v>
          </cell>
          <cell r="M188">
            <v>9593</v>
          </cell>
          <cell r="N188">
            <v>40640</v>
          </cell>
          <cell r="O188">
            <v>14620000</v>
          </cell>
          <cell r="P188">
            <v>40732</v>
          </cell>
          <cell r="Q188">
            <v>78217000</v>
          </cell>
          <cell r="R188" t="str">
            <v>25</v>
          </cell>
          <cell r="S188" t="str">
            <v>25181</v>
          </cell>
          <cell r="T188" t="str">
            <v>Zona 2</v>
          </cell>
          <cell r="U188" t="e">
            <v>#REF!</v>
          </cell>
        </row>
        <row r="189">
          <cell r="A189" t="str">
            <v>Rehabilitacion de vias chivate - barronegro - boqueron, levaduro - victoria - la palma - meseta, cartagenita, casco urbano, termales - ferralarada - maza - alto del palo, resguardo bajo sector el alba</v>
          </cell>
          <cell r="B189">
            <v>1054</v>
          </cell>
          <cell r="C189" t="str">
            <v>CHOACHÍ</v>
          </cell>
          <cell r="D189" t="str">
            <v>CUNDINAMARCA</v>
          </cell>
          <cell r="E189" t="str">
            <v>Gustavo Guevara Rodriguez</v>
          </cell>
          <cell r="F189" t="str">
            <v>ALCALDE</v>
          </cell>
          <cell r="G189" t="str">
            <v>Rehabilitacion de vias chivate - barronegro - boqueron, levaduro - victoria - la palma - meseta, cartagenita, casco urbano, termales - ferralarada - maza - alto del palo, resguardo bajo sector el alba</v>
          </cell>
          <cell r="H189" t="str">
            <v>REPARACIÓN DE VÍAS</v>
          </cell>
          <cell r="I189" t="str">
            <v>OBRA MENOR</v>
          </cell>
          <cell r="J189">
            <v>249999910</v>
          </cell>
          <cell r="K189" t="str">
            <v>ANDINA</v>
          </cell>
          <cell r="L189">
            <v>2447</v>
          </cell>
          <cell r="M189">
            <v>10460</v>
          </cell>
          <cell r="N189">
            <v>40724</v>
          </cell>
          <cell r="O189">
            <v>91678233</v>
          </cell>
          <cell r="P189">
            <v>40766</v>
          </cell>
          <cell r="Q189">
            <v>99999964</v>
          </cell>
          <cell r="R189" t="str">
            <v>25</v>
          </cell>
          <cell r="S189" t="str">
            <v>25181</v>
          </cell>
          <cell r="T189" t="str">
            <v>Zona 2</v>
          </cell>
          <cell r="U189" t="e">
            <v>#REF!</v>
          </cell>
        </row>
        <row r="190">
          <cell r="A190" t="str">
            <v>Recursos para combustible</v>
          </cell>
          <cell r="B190">
            <v>1055</v>
          </cell>
          <cell r="C190" t="str">
            <v>CHOACHÍ</v>
          </cell>
          <cell r="D190" t="str">
            <v>CUNDINAMARCA</v>
          </cell>
          <cell r="E190" t="str">
            <v>Gustavo Guevara Rodriguez</v>
          </cell>
          <cell r="F190" t="str">
            <v>ALCALDE</v>
          </cell>
          <cell r="G190" t="str">
            <v>Recursos para combustible</v>
          </cell>
          <cell r="H190" t="str">
            <v>MOTOBOMBAS Y HERRAMIENTAS MENORES</v>
          </cell>
          <cell r="I190" t="str">
            <v>OBRA MENOR</v>
          </cell>
          <cell r="J190">
            <v>70000000</v>
          </cell>
          <cell r="K190" t="str">
            <v>ANDINA</v>
          </cell>
          <cell r="L190">
            <v>2584</v>
          </cell>
          <cell r="M190">
            <v>10569</v>
          </cell>
          <cell r="N190">
            <v>40732</v>
          </cell>
          <cell r="O190">
            <v>26880000</v>
          </cell>
          <cell r="P190">
            <v>40766</v>
          </cell>
          <cell r="Q190">
            <v>70000000</v>
          </cell>
          <cell r="R190" t="str">
            <v>25</v>
          </cell>
          <cell r="S190" t="str">
            <v>25181</v>
          </cell>
          <cell r="T190" t="str">
            <v>Zona 2</v>
          </cell>
          <cell r="U190" t="e">
            <v>#REF!</v>
          </cell>
        </row>
        <row r="191">
          <cell r="A191" t="str">
            <v xml:space="preserve">Rehabilitacion de vias el pulpito uval - bobadillas, rio blanco sector alto del viento, </v>
          </cell>
          <cell r="B191">
            <v>1056</v>
          </cell>
          <cell r="C191" t="str">
            <v>CHOACHÍ</v>
          </cell>
          <cell r="D191" t="str">
            <v>CUNDINAMARCA</v>
          </cell>
          <cell r="E191" t="str">
            <v>Gustavo Guevara Rodriguez</v>
          </cell>
          <cell r="F191" t="str">
            <v>ALCALDE</v>
          </cell>
          <cell r="G191" t="str">
            <v xml:space="preserve">Rehabilitacion de vias el pulpito uval - bobadillas, rio blanco sector alto del viento, </v>
          </cell>
          <cell r="H191" t="str">
            <v>REPARACIÓN DE VÍAS</v>
          </cell>
          <cell r="I191" t="str">
            <v>OBRA MENOR</v>
          </cell>
          <cell r="J191">
            <v>249999785</v>
          </cell>
          <cell r="K191" t="str">
            <v>ANDINA</v>
          </cell>
          <cell r="L191">
            <v>2448</v>
          </cell>
          <cell r="M191">
            <v>10461</v>
          </cell>
          <cell r="N191">
            <v>40724</v>
          </cell>
          <cell r="O191">
            <v>91615957</v>
          </cell>
          <cell r="P191">
            <v>40766</v>
          </cell>
          <cell r="Q191">
            <v>99999914</v>
          </cell>
          <cell r="R191" t="str">
            <v>25</v>
          </cell>
          <cell r="S191" t="str">
            <v>25181</v>
          </cell>
          <cell r="T191" t="str">
            <v>Zona 2</v>
          </cell>
          <cell r="U191" t="e">
            <v>#REF!</v>
          </cell>
        </row>
        <row r="192">
          <cell r="A192" t="str">
            <v>CONSTRUCCION DE LOS PUENTES QUE SE ENECUENTRAN UBICADAS EN LA VIA LAS AGUADAS</v>
          </cell>
          <cell r="B192">
            <v>1589</v>
          </cell>
          <cell r="C192" t="str">
            <v>CHOACHÍ</v>
          </cell>
          <cell r="D192" t="str">
            <v>CUNDINAMARCA</v>
          </cell>
          <cell r="E192" t="str">
            <v>GUSTAVO GUEVARA RODRIGUEZ</v>
          </cell>
          <cell r="F192" t="str">
            <v>ALCALDE</v>
          </cell>
          <cell r="G192" t="str">
            <v>CONSTRUCCION DE LOS PUENTES QUE SE ENECUENTRAN UBICADAS EN LA VIA LAS AGUADAS</v>
          </cell>
          <cell r="H192" t="str">
            <v>CONSTRUCCIÓN DE PUENTES Y PONTONES</v>
          </cell>
          <cell r="I192" t="str">
            <v>OBRA MENOR</v>
          </cell>
          <cell r="J192">
            <v>249999976</v>
          </cell>
          <cell r="K192" t="str">
            <v>ANDINA</v>
          </cell>
          <cell r="L192">
            <v>2449</v>
          </cell>
          <cell r="M192">
            <v>10462</v>
          </cell>
          <cell r="N192">
            <v>40724</v>
          </cell>
          <cell r="O192">
            <v>91581840</v>
          </cell>
          <cell r="P192">
            <v>40766</v>
          </cell>
          <cell r="Q192">
            <v>99999990.400000006</v>
          </cell>
          <cell r="R192" t="str">
            <v>25</v>
          </cell>
          <cell r="S192" t="str">
            <v>25181</v>
          </cell>
          <cell r="T192" t="str">
            <v>Zona 2</v>
          </cell>
          <cell r="U192" t="e">
            <v>#REF!</v>
          </cell>
        </row>
        <row r="193">
          <cell r="A193" t="str">
            <v>CONSTRUCCION PUENTE VEREDA ARIZONA (DESDE K2+093 HASTA K2+100) Y CONSTRCCION 150 ML DE PLACA HUELLA (DESDE K00+00 HASTA K00+150).</v>
          </cell>
          <cell r="B193">
            <v>2783</v>
          </cell>
          <cell r="C193" t="str">
            <v>CHOCONTÁ</v>
          </cell>
          <cell r="D193" t="str">
            <v>CUNDINAMARCA</v>
          </cell>
          <cell r="E193" t="str">
            <v>HECTOR ACERNIO CAMELO LARA</v>
          </cell>
          <cell r="F193" t="str">
            <v>ALCALDE</v>
          </cell>
          <cell r="G193" t="str">
            <v>CONSTRUCCION PUENTE VEREDA ARIZONA (DESDE K2+093 HASTA K2+100) Y CONSTRCCION 150 ML DE PLACA HUELLA (DESDE K00+00 HASTA K00+150).</v>
          </cell>
          <cell r="H193" t="str">
            <v>CONSTRUCCIÓN DE PUENTES Y PONTONES</v>
          </cell>
          <cell r="I193" t="str">
            <v>OBRA MENOR</v>
          </cell>
          <cell r="J193">
            <v>235019062</v>
          </cell>
          <cell r="K193" t="str">
            <v>ANDINA</v>
          </cell>
          <cell r="R193" t="str">
            <v>25</v>
          </cell>
          <cell r="S193" t="str">
            <v>25183</v>
          </cell>
          <cell r="T193" t="str">
            <v>Zona 2</v>
          </cell>
          <cell r="U193" t="e">
            <v>#REF!</v>
          </cell>
        </row>
        <row r="194">
          <cell r="A194" t="str">
            <v>CONSTRUCCION PUENTE VEHICULAR VEREDA TABLON (DESDE K00+300 HASTA K00+325 VDA TABLON), Y CONSTRUCION DE 75 ML DE PLACA HUELLA (DESDE K2+300 HASTAK2+375 VEREDA MOCHILA)</v>
          </cell>
          <cell r="B194">
            <v>2785</v>
          </cell>
          <cell r="C194" t="str">
            <v>CHOCONTÁ</v>
          </cell>
          <cell r="D194" t="str">
            <v>CUNDINAMARCA</v>
          </cell>
          <cell r="E194" t="str">
            <v>HECTOR ACERNIO CAMELO LARA</v>
          </cell>
          <cell r="F194" t="str">
            <v>ALCALDE</v>
          </cell>
          <cell r="G194" t="str">
            <v>CONSTRUCCION PUENTE VEHICULAR VEREDA TABLON (DESDE K00+300 HASTA K00+325 VDA TABLON), Y CONSTRUCION DE 75 ML DE PLACA HUELLA (DESDE K2+300 HASTAK2+375 VEREDA MOCHILA)</v>
          </cell>
          <cell r="H194" t="str">
            <v>CONSTRUCCIÓN DE PUENTES Y PONTONES</v>
          </cell>
          <cell r="I194" t="str">
            <v>OBRA MENOR</v>
          </cell>
          <cell r="J194">
            <v>249886826</v>
          </cell>
          <cell r="K194" t="str">
            <v>ANDINA</v>
          </cell>
          <cell r="R194" t="str">
            <v>25</v>
          </cell>
          <cell r="S194" t="str">
            <v>25183</v>
          </cell>
          <cell r="T194" t="str">
            <v>Zona 2</v>
          </cell>
          <cell r="U194" t="e">
            <v>#REF!</v>
          </cell>
        </row>
        <row r="195">
          <cell r="A195" t="str">
            <v>1) CONSTRUCCION DE 2 ALCANTARILLAS DE 36" DE DIAMETRO LOCALIZADAS EN EL K1+230 VIA A NEMOCON Y K1+750 EN LA MISMA VIA
2) CONSTRUCCION DE BOX COULVERT 
3)CONSTRUCCION DE JARILLON ATRAVES DE LA VIA DESDE EL POLIDEPORTIVO HASTA EL CRUCE CON VIA AL NEUSA</v>
          </cell>
          <cell r="B195">
            <v>1839</v>
          </cell>
          <cell r="C195" t="str">
            <v>COGUA</v>
          </cell>
          <cell r="D195" t="str">
            <v>CUNDINAMARCA</v>
          </cell>
          <cell r="E195" t="str">
            <v>JAVIER ANTONIO GARZON RODRIGUEZ</v>
          </cell>
          <cell r="F195" t="str">
            <v>ALCALDE</v>
          </cell>
          <cell r="G195" t="str">
            <v>1) CONSTRUCCION DE 2 ALCANTARILLAS DE 36" DE DIAMETRO LOCALIZADAS EN EL K1+230 VIA A NEMOCON Y K1+750 EN LA MISMA VIA
2) CONSTRUCCION DE BOX COULVERT 
3)CONSTRUCCION DE JARILLON ATRAVES DE LA VIA DESDE EL POLIDEPORTIVO HASTA EL CRUCE CON VIA AL NEUSA</v>
          </cell>
          <cell r="H195" t="str">
            <v>OBRAS DE ARTE</v>
          </cell>
          <cell r="I195" t="str">
            <v>OBRA MENOR</v>
          </cell>
          <cell r="J195">
            <v>250000000</v>
          </cell>
          <cell r="K195" t="str">
            <v>ANDINA</v>
          </cell>
          <cell r="R195" t="str">
            <v>25</v>
          </cell>
          <cell r="S195" t="str">
            <v>25200</v>
          </cell>
          <cell r="T195" t="str">
            <v>Zona 2</v>
          </cell>
          <cell r="U195" t="e">
            <v>#REF!</v>
          </cell>
        </row>
        <row r="196">
          <cell r="A196" t="str">
            <v>REHABILITACION Y RECONTRUCCION DE LA VIA COGUA SAN CAYETANO</v>
          </cell>
          <cell r="B196">
            <v>1968</v>
          </cell>
          <cell r="C196" t="str">
            <v>COGUA</v>
          </cell>
          <cell r="D196" t="str">
            <v>CUNDINAMARCA</v>
          </cell>
          <cell r="E196" t="str">
            <v>JAVIER ANTONIO GARZON RODRIGUEZ</v>
          </cell>
          <cell r="F196" t="str">
            <v>ALCALDE</v>
          </cell>
          <cell r="G196" t="str">
            <v>REHABILITACION Y RECONTRUCCION DE LA VIA COGUA SAN CAYETANO</v>
          </cell>
          <cell r="H196" t="str">
            <v>REPARACIÓN DE VÍAS</v>
          </cell>
          <cell r="I196" t="str">
            <v>OBRA MENOR</v>
          </cell>
          <cell r="J196">
            <v>250000000</v>
          </cell>
          <cell r="K196" t="str">
            <v>ANDINA</v>
          </cell>
          <cell r="R196" t="str">
            <v>25</v>
          </cell>
          <cell r="S196" t="str">
            <v>25200</v>
          </cell>
          <cell r="T196" t="str">
            <v>Zona 2</v>
          </cell>
          <cell r="U196" t="e">
            <v>#REF!</v>
          </cell>
        </row>
        <row r="197">
          <cell r="A197" t="str">
            <v>CONSTRUCCION DE ALCANTARILLAS EN LAS VEREDAS RINCON SANTO, BARROBLANCO, LA CHAPA, RODAMONTAL, MORTIÑO CASCAJAL, EL ATICO Y SECTORES EL DURAZNO, VOLCANES</v>
          </cell>
          <cell r="B197">
            <v>1967</v>
          </cell>
          <cell r="C197" t="str">
            <v>COGUA</v>
          </cell>
          <cell r="D197" t="str">
            <v>CUNDINAMARCA</v>
          </cell>
          <cell r="E197" t="str">
            <v>JAVIER ANTONIO GARZON RODRIGUEZ</v>
          </cell>
          <cell r="F197" t="str">
            <v>ALCALDE</v>
          </cell>
          <cell r="G197" t="str">
            <v>CONSTRUCCION DE ALCANTARILLAS EN LAS VEREDAS RINCON SANTO, BARROBLANCO, LA CHAPA, RODAMONTAL, MORTIÑO CASCAJAL, EL ATICO Y SECTORES EL DURAZNO, VOLCANES</v>
          </cell>
          <cell r="H197" t="str">
            <v>OBRAS DE ARTE</v>
          </cell>
          <cell r="I197" t="str">
            <v>OBRA MENOR</v>
          </cell>
          <cell r="J197">
            <v>250000000</v>
          </cell>
          <cell r="K197" t="str">
            <v>ANDINA</v>
          </cell>
          <cell r="R197" t="str">
            <v>25</v>
          </cell>
          <cell r="S197" t="str">
            <v>25200</v>
          </cell>
          <cell r="T197" t="str">
            <v>Zona 2</v>
          </cell>
          <cell r="U197" t="e">
            <v>#REF!</v>
          </cell>
        </row>
        <row r="198">
          <cell r="A198" t="str">
            <v>RECONSTRUCCION Y RECONFORMACION DE JARILLONES RIO CHICU, INTERSECCION RIO BOGOTA Y VALLADOS ALEDAÑOS, VEREDA PARCELAS</v>
          </cell>
          <cell r="B198">
            <v>1620</v>
          </cell>
          <cell r="C198" t="str">
            <v>COTA</v>
          </cell>
          <cell r="D198" t="str">
            <v>CUNDINAMARCA</v>
          </cell>
          <cell r="E198" t="str">
            <v>NESTOR ORLANDO GUITARRERO SANCHEZ</v>
          </cell>
          <cell r="F198" t="str">
            <v>ALCALDE</v>
          </cell>
          <cell r="G198" t="str">
            <v>RECONSTRUCCION Y RECONFORMACION DE JARILLONES RIO CHICU, INTERSECCION RIO BOGOTA Y VALLADOS ALEDAÑOS, VEREDA PARCELAS</v>
          </cell>
          <cell r="H198" t="str">
            <v>REFORZAMIENTO Y CONTENCIÓN</v>
          </cell>
          <cell r="I198" t="str">
            <v>OBRA MENOR</v>
          </cell>
          <cell r="J198">
            <v>250000000</v>
          </cell>
          <cell r="K198" t="str">
            <v>ANDINA</v>
          </cell>
          <cell r="L198">
            <v>0</v>
          </cell>
          <cell r="R198" t="str">
            <v>25</v>
          </cell>
          <cell r="S198" t="str">
            <v>25214</v>
          </cell>
          <cell r="T198" t="str">
            <v>Zona 2</v>
          </cell>
          <cell r="U198" t="e">
            <v>#REF!</v>
          </cell>
        </row>
        <row r="199">
          <cell r="A199" t="str">
            <v>CONSTRUCCION DE MUROS DE CONTENCION PARA LA ESTABILIZACION POR REMOCION EN MASA DE LOS SECTORES ALTOS DE CETIME,MUNICIPIO DE COTA.</v>
          </cell>
          <cell r="B199">
            <v>2917</v>
          </cell>
          <cell r="C199" t="str">
            <v>COTA</v>
          </cell>
          <cell r="D199" t="str">
            <v>CUNDINAMARCA</v>
          </cell>
          <cell r="E199" t="str">
            <v>NESTOR ORLANDO GUITARRERO SANCHEZ</v>
          </cell>
          <cell r="F199" t="str">
            <v>ALCALDE</v>
          </cell>
          <cell r="G199" t="str">
            <v>CONSTRUCCION DE MUROS DE CONTENCION PARA LA ESTABILIZACION POR REMOCION EN MASA DE LOS SECTORES ALTOS DE CETIME,MUNICIPIO DE COTA.</v>
          </cell>
          <cell r="H199" t="str">
            <v>REFORZAMIENTO Y CONTENCIÓN</v>
          </cell>
          <cell r="I199" t="str">
            <v>OBRA MENOR</v>
          </cell>
          <cell r="J199">
            <v>250000000</v>
          </cell>
          <cell r="K199" t="str">
            <v>ANDINA</v>
          </cell>
          <cell r="R199" t="str">
            <v>25</v>
          </cell>
          <cell r="S199" t="str">
            <v>25214</v>
          </cell>
          <cell r="T199" t="str">
            <v>Zona 2</v>
          </cell>
          <cell r="U199" t="e">
            <v>#REF!</v>
          </cell>
        </row>
        <row r="200">
          <cell r="A200" t="str">
            <v>ADQUISICION DE VOLQUETA</v>
          </cell>
          <cell r="B200" t="str">
            <v>JM-664</v>
          </cell>
          <cell r="C200" t="str">
            <v>CUCUNUBÁ</v>
          </cell>
          <cell r="D200" t="str">
            <v>CUNDINAMARCA</v>
          </cell>
          <cell r="E200" t="str">
            <v>NELSON JAVIER VARELA ALONSO</v>
          </cell>
          <cell r="F200" t="str">
            <v>ALCALDE</v>
          </cell>
          <cell r="G200" t="str">
            <v>ADQUISICION DE VOLQUETA</v>
          </cell>
          <cell r="H200" t="str">
            <v>MAQUINARIA</v>
          </cell>
          <cell r="I200" t="str">
            <v>OBRA MENOR</v>
          </cell>
          <cell r="J200">
            <v>202988400</v>
          </cell>
          <cell r="K200" t="str">
            <v>ANDINA</v>
          </cell>
          <cell r="L200">
            <v>0</v>
          </cell>
          <cell r="R200" t="str">
            <v>25</v>
          </cell>
          <cell r="S200" t="str">
            <v>25224</v>
          </cell>
          <cell r="T200" t="str">
            <v>Zona 2</v>
          </cell>
          <cell r="U200" t="e">
            <v>#REF!</v>
          </cell>
        </row>
        <row r="201">
          <cell r="A201" t="str">
            <v>CONSTRUCCION DE GAVIONES, ALCANTARILLAS Y FILTROS VIA PUEBLO VIEJO SECTOR EL PEÑON - MONTECRISTO; VIA PUEBLO VIEJO SECTOR MONTECRISTO - LA PLUMA Y MONTECRISTO - LA PLAYA; VEREDA BUITA; VIA VEREDA ATRAVIESAS Y VIA VEREDA LA TOMA</v>
          </cell>
          <cell r="B201" t="str">
            <v>JM-665</v>
          </cell>
          <cell r="C201" t="str">
            <v>CUCUNUBÁ</v>
          </cell>
          <cell r="D201" t="str">
            <v>CUNDINAMARCA</v>
          </cell>
          <cell r="E201" t="str">
            <v>NELSON JAVIER VARELA ALONSO</v>
          </cell>
          <cell r="F201" t="str">
            <v>ALCALDE</v>
          </cell>
          <cell r="G201" t="str">
            <v>CONSTRUCCION DE GAVIONES, ALCANTARILLAS Y FILTROS VIA PUEBLO VIEJO SECTOR EL PEÑON - MONTECRISTO; VIA PUEBLO VIEJO SECTOR MONTECRISTO - LA PLUMA Y MONTECRISTO - LA PLAYA; VEREDA BUITA; VIA VEREDA ATRAVIESAS Y VIA VEREDA LA TOMA</v>
          </cell>
          <cell r="H201" t="str">
            <v>REPARACIÓN DE VÍAS</v>
          </cell>
          <cell r="I201" t="str">
            <v>OBRA MENOR</v>
          </cell>
          <cell r="J201">
            <v>249190929</v>
          </cell>
          <cell r="K201" t="str">
            <v>ANDINA</v>
          </cell>
          <cell r="L201">
            <v>0</v>
          </cell>
          <cell r="R201" t="str">
            <v>25</v>
          </cell>
          <cell r="S201" t="str">
            <v>25224</v>
          </cell>
          <cell r="T201" t="str">
            <v>Zona 2</v>
          </cell>
          <cell r="U201" t="e">
            <v>#REF!</v>
          </cell>
        </row>
        <row r="202">
          <cell r="A202" t="str">
            <v>CONSTRUCCION DE MUROS EN CONCRETO Y GAVIONES URBANIZACIONES EL TUMBI Y LAS TERRAZAS</v>
          </cell>
          <cell r="B202" t="str">
            <v>JM-666</v>
          </cell>
          <cell r="C202" t="str">
            <v>CUCUNUBÁ</v>
          </cell>
          <cell r="D202" t="str">
            <v>CUNDINAMARCA</v>
          </cell>
          <cell r="E202" t="str">
            <v>NELSON JAVIER VARELA ALONSO</v>
          </cell>
          <cell r="F202" t="str">
            <v>ALCALDE</v>
          </cell>
          <cell r="G202" t="str">
            <v>CONSTRUCCION DE MUROS EN CONCRETO Y GAVIONES URBANIZACIONES EL TUMBI Y LAS TERRAZAS</v>
          </cell>
          <cell r="H202" t="str">
            <v>CONTENCIÓN TALUDES</v>
          </cell>
          <cell r="I202" t="str">
            <v>OBRA MENOR</v>
          </cell>
          <cell r="J202">
            <v>129544664</v>
          </cell>
          <cell r="K202" t="str">
            <v>ANDINA</v>
          </cell>
          <cell r="L202">
            <v>0</v>
          </cell>
          <cell r="R202" t="str">
            <v>25</v>
          </cell>
          <cell r="S202" t="str">
            <v>25224</v>
          </cell>
          <cell r="T202" t="str">
            <v>Zona 2</v>
          </cell>
          <cell r="U202" t="e">
            <v>#REF!</v>
          </cell>
        </row>
        <row r="203">
          <cell r="A203" t="str">
            <v>SUMINISTRO DE MAQUINARIA PARA EL DRAGADO DE LAS QUEBRADAS DE PUEBLO VIEJO, ZANJA GRANDE, ZANJA CHIQUITA, PUNTA DE LA PEÑA, SAN ISIDRO, CHUNCESIA, LA TOMA, CHAPALA</v>
          </cell>
          <cell r="B203" t="str">
            <v>JM-667</v>
          </cell>
          <cell r="C203" t="str">
            <v>CUCUNUBÁ</v>
          </cell>
          <cell r="D203" t="str">
            <v>CUNDINAMARCA</v>
          </cell>
          <cell r="E203" t="str">
            <v>NELSON JAVIER VARELA ALONSO</v>
          </cell>
          <cell r="F203" t="str">
            <v>ALCALDE</v>
          </cell>
          <cell r="G203" t="str">
            <v>SUMINISTRO DE MAQUINARIA PARA EL DRAGADO DE LAS QUEBRADAS DE PUEBLO VIEJO, ZANJA GRANDE, ZANJA CHIQUITA, PUNTA DE LA PEÑA, SAN ISIDRO, CHUNCESIA, LA TOMA, CHAPALA</v>
          </cell>
          <cell r="H203" t="str">
            <v>MAQUINARIA</v>
          </cell>
          <cell r="I203" t="str">
            <v>OBRA MENOR</v>
          </cell>
          <cell r="J203">
            <v>249109375</v>
          </cell>
          <cell r="K203" t="str">
            <v>ANDINA</v>
          </cell>
          <cell r="L203">
            <v>0</v>
          </cell>
          <cell r="R203" t="str">
            <v>25</v>
          </cell>
          <cell r="S203" t="str">
            <v>25224</v>
          </cell>
          <cell r="T203" t="str">
            <v>Zona 2</v>
          </cell>
          <cell r="U203" t="e">
            <v>#REF!</v>
          </cell>
        </row>
        <row r="204">
          <cell r="A204" t="str">
            <v>ADQUISICION DE MAQUINARIA RETROEXCAVADORA DE LLANTA 410J</v>
          </cell>
          <cell r="B204" t="str">
            <v>JM-668</v>
          </cell>
          <cell r="C204" t="str">
            <v>CUCUNUBÁ</v>
          </cell>
          <cell r="D204" t="str">
            <v>CUNDINAMARCA</v>
          </cell>
          <cell r="E204" t="str">
            <v>NELSON JAVIER VARELA ALONSO</v>
          </cell>
          <cell r="F204" t="str">
            <v>ALCALDE</v>
          </cell>
          <cell r="G204" t="str">
            <v>ADQUISICION DE MAQUINARIA RETROEXCAVADORA DE LLANTA 410J</v>
          </cell>
          <cell r="H204" t="str">
            <v>MAQUINARIA</v>
          </cell>
          <cell r="I204" t="str">
            <v>OBRA MENOR</v>
          </cell>
          <cell r="J204">
            <v>231420000</v>
          </cell>
          <cell r="K204" t="str">
            <v>ANDINA</v>
          </cell>
          <cell r="L204">
            <v>0</v>
          </cell>
          <cell r="R204" t="str">
            <v>25</v>
          </cell>
          <cell r="S204" t="str">
            <v>25224</v>
          </cell>
          <cell r="T204" t="str">
            <v>Zona 2</v>
          </cell>
          <cell r="U204" t="e">
            <v>#REF!</v>
          </cell>
        </row>
        <row r="205">
          <cell r="A205" t="str">
            <v>CONSTRUCCION Y REHABILITACION DE OBRAS CIVILES PARA ATENCION DE DESASTRES E INFRAESTRUCTURA VIAL Y ACUEDUCTOS, EN EL MUNICIPIO DE EL COLEGIO</v>
          </cell>
          <cell r="B205" t="str">
            <v>IB-136</v>
          </cell>
          <cell r="C205" t="str">
            <v>EL COLEGIO</v>
          </cell>
          <cell r="D205" t="str">
            <v>CUNDINAMARCA</v>
          </cell>
          <cell r="E205" t="str">
            <v>OSCAR MAURICIO NUÑES JIMENEZ</v>
          </cell>
          <cell r="F205" t="str">
            <v>ALCALDE</v>
          </cell>
          <cell r="G205" t="str">
            <v>CONSTRUCCION Y REHABILITACION DE OBRAS CIVILES PARA ATENCION DE DESASTRES E INFRAESTRUCTURA VIAL Y ACUEDUCTOS, EN EL MUNICIPIO DE EL COLEGIO</v>
          </cell>
          <cell r="H205" t="str">
            <v>REPARACIÓN DE VÍAS</v>
          </cell>
          <cell r="I205" t="str">
            <v>OBRA MENOR</v>
          </cell>
          <cell r="J205">
            <v>250000000</v>
          </cell>
          <cell r="K205" t="str">
            <v>ANDINA</v>
          </cell>
          <cell r="L205">
            <v>318</v>
          </cell>
          <cell r="M205">
            <v>9371</v>
          </cell>
          <cell r="N205">
            <v>40626</v>
          </cell>
          <cell r="Q205">
            <v>250000000</v>
          </cell>
          <cell r="R205" t="str">
            <v>25</v>
          </cell>
          <cell r="S205" t="str">
            <v>25245</v>
          </cell>
          <cell r="T205" t="str">
            <v>Zona 2</v>
          </cell>
          <cell r="U205" t="e">
            <v>#REF!</v>
          </cell>
        </row>
        <row r="206">
          <cell r="A206" t="str">
            <v>Rehabilitación puente Maria Mulata El Colegio</v>
          </cell>
          <cell r="B206" t="str">
            <v>IB-137</v>
          </cell>
          <cell r="C206" t="str">
            <v>EL COLEGIO</v>
          </cell>
          <cell r="D206" t="str">
            <v>CUNDINAMARCA</v>
          </cell>
          <cell r="E206" t="str">
            <v>ANDRÉS GONZÁLEZ DÍAZ</v>
          </cell>
          <cell r="F206" t="str">
            <v>GOBERNADOR</v>
          </cell>
          <cell r="G206" t="str">
            <v>Rehabilitación puente Maria Mulata El Colegio</v>
          </cell>
          <cell r="H206" t="str">
            <v>CONSTRUCCIÓN DE PUENTES Y PONTONES</v>
          </cell>
          <cell r="I206" t="str">
            <v>OBRA MENOR</v>
          </cell>
          <cell r="J206">
            <v>101979935</v>
          </cell>
          <cell r="K206" t="str">
            <v>ANDINA</v>
          </cell>
          <cell r="L206">
            <v>506</v>
          </cell>
          <cell r="M206">
            <v>9594</v>
          </cell>
          <cell r="N206">
            <v>40640</v>
          </cell>
          <cell r="O206">
            <v>19061669</v>
          </cell>
          <cell r="P206">
            <v>40732</v>
          </cell>
          <cell r="Q206">
            <v>101979935</v>
          </cell>
          <cell r="R206" t="str">
            <v>25</v>
          </cell>
          <cell r="S206" t="str">
            <v>25245</v>
          </cell>
          <cell r="T206" t="str">
            <v>Zona 2</v>
          </cell>
          <cell r="U206" t="e">
            <v>#REF!</v>
          </cell>
        </row>
        <row r="207">
          <cell r="A207" t="str">
            <v xml:space="preserve">Atención del sitio critico denominado “Las Angustias” en el corredor Chusaca-Mesitas del Colegio-Viota-El Potrillo. </v>
          </cell>
          <cell r="B207" t="str">
            <v>OM-452</v>
          </cell>
          <cell r="C207" t="str">
            <v>EL COLEGIO</v>
          </cell>
          <cell r="D207" t="str">
            <v>CUNDINAMARCA</v>
          </cell>
          <cell r="E207" t="str">
            <v>ANDRÉS GONZÁLEZ DÍAZ</v>
          </cell>
          <cell r="F207" t="str">
            <v>GOBERNADOR</v>
          </cell>
          <cell r="G207" t="str">
            <v xml:space="preserve">Atención del sitio critico denominado “Las Angustias” en el corredor Chusaca-Mesitas del Colegio-Viota-El Potrillo. </v>
          </cell>
          <cell r="H207" t="str">
            <v>REPARACIÓN DE VÍAS</v>
          </cell>
          <cell r="I207" t="str">
            <v>OBRAS MAYORES</v>
          </cell>
          <cell r="J207">
            <v>15183000000</v>
          </cell>
          <cell r="K207" t="str">
            <v>ANDINA</v>
          </cell>
          <cell r="L207">
            <v>3403</v>
          </cell>
          <cell r="M207">
            <v>11323</v>
          </cell>
          <cell r="N207">
            <v>40767</v>
          </cell>
          <cell r="Q207">
            <v>6073200000</v>
          </cell>
          <cell r="R207" t="str">
            <v>25</v>
          </cell>
          <cell r="S207" t="str">
            <v>25245</v>
          </cell>
          <cell r="T207" t="str">
            <v>Zona 2</v>
          </cell>
          <cell r="U207" t="e">
            <v>#REF!</v>
          </cell>
        </row>
        <row r="208">
          <cell r="A208" t="str">
            <v>Rehabilitación puente Chapacoclí</v>
          </cell>
          <cell r="B208" t="str">
            <v>IB-139</v>
          </cell>
          <cell r="C208" t="str">
            <v>EL PEÑÓN</v>
          </cell>
          <cell r="D208" t="str">
            <v>CUNDINAMARCA</v>
          </cell>
          <cell r="E208" t="str">
            <v>ANDRÉS GONZÁLEZ DÍAZ</v>
          </cell>
          <cell r="F208" t="str">
            <v>GOBERNADOR</v>
          </cell>
          <cell r="G208" t="str">
            <v>Rehabilitación puente Chapacoclí</v>
          </cell>
          <cell r="H208" t="str">
            <v>CONSTRUCCIÓN DE PUENTES Y PONTONES</v>
          </cell>
          <cell r="I208" t="str">
            <v>OBRA MENOR</v>
          </cell>
          <cell r="J208">
            <v>61304819</v>
          </cell>
          <cell r="K208" t="str">
            <v>ANDINA</v>
          </cell>
          <cell r="L208">
            <v>507</v>
          </cell>
          <cell r="M208">
            <v>9595</v>
          </cell>
          <cell r="N208">
            <v>40640</v>
          </cell>
          <cell r="O208">
            <v>11458844</v>
          </cell>
          <cell r="P208">
            <v>40732</v>
          </cell>
          <cell r="Q208">
            <v>61304819</v>
          </cell>
          <cell r="R208" t="str">
            <v>25</v>
          </cell>
          <cell r="S208" t="str">
            <v>25258</v>
          </cell>
          <cell r="T208" t="str">
            <v>Zona 2</v>
          </cell>
          <cell r="U208" t="e">
            <v>#REF!</v>
          </cell>
        </row>
        <row r="209">
          <cell r="A209" t="str">
            <v>REHABILITACION DE LAS VIAS (CHARCO LARGO-EL PEDREGAL) -(GUAYABAL-QUITASOLSAMACA)</v>
          </cell>
          <cell r="B209" t="str">
            <v>IB-314</v>
          </cell>
          <cell r="C209" t="str">
            <v>EL PEÑÓN</v>
          </cell>
          <cell r="D209" t="str">
            <v>CUNDINAMARCA</v>
          </cell>
          <cell r="E209" t="str">
            <v>MARILUZ LOPEZ CORTES</v>
          </cell>
          <cell r="F209" t="str">
            <v>ALCALDE</v>
          </cell>
          <cell r="G209" t="str">
            <v>REHABILITACION DE LAS VIAS (CHARCO LARGO-EL PEDREGAL) -(GUAYABAL-QUITASOLSAMACA)</v>
          </cell>
          <cell r="H209" t="str">
            <v>REPARACIÓN DE VÍAS</v>
          </cell>
          <cell r="I209" t="str">
            <v>OBRA MENOR</v>
          </cell>
          <cell r="J209">
            <v>250000000</v>
          </cell>
          <cell r="K209" t="str">
            <v>ANDINA</v>
          </cell>
          <cell r="L209">
            <v>0</v>
          </cell>
          <cell r="R209" t="str">
            <v>25</v>
          </cell>
          <cell r="S209" t="str">
            <v>25258</v>
          </cell>
          <cell r="T209" t="str">
            <v>Zona 2</v>
          </cell>
          <cell r="U209" t="e">
            <v>#REF!</v>
          </cell>
        </row>
        <row r="210">
          <cell r="A210" t="str">
            <v>REHABILITACION  VIAS VEREDA EL ORGANO, K0+00 AL K8+000 Y VIA CURICHE - MOCHILERO - LA AGUADA, K0+000 AL K6+500</v>
          </cell>
          <cell r="B210" t="str">
            <v>JM-267</v>
          </cell>
          <cell r="C210" t="str">
            <v>EL PEÑÓN</v>
          </cell>
          <cell r="D210" t="str">
            <v>CUNDINAMARCA</v>
          </cell>
          <cell r="E210" t="str">
            <v>MARILUZ LOPEZ CORTES</v>
          </cell>
          <cell r="F210" t="str">
            <v>ALCALDE</v>
          </cell>
          <cell r="G210" t="str">
            <v>REHABILITACION  VIAS VEREDA EL ORGANO, K0+00 AL K8+000 Y VIA CURICHE - MOCHILERO - LA AGUADA, K0+000 AL K6+500</v>
          </cell>
          <cell r="H210" t="str">
            <v>REPARACIÓN DE VÍAS</v>
          </cell>
          <cell r="I210" t="str">
            <v>OBRA MENOR</v>
          </cell>
          <cell r="J210">
            <v>249989134</v>
          </cell>
          <cell r="K210" t="str">
            <v>ANDINA</v>
          </cell>
          <cell r="L210">
            <v>0</v>
          </cell>
          <cell r="R210" t="str">
            <v>25</v>
          </cell>
          <cell r="S210" t="str">
            <v>25258</v>
          </cell>
          <cell r="T210" t="str">
            <v>Zona 2</v>
          </cell>
          <cell r="U210" t="e">
            <v>#REF!</v>
          </cell>
        </row>
        <row r="211">
          <cell r="A211" t="str">
            <v>REHABILITACION  VIAS QUE COMUNICAN AL CASCO URBANO - CENTRO POBLADO GUAYABAL Y VIA ALTO MONTEBELLO - EL CORBE</v>
          </cell>
          <cell r="B211" t="str">
            <v>JM-268</v>
          </cell>
          <cell r="C211" t="str">
            <v>EL PEÑÓN</v>
          </cell>
          <cell r="D211" t="str">
            <v>CUNDINAMARCA</v>
          </cell>
          <cell r="E211" t="str">
            <v>MARILUZ LOPEZ CORTES</v>
          </cell>
          <cell r="F211" t="str">
            <v>ALCALDE</v>
          </cell>
          <cell r="G211" t="str">
            <v>REHABILITACION  VIAS QUE COMUNICAN AL CASCO URBANO - CENTRO POBLADO GUAYABAL Y VIA ALTO MONTEBELLO - EL CORBE</v>
          </cell>
          <cell r="H211" t="str">
            <v>REPARACIÓN DE VÍAS</v>
          </cell>
          <cell r="I211" t="str">
            <v>OBRA MENOR</v>
          </cell>
          <cell r="J211">
            <v>249934580</v>
          </cell>
          <cell r="K211" t="str">
            <v>ANDINA</v>
          </cell>
          <cell r="L211">
            <v>0</v>
          </cell>
          <cell r="R211" t="str">
            <v>25</v>
          </cell>
          <cell r="S211" t="str">
            <v>25258</v>
          </cell>
          <cell r="T211" t="str">
            <v>Zona 2</v>
          </cell>
          <cell r="U211" t="e">
            <v>#REF!</v>
          </cell>
        </row>
        <row r="212">
          <cell r="A212" t="str">
            <v>REHABILITACION VIA VEREDA HONDURA TIBAGOTA</v>
          </cell>
          <cell r="B212" t="str">
            <v>IB-423</v>
          </cell>
          <cell r="C212" t="str">
            <v>EL ROSAL</v>
          </cell>
          <cell r="D212" t="str">
            <v>CUNDINAMARCA</v>
          </cell>
          <cell r="E212" t="str">
            <v>MONICA DEL PILAR NIETO ROJAS</v>
          </cell>
          <cell r="F212" t="str">
            <v>ALCALDE</v>
          </cell>
          <cell r="G212" t="str">
            <v>REHABILITACION VIA VEREDA HONDURA TIBAGOTA</v>
          </cell>
          <cell r="H212" t="str">
            <v>REPARACIÓN DE VÍAS</v>
          </cell>
          <cell r="I212" t="str">
            <v>OBRA MENOR</v>
          </cell>
          <cell r="J212">
            <v>249901922</v>
          </cell>
          <cell r="K212" t="str">
            <v>ANDINA</v>
          </cell>
          <cell r="L212">
            <v>0</v>
          </cell>
          <cell r="R212" t="str">
            <v>25</v>
          </cell>
          <cell r="S212" t="str">
            <v>25260</v>
          </cell>
          <cell r="T212" t="str">
            <v>Zona 2</v>
          </cell>
          <cell r="U212" t="e">
            <v>#REF!</v>
          </cell>
        </row>
        <row r="213">
          <cell r="A213" t="str">
            <v>ADQUISICION DE MAQUINARIA RETROEXCAVADORA</v>
          </cell>
          <cell r="B213">
            <v>1874</v>
          </cell>
          <cell r="C213" t="str">
            <v>EL ROSAL</v>
          </cell>
          <cell r="D213" t="str">
            <v>CUNDINAMARCA</v>
          </cell>
          <cell r="E213" t="str">
            <v>HUGO ORLANDO AREVALO PULIDO</v>
          </cell>
          <cell r="F213" t="str">
            <v>ALCALDE</v>
          </cell>
          <cell r="G213" t="str">
            <v>ADQUISICION DE MAQUINARIA RETROEXCAVADORA</v>
          </cell>
          <cell r="H213" t="str">
            <v>MAQUINARIA</v>
          </cell>
          <cell r="I213" t="str">
            <v>OBRA MENOR</v>
          </cell>
          <cell r="J213">
            <v>250000000</v>
          </cell>
          <cell r="K213" t="str">
            <v>ANDINA</v>
          </cell>
          <cell r="R213" t="str">
            <v>25</v>
          </cell>
          <cell r="S213" t="str">
            <v>25260</v>
          </cell>
          <cell r="T213" t="str">
            <v>Zona 2</v>
          </cell>
          <cell r="U213" t="e">
            <v>#REF!</v>
          </cell>
        </row>
        <row r="214">
          <cell r="A214" t="str">
            <v>REHABILITACION Y ADECUACION DE LA VIA DE LA VEREDA BUENA VISTA A TRAVES DE CONSTRUCCION DE PLACA HUELLAS</v>
          </cell>
          <cell r="B214">
            <v>1869</v>
          </cell>
          <cell r="C214" t="str">
            <v>EL ROSAL</v>
          </cell>
          <cell r="D214" t="str">
            <v>CUNDINAMARCA</v>
          </cell>
          <cell r="E214" t="str">
            <v>HUGO ORLANDO AREVALO PULIDO</v>
          </cell>
          <cell r="F214" t="str">
            <v>ALCALDE</v>
          </cell>
          <cell r="G214" t="str">
            <v>REHABILITACION Y ADECUACION DE LA VIA DE LA VEREDA BUENA VISTA A TRAVES DE CONSTRUCCION DE PLACA HUELLAS</v>
          </cell>
          <cell r="H214" t="str">
            <v>REPARACIÓN DE VÍAS</v>
          </cell>
          <cell r="I214" t="str">
            <v>OBRA MENOR</v>
          </cell>
          <cell r="J214">
            <v>250000000</v>
          </cell>
          <cell r="K214" t="str">
            <v>ANDINA</v>
          </cell>
          <cell r="R214" t="str">
            <v>25</v>
          </cell>
          <cell r="S214" t="str">
            <v>25260</v>
          </cell>
          <cell r="T214" t="str">
            <v>Zona 2</v>
          </cell>
          <cell r="U214" t="e">
            <v>#REF!</v>
          </cell>
        </row>
        <row r="215">
          <cell r="A215" t="str">
            <v>Reconstrucción de puente vereda La Tribuna sector Los Andes</v>
          </cell>
          <cell r="B215" t="str">
            <v>IB-142</v>
          </cell>
          <cell r="C215" t="str">
            <v>FACATATIVÁ</v>
          </cell>
          <cell r="D215" t="str">
            <v>CUNDINAMARCA</v>
          </cell>
          <cell r="E215" t="str">
            <v>ANDRÉS GONZÁLEZ DÍAZ</v>
          </cell>
          <cell r="F215" t="str">
            <v>GOBERNADOR</v>
          </cell>
          <cell r="G215" t="str">
            <v>Reconstrucción de puente vereda La Tribuna sector Los Andes</v>
          </cell>
          <cell r="H215" t="str">
            <v>CONSTRUCCIÓN DE PUENTES Y PONTONES</v>
          </cell>
          <cell r="I215" t="str">
            <v>OBRA MENOR</v>
          </cell>
          <cell r="J215">
            <v>96298343</v>
          </cell>
          <cell r="K215" t="str">
            <v>ANDINA</v>
          </cell>
          <cell r="L215">
            <v>508</v>
          </cell>
          <cell r="M215">
            <v>9596</v>
          </cell>
          <cell r="N215">
            <v>40640</v>
          </cell>
          <cell r="O215">
            <v>17999690</v>
          </cell>
          <cell r="P215">
            <v>40732</v>
          </cell>
          <cell r="Q215">
            <v>96298343</v>
          </cell>
          <cell r="R215" t="str">
            <v>25</v>
          </cell>
          <cell r="S215" t="str">
            <v>25269</v>
          </cell>
          <cell r="T215" t="str">
            <v>Zona 2</v>
          </cell>
          <cell r="U215" t="e">
            <v>#REF!</v>
          </cell>
        </row>
        <row r="216">
          <cell r="A216" t="str">
            <v>PROYECTO REHABILITACION VIAL CONSTRUCCION MURO EN GAVION DESDE K0+7775 DE LONGITUD 25ML, CONSTRUCCION DE CINTAS Y CUNETAS EN CONCRETO DESDE K0+7750 HASTA K0+8150 DE LONGITUD 400 ML EN LA VEREDA DE MANCILLA, CONSTRUCCION DE GAVION DESDE K0+70 HASTA K0</v>
          </cell>
          <cell r="B216" t="str">
            <v>1547-A</v>
          </cell>
          <cell r="C216" t="str">
            <v>FACATATIVÁ</v>
          </cell>
          <cell r="D216" t="str">
            <v>CUNDINAMARCA</v>
          </cell>
          <cell r="E216" t="str">
            <v>OSCAR HERNAN SANCHEZ LEON</v>
          </cell>
          <cell r="F216" t="str">
            <v>ALCALDE</v>
          </cell>
          <cell r="G216" t="str">
            <v>PROYECTO REHABILITACION VIAL CONSTRUCCION MURO EN GAVION DESDE K0+7775 DE LONGITUD 25ML, CONSTRUCCION DE CINTAS Y CUNETAS EN CONCRETO DESDE K0+7750 HASTA K0+8150 DE LONGITUD 400 ML EN LA VEREDA DE MANCILLA, CONSTRUCCION DE GAVION DESDE K0+70 HASTA K0+85 D</v>
          </cell>
          <cell r="H216" t="str">
            <v>CONTENCIÓN TALUDES</v>
          </cell>
          <cell r="I216" t="str">
            <v>OBRA MENOR</v>
          </cell>
          <cell r="J216">
            <v>249996780.19</v>
          </cell>
          <cell r="K216" t="str">
            <v>ANDINA</v>
          </cell>
          <cell r="L216">
            <v>2855</v>
          </cell>
          <cell r="M216">
            <v>10831</v>
          </cell>
          <cell r="N216">
            <v>40745</v>
          </cell>
          <cell r="Q216">
            <v>99998712.079999998</v>
          </cell>
          <cell r="R216" t="str">
            <v>25</v>
          </cell>
          <cell r="S216" t="str">
            <v>25269</v>
          </cell>
          <cell r="T216" t="str">
            <v>Zona 2</v>
          </cell>
          <cell r="U216" t="e">
            <v>#REF!</v>
          </cell>
        </row>
        <row r="217">
          <cell r="A217" t="str">
            <v>PROYECTO REHABILITACION VIAL CONSTRUCCION DE CINTAS Y CUNETAS EN EL K0+3700 VEREDA DE TIERRA MORADA LONGITUD 220 ML, K0+2200 VEREDA TIERRA GRATA 330 ML Y K0+1500 VEREDA BERMEO 280 ML</v>
          </cell>
          <cell r="B217" t="str">
            <v>1548-A</v>
          </cell>
          <cell r="C217" t="str">
            <v>FACATATIVÁ</v>
          </cell>
          <cell r="D217" t="str">
            <v>CUNDINAMARCA</v>
          </cell>
          <cell r="E217" t="str">
            <v>OSCAR HERNAN SANCHEZ LEON</v>
          </cell>
          <cell r="F217" t="str">
            <v>ALCALDE</v>
          </cell>
          <cell r="G217" t="str">
            <v>PROYECTO REHABILITACION VIAL CONSTRUCCION DE CINTAS Y CUNETAS EN EL K0+3700 VEREDA DE TIERRA MORADA LONGITUD 220 ML, K0+2200 VEREDA TIERRA GRATA 330 ML Y K0+1500 VEREDA BERMEO 280 ML</v>
          </cell>
          <cell r="H217" t="str">
            <v>REPARACIÓN DE VÍAS</v>
          </cell>
          <cell r="I217" t="str">
            <v>OBRA MENOR</v>
          </cell>
          <cell r="J217">
            <v>211421876.25</v>
          </cell>
          <cell r="K217" t="str">
            <v>ANDINA</v>
          </cell>
          <cell r="L217">
            <v>2856</v>
          </cell>
          <cell r="M217">
            <v>10832</v>
          </cell>
          <cell r="N217">
            <v>40745</v>
          </cell>
          <cell r="Q217">
            <v>84568750.5</v>
          </cell>
          <cell r="R217" t="str">
            <v>25</v>
          </cell>
          <cell r="S217" t="str">
            <v>25269</v>
          </cell>
          <cell r="T217" t="str">
            <v>Zona 2</v>
          </cell>
          <cell r="U217" t="e">
            <v>#REF!</v>
          </cell>
        </row>
        <row r="218">
          <cell r="A218" t="str">
            <v>PROYECTO REHABILITACION VIAL CONSTRUCCION DE MURO DE CONTENCION EN CONCRETO DEL BARRIO SAN RAFEL SECTOR BAJO DESDE LA CARRERA 2 No 2 - 152 DE LONGITUD DE 80 ML</v>
          </cell>
          <cell r="B218" t="str">
            <v>1551-A</v>
          </cell>
          <cell r="C218" t="str">
            <v>FACATATIVÁ</v>
          </cell>
          <cell r="D218" t="str">
            <v>CUNDINAMARCA</v>
          </cell>
          <cell r="E218" t="str">
            <v>OSCAR HERNAN SANCHEZ LEON</v>
          </cell>
          <cell r="F218" t="str">
            <v>ALCALDE</v>
          </cell>
          <cell r="G218" t="str">
            <v>PROYECTO REHABILITACION VIAL CONSTRUCCION DE MURO DE CONTENCION EN CONCRETO DEL BARRIO SAN RAFEL SECTOR BAJO DESDE LA CARRERA 2 No 2 - 152 DE LONGITUD DE 80 ML</v>
          </cell>
          <cell r="H218" t="str">
            <v>CONTENCIÓN TALUDES</v>
          </cell>
          <cell r="I218" t="str">
            <v>OBRA MENOR</v>
          </cell>
          <cell r="J218">
            <v>249983766.97</v>
          </cell>
          <cell r="K218" t="str">
            <v>ANDINA</v>
          </cell>
          <cell r="L218">
            <v>2857</v>
          </cell>
          <cell r="M218">
            <v>10833</v>
          </cell>
          <cell r="N218">
            <v>40745</v>
          </cell>
          <cell r="Q218">
            <v>99993506.790000007</v>
          </cell>
          <cell r="R218" t="str">
            <v>25</v>
          </cell>
          <cell r="S218" t="str">
            <v>25269</v>
          </cell>
          <cell r="T218" t="str">
            <v>Zona 2</v>
          </cell>
          <cell r="U218" t="e">
            <v>#REF!</v>
          </cell>
        </row>
        <row r="219">
          <cell r="A219" t="str">
            <v>PROYECTO REHABILITACION VIAL CONSTRUCCION DE MURO EN GAVION DE LONGITUD DE 70 ML EN LA CARRERA 2A SUR ENTRE LA CALLE 21 A ESTE HASTA LA CALLE 21 B ESTE DEL SECTOR DE LAS PALMAS DEL BARRIO CARTAGENITA</v>
          </cell>
          <cell r="B219" t="str">
            <v>1552-A</v>
          </cell>
          <cell r="C219" t="str">
            <v>FACATATIVÁ</v>
          </cell>
          <cell r="D219" t="str">
            <v>CUNDINAMARCA</v>
          </cell>
          <cell r="E219" t="str">
            <v>OSCAR HERNAN SANCHEZ LEON</v>
          </cell>
          <cell r="F219" t="str">
            <v>ALCALDE</v>
          </cell>
          <cell r="G219" t="str">
            <v>PROYECTO REHABILITACION VIAL CONSTRUCCION DE MURO EN GAVION DE LONGITUD DE 70 ML EN LA CARRERA 2A SUR ENTRE LA CALLE 21 A ESTE HASTA LA CALLE 21 B ESTE DEL SECTOR DE LAS PALMAS DEL BARRIO CARTAGENITA</v>
          </cell>
          <cell r="H219" t="str">
            <v>CONTENCIÓN TALUDES</v>
          </cell>
          <cell r="I219" t="str">
            <v>OBRA MENOR</v>
          </cell>
          <cell r="J219">
            <v>119983354.67</v>
          </cell>
          <cell r="K219" t="str">
            <v>ANDINA</v>
          </cell>
          <cell r="L219">
            <v>2858</v>
          </cell>
          <cell r="M219">
            <v>10834</v>
          </cell>
          <cell r="N219">
            <v>40745</v>
          </cell>
          <cell r="Q219">
            <v>47993341.869999997</v>
          </cell>
          <cell r="R219" t="str">
            <v>25</v>
          </cell>
          <cell r="S219" t="str">
            <v>25269</v>
          </cell>
          <cell r="T219" t="str">
            <v>Zona 2</v>
          </cell>
          <cell r="U219" t="e">
            <v>#REF!</v>
          </cell>
        </row>
        <row r="220">
          <cell r="A220" t="str">
            <v>Puente vía Fómeque  - Vereda Coasavista</v>
          </cell>
          <cell r="B220" t="str">
            <v>IB-143</v>
          </cell>
          <cell r="C220" t="str">
            <v>FOMEQUE</v>
          </cell>
          <cell r="D220" t="str">
            <v>CUNDINAMARCA</v>
          </cell>
          <cell r="E220" t="str">
            <v>ANDRÉS GONZÁLEZ DÍAZ</v>
          </cell>
          <cell r="F220" t="str">
            <v>GOBERNADOR</v>
          </cell>
          <cell r="G220" t="str">
            <v>Puente vía Fómeque  - Vereda Coasavista</v>
          </cell>
          <cell r="H220" t="str">
            <v>CONSTRUCCIÓN DE PUENTES Y PONTONES</v>
          </cell>
          <cell r="I220" t="str">
            <v>OBRA MENOR</v>
          </cell>
          <cell r="J220">
            <v>164780000</v>
          </cell>
          <cell r="K220" t="str">
            <v>ANDINA</v>
          </cell>
          <cell r="L220">
            <v>509</v>
          </cell>
          <cell r="M220">
            <v>9597</v>
          </cell>
          <cell r="N220">
            <v>40640</v>
          </cell>
          <cell r="O220">
            <v>30800000</v>
          </cell>
          <cell r="P220">
            <v>40732</v>
          </cell>
          <cell r="Q220">
            <v>164780000</v>
          </cell>
          <cell r="R220" t="str">
            <v>25</v>
          </cell>
          <cell r="S220" t="str">
            <v>25279</v>
          </cell>
          <cell r="T220" t="str">
            <v>Zona 2</v>
          </cell>
          <cell r="U220" t="e">
            <v>#REF!</v>
          </cell>
        </row>
        <row r="221">
          <cell r="A221" t="str">
            <v>Mejoramiento y adecuacion de las vias de resguardo, el cerezo, san lorenzo, lamoya, potrero grande, ponta. Laderas y la huerta</v>
          </cell>
          <cell r="B221">
            <v>1295</v>
          </cell>
          <cell r="C221" t="str">
            <v>FOMEQUE</v>
          </cell>
          <cell r="D221" t="str">
            <v>CUNDINAMARCA</v>
          </cell>
          <cell r="E221" t="str">
            <v>Gustavo Adolfo Hurtado Rodriguez</v>
          </cell>
          <cell r="F221" t="str">
            <v>ALCALDE</v>
          </cell>
          <cell r="G221" t="str">
            <v>Mejoramiento y adecuacion de las vias de resguardo, el cerezo, san lorenzo, lamoya, potrero grande, ponta. Laderas y la huerta</v>
          </cell>
          <cell r="H221" t="str">
            <v>REPARACIÓN DE VÍAS</v>
          </cell>
          <cell r="I221" t="str">
            <v>OBRA MENOR</v>
          </cell>
          <cell r="J221">
            <v>246067799.47</v>
          </cell>
          <cell r="K221" t="str">
            <v>ANDINA</v>
          </cell>
          <cell r="L221">
            <v>3108</v>
          </cell>
          <cell r="M221">
            <v>11113</v>
          </cell>
          <cell r="N221">
            <v>40758</v>
          </cell>
          <cell r="Q221">
            <v>98427119.790000007</v>
          </cell>
          <cell r="R221" t="str">
            <v>25</v>
          </cell>
          <cell r="S221" t="str">
            <v>25279</v>
          </cell>
          <cell r="T221" t="str">
            <v>Zona 2</v>
          </cell>
          <cell r="U221" t="e">
            <v>#REF!</v>
          </cell>
        </row>
        <row r="222">
          <cell r="A222" t="str">
            <v>Mejoramiento y adecuacion de las vias de rio blanco, rio negro, el cerezo, san lorenzo, la moya, ponta y la huerta</v>
          </cell>
          <cell r="B222">
            <v>1296</v>
          </cell>
          <cell r="C222" t="str">
            <v>FOMEQUE</v>
          </cell>
          <cell r="D222" t="str">
            <v>CUNDINAMARCA</v>
          </cell>
          <cell r="E222" t="str">
            <v>Gustavo Adolfo Hurtado Rodriguez</v>
          </cell>
          <cell r="F222" t="str">
            <v>ALCALDE</v>
          </cell>
          <cell r="G222" t="str">
            <v>Mejoramiento y adecuacion de las vias de rio blanco, rio negro, el cerezo, san lorenzo, la moya, ponta y la huerta</v>
          </cell>
          <cell r="H222" t="str">
            <v>REPARACIÓN DE VÍAS</v>
          </cell>
          <cell r="I222" t="str">
            <v>OBRA MENOR</v>
          </cell>
          <cell r="J222">
            <v>249689335.15000001</v>
          </cell>
          <cell r="K222" t="str">
            <v>ANDINA</v>
          </cell>
          <cell r="L222">
            <v>3109</v>
          </cell>
          <cell r="M222">
            <v>11114</v>
          </cell>
          <cell r="N222">
            <v>40758</v>
          </cell>
          <cell r="Q222">
            <v>99875734.060000002</v>
          </cell>
          <cell r="R222" t="str">
            <v>25</v>
          </cell>
          <cell r="S222" t="str">
            <v>25279</v>
          </cell>
          <cell r="T222" t="str">
            <v>Zona 2</v>
          </cell>
          <cell r="U222" t="e">
            <v>#REF!</v>
          </cell>
        </row>
        <row r="223">
          <cell r="A223" t="str">
            <v>Mejoramiento y adecuacion de las vias de guachavita, la pastora, el paval y mortiñal</v>
          </cell>
          <cell r="B223">
            <v>1297</v>
          </cell>
          <cell r="C223" t="str">
            <v>FOMEQUE</v>
          </cell>
          <cell r="D223" t="str">
            <v>CUNDINAMARCA</v>
          </cell>
          <cell r="E223" t="str">
            <v>Gustavo Adolfo Hurtado Rodriguez</v>
          </cell>
          <cell r="F223" t="str">
            <v>ALCALDE</v>
          </cell>
          <cell r="G223" t="str">
            <v>Mejoramiento y adecuacion de las vias de guachavita, la pastora, el paval y mortiñal</v>
          </cell>
          <cell r="H223" t="str">
            <v>REPARACIÓN DE VÍAS</v>
          </cell>
          <cell r="I223" t="str">
            <v>OBRA MENOR</v>
          </cell>
          <cell r="J223">
            <v>247497638.38</v>
          </cell>
          <cell r="K223" t="str">
            <v>ANDINA</v>
          </cell>
          <cell r="L223">
            <v>3110</v>
          </cell>
          <cell r="M223">
            <v>11115</v>
          </cell>
          <cell r="N223">
            <v>40758</v>
          </cell>
          <cell r="Q223">
            <v>98999055.349999994</v>
          </cell>
          <cell r="R223" t="str">
            <v>25</v>
          </cell>
          <cell r="S223" t="str">
            <v>25279</v>
          </cell>
          <cell r="T223" t="str">
            <v>Zona 2</v>
          </cell>
          <cell r="U223" t="e">
            <v>#REF!</v>
          </cell>
        </row>
        <row r="224">
          <cell r="A224" t="str">
            <v>CONSTRUCCION DE MURO DE CONTENCION Y OBRAS DE DRENAJE VIA FOSCA - CAQUEZA</v>
          </cell>
          <cell r="B224">
            <v>2448</v>
          </cell>
          <cell r="C224" t="str">
            <v>FOSCA</v>
          </cell>
          <cell r="D224" t="str">
            <v>CUNDINAMARCA</v>
          </cell>
          <cell r="E224" t="str">
            <v>LUIS MARIA ROMERO ACOSTA</v>
          </cell>
          <cell r="F224" t="str">
            <v>ALCALDE</v>
          </cell>
          <cell r="G224" t="str">
            <v>CONSTRUCCION DE MURO DE CONTENCION Y OBRAS DE DRENAJE VIA FOSCA - CAQUEZA</v>
          </cell>
          <cell r="H224" t="str">
            <v>CONTENCIÓN TALUDES</v>
          </cell>
          <cell r="I224" t="str">
            <v>OBRA MENOR</v>
          </cell>
          <cell r="J224">
            <v>233620519.87</v>
          </cell>
          <cell r="K224" t="str">
            <v>ANDINA</v>
          </cell>
          <cell r="R224" t="str">
            <v>25</v>
          </cell>
          <cell r="S224" t="str">
            <v>25281</v>
          </cell>
          <cell r="T224" t="str">
            <v>Zona 2</v>
          </cell>
          <cell r="U224" t="e">
            <v>#REF!</v>
          </cell>
        </row>
        <row r="225">
          <cell r="A225" t="str">
            <v>CONSTRUCCION DE MURO DE CONTENCION Y OBRAS DE DRENAJE VIA SAN MIGUEL</v>
          </cell>
          <cell r="B225">
            <v>2449</v>
          </cell>
          <cell r="C225" t="str">
            <v>FOSCA</v>
          </cell>
          <cell r="D225" t="str">
            <v>CUNDINAMARCA</v>
          </cell>
          <cell r="E225" t="str">
            <v>LUIS MARIA ROMERO ACOSTA</v>
          </cell>
          <cell r="F225" t="str">
            <v>ALCALDE</v>
          </cell>
          <cell r="G225" t="str">
            <v>CONSTRUCCION DE MURO DE CONTENCION Y OBRAS DE DRENAJE VIA SAN MIGUEL</v>
          </cell>
          <cell r="H225" t="str">
            <v>CONTENCIÓN TALUDES</v>
          </cell>
          <cell r="I225" t="str">
            <v>OBRA MENOR</v>
          </cell>
          <cell r="J225">
            <v>248568228.41</v>
          </cell>
          <cell r="K225" t="str">
            <v>ANDINA</v>
          </cell>
          <cell r="R225" t="str">
            <v>25</v>
          </cell>
          <cell r="S225" t="str">
            <v>25281</v>
          </cell>
          <cell r="T225" t="str">
            <v>Zona 2</v>
          </cell>
          <cell r="U225" t="e">
            <v>#REF!</v>
          </cell>
        </row>
        <row r="226">
          <cell r="A226" t="str">
            <v>CONSTRUCCION PUENTES PASOS ELEVADOS SECTOR QUEBRADA HONDA VIA SAN ANTONIO - ARRAYANAL Y YERBABUENA</v>
          </cell>
          <cell r="B226">
            <v>2450</v>
          </cell>
          <cell r="C226" t="str">
            <v>FOSCA</v>
          </cell>
          <cell r="D226" t="str">
            <v>CUNDINAMARCA</v>
          </cell>
          <cell r="E226" t="str">
            <v>LUIS MARIA ROMERO ACOSTA</v>
          </cell>
          <cell r="F226" t="str">
            <v>ALCALDE</v>
          </cell>
          <cell r="G226" t="str">
            <v>CONSTRUCCION PUENTES PASOS ELEVADOS SECTOR QUEBRADA HONDA VIA SAN ANTONIO - ARRAYANAL Y YERBABUENA</v>
          </cell>
          <cell r="H226" t="str">
            <v>CONSTRUCCIÓN DE PUENTES Y PONTONES</v>
          </cell>
          <cell r="I226" t="str">
            <v>OBRA MENOR</v>
          </cell>
          <cell r="J226">
            <v>249700038.53999999</v>
          </cell>
          <cell r="K226" t="str">
            <v>ANDINA</v>
          </cell>
          <cell r="R226" t="str">
            <v>25</v>
          </cell>
          <cell r="S226" t="str">
            <v>25281</v>
          </cell>
          <cell r="T226" t="str">
            <v>Zona 2</v>
          </cell>
          <cell r="U226" t="e">
            <v>#REF!</v>
          </cell>
        </row>
        <row r="227">
          <cell r="A227" t="str">
            <v>CONSTRUCCION OBRAS DE ESTABILIDAD Y DRENAJE VIAS FOSCA GUTIERREZ SECTOR VEREDA RAMAL. LA VIA FOSCA-RAMAL TIENE 10 KILOMETROS DENTRO DE LOS CUALES EN LA ABSCISAS  K8+500 Y 7+500 SE PRESENTA CAIDA DE BANCAS Y SE REQUIERA CONSTRUCCION DE MUROS DE CONTEN</v>
          </cell>
          <cell r="B227" t="str">
            <v>8570-1</v>
          </cell>
          <cell r="C227" t="str">
            <v>FOSCA</v>
          </cell>
          <cell r="D227" t="str">
            <v>CUNDINAMARCA</v>
          </cell>
          <cell r="E227" t="str">
            <v>LUIS MARIA ROMERO ACOSTA</v>
          </cell>
          <cell r="F227" t="str">
            <v>ALCALDE</v>
          </cell>
          <cell r="G227" t="str">
            <v xml:space="preserve">CONSTRUCCION OBRAS DE ESTABILIDAD Y DRENAJE VIAS FOSCA GUTIERREZ SECTOR VEREDA RAMAL. LA VIA FOSCA-RAMAL TIENE 10 KILOMETROS DENTRO DE LOS CUALES EN LA ABSCISAS  K8+500 Y 7+500 SE PRESENTA CAIDA DE BANCAS Y SE REQUIERA CONSTRUCCION DE MUROS DE CONTENCION </v>
          </cell>
          <cell r="H227" t="str">
            <v>CONTENCIÓN TALUDES</v>
          </cell>
          <cell r="I227" t="str">
            <v>OBRA MENOR</v>
          </cell>
          <cell r="J227">
            <v>247784608</v>
          </cell>
          <cell r="K227" t="str">
            <v>ANDINA</v>
          </cell>
          <cell r="R227">
            <v>25</v>
          </cell>
          <cell r="S227" t="str">
            <v>25281</v>
          </cell>
          <cell r="T227" t="str">
            <v>Zona 2</v>
          </cell>
          <cell r="U227" t="e">
            <v>#REF!</v>
          </cell>
        </row>
        <row r="228">
          <cell r="A228" t="str">
            <v>CONSTRUCCION DE BOX COULVERT,TERRAPLEN Y OBRAS COMPLEMENTARIAS PARA LA REHABILITACION Y ADECUACION DE LA VIA QUE CONDUCE DEL CASCO URBANO DEL MUNICIPIO DE FUNZA- A LA AUTOPISTA MEDELLIN ENTRE EL K5+900-K6+350</v>
          </cell>
          <cell r="B228">
            <v>5970</v>
          </cell>
          <cell r="C228" t="str">
            <v>FUNZA</v>
          </cell>
          <cell r="D228" t="str">
            <v>CUNDINAMARCA</v>
          </cell>
          <cell r="E228" t="str">
            <v>JORGE EMILIO REY ANGEL</v>
          </cell>
          <cell r="F228" t="str">
            <v>ALCALDE</v>
          </cell>
          <cell r="G228" t="str">
            <v>CONSTRUCCION DE BOX COULVERT,TERRAPLEN Y OBRAS COMPLEMENTARIAS PARA LA REHABILITACION Y ADECUACION DE LA VIA QUE CONDUCE DEL CASCO URBANO DEL MUNICIPIO DE FUNZA- A LA AUTOPISTA MEDELLIN ENTRE EL K5+900-K6+350</v>
          </cell>
          <cell r="H228" t="str">
            <v>OBRAS DE ARTE</v>
          </cell>
          <cell r="I228" t="str">
            <v>OBRA MENOR</v>
          </cell>
          <cell r="J228">
            <v>243402226</v>
          </cell>
          <cell r="K228" t="str">
            <v>ANDINA</v>
          </cell>
          <cell r="R228" t="str">
            <v>25</v>
          </cell>
          <cell r="S228" t="str">
            <v>25286</v>
          </cell>
          <cell r="T228" t="str">
            <v>Zona 2</v>
          </cell>
          <cell r="U228" t="e">
            <v>#REF!</v>
          </cell>
        </row>
        <row r="229">
          <cell r="A229" t="str">
            <v xml:space="preserve">CONSTRUCCION DE BOX COULVERT,TERRAPLEN Y OBRAS COMPLEMENTARIAS PARA LA REHABILITACION Y ADECUACION DE LA VIA QUE CONDUCE DEL CASCO URBANO DEL MUNICIPIO DE FUNZA- A LA VEREDA EL CACIQUE SECTOR MONTEVERDE , PARA ATENDER LA EMERGENCIA OCASIONADA POR LA </v>
          </cell>
          <cell r="B229">
            <v>5971</v>
          </cell>
          <cell r="C229" t="str">
            <v>FUNZA</v>
          </cell>
          <cell r="D229" t="str">
            <v>CUNDINAMARCA</v>
          </cell>
          <cell r="E229" t="str">
            <v>JORGE EMILIO REY ANGEL</v>
          </cell>
          <cell r="F229" t="str">
            <v>ALCALDE</v>
          </cell>
          <cell r="G229" t="str">
            <v>CONSTRUCCION DE BOX COULVERT,TERRAPLEN Y OBRAS COMPLEMENTARIAS PARA LA REHABILITACION Y ADECUACION DE LA VIA QUE CONDUCE DEL CASCO URBANO DEL MUNICIPIO DE FUNZA- A LA VEREDA EL CACIQUE SECTOR MONTEVERDE , PARA ATENDER LA EMERGENCIA OCASIONADA POR LA OLA I</v>
          </cell>
          <cell r="H229" t="str">
            <v>OBRAS DE ARTE</v>
          </cell>
          <cell r="I229" t="str">
            <v>OBRA MENOR</v>
          </cell>
          <cell r="J229">
            <v>249752591</v>
          </cell>
          <cell r="K229" t="str">
            <v>ANDINA</v>
          </cell>
          <cell r="R229" t="str">
            <v>25</v>
          </cell>
          <cell r="S229" t="str">
            <v>25286</v>
          </cell>
          <cell r="T229" t="str">
            <v>Zona 2</v>
          </cell>
          <cell r="U229" t="e">
            <v>#REF!</v>
          </cell>
        </row>
        <row r="230">
          <cell r="A230" t="str">
            <v>OBRAS DE ATENCION DE EMERGENCIA PARA EL DRAGADO DE LOS CANALES,VALLADOS Y HUMEDALES DEL SISTEMA DE RECOLECCION DE AGUAS LLUVIAS RURALES DEL MUNICIPIO DE FUNZA</v>
          </cell>
          <cell r="B230">
            <v>5972</v>
          </cell>
          <cell r="C230" t="str">
            <v>FUNZA</v>
          </cell>
          <cell r="D230" t="str">
            <v>CUNDINAMARCA</v>
          </cell>
          <cell r="E230" t="str">
            <v>JORGE EMILIO REY ANGEL</v>
          </cell>
          <cell r="F230" t="str">
            <v>ALCALDE</v>
          </cell>
          <cell r="G230" t="str">
            <v>OBRAS DE ATENCION DE EMERGENCIA PARA EL DRAGADO DE LOS CANALES,VALLADOS Y HUMEDALES DEL SISTEMA DE RECOLECCION DE AGUAS LLUVIAS RURALES DEL MUNICIPIO DE FUNZA</v>
          </cell>
          <cell r="H230" t="str">
            <v>CANALIZACIÓN DE AGUAS</v>
          </cell>
          <cell r="I230" t="str">
            <v>OBRA MENOR</v>
          </cell>
          <cell r="J230">
            <v>83743250</v>
          </cell>
          <cell r="K230" t="str">
            <v>ANDINA</v>
          </cell>
          <cell r="R230" t="str">
            <v>25</v>
          </cell>
          <cell r="S230" t="str">
            <v>25286</v>
          </cell>
          <cell r="T230" t="str">
            <v>Zona 2</v>
          </cell>
          <cell r="U230" t="e">
            <v>#REF!</v>
          </cell>
        </row>
        <row r="231">
          <cell r="A231" t="str">
            <v>Puente ubicado en la vía que comunica la vereda Tarabita, sector El Roble con el municipio de Fúquene</v>
          </cell>
          <cell r="B231" t="str">
            <v>IB-144</v>
          </cell>
          <cell r="C231" t="str">
            <v>FÚQUENE</v>
          </cell>
          <cell r="D231" t="str">
            <v>CUNDINAMARCA</v>
          </cell>
          <cell r="E231" t="str">
            <v>ANDRÉS GONZÁLEZ DÍAZ</v>
          </cell>
          <cell r="F231" t="str">
            <v>GOBERNADOR</v>
          </cell>
          <cell r="G231" t="str">
            <v>Puente ubicado en la vía que comunica la vereda Tarabita, sector El Roble con el municipio de Fúquene</v>
          </cell>
          <cell r="H231" t="str">
            <v>CONSTRUCCIÓN DE PUENTES Y PONTONES</v>
          </cell>
          <cell r="I231" t="str">
            <v>OBRA MENOR</v>
          </cell>
          <cell r="J231">
            <v>86669587</v>
          </cell>
          <cell r="K231" t="str">
            <v>ANDINA</v>
          </cell>
          <cell r="L231">
            <v>510</v>
          </cell>
          <cell r="M231">
            <v>9598</v>
          </cell>
          <cell r="N231">
            <v>40640</v>
          </cell>
          <cell r="O231">
            <v>16199922</v>
          </cell>
          <cell r="P231">
            <v>40732</v>
          </cell>
          <cell r="Q231">
            <v>86669587</v>
          </cell>
          <cell r="R231" t="str">
            <v>25</v>
          </cell>
          <cell r="S231" t="str">
            <v>25288</v>
          </cell>
          <cell r="T231" t="str">
            <v>Zona 2</v>
          </cell>
          <cell r="U231" t="e">
            <v>#REF!</v>
          </cell>
        </row>
        <row r="232">
          <cell r="A232" t="str">
            <v>REFORZAMIENTO JARILLONES</v>
          </cell>
          <cell r="B232" t="str">
            <v>JM-165</v>
          </cell>
          <cell r="C232" t="str">
            <v>FÚQUENE</v>
          </cell>
          <cell r="D232" t="str">
            <v>CUNDINAMARCA</v>
          </cell>
          <cell r="E232" t="str">
            <v>JOSE REINERIO CAÑON CARRILLO</v>
          </cell>
          <cell r="F232" t="str">
            <v>ALCALDE</v>
          </cell>
          <cell r="G232" t="str">
            <v>REFORZAMIENTO JARILLONES</v>
          </cell>
          <cell r="H232" t="str">
            <v>REFORZAMIENTO Y CONTENCIÓN</v>
          </cell>
          <cell r="I232" t="str">
            <v>OBRA MENOR</v>
          </cell>
          <cell r="J232">
            <v>250000000</v>
          </cell>
          <cell r="K232" t="str">
            <v>ANDINA</v>
          </cell>
          <cell r="L232">
            <v>3328</v>
          </cell>
          <cell r="M232">
            <v>11234</v>
          </cell>
          <cell r="N232">
            <v>40764</v>
          </cell>
          <cell r="Q232">
            <v>100000000</v>
          </cell>
          <cell r="R232" t="str">
            <v>25</v>
          </cell>
          <cell r="S232" t="str">
            <v>25288</v>
          </cell>
          <cell r="T232" t="str">
            <v>Zona 2</v>
          </cell>
          <cell r="U232" t="e">
            <v>#REF!</v>
          </cell>
        </row>
        <row r="233">
          <cell r="A233" t="str">
            <v>COMPRA DE UNA MOTOBOMBA AXIAL DE 16 PULGADAS X 4 MTS PARA EL SECTOR MOTIN - ARCA - VEREDA TARAVITA - MUNICIPIO DE FUQUENE</v>
          </cell>
          <cell r="B233" t="str">
            <v>JM-180</v>
          </cell>
          <cell r="C233" t="str">
            <v>FÚQUENE</v>
          </cell>
          <cell r="D233" t="str">
            <v>CUNDINAMARCA</v>
          </cell>
          <cell r="E233" t="str">
            <v>JOSE REINERIO CAÑON CARRILLO</v>
          </cell>
          <cell r="F233" t="str">
            <v>ALCALDE</v>
          </cell>
          <cell r="G233" t="str">
            <v>COMPRA DE UNA MOTOBOMBA AXIAL DE 16 PULGADAS X 4 MTS PARA EL SECTOR MOTIN - ARCA - VEREDA TARAVITA - MUNICIPIO DE FUQUENE</v>
          </cell>
          <cell r="H233" t="str">
            <v>MOTOBOMBAS Y HERRAMIENTAS MENORES</v>
          </cell>
          <cell r="I233" t="str">
            <v>OBRA MENOR</v>
          </cell>
          <cell r="J233">
            <v>70000000</v>
          </cell>
          <cell r="K233" t="str">
            <v>ANDINA</v>
          </cell>
          <cell r="L233">
            <v>0</v>
          </cell>
          <cell r="R233" t="str">
            <v>25</v>
          </cell>
          <cell r="S233" t="str">
            <v>25288</v>
          </cell>
          <cell r="T233" t="str">
            <v>Zona 2</v>
          </cell>
          <cell r="U233" t="e">
            <v>#REF!</v>
          </cell>
        </row>
        <row r="234">
          <cell r="A234" t="str">
            <v>COMPRA DE UNA MOTOBOMBA AXIAL DE 16 PULGADAS X 4 MTS PARA EL SECTOR VUELTA GRANDE LA RAMADA - VEREDA TARAVITA, MUNICIPIO DE FUQUENE</v>
          </cell>
          <cell r="B234" t="str">
            <v>JM-186</v>
          </cell>
          <cell r="C234" t="str">
            <v>FÚQUENE</v>
          </cell>
          <cell r="D234" t="str">
            <v>CUNDINAMARCA</v>
          </cell>
          <cell r="E234" t="str">
            <v>JOSE REINERIO CAÑON CARRILLO</v>
          </cell>
          <cell r="F234" t="str">
            <v>ALCALDE</v>
          </cell>
          <cell r="G234" t="str">
            <v>COMPRA DE UNA MOTOBOMBA AXIAL DE 16 PULGADAS X 4 MTS PARA EL SECTOR VUELTA GRANDE LA RAMADA - VEREDA TARAVITA, MUNICIPIO DE FUQUENE</v>
          </cell>
          <cell r="H234" t="str">
            <v>MOTOBOMBAS Y HERRAMIENTAS MENORES</v>
          </cell>
          <cell r="I234" t="str">
            <v>OBRA MENOR</v>
          </cell>
          <cell r="J234">
            <v>70000000</v>
          </cell>
          <cell r="K234" t="str">
            <v>ANDINA</v>
          </cell>
          <cell r="L234">
            <v>0</v>
          </cell>
          <cell r="R234" t="str">
            <v>25</v>
          </cell>
          <cell r="S234" t="str">
            <v>25288</v>
          </cell>
          <cell r="T234" t="str">
            <v>Zona 2</v>
          </cell>
          <cell r="U234" t="e">
            <v>#REF!</v>
          </cell>
        </row>
        <row r="235">
          <cell r="A235" t="str">
            <v>COMPRA DE UNA MOTOBOMBA AXIAL DE 16 PULGADAS X 4 MTS PARA EL SECTOR NUEVO FUQUENE - VEREDA TARAVITA, MUNICIPIO DE FUQUENE</v>
          </cell>
          <cell r="B235" t="str">
            <v>JM-187</v>
          </cell>
          <cell r="C235" t="str">
            <v>FÚQUENE</v>
          </cell>
          <cell r="D235" t="str">
            <v>CUNDINAMARCA</v>
          </cell>
          <cell r="E235" t="str">
            <v>JOSE REINERIO CAÑON CARRILLO</v>
          </cell>
          <cell r="F235" t="str">
            <v>ALCALDE</v>
          </cell>
          <cell r="G235" t="str">
            <v>COMPRA DE UNA MOTOBOMBA AXIAL DE 16 PULGADAS X 4 MTS PARA EL SECTOR NUEVO FUQUENE - VEREDA TARAVITA, MUNICIPIO DE FUQUENE</v>
          </cell>
          <cell r="H235" t="str">
            <v>MOTOBOMBAS Y HERRAMIENTAS MENORES</v>
          </cell>
          <cell r="I235" t="str">
            <v>OBRA MENOR</v>
          </cell>
          <cell r="J235">
            <v>70000000</v>
          </cell>
          <cell r="K235" t="str">
            <v>ANDINA</v>
          </cell>
          <cell r="L235">
            <v>0</v>
          </cell>
          <cell r="R235" t="str">
            <v>25</v>
          </cell>
          <cell r="S235" t="str">
            <v>25288</v>
          </cell>
          <cell r="T235" t="str">
            <v>Zona 2</v>
          </cell>
          <cell r="U235" t="e">
            <v>#REF!</v>
          </cell>
        </row>
        <row r="236">
          <cell r="A236" t="str">
            <v>COMPRA DE UNA MOTOBOMBA AXIAL DE 16 PULGADAS X 4 MTS PARA EL SECTOR PUENTE PLATA - VEREDA TARAVITA - MUNICIPIO DE FUQUENE</v>
          </cell>
          <cell r="B236" t="str">
            <v>JM-202</v>
          </cell>
          <cell r="C236" t="str">
            <v>FÚQUENE</v>
          </cell>
          <cell r="D236" t="str">
            <v>CUNDINAMARCA</v>
          </cell>
          <cell r="E236" t="str">
            <v>JOSE REINERIO CAÑON CARRILLO</v>
          </cell>
          <cell r="F236" t="str">
            <v>ALCALDE</v>
          </cell>
          <cell r="G236" t="str">
            <v>COMPRA DE UNA MOTOBOMBA AXIAL DE 16 PULGADAS X 4 MTS PARA EL SECTOR PUENTE PLATA - VEREDA TARAVITA - MUNICIPIO DE FUQUENE</v>
          </cell>
          <cell r="H236" t="str">
            <v>MOTOBOMBAS Y HERRAMIENTAS MENORES</v>
          </cell>
          <cell r="I236" t="str">
            <v>OBRA MENOR</v>
          </cell>
          <cell r="J236">
            <v>70000000</v>
          </cell>
          <cell r="K236" t="str">
            <v>ANDINA</v>
          </cell>
          <cell r="L236">
            <v>0</v>
          </cell>
          <cell r="R236" t="str">
            <v>25</v>
          </cell>
          <cell r="S236" t="str">
            <v>25288</v>
          </cell>
          <cell r="T236" t="str">
            <v>Zona 2</v>
          </cell>
          <cell r="U236" t="e">
            <v>#REF!</v>
          </cell>
        </row>
        <row r="237">
          <cell r="A237" t="str">
            <v>REHABILITACION VIA LAS QUEBRADAS (GUATA) ALTO DE GUATA DEL MUNICIPIO DE FUQUENE</v>
          </cell>
          <cell r="B237" t="str">
            <v>JM-270</v>
          </cell>
          <cell r="C237" t="str">
            <v>FÚQUENE</v>
          </cell>
          <cell r="D237" t="str">
            <v>CUNDINAMARCA</v>
          </cell>
          <cell r="E237" t="str">
            <v>JOSE REINERIO CAÑON CARRILLO</v>
          </cell>
          <cell r="F237" t="str">
            <v>ALCALDE</v>
          </cell>
          <cell r="G237" t="str">
            <v>REHABILITACION VIA LAS QUEBRADAS (GUATA) ALTO DE GUATA DEL MUNICIPIO DE FUQUENE</v>
          </cell>
          <cell r="H237" t="str">
            <v>REPARACIÓN DE VÍAS</v>
          </cell>
          <cell r="I237" t="str">
            <v>OBRA MENOR</v>
          </cell>
          <cell r="J237">
            <v>249880578</v>
          </cell>
          <cell r="K237" t="str">
            <v>ANDINA</v>
          </cell>
          <cell r="L237">
            <v>0</v>
          </cell>
          <cell r="R237" t="str">
            <v>25</v>
          </cell>
          <cell r="S237" t="str">
            <v>25288</v>
          </cell>
          <cell r="T237" t="str">
            <v>Zona 2</v>
          </cell>
          <cell r="U237" t="e">
            <v>#REF!</v>
          </cell>
        </row>
        <row r="238">
          <cell r="A238" t="str">
            <v>ADQUISICION DE BOMBA AXIAL 16" X4 MTS VEREDA CHINZAQUE - SECTOR NUEVO FUQUENE</v>
          </cell>
          <cell r="B238" t="str">
            <v>JM-736</v>
          </cell>
          <cell r="C238" t="str">
            <v>FÚQUENE</v>
          </cell>
          <cell r="D238" t="str">
            <v>CUNDINAMARCA</v>
          </cell>
          <cell r="E238" t="str">
            <v>JOSE REINERIO CAÑON CARRILLO</v>
          </cell>
          <cell r="F238" t="str">
            <v>ALCALDE</v>
          </cell>
          <cell r="G238" t="str">
            <v>ADQUISICION DE BOMBA AXIAL 16" X4 MTS VEREDA CHINZAQUE - SECTOR NUEVO FUQUENE</v>
          </cell>
          <cell r="H238" t="str">
            <v>MOTOBOMBAS Y HERRAMIENTAS MENORES</v>
          </cell>
          <cell r="I238" t="str">
            <v>OBRA MENOR</v>
          </cell>
          <cell r="J238">
            <v>70000000</v>
          </cell>
          <cell r="K238" t="str">
            <v>ANDINA</v>
          </cell>
          <cell r="R238" t="str">
            <v>25</v>
          </cell>
          <cell r="S238" t="str">
            <v>25288</v>
          </cell>
          <cell r="T238" t="str">
            <v>Zona 2</v>
          </cell>
          <cell r="U238" t="e">
            <v>#REF!</v>
          </cell>
        </row>
        <row r="239">
          <cell r="A239" t="str">
            <v>REHABILITACION VIAL SECTOR "BUENOS AIRES, ESCUELA BOSACHOQUE, VIA FINCA LOS OCOBOS Y LA CAJITA, DE LAS VEREDAS BOSACHOQUE, CUCHARAL Y REGUARDOS, REMOCION EN MASA DEL EDEN</v>
          </cell>
          <cell r="B239" t="str">
            <v>IB-400</v>
          </cell>
          <cell r="C239" t="str">
            <v>FUSAGASUGÁ</v>
          </cell>
          <cell r="D239" t="str">
            <v>CUNDINAMARCA</v>
          </cell>
          <cell r="E239" t="str">
            <v>JOSE RICARDO DIAZ RODRIGUEZ</v>
          </cell>
          <cell r="F239" t="str">
            <v>ALCALDE</v>
          </cell>
          <cell r="G239" t="str">
            <v>REHABILITACION VIAL SECTOR "BUENOS AIRES, ESCUELA BOSACHOQUE, VIA FINCA LOS OCOBOS Y LA CAJITA, DE LAS VEREDAS BOSACHOQUE, CUCHARAL Y REGUARDOS, REMOCION EN MASA DEL EDEN</v>
          </cell>
          <cell r="H239" t="str">
            <v>REPARACIÓN DE VÍAS</v>
          </cell>
          <cell r="I239" t="str">
            <v>OBRA MENOR</v>
          </cell>
          <cell r="J239">
            <v>249999878.99000001</v>
          </cell>
          <cell r="K239" t="str">
            <v>ANDINA</v>
          </cell>
          <cell r="L239">
            <v>0</v>
          </cell>
          <cell r="R239" t="str">
            <v>25</v>
          </cell>
          <cell r="S239" t="str">
            <v>25290</v>
          </cell>
          <cell r="T239" t="str">
            <v>Zona 2</v>
          </cell>
          <cell r="U239" t="e">
            <v>#REF!</v>
          </cell>
        </row>
        <row r="240">
          <cell r="A240" t="str">
            <v>REHABILITACION DE VIAS Y OBRAS DE ARTE DE LAS VEREDAS DEL SUR DEL MUNICIPIO DE FUSAGASUGA AFECTADAS POR LA OLA INVERNAL FENOMENO DE LA NIÑA 2010-2011 MUNICIPIO DE FUSAGASUGA</v>
          </cell>
          <cell r="B240">
            <v>8533</v>
          </cell>
          <cell r="C240" t="str">
            <v>FUSAGASUGÁ</v>
          </cell>
          <cell r="D240" t="str">
            <v>CUNDINAMARCA</v>
          </cell>
          <cell r="E240" t="str">
            <v>MAURICIO CASTAÑEDA GUTIERREZ</v>
          </cell>
          <cell r="F240" t="str">
            <v>ALCALDE</v>
          </cell>
          <cell r="G240" t="str">
            <v>REHABILITACION DE VIAS Y OBRAS DE ARTE DE LAS VEREDAS DEL SUR DEL MUNICIPIO DE FUSAGASUGA AFECTADAS POR LA OLA INVERNAL FENOMENO DE LA NIÑA 2010-2011 MUNICIPIO DE FUSAGASUGA</v>
          </cell>
          <cell r="H240" t="str">
            <v>REPARACIÓN DE VÍAS</v>
          </cell>
          <cell r="I240" t="str">
            <v>OBRA MENOR</v>
          </cell>
          <cell r="J240">
            <v>249952749</v>
          </cell>
          <cell r="K240" t="str">
            <v>ANDINA</v>
          </cell>
          <cell r="R240">
            <v>25</v>
          </cell>
          <cell r="S240" t="str">
            <v>25290</v>
          </cell>
          <cell r="T240" t="str">
            <v>Zona 2</v>
          </cell>
          <cell r="U240" t="e">
            <v>#REF!</v>
          </cell>
        </row>
        <row r="241">
          <cell r="A241" t="str">
            <v>ADQUISICION DE UNA VOLQUETA CON CAPACIDAD DE 7 M3 Y UN MINICARGADOR PARA EL MANTENIMIENTO Y MEJORAMIENTO DE LAS VIAS DEL MUNICIPIO  DE FUSAGASUGA AFECTADAS POR LA OLA INVERNLA FENOMENO DE LA NIÑA 2010-2011 MUNICIPIO DE FUSAGASUGA.</v>
          </cell>
          <cell r="B241">
            <v>7560</v>
          </cell>
          <cell r="C241" t="str">
            <v>FUSAGASUGÁ</v>
          </cell>
          <cell r="D241" t="str">
            <v>CUNDINAMARCA</v>
          </cell>
          <cell r="E241" t="str">
            <v>MAURICIO CASTAÑEDA GUTIERREZ</v>
          </cell>
          <cell r="F241" t="str">
            <v>ALCALDE</v>
          </cell>
          <cell r="G241" t="str">
            <v>ADQUISICION DE UNA VOLQUETA CON CAPACIDAD DE 7 M3 Y UN MINICARGADOR PARA EL MANTENIMIENTO Y MEJORAMIENTO DE LAS VIAS DEL MUNICIPIO  DE FUSAGASUGA AFECTADAS POR LA OLA INVERNLA FENOMENO DE LA NIÑA 2010-2011 MUNICIPIO DE FUSAGASUGA.</v>
          </cell>
          <cell r="H241" t="str">
            <v>MAQUINARIA</v>
          </cell>
          <cell r="I241" t="str">
            <v>OBRA MENOR</v>
          </cell>
          <cell r="J241">
            <v>249090000</v>
          </cell>
          <cell r="K241" t="str">
            <v>ANDINA</v>
          </cell>
          <cell r="R241" t="str">
            <v>25</v>
          </cell>
          <cell r="S241" t="str">
            <v>25290</v>
          </cell>
          <cell r="T241" t="str">
            <v>Zona 2</v>
          </cell>
          <cell r="U241" t="e">
            <v>#REF!</v>
          </cell>
        </row>
        <row r="242">
          <cell r="A242" t="str">
            <v>REHABILITACION DE LA VIA QUE CONDUCE A LA VEREDA SAN BARTOLOME DEL MUNICIPIO DE GACHANCIPA (CONSTRUCCION DE MUROS DE CONTENCION EN CONCRETO REFORZADO Y CINTAS EN CONCRETO)</v>
          </cell>
          <cell r="B242" t="str">
            <v>MK-412</v>
          </cell>
          <cell r="C242" t="str">
            <v>GACHANCIPÁ</v>
          </cell>
          <cell r="D242" t="str">
            <v>CUNDINAMARCA</v>
          </cell>
          <cell r="E242" t="str">
            <v>ALFONSO LOPEZ SANCHEZ</v>
          </cell>
          <cell r="F242" t="str">
            <v>ALCALDE</v>
          </cell>
          <cell r="G242" t="str">
            <v>REHABILITACION DE LA VIA QUE CONDUCE A LA VEREDA SAN BARTOLOME DEL MUNICIPIO DE GACHANCIPA (CONSTRUCCION DE MUROS DE CONTENCION EN CONCRETO REFORZADO Y CINTAS EN CONCRETO)</v>
          </cell>
          <cell r="H242" t="str">
            <v>REPARACIÓN DE VÍAS</v>
          </cell>
          <cell r="I242" t="str">
            <v>OBRA MENOR</v>
          </cell>
          <cell r="J242">
            <v>250000000</v>
          </cell>
          <cell r="K242" t="str">
            <v>ANDINA</v>
          </cell>
          <cell r="L242">
            <v>0</v>
          </cell>
          <cell r="R242" t="str">
            <v>25</v>
          </cell>
          <cell r="S242" t="str">
            <v>25295</v>
          </cell>
          <cell r="T242" t="str">
            <v>Zona 2</v>
          </cell>
          <cell r="U242" t="e">
            <v>#REF!</v>
          </cell>
        </row>
        <row r="243">
          <cell r="A243" t="str">
            <v>REHABILITACION DE LA VIA QUE CONDUCE AL SECTOR DE GACHINA DE LA VEREDA SANTA BARBARA DEL MUNICIPIO  (CONSTRUCCION DE MUROS DE CONTENCION EN CONCRETO REFORAZADO)</v>
          </cell>
          <cell r="B243" t="str">
            <v>MK-413</v>
          </cell>
          <cell r="C243" t="str">
            <v>GACHANCIPÁ</v>
          </cell>
          <cell r="D243" t="str">
            <v>CUNDINAMARCA</v>
          </cell>
          <cell r="E243" t="str">
            <v>ALFONSO LOPEZ SANCHEZ</v>
          </cell>
          <cell r="F243" t="str">
            <v>ALCALDE</v>
          </cell>
          <cell r="G243" t="str">
            <v>REHABILITACION DE LA VIA QUE CONDUCE AL SECTOR DE GACHINA DE LA VEREDA SANTA BARBARA DEL MUNICIPIO  (CONSTRUCCION DE MUROS DE CONTENCION EN CONCRETO REFORAZADO)</v>
          </cell>
          <cell r="H243" t="str">
            <v>REPARACIÓN DE VÍAS</v>
          </cell>
          <cell r="I243" t="str">
            <v>OBRA MENOR</v>
          </cell>
          <cell r="J243">
            <v>250000000</v>
          </cell>
          <cell r="K243" t="str">
            <v>ANDINA</v>
          </cell>
          <cell r="L243">
            <v>0</v>
          </cell>
          <cell r="R243" t="str">
            <v>25</v>
          </cell>
          <cell r="S243" t="str">
            <v>25295</v>
          </cell>
          <cell r="T243" t="str">
            <v>Zona 2</v>
          </cell>
          <cell r="U243" t="e">
            <v>#REF!</v>
          </cell>
        </row>
        <row r="244">
          <cell r="A244" t="str">
            <v>REHABILITACION DE LA VIA QUE CONDUCE A LA VEREDA SAN JOSE DEL MUNICIPIO DE GACHANCIPA (REHABILITACION DEL PUENTE VEHICULAR)</v>
          </cell>
          <cell r="B244" t="str">
            <v>MK-414</v>
          </cell>
          <cell r="C244" t="str">
            <v>GACHANCIPÁ</v>
          </cell>
          <cell r="D244" t="str">
            <v>CUNDINAMARCA</v>
          </cell>
          <cell r="E244" t="str">
            <v>ALFONSO LOPEZ SANCHEZ</v>
          </cell>
          <cell r="F244" t="str">
            <v>ALCALDE</v>
          </cell>
          <cell r="G244" t="str">
            <v>REHABILITACION DE LA VIA QUE CONDUCE A LA VEREDA SAN JOSE DEL MUNICIPIO DE GACHANCIPA (REHABILITACION DEL PUENTE VEHICULAR)</v>
          </cell>
          <cell r="H244" t="str">
            <v>CONSTRUCCIÓN DE PUENTES Y PONTONES</v>
          </cell>
          <cell r="I244" t="str">
            <v>OBRA MENOR</v>
          </cell>
          <cell r="J244">
            <v>250000000</v>
          </cell>
          <cell r="K244" t="str">
            <v>ANDINA</v>
          </cell>
          <cell r="L244">
            <v>0</v>
          </cell>
          <cell r="R244" t="str">
            <v>25</v>
          </cell>
          <cell r="S244" t="str">
            <v>25295</v>
          </cell>
          <cell r="T244" t="str">
            <v>Zona 2</v>
          </cell>
          <cell r="U244" t="e">
            <v>#REF!</v>
          </cell>
        </row>
        <row r="245">
          <cell r="A245" t="str">
            <v>ADQUISICION DE MOTOBOMABAS DE CAUDAL Y PRESION Y MOTOSIERRAS PARA LA ATENCION DE LA EMERGENCIA OCASIONADA POR EL FENOMENO DE LA NIÑA</v>
          </cell>
          <cell r="B245">
            <v>3392</v>
          </cell>
          <cell r="C245" t="str">
            <v>GACHANCIPÁ</v>
          </cell>
          <cell r="D245" t="str">
            <v>CUNDINAMARCA</v>
          </cell>
          <cell r="E245" t="str">
            <v>ALFONSO LOPEZ SANCHEZ</v>
          </cell>
          <cell r="F245" t="str">
            <v>ALCALDE</v>
          </cell>
          <cell r="G245" t="str">
            <v>ADQUISICION DE MOTOBOMABAS DE CAUDAL Y PRESION Y MOTOSIERRAS PARA LA ATENCION DE LA EMERGENCIA OCASIONADA POR EL FENOMENO DE LA NIÑA</v>
          </cell>
          <cell r="H245" t="str">
            <v>MAQUINARIA</v>
          </cell>
          <cell r="I245" t="str">
            <v>OBRA MENOR</v>
          </cell>
          <cell r="J245">
            <v>18978416</v>
          </cell>
          <cell r="K245" t="str">
            <v>ANDINA</v>
          </cell>
          <cell r="R245" t="str">
            <v>25</v>
          </cell>
          <cell r="S245" t="str">
            <v>25295</v>
          </cell>
          <cell r="T245" t="str">
            <v>Zona 2</v>
          </cell>
          <cell r="U245" t="e">
            <v>#REF!</v>
          </cell>
        </row>
        <row r="246">
          <cell r="A246" t="str">
            <v>CONSTRUCCION DEL PUENTE TAPIAS EN LA VEREDA HATOGRANDE Y OBRAS ANEXAS DEL MUNICIPIO DE GACHETA CUNDINAMARCA.</v>
          </cell>
          <cell r="B246">
            <v>5339</v>
          </cell>
          <cell r="C246" t="str">
            <v>GACHETÁ</v>
          </cell>
          <cell r="D246" t="str">
            <v>CUNDINAMARCA</v>
          </cell>
          <cell r="E246" t="str">
            <v>LUIS HERNANDO VELANDIA BELTRAN</v>
          </cell>
          <cell r="F246" t="str">
            <v>ALCALDE</v>
          </cell>
          <cell r="G246" t="str">
            <v>CONSTRUCCION DEL PUENTE TAPIAS EN LA VEREDA HATOGRANDE Y OBRAS ANEXAS DEL MUNICIPIO DE GACHETA CUNDINAMARCA.</v>
          </cell>
          <cell r="H246" t="str">
            <v>CONSTRUCCIÓN DE PUENTES Y PONTONES</v>
          </cell>
          <cell r="I246" t="str">
            <v>OBRA MENOR</v>
          </cell>
          <cell r="J246">
            <v>249855811</v>
          </cell>
          <cell r="K246" t="str">
            <v>ANDINA</v>
          </cell>
          <cell r="R246" t="str">
            <v>25</v>
          </cell>
          <cell r="S246" t="str">
            <v>25297</v>
          </cell>
          <cell r="T246" t="str">
            <v>Zona 2</v>
          </cell>
          <cell r="U246" t="e">
            <v>#REF!</v>
          </cell>
        </row>
        <row r="247">
          <cell r="A247" t="str">
            <v>CONSTRUCCION DEL PUENTE ALTO DE LA CRUZ VEREDA MOQUENTIVA Y OBRAS ANEXAS DEL MUICIPIO DE GACHETA</v>
          </cell>
          <cell r="B247">
            <v>4927</v>
          </cell>
          <cell r="C247" t="str">
            <v>GACHETÁ</v>
          </cell>
          <cell r="D247" t="str">
            <v>CUNDINAMARCA</v>
          </cell>
          <cell r="E247" t="str">
            <v>LUIS HERNANDO VELANDIA BELTRAN</v>
          </cell>
          <cell r="F247" t="str">
            <v>ALCALDE</v>
          </cell>
          <cell r="G247" t="str">
            <v>CONSTRUCCION DEL PUENTE ALTO DE LA CRUZ VEREDA MOQUENTIVA Y OBRAS ANEXAS DEL MUICIPIO DE GACHETA</v>
          </cell>
          <cell r="H247" t="str">
            <v>CONSTRUCCIÓN DE PUENTES Y PONTONES</v>
          </cell>
          <cell r="I247" t="str">
            <v>OBRA MENOR</v>
          </cell>
          <cell r="J247">
            <v>249941100</v>
          </cell>
          <cell r="K247" t="str">
            <v>ANDINA</v>
          </cell>
          <cell r="R247" t="str">
            <v>25</v>
          </cell>
          <cell r="S247" t="str">
            <v>25297</v>
          </cell>
          <cell r="T247" t="str">
            <v>Zona 2</v>
          </cell>
          <cell r="U247" t="e">
            <v>#REF!</v>
          </cell>
        </row>
        <row r="248">
          <cell r="A248" t="str">
            <v>REHABILITACION DE LA VIA GACHETA - MANTA</v>
          </cell>
          <cell r="B248">
            <v>4926</v>
          </cell>
          <cell r="C248" t="str">
            <v>GACHETÁ</v>
          </cell>
          <cell r="D248" t="str">
            <v>CUNDINAMARCA</v>
          </cell>
          <cell r="E248" t="str">
            <v>LUIS HERNANDO VELANDIA BELTRAN</v>
          </cell>
          <cell r="F248" t="str">
            <v>ALCALDE</v>
          </cell>
          <cell r="G248" t="str">
            <v>REHABILITACION DE LA VIA GACHETA - MANTA</v>
          </cell>
          <cell r="H248" t="str">
            <v>REPARACIÓN DE VÍAS</v>
          </cell>
          <cell r="I248" t="str">
            <v>OBRA MENOR</v>
          </cell>
          <cell r="J248">
            <v>249991158</v>
          </cell>
          <cell r="K248" t="str">
            <v>ANDINA</v>
          </cell>
          <cell r="R248" t="str">
            <v>25</v>
          </cell>
          <cell r="S248" t="str">
            <v>25297</v>
          </cell>
          <cell r="T248" t="str">
            <v>Zona 2</v>
          </cell>
          <cell r="U248" t="e">
            <v>#REF!</v>
          </cell>
        </row>
        <row r="249">
          <cell r="A249" t="str">
            <v>CONSTRUCCION DEL PUENTE VEHICULAR CHINCHORRO VIA QUEDEL CASCO URBANO QUE CONDUCE AL SECTOR CHINCHORRO VEREDA DEL PALENQUE II EN EL MUNICIPIO DE GAMA CUNDINAMARCA</v>
          </cell>
          <cell r="B249" t="str">
            <v>IB-332</v>
          </cell>
          <cell r="C249" t="str">
            <v>GAMA</v>
          </cell>
          <cell r="D249" t="str">
            <v>CUNDINAMARCA</v>
          </cell>
          <cell r="E249" t="str">
            <v>ERNESTO AVELINO RUIZ MARTINEZ</v>
          </cell>
          <cell r="F249" t="str">
            <v>ALCALDE</v>
          </cell>
          <cell r="G249" t="str">
            <v>CONSTRUCCION DEL PUENTE VEHICULAR CHINCHORRO VIA QUEDEL CASCO URBANO QUE CONDUCE AL SECTOR CHINCHORRO VEREDA DEL PALENQUE II EN EL MUNICIPIO DE GAMA CUNDINAMARCA</v>
          </cell>
          <cell r="H249" t="str">
            <v>CONSTRUCCIÓN DE PUENTES Y PONTONES</v>
          </cell>
          <cell r="I249" t="str">
            <v>OBRA MENOR</v>
          </cell>
          <cell r="J249">
            <v>236857908.91999999</v>
          </cell>
          <cell r="K249" t="str">
            <v>ANDINA</v>
          </cell>
          <cell r="L249">
            <v>456</v>
          </cell>
          <cell r="M249">
            <v>9742</v>
          </cell>
          <cell r="N249">
            <v>40646</v>
          </cell>
          <cell r="O249">
            <v>118191704.2</v>
          </cell>
          <cell r="P249">
            <v>40710</v>
          </cell>
          <cell r="Q249">
            <v>236857908.91999999</v>
          </cell>
          <cell r="R249" t="str">
            <v>25</v>
          </cell>
          <cell r="S249" t="str">
            <v>25299</v>
          </cell>
          <cell r="T249" t="str">
            <v>Zona 2</v>
          </cell>
          <cell r="U249" t="e">
            <v>#REF!</v>
          </cell>
        </row>
        <row r="250">
          <cell r="A250" t="str">
            <v>CONSTRUCCION PUENTE VEHICULAR CHINCHORRO EN LA VIA QUE DEL CASCO URBANO CONDUCE AL SECTOR DE CAMPANARIO VEREDA DE GUAVIO EN EL MUNICIPIO DE GAMA CUNDINAMARCA</v>
          </cell>
          <cell r="B250" t="str">
            <v>IB-333</v>
          </cell>
          <cell r="C250" t="str">
            <v>GAMA</v>
          </cell>
          <cell r="D250" t="str">
            <v>CUNDINAMARCA</v>
          </cell>
          <cell r="E250" t="str">
            <v>ERNESTO AVELINO RUIZ MARTINEZ</v>
          </cell>
          <cell r="F250" t="str">
            <v>ALCALDE</v>
          </cell>
          <cell r="G250" t="str">
            <v>CONSTRUCCION PUENTE VEHICULAR CHINCHORRO EN LA VIA QUE DEL CASCO URBANO CONDUCE AL SECTOR DE CAMPANARIO VEREDA DE GUAVIO EN EL MUNICIPIO DE GAMA CUNDINAMARCA</v>
          </cell>
          <cell r="H250" t="str">
            <v>CONSTRUCCIÓN DE PUENTES Y PONTONES</v>
          </cell>
          <cell r="I250" t="str">
            <v>OBRA MENOR</v>
          </cell>
          <cell r="J250">
            <v>235124093.46000001</v>
          </cell>
          <cell r="K250" t="str">
            <v>ANDINA</v>
          </cell>
          <cell r="L250">
            <v>457</v>
          </cell>
          <cell r="M250">
            <v>9496</v>
          </cell>
          <cell r="N250">
            <v>40627</v>
          </cell>
          <cell r="O250">
            <v>117529121.86</v>
          </cell>
          <cell r="P250">
            <v>40702</v>
          </cell>
          <cell r="Q250">
            <v>235124093.46000001</v>
          </cell>
          <cell r="R250" t="str">
            <v>25</v>
          </cell>
          <cell r="S250" t="str">
            <v>25299</v>
          </cell>
          <cell r="T250" t="str">
            <v>Zona 2</v>
          </cell>
          <cell r="U250" t="e">
            <v>#REF!</v>
          </cell>
        </row>
        <row r="251">
          <cell r="A251" t="str">
            <v>CONSTRUCCION PUENTE VEHICULAR CAPELLANIA VIA QUE DEL CASCO URBANO CONDUCE AL SECTOR DE CAPELLANIA VEREDA DE SANTUARIO EN EL MUNICIPIO DE GAMA</v>
          </cell>
          <cell r="B251" t="str">
            <v>IB-334</v>
          </cell>
          <cell r="C251" t="str">
            <v>GAMA</v>
          </cell>
          <cell r="D251" t="str">
            <v>CUNDINAMARCA</v>
          </cell>
          <cell r="E251" t="str">
            <v>ERNESTO AVELINO RUIZ MARTINEZ</v>
          </cell>
          <cell r="F251" t="str">
            <v>ALCALDE</v>
          </cell>
          <cell r="G251" t="str">
            <v>CONSTRUCCION PUENTE VEHICULAR CAPELLANIA VIA QUE DEL CASCO URBANO CONDUCE AL SECTOR DE CAPELLANIA VEREDA DE SANTUARIO EN EL MUNICIPIO DE GAMA</v>
          </cell>
          <cell r="H251" t="str">
            <v>CONSTRUCCIÓN DE PUENTES Y PONTONES</v>
          </cell>
          <cell r="I251" t="str">
            <v>OBRA MENOR</v>
          </cell>
          <cell r="J251">
            <v>223241384.47</v>
          </cell>
          <cell r="K251" t="str">
            <v>ANDINA</v>
          </cell>
          <cell r="L251">
            <v>458</v>
          </cell>
          <cell r="M251">
            <v>9495</v>
          </cell>
          <cell r="N251">
            <v>40627</v>
          </cell>
          <cell r="O251">
            <v>111323955.59999999</v>
          </cell>
          <cell r="P251">
            <v>40702</v>
          </cell>
          <cell r="Q251">
            <v>223241384.47</v>
          </cell>
          <cell r="R251" t="str">
            <v>25</v>
          </cell>
          <cell r="S251" t="str">
            <v>25299</v>
          </cell>
          <cell r="T251" t="str">
            <v>Zona 2</v>
          </cell>
          <cell r="U251" t="e">
            <v>#REF!</v>
          </cell>
        </row>
        <row r="252">
          <cell r="A252" t="str">
            <v>CONSTRUCCION DEL PUENTE VEHICULAR MANZANOS EN LA VIA QUE DEL CASCO URBANO CONDUCE AL SECTOR DE MANZANOS VEREDA DE SANTUARIO EN EL MUNICIPIO DE GAMA</v>
          </cell>
          <cell r="B252" t="str">
            <v>IB-335</v>
          </cell>
          <cell r="C252" t="str">
            <v>GAMA</v>
          </cell>
          <cell r="D252" t="str">
            <v>CUNDINAMARCA</v>
          </cell>
          <cell r="E252" t="str">
            <v>ERNESTO AVELINO RUIZ MARTINEZ</v>
          </cell>
          <cell r="F252" t="str">
            <v>ALCALDE</v>
          </cell>
          <cell r="G252" t="str">
            <v>CONSTRUCCION DEL PUENTE VEHICULAR MANZANOS EN LA VIA QUE DEL CASCO URBANO CONDUCE AL SECTOR DE MANZANOS VEREDA DE SANTUARIO EN EL MUNICIPIO DE GAMA</v>
          </cell>
          <cell r="H252" t="str">
            <v>CONSTRUCCIÓN DE PUENTES Y PONTONES</v>
          </cell>
          <cell r="I252" t="str">
            <v>OBRA MENOR</v>
          </cell>
          <cell r="J252">
            <v>228828092.13999999</v>
          </cell>
          <cell r="K252" t="str">
            <v>ANDINA</v>
          </cell>
          <cell r="L252">
            <v>459</v>
          </cell>
          <cell r="M252">
            <v>9497</v>
          </cell>
          <cell r="N252">
            <v>40627</v>
          </cell>
          <cell r="O252">
            <v>114277928.91</v>
          </cell>
          <cell r="P252">
            <v>40702</v>
          </cell>
          <cell r="Q252">
            <v>228828092.13999999</v>
          </cell>
          <cell r="R252" t="str">
            <v>25</v>
          </cell>
          <cell r="S252" t="str">
            <v>25299</v>
          </cell>
          <cell r="T252" t="str">
            <v>Zona 2</v>
          </cell>
          <cell r="U252" t="e">
            <v>#REF!</v>
          </cell>
        </row>
        <row r="253">
          <cell r="A253" t="str">
            <v>CONSTRUCCION Y TERMINACION DEL PUENTE VEHICULAR SOBRE LA QUEBRADA HONDA Y MUNICIPIO DE GAMA</v>
          </cell>
          <cell r="B253" t="str">
            <v>IB-336</v>
          </cell>
          <cell r="C253" t="str">
            <v>GAMA</v>
          </cell>
          <cell r="D253" t="str">
            <v>CUNDINAMARCA</v>
          </cell>
          <cell r="E253" t="str">
            <v>ERNESTO AVELINO RUIZ MARTINEZ</v>
          </cell>
          <cell r="F253" t="str">
            <v>ALCALDE</v>
          </cell>
          <cell r="G253" t="str">
            <v>CONSTRUCCION Y TERMINACION DEL PUENTE VEHICULAR SOBRE LA QUEBRADA HONDA Y MUNICIPIO DE GAMA</v>
          </cell>
          <cell r="H253" t="str">
            <v>CONSTRUCCIÓN DE PUENTES Y PONTONES</v>
          </cell>
          <cell r="I253" t="str">
            <v>OBRA MENOR</v>
          </cell>
          <cell r="J253">
            <v>249470741.44</v>
          </cell>
          <cell r="K253" t="str">
            <v>ANDINA</v>
          </cell>
          <cell r="L253">
            <v>460</v>
          </cell>
          <cell r="M253">
            <v>9498</v>
          </cell>
          <cell r="N253">
            <v>40627</v>
          </cell>
          <cell r="O253">
            <v>124213274.58</v>
          </cell>
          <cell r="P253">
            <v>40702</v>
          </cell>
          <cell r="Q253">
            <v>249470741.44</v>
          </cell>
          <cell r="R253" t="str">
            <v>25</v>
          </cell>
          <cell r="S253" t="str">
            <v>25299</v>
          </cell>
          <cell r="T253" t="str">
            <v>Zona 2</v>
          </cell>
          <cell r="U253" t="e">
            <v>#REF!</v>
          </cell>
        </row>
        <row r="254">
          <cell r="A254" t="str">
            <v>CONSTRUCCION DE GAVIONES Y PUENTE PEATONAL EN LA QUEBRADA DE AGUA BLANCA</v>
          </cell>
          <cell r="B254" t="str">
            <v>1482-A</v>
          </cell>
          <cell r="C254" t="str">
            <v>GIRARDOT</v>
          </cell>
          <cell r="D254" t="str">
            <v>CUNDINAMARCA</v>
          </cell>
          <cell r="E254" t="str">
            <v>RODOLFO SERRANO MONROY</v>
          </cell>
          <cell r="F254" t="str">
            <v>ALCALDE</v>
          </cell>
          <cell r="G254" t="str">
            <v>CONSTRUCCION DE GAVIONES Y PUENTE PEATONAL EN LA QUEBRADA DE AGUA BLANCA</v>
          </cell>
          <cell r="H254" t="str">
            <v>CONTENCIÓN TALUDES</v>
          </cell>
          <cell r="I254" t="str">
            <v>OBRA MENOR</v>
          </cell>
          <cell r="J254">
            <v>212081715.13</v>
          </cell>
          <cell r="K254" t="str">
            <v>ANDINA</v>
          </cell>
          <cell r="L254">
            <v>0</v>
          </cell>
          <cell r="R254" t="str">
            <v>25</v>
          </cell>
          <cell r="S254" t="str">
            <v>25307</v>
          </cell>
          <cell r="T254" t="str">
            <v>Zona 2</v>
          </cell>
          <cell r="U254" t="e">
            <v>#REF!</v>
          </cell>
        </row>
        <row r="255">
          <cell r="A255" t="str">
            <v>CONSTRUCCION DE MURO DE CONTENCION EN CONCRETO REFORZADO, GAVIONES Y DISIPADOR DE ENERGIA EN LA ZANJA EL COYAL ZONA INMEDIATA A LA INSTITUCION EDUCATIVA FRANCISCO MANZANERA ENRIQUEZ</v>
          </cell>
          <cell r="B255" t="str">
            <v>1481-A</v>
          </cell>
          <cell r="C255" t="str">
            <v>GIRARDOT</v>
          </cell>
          <cell r="D255" t="str">
            <v>CUNDINAMARCA</v>
          </cell>
          <cell r="E255" t="str">
            <v>RODOLFO SERRANO MONROY</v>
          </cell>
          <cell r="F255" t="str">
            <v>ALCALDE</v>
          </cell>
          <cell r="G255" t="str">
            <v>CONSTRUCCION DE MURO DE CONTENCION EN CONCRETO REFORZADO, GAVIONES Y DISIPADOR DE ENERGIA EN LA ZANJA EL COYAL ZONA INMEDIATA A LA INSTITUCION EDUCATIVA FRANCISCO MANZANERA ENRIQUEZ</v>
          </cell>
          <cell r="H255" t="str">
            <v>CONTENCIÓN TALUDES</v>
          </cell>
          <cell r="I255" t="str">
            <v>OBRA MENOR</v>
          </cell>
          <cell r="J255">
            <v>233539137.18000001</v>
          </cell>
          <cell r="K255" t="str">
            <v>ANDINA</v>
          </cell>
          <cell r="L255">
            <v>0</v>
          </cell>
          <cell r="R255" t="str">
            <v>25</v>
          </cell>
          <cell r="S255" t="str">
            <v>25307</v>
          </cell>
          <cell r="T255" t="str">
            <v>Zona 2</v>
          </cell>
          <cell r="U255" t="e">
            <v>#REF!</v>
          </cell>
        </row>
        <row r="256">
          <cell r="A256" t="str">
            <v>CONSTRUCCION DE MURO DE CONTENCION Y OBRAS DE MITIGACION, EN LA QUEBRADA DE GUABINAL CUYA UBICACIÓN ES VEREDA GUABINAL CERRO FRENTE A LA URBANIZACION LOS PARDOS</v>
          </cell>
          <cell r="B256" t="str">
            <v>1480-A</v>
          </cell>
          <cell r="C256" t="str">
            <v>GIRARDOT</v>
          </cell>
          <cell r="D256" t="str">
            <v>CUNDINAMARCA</v>
          </cell>
          <cell r="E256" t="str">
            <v>RODOLFO SERRANO MONROY</v>
          </cell>
          <cell r="F256" t="str">
            <v>ALCALDE</v>
          </cell>
          <cell r="G256" t="str">
            <v>CONSTRUCCION DE MURO DE CONTENCION Y OBRAS DE MITIGACION, EN LA QUEBRADA DE GUABINAL CUYA UBICACIÓN ES VEREDA GUABINAL CERRO FRENTE A LA URBANIZACION LOS PARDOS</v>
          </cell>
          <cell r="H256" t="str">
            <v>CONTENCIÓN TALUDES</v>
          </cell>
          <cell r="I256" t="str">
            <v>OBRA MENOR</v>
          </cell>
          <cell r="J256">
            <v>250000000</v>
          </cell>
          <cell r="K256" t="str">
            <v>ANDINA</v>
          </cell>
          <cell r="L256">
            <v>0</v>
          </cell>
          <cell r="R256" t="str">
            <v>25</v>
          </cell>
          <cell r="S256" t="str">
            <v>25307</v>
          </cell>
          <cell r="T256" t="str">
            <v>Zona 2</v>
          </cell>
          <cell r="U256" t="e">
            <v>#REF!</v>
          </cell>
        </row>
        <row r="257">
          <cell r="A257" t="str">
            <v>CONSTRUCCION DE MURO DE CONTENCION EN CONCRETO REFORZADO, GAVIONES Y DISIPADOR DE ENERGIA EN LA CARRERA 18 A No 14-06 BARRIO GOLGOTA</v>
          </cell>
          <cell r="B257" t="str">
            <v>1478-A</v>
          </cell>
          <cell r="C257" t="str">
            <v>GIRARDOT</v>
          </cell>
          <cell r="D257" t="str">
            <v>CUNDINAMARCA</v>
          </cell>
          <cell r="E257" t="str">
            <v>RODOLFO SERRANO MONROY</v>
          </cell>
          <cell r="F257" t="str">
            <v>ALCALDE</v>
          </cell>
          <cell r="G257" t="str">
            <v>CONSTRUCCION DE MURO DE CONTENCION EN CONCRETO REFORZADO, GAVIONES Y DISIPADOR DE ENERGIA EN LA CARRERA 18 A No 14-06 BARRIO GOLGOTA</v>
          </cell>
          <cell r="H257" t="str">
            <v>CONTENCIÓN TALUDES</v>
          </cell>
          <cell r="I257" t="str">
            <v>OBRA MENOR</v>
          </cell>
          <cell r="J257">
            <v>177149761.56999999</v>
          </cell>
          <cell r="K257" t="str">
            <v>ANDINA</v>
          </cell>
          <cell r="L257">
            <v>0</v>
          </cell>
          <cell r="R257" t="str">
            <v>25</v>
          </cell>
          <cell r="S257" t="str">
            <v>25307</v>
          </cell>
          <cell r="T257" t="str">
            <v>Zona 2</v>
          </cell>
          <cell r="U257" t="e">
            <v>#REF!</v>
          </cell>
        </row>
        <row r="258">
          <cell r="A258" t="str">
            <v>OBRAS DE MANTENIMIENTO VIAL MEDIANTE LA COSNTRUCCION DE PLACAS HUELLAS, CONFORMADO, COSNTRUCCION DE MURO EN CONCRETO Y RECONSTRUCCION DE PONTON EN LA VIA DE LAS VEREDAS SAN JOSE-SAN RAIMUNDO</v>
          </cell>
          <cell r="B258" t="str">
            <v>1533-A</v>
          </cell>
          <cell r="C258" t="str">
            <v>GRANADA</v>
          </cell>
          <cell r="D258" t="str">
            <v>CUNDINAMARCA</v>
          </cell>
          <cell r="E258" t="str">
            <v>MARCOS HERNAN RUEDA VASQUEZ</v>
          </cell>
          <cell r="F258" t="str">
            <v>ALCALDE</v>
          </cell>
          <cell r="G258" t="str">
            <v>OBRAS DE MANTENIMIENTO VIAL MEDIANTE LA COSNTRUCCION DE PLACAS HUELLAS, CONFORMADO, COSNTRUCCION DE MURO EN CONCRETO Y RECONSTRUCCION DE PONTON EN LA VIA DE LAS VEREDAS SAN JOSE-SAN RAIMUNDO</v>
          </cell>
          <cell r="H258" t="str">
            <v>REPARACIÓN DE VÍAS</v>
          </cell>
          <cell r="I258" t="str">
            <v>OBRA MENOR</v>
          </cell>
          <cell r="J258">
            <v>249998194.03999999</v>
          </cell>
          <cell r="K258" t="str">
            <v>ANDINA</v>
          </cell>
          <cell r="L258">
            <v>0</v>
          </cell>
          <cell r="R258" t="str">
            <v>25</v>
          </cell>
          <cell r="S258" t="str">
            <v>25312</v>
          </cell>
          <cell r="T258" t="str">
            <v>Zona 2</v>
          </cell>
          <cell r="U258" t="e">
            <v>#REF!</v>
          </cell>
        </row>
        <row r="259">
          <cell r="A259" t="str">
            <v>ADQUISICION DE UNA VOLQUETA SENCILLA (7M3) PARA EL MANTENIMIENTO DE LAS VIAS URBANAS Y RURALES DEL MUNICIPIO DE GRANADA</v>
          </cell>
          <cell r="B259" t="str">
            <v>1532-A</v>
          </cell>
          <cell r="C259" t="str">
            <v>GRANADA</v>
          </cell>
          <cell r="D259" t="str">
            <v>CUNDINAMARCA</v>
          </cell>
          <cell r="E259" t="str">
            <v>MARCOS HERNAN RUEDA VASQUEZ</v>
          </cell>
          <cell r="F259" t="str">
            <v>ALCALDE</v>
          </cell>
          <cell r="G259" t="str">
            <v>ADQUISICION DE UNA VOLQUETA SENCILLA (7M3) PARA EL MANTENIMIENTO DE LAS VIAS URBANAS Y RURALES DEL MUNICIPIO DE GRANADA</v>
          </cell>
          <cell r="H259" t="str">
            <v>MAQUINARIA</v>
          </cell>
          <cell r="I259" t="str">
            <v>OBRA MENOR</v>
          </cell>
          <cell r="J259">
            <v>149000000</v>
          </cell>
          <cell r="K259" t="str">
            <v>ANDINA</v>
          </cell>
          <cell r="L259">
            <v>0</v>
          </cell>
          <cell r="R259" t="str">
            <v>25</v>
          </cell>
          <cell r="S259" t="str">
            <v>25312</v>
          </cell>
          <cell r="T259" t="str">
            <v>Zona 2</v>
          </cell>
          <cell r="U259" t="e">
            <v>#REF!</v>
          </cell>
        </row>
        <row r="260">
          <cell r="A260" t="str">
            <v>OBRA DE MANTENIMIENTO VIAL EN LA VEREDA LA VENTIDOS DEL MUNICIPIO DE GRANADA</v>
          </cell>
          <cell r="B260">
            <v>4330</v>
          </cell>
          <cell r="C260" t="str">
            <v>GRANADA</v>
          </cell>
          <cell r="D260" t="str">
            <v>CUNDINAMARCA</v>
          </cell>
          <cell r="E260" t="str">
            <v>MARCOS HERNAN RUEDA VASQUEZ</v>
          </cell>
          <cell r="F260" t="str">
            <v>ALCALDE</v>
          </cell>
          <cell r="G260" t="str">
            <v>OBRA DE MANTENIMIENTO VIAL EN LA VEREDA LA VENTIDOS DEL MUNICIPIO DE GRANADA</v>
          </cell>
          <cell r="H260" t="str">
            <v>REPARACIÓN DE VÍAS</v>
          </cell>
          <cell r="I260" t="str">
            <v>OBRA MENOR</v>
          </cell>
          <cell r="J260">
            <v>249998545</v>
          </cell>
          <cell r="K260" t="str">
            <v>ANDINA</v>
          </cell>
          <cell r="R260" t="str">
            <v>25</v>
          </cell>
          <cell r="S260" t="str">
            <v>25312</v>
          </cell>
          <cell r="T260" t="str">
            <v>Zona 2</v>
          </cell>
          <cell r="U260" t="e">
            <v>#REF!</v>
          </cell>
        </row>
        <row r="261">
          <cell r="A261" t="str">
            <v>Obras de dragado, limpieza y conformacion de jarillones en la red de canales vereda gacha en una long. De 6250m mcpio de guacheta</v>
          </cell>
          <cell r="B261">
            <v>1349</v>
          </cell>
          <cell r="C261" t="str">
            <v>GUACHETÁ</v>
          </cell>
          <cell r="D261" t="str">
            <v>CUNDINAMARCA</v>
          </cell>
          <cell r="E261" t="str">
            <v>Juan de Jesus Sierra</v>
          </cell>
          <cell r="F261" t="str">
            <v>ALCALDE</v>
          </cell>
          <cell r="G261" t="str">
            <v>Obras de dragado, limpieza y conformacion de jarillones en la red de canales vereda gacha en una long. De 6250m mcpio de guacheta</v>
          </cell>
          <cell r="H261" t="str">
            <v>CANALIZACIÓN DE AGUAS</v>
          </cell>
          <cell r="I261" t="str">
            <v>OBRA MENOR</v>
          </cell>
          <cell r="J261">
            <v>249540585</v>
          </cell>
          <cell r="K261" t="str">
            <v>ANDINA</v>
          </cell>
          <cell r="L261">
            <v>0</v>
          </cell>
          <cell r="R261" t="str">
            <v>25</v>
          </cell>
          <cell r="S261" t="str">
            <v>25317</v>
          </cell>
          <cell r="T261" t="str">
            <v>Zona 2</v>
          </cell>
          <cell r="U261" t="e">
            <v>#REF!</v>
          </cell>
        </row>
        <row r="262">
          <cell r="A262" t="str">
            <v>Obras de dragado, limpieza y conformacion de jarillones en la red de canales monroy en una long. De 5890m mcpio de guacheta</v>
          </cell>
          <cell r="B262">
            <v>1350</v>
          </cell>
          <cell r="C262" t="str">
            <v>GUACHETÁ</v>
          </cell>
          <cell r="D262" t="str">
            <v>CUNDINAMARCA</v>
          </cell>
          <cell r="E262" t="str">
            <v>Juan de Jesus Sierra</v>
          </cell>
          <cell r="F262" t="str">
            <v>ALCALDE</v>
          </cell>
          <cell r="G262" t="str">
            <v>Obras de dragado, limpieza y conformacion de jarillones en la red de canales monroy en una long. De 5890m mcpio de guacheta</v>
          </cell>
          <cell r="H262" t="str">
            <v>CANALIZACIÓN DE AGUAS</v>
          </cell>
          <cell r="I262" t="str">
            <v>OBRA MENOR</v>
          </cell>
          <cell r="J262">
            <v>249785358</v>
          </cell>
          <cell r="K262" t="str">
            <v>ANDINA</v>
          </cell>
          <cell r="L262">
            <v>0</v>
          </cell>
          <cell r="R262" t="str">
            <v>25</v>
          </cell>
          <cell r="S262" t="str">
            <v>25317</v>
          </cell>
          <cell r="T262" t="str">
            <v>Zona 2</v>
          </cell>
          <cell r="U262" t="e">
            <v>#REF!</v>
          </cell>
        </row>
        <row r="263">
          <cell r="A263" t="str">
            <v>Obras de dragado, limpieza y conformacion de jarillones en la red de canales vereda tagua en una long. De 6350m mcpio de guacheta</v>
          </cell>
          <cell r="B263">
            <v>1351</v>
          </cell>
          <cell r="C263" t="str">
            <v>GUACHETÁ</v>
          </cell>
          <cell r="D263" t="str">
            <v>CUNDINAMARCA</v>
          </cell>
          <cell r="E263" t="str">
            <v>Juan de Jesus Sierra</v>
          </cell>
          <cell r="F263" t="str">
            <v>ALCALDE</v>
          </cell>
          <cell r="G263" t="str">
            <v>Obras de dragado, limpieza y conformacion de jarillones en la red de canales vereda tagua en una long. De 6350m mcpio de guacheta</v>
          </cell>
          <cell r="H263" t="str">
            <v>CANALIZACIÓN DE AGUAS</v>
          </cell>
          <cell r="I263" t="str">
            <v>OBRA MENOR</v>
          </cell>
          <cell r="J263">
            <v>249903476</v>
          </cell>
          <cell r="K263" t="str">
            <v>ANDINA</v>
          </cell>
          <cell r="L263">
            <v>0</v>
          </cell>
          <cell r="R263" t="str">
            <v>25</v>
          </cell>
          <cell r="S263" t="str">
            <v>25317</v>
          </cell>
          <cell r="T263" t="str">
            <v>Zona 2</v>
          </cell>
          <cell r="U263" t="e">
            <v>#REF!</v>
          </cell>
        </row>
        <row r="264">
          <cell r="A264" t="str">
            <v>Obras de dragado, limpieza y conformacion de jarillones en la red de canales vereda ticha en una long. De 6470m mcpio de guacheta</v>
          </cell>
          <cell r="B264">
            <v>1352</v>
          </cell>
          <cell r="C264" t="str">
            <v>GUACHETÁ</v>
          </cell>
          <cell r="D264" t="str">
            <v>CUNDINAMARCA</v>
          </cell>
          <cell r="E264" t="str">
            <v>Juan de Jesus Sierra</v>
          </cell>
          <cell r="F264" t="str">
            <v>ALCALDE</v>
          </cell>
          <cell r="G264" t="str">
            <v>Obras de dragado, limpieza y conformacion de jarillones en la red de canales vereda ticha en una long. De 6470m mcpio de guacheta</v>
          </cell>
          <cell r="H264" t="str">
            <v>CANALIZACIÓN DE AGUAS</v>
          </cell>
          <cell r="I264" t="str">
            <v>OBRA MENOR</v>
          </cell>
          <cell r="J264">
            <v>249873590</v>
          </cell>
          <cell r="K264" t="str">
            <v>ANDINA</v>
          </cell>
          <cell r="L264">
            <v>0</v>
          </cell>
          <cell r="R264" t="str">
            <v>25</v>
          </cell>
          <cell r="S264" t="str">
            <v>25317</v>
          </cell>
          <cell r="T264" t="str">
            <v>Zona 2</v>
          </cell>
          <cell r="U264" t="e">
            <v>#REF!</v>
          </cell>
        </row>
        <row r="265">
          <cell r="A265" t="str">
            <v>Construcción de puente sobre río San Francisco Vereda El Trigo</v>
          </cell>
          <cell r="B265" t="str">
            <v>IB-150</v>
          </cell>
          <cell r="C265" t="str">
            <v>GUADUAS</v>
          </cell>
          <cell r="D265" t="str">
            <v>CUNDINAMARCA</v>
          </cell>
          <cell r="E265" t="str">
            <v>ANDRÉS GONZÁLEZ DÍAZ</v>
          </cell>
          <cell r="F265" t="str">
            <v>GOBERNADOR</v>
          </cell>
          <cell r="G265" t="str">
            <v>Construcción de puente sobre río San Francisco Vereda El Trigo</v>
          </cell>
          <cell r="H265" t="str">
            <v>CONSTRUCCIÓN DE PUENTES Y PONTONES</v>
          </cell>
          <cell r="I265" t="str">
            <v>OBRA MENOR</v>
          </cell>
          <cell r="J265">
            <v>186128175</v>
          </cell>
          <cell r="K265" t="str">
            <v>ANDINA</v>
          </cell>
          <cell r="L265">
            <v>513</v>
          </cell>
          <cell r="M265">
            <v>9599</v>
          </cell>
          <cell r="N265">
            <v>40640</v>
          </cell>
          <cell r="O265">
            <v>34787669</v>
          </cell>
          <cell r="P265">
            <v>40732</v>
          </cell>
          <cell r="Q265">
            <v>186128175</v>
          </cell>
          <cell r="R265" t="str">
            <v>25</v>
          </cell>
          <cell r="S265" t="str">
            <v>25320</v>
          </cell>
          <cell r="T265" t="str">
            <v>Zona 2</v>
          </cell>
          <cell r="U265" t="e">
            <v>#REF!</v>
          </cell>
        </row>
        <row r="266">
          <cell r="A266" t="str">
            <v>REHABILITACION PUENTE LA RUNCHERA VEREDA EL PALMAR MUNICIPIO DE GUADUAS</v>
          </cell>
          <cell r="B266" t="str">
            <v>IB-371</v>
          </cell>
          <cell r="C266" t="str">
            <v>GUADUAS</v>
          </cell>
          <cell r="D266" t="str">
            <v>CUNDINAMARCA</v>
          </cell>
          <cell r="E266" t="str">
            <v>ANDRÉS GONZÁLEZ DÍAZ</v>
          </cell>
          <cell r="F266" t="str">
            <v>GOBERNADOR</v>
          </cell>
          <cell r="G266" t="str">
            <v>REHABILITACION PUENTE LA RUNCHERA VEREDA EL PALMAR MUNICIPIO DE GUADUAS</v>
          </cell>
          <cell r="H266" t="str">
            <v>CONSTRUCCIÓN DE PUENTES Y PONTONES</v>
          </cell>
          <cell r="I266" t="str">
            <v>OBRA MENOR</v>
          </cell>
          <cell r="J266">
            <v>94138690</v>
          </cell>
          <cell r="K266" t="str">
            <v>ANDINA</v>
          </cell>
          <cell r="L266">
            <v>577</v>
          </cell>
          <cell r="M266">
            <v>9639</v>
          </cell>
          <cell r="N266">
            <v>40640</v>
          </cell>
          <cell r="O266">
            <v>17596017</v>
          </cell>
          <cell r="P266">
            <v>40732</v>
          </cell>
          <cell r="Q266">
            <v>94138690</v>
          </cell>
          <cell r="R266" t="str">
            <v>25</v>
          </cell>
          <cell r="S266" t="str">
            <v>25320</v>
          </cell>
          <cell r="T266" t="str">
            <v>Zona 2</v>
          </cell>
          <cell r="U266" t="e">
            <v>#REF!</v>
          </cell>
        </row>
        <row r="267">
          <cell r="A267" t="str">
            <v>CONSTRUCCION PUENTE SOBRE QUEBRADA LA SONADORA VEREDA EL PALMAR MUNIICPIO DE GUADUAS</v>
          </cell>
          <cell r="B267" t="str">
            <v>OM-418</v>
          </cell>
          <cell r="C267" t="str">
            <v>GUADUAS</v>
          </cell>
          <cell r="D267" t="str">
            <v>CUNDINAMARCA</v>
          </cell>
          <cell r="E267" t="str">
            <v>ANDRÉS GONZÁLEZ DÍAZ</v>
          </cell>
          <cell r="F267" t="str">
            <v>GOBERNADOR</v>
          </cell>
          <cell r="G267" t="str">
            <v>CONSTRUCCION PUENTE SOBRE QUEBRADA LA SONADORA VEREDA EL PALMAR MUNIICPIO DE GUADUAS</v>
          </cell>
          <cell r="H267" t="str">
            <v>REPARACIÓN DE VÍAS</v>
          </cell>
          <cell r="I267" t="str">
            <v>OBRAS MAYORES</v>
          </cell>
          <cell r="J267">
            <v>543486600</v>
          </cell>
          <cell r="K267" t="str">
            <v>ANDINA</v>
          </cell>
          <cell r="L267">
            <v>0</v>
          </cell>
          <cell r="R267" t="str">
            <v>25</v>
          </cell>
          <cell r="S267" t="str">
            <v>25320</v>
          </cell>
          <cell r="T267" t="str">
            <v>Zona 2</v>
          </cell>
          <cell r="U267" t="e">
            <v>#REF!</v>
          </cell>
        </row>
        <row r="268">
          <cell r="A268" t="str">
            <v>Atención a la emergencia presentada en las vías de la red terciaria del departamento de cundinamarca (vía puerto Bogotá-cedarles, vía vereda el perú sector alto, vía pico de gallo - la paz, vía paramillo-agua clara , via vereda granada, vía la cabana</v>
          </cell>
          <cell r="B268" t="str">
            <v>IB-821</v>
          </cell>
          <cell r="C268" t="str">
            <v>GUADUAS</v>
          </cell>
          <cell r="D268" t="str">
            <v>CUNDINAMARCA</v>
          </cell>
          <cell r="E268" t="str">
            <v>Jose Raúl Pinilla Martinez</v>
          </cell>
          <cell r="F268" t="str">
            <v>ALCALDE</v>
          </cell>
          <cell r="G268" t="str">
            <v>Atención a la emergencia presentada en las vías de la red terciaria del departamento de cundinamarca (vía puerto Bogotá-cedarles, vía vereda el perú sector alto, vía pico de gallo - la paz, vía paramillo-agua clara , via vereda granada, vía la cabana-alto</v>
          </cell>
          <cell r="H268" t="str">
            <v>REPARACIÓN DE VÍAS</v>
          </cell>
          <cell r="I268" t="str">
            <v>OBRA MENOR</v>
          </cell>
          <cell r="J268">
            <v>250000000</v>
          </cell>
          <cell r="K268" t="str">
            <v>ANDINA</v>
          </cell>
          <cell r="L268">
            <v>0</v>
          </cell>
          <cell r="R268" t="str">
            <v>25</v>
          </cell>
          <cell r="S268" t="str">
            <v>25320</v>
          </cell>
          <cell r="T268" t="str">
            <v>Zona 2</v>
          </cell>
          <cell r="U268" t="e">
            <v>#REF!</v>
          </cell>
        </row>
        <row r="269">
          <cell r="A269" t="str">
            <v>Extracción de residuos sólidos inertes existentes en la planta de tratamiento de residuos sólidos en el municipio de guadas cundinamarca</v>
          </cell>
          <cell r="B269" t="str">
            <v>IB-822</v>
          </cell>
          <cell r="C269" t="str">
            <v>GUADUAS</v>
          </cell>
          <cell r="D269" t="str">
            <v>CUNDINAMARCA</v>
          </cell>
          <cell r="E269" t="str">
            <v>Jose Raúl Pinilla Martinez</v>
          </cell>
          <cell r="F269" t="str">
            <v>ALCALDE</v>
          </cell>
          <cell r="G269" t="str">
            <v>Extracción de residuos sólidos inertes existentes en la planta de tratamiento de residuos sólidos en el municipio de guadas cundinamarca</v>
          </cell>
          <cell r="H269" t="str">
            <v>REPARACIÓN DE VÍAS</v>
          </cell>
          <cell r="I269" t="str">
            <v>OBRA MENOR</v>
          </cell>
          <cell r="J269">
            <v>201637500</v>
          </cell>
          <cell r="K269" t="str">
            <v>ANDINA</v>
          </cell>
          <cell r="L269">
            <v>0</v>
          </cell>
          <cell r="R269" t="str">
            <v>25</v>
          </cell>
          <cell r="S269" t="str">
            <v>25320</v>
          </cell>
          <cell r="T269" t="str">
            <v>Zona 2</v>
          </cell>
          <cell r="U269" t="e">
            <v>#REF!</v>
          </cell>
        </row>
        <row r="270">
          <cell r="A270" t="str">
            <v>Adquisión de una retro excavadora para la atención de la emergencia vial relacionada con la remoción de derumbes y apertura de vias rurales</v>
          </cell>
          <cell r="B270" t="str">
            <v>IB-823</v>
          </cell>
          <cell r="C270" t="str">
            <v>GUADUAS</v>
          </cell>
          <cell r="D270" t="str">
            <v>CUNDINAMARCA</v>
          </cell>
          <cell r="E270" t="str">
            <v>Jose Raúl Pinilla Martinez</v>
          </cell>
          <cell r="F270" t="str">
            <v>ALCALDE</v>
          </cell>
          <cell r="G270" t="str">
            <v>Adquisión de una retro excavadora para la atención de la emergencia vial relacionada con la remoción de derumbes y apertura de vias rurales</v>
          </cell>
          <cell r="H270" t="str">
            <v>MAQUINARIA</v>
          </cell>
          <cell r="I270" t="str">
            <v>OBRA MENOR</v>
          </cell>
          <cell r="J270">
            <v>250000000</v>
          </cell>
          <cell r="K270" t="str">
            <v>ANDINA</v>
          </cell>
          <cell r="L270">
            <v>0</v>
          </cell>
          <cell r="R270" t="str">
            <v>25</v>
          </cell>
          <cell r="S270" t="str">
            <v>25320</v>
          </cell>
          <cell r="T270" t="str">
            <v>Zona 2</v>
          </cell>
          <cell r="U270" t="e">
            <v>#REF!</v>
          </cell>
        </row>
        <row r="271">
          <cell r="A271" t="str">
            <v>Recuperacion de la via Alto de la Mona-Cocolo-La Ovejera-La Paz-Pico de gallo</v>
          </cell>
          <cell r="B271" t="str">
            <v>OM-980</v>
          </cell>
          <cell r="C271" t="str">
            <v>GUADUAS</v>
          </cell>
          <cell r="D271" t="str">
            <v>CUNDINAMARCA</v>
          </cell>
          <cell r="E271" t="str">
            <v>ANDRÉS GONZÁLEZ DÍAZ</v>
          </cell>
          <cell r="F271" t="str">
            <v>GOBERNADOR</v>
          </cell>
          <cell r="G271" t="str">
            <v>Recuperacion de la via Alto de la Mona-Cocolo-La Ovejera-La Paz-Pico de gallo</v>
          </cell>
          <cell r="H271" t="str">
            <v>CONSTRUCCIÓN DE PUENTES Y PONTONES</v>
          </cell>
          <cell r="I271" t="str">
            <v>OBRAS MAYORES</v>
          </cell>
          <cell r="J271">
            <v>3000000000</v>
          </cell>
          <cell r="K271" t="str">
            <v>ANDINA</v>
          </cell>
          <cell r="R271" t="str">
            <v>25</v>
          </cell>
          <cell r="S271" t="str">
            <v>25320</v>
          </cell>
          <cell r="T271" t="str">
            <v>Zona 2</v>
          </cell>
          <cell r="U271" t="e">
            <v>#REF!</v>
          </cell>
        </row>
        <row r="272">
          <cell r="A272" t="str">
            <v>CONSTRUCCION DE BOX COULVERT, LIMPIEZA Y DRAGADO DE CANALES EXISTENTES EN LAS VEREDAS SAN JOSE SECTOR II (RONDARIO CHIPATA, VIA EL CHARQUITO, ENTRADA FINCA MARCO GONZALEZ) Y SAN ISIDRO SECTOR CAPILLAS DEL SIECHA ( ENTRADA VIA PRINCIPAL HACIA VEREDA S</v>
          </cell>
          <cell r="B272">
            <v>2381</v>
          </cell>
          <cell r="C272" t="str">
            <v>GUASCA</v>
          </cell>
          <cell r="D272" t="str">
            <v>CUNDINAMARCA</v>
          </cell>
          <cell r="E272" t="str">
            <v>JORGE EDUARDO RODRIGUEZ SABOGAL</v>
          </cell>
          <cell r="F272" t="str">
            <v>ALCALDE</v>
          </cell>
          <cell r="G272" t="str">
            <v>CONSTRUCCION DE BOX COULVERT, LIMPIEZA Y DRAGADO DE CANALES EXISTENTES EN LAS VEREDAS SAN JOSE SECTOR II (RONDARIO CHIPATA, VIA EL CHARQUITO, ENTRADA FINCA MARCO GONZALEZ) Y SAN ISIDRO SECTOR CAPILLAS DEL SIECHA ( ENTRADA VIA PRINCIPAL HACIA VEREDA SAN IS</v>
          </cell>
          <cell r="H272" t="str">
            <v>OBRAS DE ARTE</v>
          </cell>
          <cell r="I272" t="str">
            <v>OBRA MENOR</v>
          </cell>
          <cell r="J272">
            <v>245218063.5</v>
          </cell>
          <cell r="K272" t="str">
            <v>ANDINA</v>
          </cell>
          <cell r="R272" t="str">
            <v>25</v>
          </cell>
          <cell r="S272" t="str">
            <v>25322</v>
          </cell>
          <cell r="T272" t="str">
            <v>Zona 2</v>
          </cell>
          <cell r="U272" t="e">
            <v>#REF!</v>
          </cell>
        </row>
        <row r="273">
          <cell r="A273" t="str">
            <v>CONSTRUCCION DE BOX COULVERT, LIMPIEZA Y DRAGADO DE CANALES EXISTENTES EN LA VEREDA SAN ISIDRO, SECTOR CAPILLAS DEL SIECHA ( ENTRADA FINCA SR QUINCHE CRUCE CAPILLAS, ENTRADA FINCA SR MARCOS SARMIENTO)</v>
          </cell>
          <cell r="B273">
            <v>2382</v>
          </cell>
          <cell r="C273" t="str">
            <v>GUASCA</v>
          </cell>
          <cell r="D273" t="str">
            <v>CUNDINAMARCA</v>
          </cell>
          <cell r="E273" t="str">
            <v>JORGE EDUARDO RODRIGUEZ SABOGAL</v>
          </cell>
          <cell r="F273" t="str">
            <v>ALCALDE</v>
          </cell>
          <cell r="G273" t="str">
            <v>CONSTRUCCION DE BOX COULVERT, LIMPIEZA Y DRAGADO DE CANALES EXISTENTES EN LA VEREDA SAN ISIDRO, SECTOR CAPILLAS DEL SIECHA ( ENTRADA FINCA SR QUINCHE CRUCE CAPILLAS, ENTRADA FINCA SR MARCOS SARMIENTO)</v>
          </cell>
          <cell r="H273" t="str">
            <v>OBRAS DE ARTE</v>
          </cell>
          <cell r="I273" t="str">
            <v>OBRA MENOR</v>
          </cell>
          <cell r="J273">
            <v>224628343.21000001</v>
          </cell>
          <cell r="K273" t="str">
            <v>ANDINA</v>
          </cell>
          <cell r="R273" t="str">
            <v>25</v>
          </cell>
          <cell r="S273" t="str">
            <v>25322</v>
          </cell>
          <cell r="T273" t="str">
            <v>Zona 2</v>
          </cell>
          <cell r="U273" t="e">
            <v>#REF!</v>
          </cell>
        </row>
        <row r="274">
          <cell r="A274" t="str">
            <v>CONSTRUCCIONES DE OBRAS DE CONTROL DE EROSION (MUROS DE CONTENCION  EN CONRETO REFORZADO PARA DERRUMBE VIAL) EN LA VEREDA LA TRINIDAD VIA QUE CONDUCE A PERICOS SECTOR PUEBLO VIEJO-FRENTE A LA FUNDACION NATURA(ENCENILLOS) AFECTADAS POR LA OLA INVERNAL</v>
          </cell>
          <cell r="B274" t="str">
            <v>3192-0</v>
          </cell>
          <cell r="C274" t="str">
            <v>GUASCA</v>
          </cell>
          <cell r="D274" t="str">
            <v>CUNDINAMARCA</v>
          </cell>
          <cell r="E274" t="str">
            <v>JORGE EDUARDO RODRIGUEZ SABOGAL</v>
          </cell>
          <cell r="F274" t="str">
            <v>ALCALDE</v>
          </cell>
          <cell r="G274" t="str">
            <v xml:space="preserve">CONSTRUCCIONES DE OBRAS DE CONTROL DE EROSION (MUROS DE CONTENCION  EN CONRETO REFORZADO PARA DERRUMBE VIAL) EN LA VEREDA LA TRINIDAD VIA QUE CONDUCE A PERICOS SECTOR PUEBLO VIEJO-FRENTE A LA FUNDACION NATURA(ENCENILLOS) AFECTADAS POR LA OLA INVERNAL DEL </v>
          </cell>
          <cell r="H274" t="str">
            <v>REFORZAMIENTO Y CONTENCIÓN</v>
          </cell>
          <cell r="I274" t="str">
            <v>OBRA MENOR</v>
          </cell>
          <cell r="J274">
            <v>249732654.13999999</v>
          </cell>
          <cell r="K274" t="str">
            <v>ANDINA</v>
          </cell>
          <cell r="R274" t="str">
            <v>25</v>
          </cell>
          <cell r="S274" t="str">
            <v>25322</v>
          </cell>
          <cell r="T274" t="str">
            <v>Zona 2</v>
          </cell>
          <cell r="U274" t="e">
            <v>#REF!</v>
          </cell>
        </row>
        <row r="275">
          <cell r="A275" t="str">
            <v>CONSTRUCION DE UN BOX COULVERT, LIMPIEZA Y DRAGADO DE CANALES EXISTENTES Y LA CONSTRUCCION DE UN CANAL EN TIERRA DEL BARRIO VILLA ALICIA DEL CASCO URBANO AFECTADAS POR LA OLA INVERNAL DEL MUNICIPIO DE GUASCA.</v>
          </cell>
          <cell r="B275" t="str">
            <v>3150-0</v>
          </cell>
          <cell r="C275" t="str">
            <v>GUASCA</v>
          </cell>
          <cell r="D275" t="str">
            <v>CUNDINAMARCA</v>
          </cell>
          <cell r="E275" t="str">
            <v>JORGE EDUARDO RODRIGUEZ SABOGAL</v>
          </cell>
          <cell r="F275" t="str">
            <v>ALCALDE</v>
          </cell>
          <cell r="G275" t="str">
            <v>CONSTRUCION DE UN BOX COULVERT, LIMPIEZA Y DRAGADO DE CANALES EXISTENTES Y LA CONSTRUCCION DE UN CANAL EN TIERRA DEL BARRIO VILLA ALICIA DEL CASCO URBANO AFECTADAS POR LA OLA INVERNAL DEL MUNICIPIO DE GUASCA.</v>
          </cell>
          <cell r="H275" t="str">
            <v>OBRAS DE ARTE</v>
          </cell>
          <cell r="I275" t="str">
            <v>OBRA MENOR</v>
          </cell>
          <cell r="J275">
            <v>249819546.97</v>
          </cell>
          <cell r="K275" t="str">
            <v>ANDINA</v>
          </cell>
          <cell r="R275" t="str">
            <v>25</v>
          </cell>
          <cell r="S275" t="str">
            <v>25322</v>
          </cell>
          <cell r="T275" t="str">
            <v>Zona 2</v>
          </cell>
          <cell r="U275" t="e">
            <v>#REF!</v>
          </cell>
        </row>
        <row r="276">
          <cell r="A276" t="str">
            <v>CONSTRUCCION PLACA HULLA EN EL MUNICIPIO DE GUATAQUI DEPARTAMENTO DE CUNDINAMARCA.</v>
          </cell>
          <cell r="B276">
            <v>4148</v>
          </cell>
          <cell r="C276" t="str">
            <v>GUATAQUÍ</v>
          </cell>
          <cell r="D276" t="str">
            <v>CUNDINAMARCA</v>
          </cell>
          <cell r="E276" t="str">
            <v>ALDEMAR MARTINEZ AVENDAÑO</v>
          </cell>
          <cell r="F276" t="str">
            <v>ALCALDE</v>
          </cell>
          <cell r="G276" t="str">
            <v>CONSTRUCCION PLACA HULLA EN EL MUNICIPIO DE GUATAQUI DEPARTAMENTO DE CUNDINAMARCA.</v>
          </cell>
          <cell r="H276" t="str">
            <v>REPARACIÓN DE VÍAS</v>
          </cell>
          <cell r="I276" t="str">
            <v>OBRA MENOR</v>
          </cell>
          <cell r="J276">
            <v>250000000</v>
          </cell>
          <cell r="K276" t="str">
            <v>ANDINA</v>
          </cell>
          <cell r="L276">
            <v>2503</v>
          </cell>
          <cell r="M276">
            <v>10517</v>
          </cell>
          <cell r="N276">
            <v>40730</v>
          </cell>
          <cell r="O276">
            <v>99800000</v>
          </cell>
          <cell r="P276">
            <v>40759</v>
          </cell>
          <cell r="Q276">
            <v>100000000</v>
          </cell>
          <cell r="R276" t="str">
            <v>25</v>
          </cell>
          <cell r="S276" t="str">
            <v>25324</v>
          </cell>
          <cell r="T276" t="str">
            <v>Zona 2</v>
          </cell>
          <cell r="U276" t="e">
            <v>#REF!</v>
          </cell>
        </row>
        <row r="277">
          <cell r="A277" t="str">
            <v>CONSTRUCCION OBRAS DE PROTECCION VIA D SEGUNDO ORDN AFECTADA POR E INVIERNO EN EL MUNICIPIO DE GUATAQUI DEPARTAMENTO DE CUNDINAMARCA</v>
          </cell>
          <cell r="B277">
            <v>4149</v>
          </cell>
          <cell r="C277" t="str">
            <v>GUATAQUÍ</v>
          </cell>
          <cell r="D277" t="str">
            <v>CUNDINAMARCA</v>
          </cell>
          <cell r="E277" t="str">
            <v>ALDEMAR MARTINEZ AVENDAÑO</v>
          </cell>
          <cell r="F277" t="str">
            <v>ALCALDE</v>
          </cell>
          <cell r="G277" t="str">
            <v>CONSTRUCCION OBRAS DE PROTECCION VIA D SEGUNDO ORDN AFECTADA POR E INVIERNO EN EL MUNICIPIO DE GUATAQUI DEPARTAMENTO DE CUNDINAMARCA</v>
          </cell>
          <cell r="H277" t="str">
            <v>REPARACIÓN DE VÍAS</v>
          </cell>
          <cell r="I277" t="str">
            <v>OBRA MENOR</v>
          </cell>
          <cell r="J277">
            <v>250000000</v>
          </cell>
          <cell r="K277" t="str">
            <v>ANDINA</v>
          </cell>
          <cell r="L277">
            <v>2251</v>
          </cell>
          <cell r="M277">
            <v>10325</v>
          </cell>
          <cell r="N277">
            <v>40710</v>
          </cell>
          <cell r="O277">
            <v>99982209.640000001</v>
          </cell>
          <cell r="P277">
            <v>40729</v>
          </cell>
          <cell r="Q277">
            <v>100000000</v>
          </cell>
          <cell r="R277" t="str">
            <v>25</v>
          </cell>
          <cell r="S277" t="str">
            <v>25324</v>
          </cell>
          <cell r="T277" t="str">
            <v>Zona 2</v>
          </cell>
          <cell r="U277" t="e">
            <v>#REF!</v>
          </cell>
        </row>
        <row r="278">
          <cell r="A278" t="str">
            <v>CONSTRUCCION PUENTE PEATONAL Y OBRAS DE ESTABILIZACION DE TERRENO EN LA INSTITUCION EDUCATIVA DEPARTAMENTAL BUSCAVIDA DEL MUNICIPIO DE GUATAQUI(CUND)</v>
          </cell>
          <cell r="B278">
            <v>5947</v>
          </cell>
          <cell r="C278" t="str">
            <v>GUATAQUÍ</v>
          </cell>
          <cell r="D278" t="str">
            <v>CUNDINAMARCA</v>
          </cell>
          <cell r="E278" t="str">
            <v>ALDEMAR MARTINEZ AVENDAÑO</v>
          </cell>
          <cell r="F278" t="str">
            <v>ALCALDE</v>
          </cell>
          <cell r="G278" t="str">
            <v>CONSTRUCCION PUENTE PEATONAL Y OBRAS DE ESTABILIZACION DE TERRENO EN LA INSTITUCION EDUCATIVA DEPARTAMENTAL BUSCAVIDA DEL MUNICIPIO DE GUATAQUI(CUND)</v>
          </cell>
          <cell r="H278" t="str">
            <v>CONSTRUCCIÓN DE PUENTES Y PONTONES</v>
          </cell>
          <cell r="I278" t="str">
            <v>OBRA MENOR</v>
          </cell>
          <cell r="J278">
            <v>250000000</v>
          </cell>
          <cell r="K278" t="str">
            <v>ANDINA</v>
          </cell>
          <cell r="R278">
            <v>25</v>
          </cell>
          <cell r="S278" t="str">
            <v>25324</v>
          </cell>
          <cell r="T278" t="str">
            <v>Zona 2</v>
          </cell>
          <cell r="U278" t="e">
            <v>#REF!</v>
          </cell>
        </row>
        <row r="279">
          <cell r="A279" t="str">
            <v>CINTAS EN CONCRETO VIA VEREDAS POTREROLARGO Y MONTECILLO DEL MUNICIPIO DE GUATAVITA</v>
          </cell>
          <cell r="B279" t="str">
            <v>IB-304</v>
          </cell>
          <cell r="C279" t="str">
            <v>GUATAVITA</v>
          </cell>
          <cell r="D279" t="str">
            <v>CUNDINAMARCA</v>
          </cell>
          <cell r="E279" t="str">
            <v>DANIEL FETIVA DIAZ</v>
          </cell>
          <cell r="F279" t="str">
            <v>ALCALDE</v>
          </cell>
          <cell r="G279" t="str">
            <v>CINTAS EN CONCRETO VIA VEREDAS POTREROLARGO Y MONTECILLO DEL MUNICIPIO DE GUATAVITA</v>
          </cell>
          <cell r="H279" t="str">
            <v>REPARACIÓN DE VÍAS</v>
          </cell>
          <cell r="I279" t="str">
            <v>OBRA MENOR</v>
          </cell>
          <cell r="J279">
            <v>250000000</v>
          </cell>
          <cell r="K279" t="str">
            <v>ANDINA</v>
          </cell>
          <cell r="L279">
            <v>447</v>
          </cell>
          <cell r="M279">
            <v>9478</v>
          </cell>
          <cell r="N279">
            <v>40627</v>
          </cell>
          <cell r="Q279">
            <v>250000000</v>
          </cell>
          <cell r="R279" t="str">
            <v>25</v>
          </cell>
          <cell r="S279" t="str">
            <v>25326</v>
          </cell>
          <cell r="T279" t="str">
            <v>Zona 2</v>
          </cell>
          <cell r="U279" t="e">
            <v>#REF!</v>
          </cell>
        </row>
        <row r="280">
          <cell r="A280" t="str">
            <v>REHABILOTACION DE LAS VIAS DE LA VEREDA CHALECHE CONSISTE EN LA RECONFORMACION DE BANCA Y REHABILITACION DE UN PUENTE, DEL MUNICIPIO DE GUATAVITA CUNDINAMARCA.</v>
          </cell>
          <cell r="B280">
            <v>2307</v>
          </cell>
          <cell r="C280" t="str">
            <v>GUATAVITA</v>
          </cell>
          <cell r="D280" t="str">
            <v>CUNDINAMARCA</v>
          </cell>
          <cell r="E280" t="str">
            <v>DANIEL FETIVA DIAZ</v>
          </cell>
          <cell r="F280" t="str">
            <v>ALCALDE</v>
          </cell>
          <cell r="G280" t="str">
            <v>REHABILOTACION DE LAS VIAS DE LA VEREDA CHALECHE CONSISTE EN LA RECONFORMACION DE BANCA Y REHABILITACION DE UN PUENTE, DEL MUNICIPIO DE GUATAVITA CUNDINAMARCA.</v>
          </cell>
          <cell r="H280" t="str">
            <v>REPARACIÓN DE VÍAS</v>
          </cell>
          <cell r="I280" t="str">
            <v>OBRA MENOR</v>
          </cell>
          <cell r="J280">
            <v>249603184.36000001</v>
          </cell>
          <cell r="K280" t="str">
            <v>ANDINA</v>
          </cell>
          <cell r="R280" t="str">
            <v>25</v>
          </cell>
          <cell r="S280" t="str">
            <v>25326</v>
          </cell>
          <cell r="T280" t="str">
            <v>Zona 2</v>
          </cell>
          <cell r="U280" t="e">
            <v>#REF!</v>
          </cell>
        </row>
        <row r="281">
          <cell r="A281" t="str">
            <v>ADQUISICION DE MAQUINARIARETROEXCAVADORA PARA LA REHABILITACION DE LA INFRAEXTRUCTURA VIAL DEL MUNICIPIO DE GUATAVITA CUNDINAMARCA AFECTADA POR LA OLA INVERNAL.</v>
          </cell>
          <cell r="B281">
            <v>2315</v>
          </cell>
          <cell r="C281" t="str">
            <v>GUATAVITA</v>
          </cell>
          <cell r="D281" t="str">
            <v>CUNDINAMARCA</v>
          </cell>
          <cell r="E281" t="str">
            <v>DANIEL FETIVA DIAZ</v>
          </cell>
          <cell r="F281" t="str">
            <v>ALCALDE</v>
          </cell>
          <cell r="G281" t="str">
            <v>ADQUISICION DE MAQUINARIARETROEXCAVADORA PARA LA REHABILITACION DE LA INFRAEXTRUCTURA VIAL DEL MUNICIPIO DE GUATAVITA CUNDINAMARCA AFECTADA POR LA OLA INVERNAL.</v>
          </cell>
          <cell r="H281" t="str">
            <v>MAQUINARIA</v>
          </cell>
          <cell r="I281" t="str">
            <v>OBRA MENOR</v>
          </cell>
          <cell r="J281">
            <v>250000000</v>
          </cell>
          <cell r="K281" t="str">
            <v>ANDINA</v>
          </cell>
          <cell r="R281" t="str">
            <v>25</v>
          </cell>
          <cell r="S281" t="str">
            <v>25326</v>
          </cell>
          <cell r="T281" t="str">
            <v>Zona 2</v>
          </cell>
          <cell r="U281" t="e">
            <v>#REF!</v>
          </cell>
        </row>
        <row r="282">
          <cell r="A282" t="str">
            <v>CONSTRUCCION MANTENIMIENTO Y REHABILITACION VIA GUAYABAL MANOA TRINIDAD</v>
          </cell>
          <cell r="B282" t="str">
            <v>IB-151</v>
          </cell>
          <cell r="C282" t="str">
            <v>GUAYABAL DE SIQUIMA</v>
          </cell>
          <cell r="D282" t="str">
            <v>CUNDINAMARCA</v>
          </cell>
          <cell r="E282" t="str">
            <v>RAFAEL JULIAN PRIETO DIAZ</v>
          </cell>
          <cell r="F282" t="str">
            <v>ALCALDE</v>
          </cell>
          <cell r="G282" t="str">
            <v>CONSTRUCCION MANTENIMIENTO Y REHABILITACION VIA GUAYABAL MANOA TRINIDAD</v>
          </cell>
          <cell r="H282" t="str">
            <v>REPARACIÓN DE VÍAS</v>
          </cell>
          <cell r="I282" t="str">
            <v>OBRA MENOR</v>
          </cell>
          <cell r="J282">
            <v>250000000</v>
          </cell>
          <cell r="K282" t="str">
            <v>ANDINA</v>
          </cell>
          <cell r="L282">
            <v>514</v>
          </cell>
          <cell r="M282">
            <v>9567</v>
          </cell>
          <cell r="N282">
            <v>40639</v>
          </cell>
          <cell r="Q282">
            <v>250000000</v>
          </cell>
          <cell r="R282" t="str">
            <v>25</v>
          </cell>
          <cell r="S282" t="str">
            <v>25328</v>
          </cell>
          <cell r="T282" t="str">
            <v>Zona 2</v>
          </cell>
          <cell r="U282" t="e">
            <v>#REF!</v>
          </cell>
        </row>
        <row r="283">
          <cell r="A283" t="str">
            <v>CONSTRUCCION MANTENIMIENTO Y REHABILITACION DE LA VIA DE LA VEREDA CHINIATA</v>
          </cell>
          <cell r="B283">
            <v>2259</v>
          </cell>
          <cell r="C283" t="str">
            <v>GUAYABAL DE SIQUIMA</v>
          </cell>
          <cell r="D283" t="str">
            <v>CUNDINAMARCA</v>
          </cell>
          <cell r="E283" t="str">
            <v>RAFAEL JULIAN PRIETO DIAZ</v>
          </cell>
          <cell r="F283" t="str">
            <v>ALCALDE</v>
          </cell>
          <cell r="G283" t="str">
            <v>CONSTRUCCION MANTENIMIENTO Y REHABILITACION DE LA VIA DE LA VEREDA CHINIATA</v>
          </cell>
          <cell r="H283" t="str">
            <v>REPARACIÓN DE VÍAS</v>
          </cell>
          <cell r="I283" t="str">
            <v>OBRA MENOR</v>
          </cell>
          <cell r="J283">
            <v>250000000</v>
          </cell>
          <cell r="K283" t="str">
            <v>ANDINA</v>
          </cell>
          <cell r="R283" t="str">
            <v>25</v>
          </cell>
          <cell r="S283" t="str">
            <v>25328</v>
          </cell>
          <cell r="T283" t="str">
            <v>Zona 2</v>
          </cell>
          <cell r="U283" t="e">
            <v>#REF!</v>
          </cell>
        </row>
        <row r="284">
          <cell r="A284" t="str">
            <v>CONSTRUCCION MEJORAMIENTO Y REHABILITACION DE LA VIA PUENTE PICACHO - EL RODEO - PUERTO LIMON Y VIA SECTOR HORIZONTE QUEBRADA CHINIATA, VEREDA EL TRIGO</v>
          </cell>
          <cell r="B284">
            <v>2257</v>
          </cell>
          <cell r="C284" t="str">
            <v>GUAYABAL DE SIQUIMA</v>
          </cell>
          <cell r="D284" t="str">
            <v>CUNDINAMARCA</v>
          </cell>
          <cell r="E284" t="str">
            <v>RAFAEL JULIAN PRIETO DIAZ</v>
          </cell>
          <cell r="F284" t="str">
            <v>ALCALDE</v>
          </cell>
          <cell r="G284" t="str">
            <v>CONSTRUCCION MEJORAMIENTO Y REHABILITACION DE LA VIA PUENTE PICACHO - EL RODEO - PUERTO LIMON Y VIA SECTOR HORIZONTE QUEBRADA CHINIATA, VEREDA EL TRIGO</v>
          </cell>
          <cell r="H284" t="str">
            <v>REPARACIÓN DE VÍAS</v>
          </cell>
          <cell r="I284" t="str">
            <v>OBRA MENOR</v>
          </cell>
          <cell r="J284">
            <v>250000000</v>
          </cell>
          <cell r="K284" t="str">
            <v>ANDINA</v>
          </cell>
          <cell r="R284" t="str">
            <v>25</v>
          </cell>
          <cell r="S284" t="str">
            <v>25328</v>
          </cell>
          <cell r="T284" t="str">
            <v>Zona 2</v>
          </cell>
          <cell r="U284" t="e">
            <v>#REF!</v>
          </cell>
        </row>
        <row r="285">
          <cell r="A285" t="str">
            <v xml:space="preserve">REHABILITACION DE LAS VIAS VEREDAS LIMONCITOS, CHIPAQUE, SAN MARCOS Y BARRIO ENTRE RIOS DEL MUNICIPIO DE GUAYABETAL </v>
          </cell>
          <cell r="B285" t="str">
            <v>IB-153</v>
          </cell>
          <cell r="C285" t="str">
            <v>GUAYABETAL</v>
          </cell>
          <cell r="D285" t="str">
            <v>CUNDINAMARCA</v>
          </cell>
          <cell r="E285" t="str">
            <v>JAVIER RICARDO CASTRO DUQUE</v>
          </cell>
          <cell r="F285" t="str">
            <v>ALCALDE</v>
          </cell>
          <cell r="G285" t="str">
            <v xml:space="preserve">REHABILITACION DE LAS VIAS VEREDAS LIMONCITOS, CHIPAQUE, SAN MARCOS Y BARRIO ENTRE RIOS DEL MUNICIPIO DE GUAYABETAL </v>
          </cell>
          <cell r="H285" t="str">
            <v>REPARACIÓN DE VÍAS</v>
          </cell>
          <cell r="I285" t="str">
            <v>OBRA MENOR</v>
          </cell>
          <cell r="J285">
            <v>249807058.44</v>
          </cell>
          <cell r="K285" t="str">
            <v>ANDINA</v>
          </cell>
          <cell r="L285">
            <v>320</v>
          </cell>
          <cell r="M285">
            <v>9836</v>
          </cell>
          <cell r="N285">
            <v>40648</v>
          </cell>
          <cell r="O285">
            <v>99922822.799999997</v>
          </cell>
          <cell r="P285">
            <v>40687</v>
          </cell>
          <cell r="Q285">
            <v>249807058.44</v>
          </cell>
          <cell r="R285" t="str">
            <v>25</v>
          </cell>
          <cell r="S285" t="str">
            <v>25335</v>
          </cell>
          <cell r="T285" t="str">
            <v>Zona 2</v>
          </cell>
          <cell r="U285" t="e">
            <v>#REF!</v>
          </cell>
        </row>
        <row r="286">
          <cell r="A286" t="str">
            <v>CONSTRUCCION Y ADECUACION DE CUNETA Y BOX COULVERT PARA LA RECOLECCION DE AGUAS LLUVIAS DE LAS VEREDAS SAN ANTONIO, CONUCOS, LA PALMA Y NARANJAL DEL MUNICIPIO DE GUAYABETAL</v>
          </cell>
          <cell r="B286" t="str">
            <v>JM-192</v>
          </cell>
          <cell r="C286" t="str">
            <v>GUAYABETAL</v>
          </cell>
          <cell r="D286" t="str">
            <v>CUNDINAMARCA</v>
          </cell>
          <cell r="E286" t="str">
            <v>JAVIER RICARDO CASTRO DUQUE</v>
          </cell>
          <cell r="F286" t="str">
            <v>ALCALDE</v>
          </cell>
          <cell r="G286" t="str">
            <v>CONSTRUCCION Y ADECUACION DE CUNETA Y BOX COULVERT PARA LA RECOLECCION DE AGUAS LLUVIAS DE LAS VEREDAS SAN ANTONIO, CONUCOS, LA PALMA Y NARANJAL DEL MUNICIPIO DE GUAYABETAL</v>
          </cell>
          <cell r="H286" t="str">
            <v>OBRAS DE ARTE</v>
          </cell>
          <cell r="I286" t="str">
            <v>OBRA MENOR</v>
          </cell>
          <cell r="J286">
            <v>249772250.97</v>
          </cell>
          <cell r="K286" t="str">
            <v>ANDINA</v>
          </cell>
          <cell r="L286">
            <v>1242</v>
          </cell>
          <cell r="M286">
            <v>10136</v>
          </cell>
          <cell r="N286">
            <v>40668</v>
          </cell>
          <cell r="O286">
            <v>99677480.25</v>
          </cell>
          <cell r="P286">
            <v>40766</v>
          </cell>
          <cell r="Q286">
            <v>249772250.97</v>
          </cell>
          <cell r="R286" t="str">
            <v>25</v>
          </cell>
          <cell r="S286" t="str">
            <v>25335</v>
          </cell>
          <cell r="T286" t="str">
            <v>Zona 2</v>
          </cell>
          <cell r="U286" t="e">
            <v>#REF!</v>
          </cell>
        </row>
        <row r="287">
          <cell r="A287" t="str">
            <v>MEJORAMIENTO Y ADECUACION DE LAS VIAS LA VEREDA LAS MESAS - EL ESPINAL, LAS MESAS - EL LAUREL DEL MUNICIPIO DE GUAYABETAL</v>
          </cell>
          <cell r="B287" t="str">
            <v>MK-351</v>
          </cell>
          <cell r="C287" t="str">
            <v>GUAYABETAL</v>
          </cell>
          <cell r="D287" t="str">
            <v>CUNDINAMARCA</v>
          </cell>
          <cell r="E287" t="str">
            <v>JAVIER RICARDO CASTRO DUQUE</v>
          </cell>
          <cell r="F287" t="str">
            <v>ALCALDE</v>
          </cell>
          <cell r="G287" t="str">
            <v>MEJORAMIENTO Y ADECUACION DE LAS VIAS LA VEREDA LAS MESAS - EL ESPINAL, LAS MESAS - EL LAUREL DEL MUNICIPIO DE GUAYABETAL</v>
          </cell>
          <cell r="H287" t="str">
            <v>REPARACIÓN DE VÍAS</v>
          </cell>
          <cell r="I287" t="str">
            <v>OBRA MENOR</v>
          </cell>
          <cell r="J287">
            <v>249738741.36000001</v>
          </cell>
          <cell r="K287" t="str">
            <v>ANDINA</v>
          </cell>
          <cell r="L287">
            <v>3430</v>
          </cell>
          <cell r="M287">
            <v>11345</v>
          </cell>
          <cell r="N287">
            <v>40774</v>
          </cell>
          <cell r="Q287">
            <v>99895496.540000007</v>
          </cell>
          <cell r="R287" t="str">
            <v>25</v>
          </cell>
          <cell r="S287" t="str">
            <v>25335</v>
          </cell>
          <cell r="T287" t="str">
            <v>Zona 2</v>
          </cell>
          <cell r="U287" t="e">
            <v>#REF!</v>
          </cell>
        </row>
        <row r="288">
          <cell r="A288" t="str">
            <v>REHABILITACION DE LA VIA ESCUELA CAÑOELAL- CHIROLI VEREDA PROTERITOS</v>
          </cell>
          <cell r="B288" t="str">
            <v>IB-770</v>
          </cell>
          <cell r="C288" t="str">
            <v>GUTIÉRREZ</v>
          </cell>
          <cell r="D288" t="str">
            <v>CUNDINAMARCA</v>
          </cell>
          <cell r="E288" t="str">
            <v>JHON FREDY GOMEZ QUEVEDO</v>
          </cell>
          <cell r="F288" t="str">
            <v>ALCALDE</v>
          </cell>
          <cell r="G288" t="str">
            <v>REHABILITACION DE LA VIA ESCUELA CAÑOELAL- CHIROLI VEREDA PROTERITOS</v>
          </cell>
          <cell r="H288" t="str">
            <v>REPARACIÓN DE VÍAS</v>
          </cell>
          <cell r="I288" t="str">
            <v>OBRA MENOR</v>
          </cell>
          <cell r="J288">
            <v>246324042</v>
          </cell>
          <cell r="K288" t="str">
            <v>ANDINA</v>
          </cell>
          <cell r="L288">
            <v>1243</v>
          </cell>
          <cell r="M288">
            <v>10137</v>
          </cell>
          <cell r="N288">
            <v>40669</v>
          </cell>
          <cell r="O288">
            <v>98529621.200000003</v>
          </cell>
          <cell r="P288">
            <v>40742</v>
          </cell>
          <cell r="Q288">
            <v>246324042</v>
          </cell>
          <cell r="R288" t="str">
            <v>25</v>
          </cell>
          <cell r="S288" t="str">
            <v>25339</v>
          </cell>
          <cell r="T288" t="str">
            <v>Zona 2</v>
          </cell>
          <cell r="U288" t="e">
            <v>#REF!</v>
          </cell>
        </row>
        <row r="289">
          <cell r="A289" t="str">
            <v>REHABILITACION DE LA VIA PALMARITO SANTA ROSA</v>
          </cell>
          <cell r="B289" t="str">
            <v>IB-771</v>
          </cell>
          <cell r="C289" t="str">
            <v>GUTIÉRREZ</v>
          </cell>
          <cell r="D289" t="str">
            <v>CUNDINAMARCA</v>
          </cell>
          <cell r="E289" t="str">
            <v>JHON FREDY GOMEZ QUEVEDO</v>
          </cell>
          <cell r="F289" t="str">
            <v>ALCALDE</v>
          </cell>
          <cell r="G289" t="str">
            <v>REHABILITACION DE LA VIA PALMARITO SANTA ROSA</v>
          </cell>
          <cell r="H289" t="str">
            <v>REPARACIÓN DE VÍAS</v>
          </cell>
          <cell r="I289" t="str">
            <v>OBRA MENOR</v>
          </cell>
          <cell r="J289">
            <v>248701120</v>
          </cell>
          <cell r="K289" t="str">
            <v>ANDINA</v>
          </cell>
          <cell r="L289">
            <v>2445</v>
          </cell>
          <cell r="M289">
            <v>10458</v>
          </cell>
          <cell r="N289">
            <v>40724</v>
          </cell>
          <cell r="O289">
            <v>98823655.200000003</v>
          </cell>
          <cell r="P289">
            <v>40743</v>
          </cell>
          <cell r="Q289">
            <v>99480448</v>
          </cell>
          <cell r="R289" t="str">
            <v>25</v>
          </cell>
          <cell r="S289" t="str">
            <v>25339</v>
          </cell>
          <cell r="T289" t="str">
            <v>Zona 2</v>
          </cell>
          <cell r="U289" t="e">
            <v>#REF!</v>
          </cell>
        </row>
        <row r="290">
          <cell r="A290" t="str">
            <v>REHABILITACION DE LA VIA PUENTE LOS MEDIOS PUENTE RIOBLANCO</v>
          </cell>
          <cell r="B290" t="str">
            <v>IB-772</v>
          </cell>
          <cell r="C290" t="str">
            <v>GUTIÉRREZ</v>
          </cell>
          <cell r="D290" t="str">
            <v>CUNDINAMARCA</v>
          </cell>
          <cell r="E290" t="str">
            <v>JHON FREDY GOMEZ QUEVEDO</v>
          </cell>
          <cell r="F290" t="str">
            <v>ALCALDE</v>
          </cell>
          <cell r="G290" t="str">
            <v>REHABILITACION DE LA VIA PUENTE LOS MEDIOS PUENTE RIOBLANCO</v>
          </cell>
          <cell r="H290" t="str">
            <v>REPARACIÓN DE VÍAS</v>
          </cell>
          <cell r="I290" t="str">
            <v>OBRA MENOR</v>
          </cell>
          <cell r="J290">
            <v>247495199</v>
          </cell>
          <cell r="K290" t="str">
            <v>ANDINA</v>
          </cell>
          <cell r="L290">
            <v>2446</v>
          </cell>
          <cell r="M290">
            <v>10459</v>
          </cell>
          <cell r="N290">
            <v>40724</v>
          </cell>
          <cell r="O290">
            <v>94004970</v>
          </cell>
          <cell r="P290">
            <v>40742</v>
          </cell>
          <cell r="Q290">
            <v>98998079.599999994</v>
          </cell>
          <cell r="R290" t="str">
            <v>25</v>
          </cell>
          <cell r="S290" t="str">
            <v>25339</v>
          </cell>
          <cell r="T290" t="str">
            <v>Zona 2</v>
          </cell>
          <cell r="U290" t="e">
            <v>#REF!</v>
          </cell>
        </row>
        <row r="291">
          <cell r="A291" t="str">
            <v>ADQUISICION MAQUINARIA RODILLO VIBRO COMPACTADOR PARA LA INFRAESTRUCTURA VIAL DEL MUNICIPIO DE JERUSALEN GOLPEADO POR LA OLA INVERNAL</v>
          </cell>
          <cell r="B291">
            <v>6070</v>
          </cell>
          <cell r="C291" t="str">
            <v>JERUSALÉN</v>
          </cell>
          <cell r="D291" t="str">
            <v>CUNDINAMARCA</v>
          </cell>
          <cell r="E291" t="str">
            <v>RICARDO HERNAN LUNA BARRAGAN</v>
          </cell>
          <cell r="F291" t="str">
            <v>ALCALDE</v>
          </cell>
          <cell r="G291" t="str">
            <v>ADQUISICION MAQUINARIA RODILLO VIBRO COMPACTADOR PARA LA INFRAESTRUCTURA VIAL DEL MUNICIPIO DE JERUSALEN GOLPEADO POR LA OLA INVERNAL</v>
          </cell>
          <cell r="H291" t="str">
            <v>MAQUINARIA</v>
          </cell>
          <cell r="I291" t="str">
            <v>OBRA MENOR</v>
          </cell>
          <cell r="J291">
            <v>250000000</v>
          </cell>
          <cell r="K291" t="str">
            <v>ANDINA</v>
          </cell>
          <cell r="R291">
            <v>25</v>
          </cell>
          <cell r="S291" t="str">
            <v>25368</v>
          </cell>
          <cell r="T291" t="str">
            <v>Zona 2</v>
          </cell>
          <cell r="U291" t="e">
            <v>#REF!</v>
          </cell>
        </row>
        <row r="292">
          <cell r="A292" t="str">
            <v>REHABILITACION Y MANTENIMIENTO DE LA VIA JERUSALEN- EL PALMAR,MUNICPIO DE JERUSALEN DEPARTAMENTO DE CUNDINAMARCA</v>
          </cell>
          <cell r="B292">
            <v>7974</v>
          </cell>
          <cell r="C292" t="str">
            <v>JERUSALÉN</v>
          </cell>
          <cell r="D292" t="str">
            <v>CUNDINAMARCA</v>
          </cell>
          <cell r="E292" t="str">
            <v>RICARDO HERNAN LUNA BARRAGAN</v>
          </cell>
          <cell r="F292" t="str">
            <v>ALCALDE</v>
          </cell>
          <cell r="G292" t="str">
            <v>REHABILITACION Y MANTENIMIENTO DE LA VIA JERUSALEN- EL PALMAR,MUNICPIO DE JERUSALEN DEPARTAMENTO DE CUNDINAMARCA</v>
          </cell>
          <cell r="H292" t="str">
            <v>REPARACIÓN DE VÍAS</v>
          </cell>
          <cell r="I292" t="str">
            <v>OBRA MENOR</v>
          </cell>
          <cell r="J292">
            <v>249160000</v>
          </cell>
          <cell r="K292" t="str">
            <v>ANDINA</v>
          </cell>
          <cell r="R292" t="str">
            <v>25</v>
          </cell>
          <cell r="S292" t="str">
            <v>25368</v>
          </cell>
          <cell r="T292" t="str">
            <v>Zona 2</v>
          </cell>
          <cell r="U292" t="e">
            <v>#REF!</v>
          </cell>
        </row>
        <row r="293">
          <cell r="A293" t="str">
            <v>REHABILITACION Y MANTENIMIENTO DE LA VIA JERUSALEN  CRUCE SAN JOSE - BOQUEMONTE-LA HOYA-LA LIBERTAD,MUNICICPIO DE JERUSALEN DEPARTAMENTO DE CUNDINAMARCA</v>
          </cell>
          <cell r="B293">
            <v>7973</v>
          </cell>
          <cell r="C293" t="str">
            <v>JERUSALÉN</v>
          </cell>
          <cell r="D293" t="str">
            <v>CUNDINAMARCA</v>
          </cell>
          <cell r="E293" t="str">
            <v>RICARDO HERNAN LUNA BARRAGAN</v>
          </cell>
          <cell r="F293" t="str">
            <v>ALCALDE</v>
          </cell>
          <cell r="G293" t="str">
            <v>REHABILITACION Y MANTENIMIENTO DE LA VIA JERUSALEN  CRUCE SAN JOSE - BOQUEMONTE-LA HOYA-LA LIBERTAD,MUNICICPIO DE JERUSALEN DEPARTAMENTO DE CUNDINAMARCA</v>
          </cell>
          <cell r="H293" t="str">
            <v>REPARACIÓN DE VÍAS</v>
          </cell>
          <cell r="I293" t="str">
            <v>OBRA MENOR</v>
          </cell>
          <cell r="J293">
            <v>249958967.30000001</v>
          </cell>
          <cell r="K293" t="str">
            <v>ANDINA</v>
          </cell>
          <cell r="R293" t="str">
            <v>25</v>
          </cell>
          <cell r="S293" t="str">
            <v>25368</v>
          </cell>
          <cell r="T293" t="str">
            <v>Zona 2</v>
          </cell>
          <cell r="U293" t="e">
            <v>#REF!</v>
          </cell>
        </row>
        <row r="294">
          <cell r="A294" t="str">
            <v>Puente Quebrada Negra vía Junín Clavaral Chuscales</v>
          </cell>
          <cell r="B294" t="str">
            <v>IB-154</v>
          </cell>
          <cell r="C294" t="str">
            <v>JUNÍN</v>
          </cell>
          <cell r="D294" t="str">
            <v>CUNDINAMARCA</v>
          </cell>
          <cell r="E294" t="str">
            <v>ANDRÉS GONZÁLEZ DÍAZ</v>
          </cell>
          <cell r="F294" t="str">
            <v>GOBERNADOR</v>
          </cell>
          <cell r="G294" t="str">
            <v>Puente Quebrada Negra vía Junín Clavaral Chuscales</v>
          </cell>
          <cell r="H294" t="str">
            <v>CONSTRUCCIÓN DE PUENTES Y PONTONES</v>
          </cell>
          <cell r="I294" t="str">
            <v>OBRA MENOR</v>
          </cell>
          <cell r="J294">
            <v>76995973</v>
          </cell>
          <cell r="K294" t="str">
            <v>ANDINA</v>
          </cell>
          <cell r="L294">
            <v>515</v>
          </cell>
          <cell r="M294">
            <v>9600</v>
          </cell>
          <cell r="N294">
            <v>40640</v>
          </cell>
          <cell r="O294">
            <v>14391771</v>
          </cell>
          <cell r="P294">
            <v>40732</v>
          </cell>
          <cell r="Q294">
            <v>76995973</v>
          </cell>
          <cell r="R294" t="str">
            <v>25</v>
          </cell>
          <cell r="S294" t="str">
            <v>25372</v>
          </cell>
          <cell r="T294" t="str">
            <v>Zona 2</v>
          </cell>
          <cell r="U294" t="e">
            <v>#REF!</v>
          </cell>
        </row>
        <row r="295">
          <cell r="A295" t="str">
            <v>Puente La Esmeralda vía Junín Clavaral Chuscales</v>
          </cell>
          <cell r="B295" t="str">
            <v>IB-155</v>
          </cell>
          <cell r="C295" t="str">
            <v>JUNÍN</v>
          </cell>
          <cell r="D295" t="str">
            <v>CUNDINAMARCA</v>
          </cell>
          <cell r="E295" t="str">
            <v>ANDRÉS GONZÁLEZ DÍAZ</v>
          </cell>
          <cell r="F295" t="str">
            <v>GOBERNADOR</v>
          </cell>
          <cell r="G295" t="str">
            <v>Puente La Esmeralda vía Junín Clavaral Chuscales</v>
          </cell>
          <cell r="H295" t="str">
            <v>CONSTRUCCIÓN DE PUENTES Y PONTONES</v>
          </cell>
          <cell r="I295" t="str">
            <v>OBRA MENOR</v>
          </cell>
          <cell r="J295">
            <v>59592729</v>
          </cell>
          <cell r="K295" t="str">
            <v>ANDINA</v>
          </cell>
          <cell r="L295">
            <v>516</v>
          </cell>
          <cell r="M295">
            <v>9601</v>
          </cell>
          <cell r="N295">
            <v>40640</v>
          </cell>
          <cell r="O295">
            <v>11138828</v>
          </cell>
          <cell r="P295">
            <v>40732</v>
          </cell>
          <cell r="Q295">
            <v>59592729</v>
          </cell>
          <cell r="R295" t="str">
            <v>25</v>
          </cell>
          <cell r="S295" t="str">
            <v>25372</v>
          </cell>
          <cell r="T295" t="str">
            <v>Zona 2</v>
          </cell>
          <cell r="U295" t="e">
            <v>#REF!</v>
          </cell>
        </row>
        <row r="296">
          <cell r="A296" t="str">
            <v>Puente vereda San Francisco</v>
          </cell>
          <cell r="B296" t="str">
            <v>IB-156</v>
          </cell>
          <cell r="C296" t="str">
            <v>JUNÍN</v>
          </cell>
          <cell r="D296" t="str">
            <v>CUNDINAMARCA</v>
          </cell>
          <cell r="E296" t="str">
            <v>ANDRÉS GONZÁLEZ DÍAZ</v>
          </cell>
          <cell r="F296" t="str">
            <v>GOBERNADOR</v>
          </cell>
          <cell r="G296" t="str">
            <v>Puente vereda San Francisco</v>
          </cell>
          <cell r="H296" t="str">
            <v>CONSTRUCCIÓN DE PUENTES Y PONTONES</v>
          </cell>
          <cell r="I296" t="str">
            <v>OBRA MENOR</v>
          </cell>
          <cell r="J296">
            <v>77419952</v>
          </cell>
          <cell r="K296" t="str">
            <v>ANDINA</v>
          </cell>
          <cell r="L296">
            <v>517</v>
          </cell>
          <cell r="M296">
            <v>9602</v>
          </cell>
          <cell r="N296">
            <v>40640</v>
          </cell>
          <cell r="O296">
            <v>14471019</v>
          </cell>
          <cell r="P296">
            <v>40732</v>
          </cell>
          <cell r="Q296">
            <v>77419952</v>
          </cell>
          <cell r="R296" t="str">
            <v>25</v>
          </cell>
          <cell r="S296" t="str">
            <v>25372</v>
          </cell>
          <cell r="T296" t="str">
            <v>Zona 2</v>
          </cell>
          <cell r="U296" t="e">
            <v>#REF!</v>
          </cell>
        </row>
        <row r="297">
          <cell r="A297" t="str">
            <v>Reposicion de la linea de distribucion de la inspeccion de sueva</v>
          </cell>
          <cell r="B297">
            <v>1333</v>
          </cell>
          <cell r="C297" t="str">
            <v>JUNÍN</v>
          </cell>
          <cell r="D297" t="str">
            <v>CUNDINAMARCA</v>
          </cell>
          <cell r="E297" t="str">
            <v>Jose Numael Jimenez Castillo</v>
          </cell>
          <cell r="F297" t="str">
            <v>ALCALDE</v>
          </cell>
          <cell r="G297" t="str">
            <v>Reposicion de la linea de distribucion de la inspeccion de sueva</v>
          </cell>
          <cell r="H297" t="str">
            <v>OBRAS DE ACUEDUCTO Y SANEAMIENTO</v>
          </cell>
          <cell r="I297" t="str">
            <v>OBRA MENOR</v>
          </cell>
          <cell r="J297">
            <v>246990450</v>
          </cell>
          <cell r="K297" t="str">
            <v>ANDINA</v>
          </cell>
          <cell r="L297">
            <v>0</v>
          </cell>
          <cell r="R297" t="str">
            <v>25</v>
          </cell>
          <cell r="S297" t="str">
            <v>25372</v>
          </cell>
          <cell r="T297" t="str">
            <v>Zona 2</v>
          </cell>
          <cell r="U297" t="e">
            <v>#REF!</v>
          </cell>
        </row>
        <row r="298">
          <cell r="A298" t="str">
            <v>Construccion de placas huellas - cunetas - bordillos localizados en k00+900 en el k00+3600 y adecuacion de la via junin buenavista, puente reyes mcpio de junin</v>
          </cell>
          <cell r="B298">
            <v>1334</v>
          </cell>
          <cell r="C298" t="str">
            <v>JUNÍN</v>
          </cell>
          <cell r="D298" t="str">
            <v>CUNDINAMARCA</v>
          </cell>
          <cell r="E298" t="str">
            <v>Jose Numael Jimenez Castillo</v>
          </cell>
          <cell r="F298" t="str">
            <v>ALCALDE</v>
          </cell>
          <cell r="G298" t="str">
            <v>Construccion de placas huellas - cunetas - bordillos localizados en k00+900 en el k00+3600 y adecuacion de la via junin buenavista, puente reyes mcpio de junin</v>
          </cell>
          <cell r="H298" t="str">
            <v>REPARACIÓN DE VÍAS</v>
          </cell>
          <cell r="I298" t="str">
            <v>OBRA MENOR</v>
          </cell>
          <cell r="J298">
            <v>247331991</v>
          </cell>
          <cell r="K298" t="str">
            <v>ANDINA</v>
          </cell>
          <cell r="L298">
            <v>0</v>
          </cell>
          <cell r="R298" t="str">
            <v>25</v>
          </cell>
          <cell r="S298" t="str">
            <v>25372</v>
          </cell>
          <cell r="T298" t="str">
            <v>Zona 2</v>
          </cell>
          <cell r="U298" t="e">
            <v>#REF!</v>
          </cell>
        </row>
        <row r="299">
          <cell r="A299" t="str">
            <v>ADECUACION Y MANTENIMIENTO DE VIAS EL RODEO LA POPA MUNICIPIO DE LA CALERA</v>
          </cell>
          <cell r="B299">
            <v>6022</v>
          </cell>
          <cell r="C299" t="str">
            <v>LA CALERA</v>
          </cell>
          <cell r="D299" t="str">
            <v>CUNDINAMARCA</v>
          </cell>
          <cell r="E299" t="str">
            <v>CARLOS CENEN ESCOBAR RIOJA</v>
          </cell>
          <cell r="F299" t="str">
            <v>ALCALDE</v>
          </cell>
          <cell r="G299" t="str">
            <v>ADECUACION Y MANTENIMIENTO DE VIAS EL RODEO LA POPA MUNICIPIO DE LA CALERA</v>
          </cell>
          <cell r="H299" t="str">
            <v>REPARACIÓN DE VÍAS</v>
          </cell>
          <cell r="I299" t="str">
            <v>OBRA MENOR</v>
          </cell>
          <cell r="J299">
            <v>250000000</v>
          </cell>
          <cell r="K299" t="str">
            <v>ANDINA</v>
          </cell>
          <cell r="R299" t="str">
            <v>25</v>
          </cell>
          <cell r="S299" t="str">
            <v>25377</v>
          </cell>
          <cell r="T299" t="str">
            <v>Zona 2</v>
          </cell>
          <cell r="U299" t="e">
            <v>#REF!</v>
          </cell>
        </row>
        <row r="300">
          <cell r="A300" t="str">
            <v>ADECUACION Y MANTENIMIENTO DE VIAS EL RODEO LA TOMA MUNICIPIO DE LA CALERA</v>
          </cell>
          <cell r="B300">
            <v>6021</v>
          </cell>
          <cell r="C300" t="str">
            <v>LA CALERA</v>
          </cell>
          <cell r="D300" t="str">
            <v>CUNDINAMARCA</v>
          </cell>
          <cell r="E300" t="str">
            <v>CARLOS CENEN ESCOBAR RIOJA</v>
          </cell>
          <cell r="F300" t="str">
            <v>ALCALDE</v>
          </cell>
          <cell r="G300" t="str">
            <v>ADECUACION Y MANTENIMIENTO DE VIAS EL RODEO LA TOMA MUNICIPIO DE LA CALERA</v>
          </cell>
          <cell r="H300" t="str">
            <v>REPARACIÓN DE VÍAS</v>
          </cell>
          <cell r="I300" t="str">
            <v>OBRA MENOR</v>
          </cell>
          <cell r="J300">
            <v>250000000</v>
          </cell>
          <cell r="K300" t="str">
            <v>ANDINA</v>
          </cell>
          <cell r="R300" t="str">
            <v>25</v>
          </cell>
          <cell r="S300" t="str">
            <v>25377</v>
          </cell>
          <cell r="T300" t="str">
            <v>Zona 2</v>
          </cell>
          <cell r="U300" t="e">
            <v>#REF!</v>
          </cell>
        </row>
        <row r="301">
          <cell r="A301" t="str">
            <v>Rehabilitación de puente vereda Paraiso municipio de La Mesa</v>
          </cell>
          <cell r="B301" t="str">
            <v>IB-157</v>
          </cell>
          <cell r="C301" t="str">
            <v>LA MESA</v>
          </cell>
          <cell r="D301" t="str">
            <v>CUNDINAMARCA</v>
          </cell>
          <cell r="E301" t="str">
            <v>ANDRÉS GONZÁLEZ DÍAZ</v>
          </cell>
          <cell r="F301" t="str">
            <v>GOBERNADOR</v>
          </cell>
          <cell r="G301" t="str">
            <v>Rehabilitación de puente vereda Paraiso municipio de La Mesa</v>
          </cell>
          <cell r="H301" t="str">
            <v>CONSTRUCCIÓN DE PUENTES Y PONTONES</v>
          </cell>
          <cell r="I301" t="str">
            <v>OBRA MENOR</v>
          </cell>
          <cell r="J301">
            <v>21596997</v>
          </cell>
          <cell r="K301" t="str">
            <v>ANDINA</v>
          </cell>
          <cell r="L301">
            <v>518</v>
          </cell>
          <cell r="M301">
            <v>9603</v>
          </cell>
          <cell r="N301">
            <v>40640</v>
          </cell>
          <cell r="O301">
            <v>4036822</v>
          </cell>
          <cell r="P301">
            <v>40732</v>
          </cell>
          <cell r="Q301">
            <v>21596997</v>
          </cell>
          <cell r="R301" t="str">
            <v>25</v>
          </cell>
          <cell r="S301" t="str">
            <v>25386</v>
          </cell>
          <cell r="T301" t="str">
            <v>Zona 2</v>
          </cell>
          <cell r="U301" t="e">
            <v>#REF!</v>
          </cell>
        </row>
        <row r="302">
          <cell r="A302" t="str">
            <v>Rehabilitación de puente pajas  - La Esperanza</v>
          </cell>
          <cell r="B302" t="str">
            <v>IB-158</v>
          </cell>
          <cell r="C302" t="str">
            <v>LA MESA</v>
          </cell>
          <cell r="D302" t="str">
            <v>CUNDINAMARCA</v>
          </cell>
          <cell r="E302" t="str">
            <v>ANDRÉS GONZÁLEZ DÍAZ</v>
          </cell>
          <cell r="F302" t="str">
            <v>GOBERNADOR</v>
          </cell>
          <cell r="G302" t="str">
            <v>Rehabilitación de puente pajas  - La Esperanza</v>
          </cell>
          <cell r="H302" t="str">
            <v>CONSTRUCCIÓN DE PUENTES Y PONTONES</v>
          </cell>
          <cell r="I302" t="str">
            <v>OBRA MENOR</v>
          </cell>
          <cell r="J302">
            <v>62942677</v>
          </cell>
          <cell r="K302" t="str">
            <v>ANDINA</v>
          </cell>
          <cell r="L302">
            <v>519</v>
          </cell>
          <cell r="M302">
            <v>9604</v>
          </cell>
          <cell r="N302">
            <v>40640</v>
          </cell>
          <cell r="O302">
            <v>11764986</v>
          </cell>
          <cell r="P302">
            <v>40732</v>
          </cell>
          <cell r="Q302">
            <v>62942677</v>
          </cell>
          <cell r="R302" t="str">
            <v>25</v>
          </cell>
          <cell r="S302" t="str">
            <v>25386</v>
          </cell>
          <cell r="T302" t="str">
            <v>Zona 2</v>
          </cell>
          <cell r="U302" t="e">
            <v>#REF!</v>
          </cell>
        </row>
        <row r="303">
          <cell r="A303" t="str">
            <v>Rehabilitación de puente San Lorenzo inspección de San Javier</v>
          </cell>
          <cell r="B303" t="str">
            <v>IB-159</v>
          </cell>
          <cell r="C303" t="str">
            <v>LA MESA</v>
          </cell>
          <cell r="D303" t="str">
            <v>CUNDINAMARCA</v>
          </cell>
          <cell r="E303" t="str">
            <v>ANDRÉS GONZÁLEZ DÍAZ</v>
          </cell>
          <cell r="F303" t="str">
            <v>GOBERNADOR</v>
          </cell>
          <cell r="G303" t="str">
            <v>Rehabilitación de puente San Lorenzo inspección de San Javier</v>
          </cell>
          <cell r="H303" t="str">
            <v>CONSTRUCCIÓN DE PUENTES Y PONTONES</v>
          </cell>
          <cell r="I303" t="str">
            <v>OBRA MENOR</v>
          </cell>
          <cell r="J303">
            <v>43675407</v>
          </cell>
          <cell r="K303" t="str">
            <v>ANDINA</v>
          </cell>
          <cell r="L303">
            <v>520</v>
          </cell>
          <cell r="M303">
            <v>9605</v>
          </cell>
          <cell r="N303">
            <v>40640</v>
          </cell>
          <cell r="O303">
            <v>8163627</v>
          </cell>
          <cell r="P303">
            <v>40732</v>
          </cell>
          <cell r="Q303">
            <v>43675407</v>
          </cell>
          <cell r="R303" t="str">
            <v>25</v>
          </cell>
          <cell r="S303" t="str">
            <v>25386</v>
          </cell>
          <cell r="T303" t="str">
            <v>Zona 2</v>
          </cell>
          <cell r="U303" t="e">
            <v>#REF!</v>
          </cell>
        </row>
        <row r="304">
          <cell r="A304" t="str">
            <v>REHABILITACION DE LA VIA SAN JOAQUIN - EL TIGRE - SAN ESTEBAN MUNICIPIO DE LA MESA, MEDIANTE (LA CONSTRUCCION DE BOX COULVERTS Y GAVIONES K2+400), (CONSTRUCCION DE MURO DE CONTENCION, CONSTRUCCION DE ALCANTARILLAS DE 36" Y GAVIONES K3+100), (CONSTRUC</v>
          </cell>
          <cell r="B304">
            <v>2292</v>
          </cell>
          <cell r="C304" t="str">
            <v>LA MESA</v>
          </cell>
          <cell r="D304" t="str">
            <v>CUNDINAMARCA</v>
          </cell>
          <cell r="E304" t="str">
            <v>ANA LONIE BARON RAMIREZ</v>
          </cell>
          <cell r="F304" t="str">
            <v>ALCALDE</v>
          </cell>
          <cell r="G304" t="str">
            <v xml:space="preserve">REHABILITACION DE LA VIA SAN JOAQUIN - EL TIGRE - SAN ESTEBAN MUNICIPIO DE LA MESA, MEDIANTE (LA CONSTRUCCION DE BOX COULVERTS Y GAVIONES K2+400), (CONSTRUCCION DE MURO DE CONTENCION, CONSTRUCCION DE ALCANTARILLAS DE 36" Y GAVIONES K3+100), (CONSTRUCCION </v>
          </cell>
          <cell r="H304" t="str">
            <v>REFORZAMIENTO Y CONTENCIÓN</v>
          </cell>
          <cell r="I304" t="str">
            <v>OBRA MENOR</v>
          </cell>
          <cell r="J304">
            <v>249974285</v>
          </cell>
          <cell r="K304" t="str">
            <v>ANDINA</v>
          </cell>
          <cell r="R304" t="str">
            <v>25</v>
          </cell>
          <cell r="S304" t="str">
            <v>25386</v>
          </cell>
          <cell r="T304" t="str">
            <v>Zona 2</v>
          </cell>
          <cell r="U304" t="e">
            <v>#REF!</v>
          </cell>
        </row>
        <row r="305">
          <cell r="A305" t="str">
            <v>REHABILITACION DE LA VIA QUE CONDUCE DE LA VEREDA HONDURAS A LA VEREDA ANATOLI</v>
          </cell>
          <cell r="B305">
            <v>2290</v>
          </cell>
          <cell r="C305" t="str">
            <v>LA MESA</v>
          </cell>
          <cell r="D305" t="str">
            <v>CUNDINAMARCA</v>
          </cell>
          <cell r="E305" t="str">
            <v>ANA LONIE BARON RAMIREZ</v>
          </cell>
          <cell r="F305" t="str">
            <v>ALCALDE</v>
          </cell>
          <cell r="G305" t="str">
            <v>REHABILITACION DE LA VIA QUE CONDUCE DE LA VEREDA HONDURAS A LA VEREDA ANATOLI</v>
          </cell>
          <cell r="H305" t="str">
            <v>REPARACIÓN DE VÍAS</v>
          </cell>
          <cell r="I305" t="str">
            <v>OBRA MENOR</v>
          </cell>
          <cell r="J305">
            <v>249996764</v>
          </cell>
          <cell r="K305" t="str">
            <v>ANDINA</v>
          </cell>
          <cell r="R305" t="str">
            <v>25</v>
          </cell>
          <cell r="S305" t="str">
            <v>25386</v>
          </cell>
          <cell r="T305" t="str">
            <v>Zona 2</v>
          </cell>
          <cell r="U305" t="e">
            <v>#REF!</v>
          </cell>
        </row>
        <row r="306">
          <cell r="A306" t="str">
            <v>REHABILITACION DE LA VIA CERRO 26-MINIPI DE TRIANAS, CORINTO-AMOCO-CORINTO-SALITRE</v>
          </cell>
          <cell r="B306" t="str">
            <v>JM-41</v>
          </cell>
          <cell r="C306" t="str">
            <v>LA PALMA</v>
          </cell>
          <cell r="D306" t="str">
            <v>CUNDINAMARCA</v>
          </cell>
          <cell r="E306" t="str">
            <v>JAIRO SEGUNDO MELO PRIETO</v>
          </cell>
          <cell r="F306" t="str">
            <v>ALCALDE</v>
          </cell>
          <cell r="G306" t="str">
            <v>REHABILITACION DE LA VIA CERRO 26-MINIPI DE TRIANAS, CORINTO-AMOCO-CORINTO-SALITRE</v>
          </cell>
          <cell r="H306" t="str">
            <v>REPARACIÓN DE VÍAS</v>
          </cell>
          <cell r="I306" t="str">
            <v>OBRA MENOR</v>
          </cell>
          <cell r="J306">
            <v>247667135.16999999</v>
          </cell>
          <cell r="K306" t="str">
            <v>ANDINA</v>
          </cell>
          <cell r="L306">
            <v>0</v>
          </cell>
          <cell r="R306" t="str">
            <v>25</v>
          </cell>
          <cell r="S306" t="str">
            <v>25394</v>
          </cell>
          <cell r="T306" t="str">
            <v>Zona 2</v>
          </cell>
          <cell r="U306" t="e">
            <v>#REF!</v>
          </cell>
        </row>
        <row r="307">
          <cell r="A307" t="str">
            <v>Atención del sitio en la vía Pacho – La Palma.</v>
          </cell>
          <cell r="B307" t="str">
            <v>OM-456</v>
          </cell>
          <cell r="C307" t="str">
            <v>LA PALMA</v>
          </cell>
          <cell r="D307" t="str">
            <v>CUNDINAMARCA</v>
          </cell>
          <cell r="E307" t="str">
            <v>ANDRÉS GONZÁLEZ DÍAZ</v>
          </cell>
          <cell r="F307" t="str">
            <v>GOBERNADOR</v>
          </cell>
          <cell r="G307" t="str">
            <v>Atención del sitio en la vía Pacho – La Palma.</v>
          </cell>
          <cell r="H307" t="str">
            <v>REPARACIÓN DE VÍAS</v>
          </cell>
          <cell r="I307" t="str">
            <v>OBRAS MAYORES</v>
          </cell>
          <cell r="J307">
            <v>13292000000</v>
          </cell>
          <cell r="K307" t="str">
            <v>ANDINA</v>
          </cell>
          <cell r="L307">
            <v>3406</v>
          </cell>
          <cell r="M307">
            <v>11326</v>
          </cell>
          <cell r="N307">
            <v>40767</v>
          </cell>
          <cell r="Q307">
            <v>5316800000</v>
          </cell>
          <cell r="R307" t="str">
            <v>25</v>
          </cell>
          <cell r="S307" t="str">
            <v>25394</v>
          </cell>
          <cell r="T307" t="str">
            <v>Zona 2</v>
          </cell>
          <cell r="U307" t="e">
            <v>#REF!</v>
          </cell>
        </row>
        <row r="308">
          <cell r="A308" t="str">
            <v>Maquinaria retroexcavadora</v>
          </cell>
          <cell r="B308">
            <v>1061</v>
          </cell>
          <cell r="C308" t="str">
            <v>LA PALMA</v>
          </cell>
          <cell r="D308" t="str">
            <v>CUNDINAMARCA</v>
          </cell>
          <cell r="E308" t="str">
            <v>Jairo Segundo Melo Prieto</v>
          </cell>
          <cell r="F308" t="str">
            <v>ALCALDE</v>
          </cell>
          <cell r="G308" t="str">
            <v>Maquinaria retroexcavadora</v>
          </cell>
          <cell r="H308" t="str">
            <v>MAQUINARIA</v>
          </cell>
          <cell r="I308" t="str">
            <v>OBRA MENOR</v>
          </cell>
          <cell r="J308">
            <v>248159801</v>
          </cell>
          <cell r="K308" t="str">
            <v>ANDINA</v>
          </cell>
          <cell r="L308">
            <v>0</v>
          </cell>
          <cell r="R308" t="str">
            <v>25</v>
          </cell>
          <cell r="S308" t="str">
            <v>25394</v>
          </cell>
          <cell r="T308" t="str">
            <v>Zona 2</v>
          </cell>
          <cell r="U308" t="e">
            <v>#REF!</v>
          </cell>
        </row>
        <row r="309">
          <cell r="A309" t="str">
            <v>RECURSOS PARA EL MANTENIMIENTO DE LA VIA LA CAÑADA - ZUMBE QUE COMUNICA NUESTRO MUNICIPIO CON EL DE UTICA</v>
          </cell>
          <cell r="B309">
            <v>2161</v>
          </cell>
          <cell r="C309" t="str">
            <v>LA PALMA</v>
          </cell>
          <cell r="D309" t="str">
            <v>CUNDINAMARCA</v>
          </cell>
          <cell r="E309" t="str">
            <v>JAIRO SEGUNDO MELO PRIETO</v>
          </cell>
          <cell r="F309" t="str">
            <v>ALCALDE</v>
          </cell>
          <cell r="G309" t="str">
            <v>RECURSOS PARA EL MANTENIMIENTO DE LA VIA LA CAÑADA - ZUMBE QUE COMUNICA NUESTRO MUNICIPIO CON EL DE UTICA</v>
          </cell>
          <cell r="H309" t="str">
            <v>REPARACIÓN DE VÍAS</v>
          </cell>
          <cell r="I309" t="str">
            <v>OBRA MENOR</v>
          </cell>
          <cell r="J309">
            <v>249954051.50999999</v>
          </cell>
          <cell r="K309" t="str">
            <v>ANDINA</v>
          </cell>
          <cell r="R309" t="str">
            <v>25</v>
          </cell>
          <cell r="S309" t="str">
            <v>25394</v>
          </cell>
          <cell r="T309" t="str">
            <v>Zona 2</v>
          </cell>
          <cell r="U309" t="e">
            <v>#REF!</v>
          </cell>
        </row>
        <row r="310">
          <cell r="A310" t="str">
            <v>RECURSOS PARA LA REHABILITACION DE LA VIA PALMA-BARANDILLAS-TAUCURY</v>
          </cell>
          <cell r="B310">
            <v>2159</v>
          </cell>
          <cell r="C310" t="str">
            <v>LA PALMA</v>
          </cell>
          <cell r="D310" t="str">
            <v>CUNDINAMARCA</v>
          </cell>
          <cell r="E310" t="str">
            <v>JAIRO SEGUNDO MELO PRIETO</v>
          </cell>
          <cell r="F310" t="str">
            <v>ALCALDE</v>
          </cell>
          <cell r="G310" t="str">
            <v>RECURSOS PARA LA REHABILITACION DE LA VIA PALMA-BARANDILLAS-TAUCURY</v>
          </cell>
          <cell r="H310" t="str">
            <v>REPARACIÓN DE VÍAS</v>
          </cell>
          <cell r="I310" t="str">
            <v>OBRA MENOR</v>
          </cell>
          <cell r="J310">
            <v>229738461.56</v>
          </cell>
          <cell r="K310" t="str">
            <v>ANDINA</v>
          </cell>
          <cell r="R310" t="str">
            <v>25</v>
          </cell>
          <cell r="S310" t="str">
            <v>25394</v>
          </cell>
          <cell r="T310" t="str">
            <v>Zona 2</v>
          </cell>
          <cell r="U310" t="e">
            <v>#REF!</v>
          </cell>
        </row>
        <row r="311">
          <cell r="A311" t="str">
            <v xml:space="preserve">REHABILITACION DE LAS VIAS DEL CASCO URBANO, VIA ESCUELA CANCUENA, VIA ESCUELA PUENTE EN MADERA GALINDO, </v>
          </cell>
          <cell r="B311" t="str">
            <v>1531-A</v>
          </cell>
          <cell r="C311" t="str">
            <v>LA PEÑA</v>
          </cell>
          <cell r="D311" t="str">
            <v>CUNDINAMARCA</v>
          </cell>
          <cell r="E311" t="str">
            <v>ELIBERTO GALEON MOYANO</v>
          </cell>
          <cell r="F311" t="str">
            <v>ALCALDE</v>
          </cell>
          <cell r="G311" t="str">
            <v xml:space="preserve">REHABILITACION DE LAS VIAS DEL CASCO URBANO, VIA ESCUELA CANCUENA, VIA ESCUELA PUENTE EN MADERA GALINDO, </v>
          </cell>
          <cell r="H311" t="str">
            <v>REPARACIÓN DE VÍAS</v>
          </cell>
          <cell r="I311" t="str">
            <v>OBRA MENOR</v>
          </cell>
          <cell r="J311">
            <v>249168064</v>
          </cell>
          <cell r="K311" t="str">
            <v>ANDINA</v>
          </cell>
          <cell r="L311">
            <v>0</v>
          </cell>
          <cell r="R311" t="str">
            <v>25</v>
          </cell>
          <cell r="S311" t="str">
            <v>25398</v>
          </cell>
          <cell r="T311" t="str">
            <v>Zona 2</v>
          </cell>
          <cell r="U311" t="e">
            <v>#REF!</v>
          </cell>
        </row>
        <row r="312">
          <cell r="A312" t="str">
            <v>REHABILITACION DE LAS VIAS AIRES EL TAPAZ, DESPECHO, LA AMRGOSA, BARRIO JOSE LUIS QUEBRADA LA ZAJONA</v>
          </cell>
          <cell r="B312" t="str">
            <v>1530-A</v>
          </cell>
          <cell r="C312" t="str">
            <v>LA PEÑA</v>
          </cell>
          <cell r="D312" t="str">
            <v>CUNDINAMARCA</v>
          </cell>
          <cell r="E312" t="str">
            <v>ELIBERTO GALEON MOYANO</v>
          </cell>
          <cell r="F312" t="str">
            <v>ALCALDE</v>
          </cell>
          <cell r="G312" t="str">
            <v>REHABILITACION DE LAS VIAS AIRES EL TAPAZ, DESPECHO, LA AMRGOSA, BARRIO JOSE LUIS QUEBRADA LA ZAJONA</v>
          </cell>
          <cell r="H312" t="str">
            <v>REPARACIÓN DE VÍAS</v>
          </cell>
          <cell r="I312" t="str">
            <v>OBRA MENOR</v>
          </cell>
          <cell r="J312">
            <v>249986161</v>
          </cell>
          <cell r="K312" t="str">
            <v>ANDINA</v>
          </cell>
          <cell r="L312">
            <v>0</v>
          </cell>
          <cell r="R312" t="str">
            <v>25</v>
          </cell>
          <cell r="S312" t="str">
            <v>25398</v>
          </cell>
          <cell r="T312" t="str">
            <v>Zona 2</v>
          </cell>
          <cell r="U312" t="e">
            <v>#REF!</v>
          </cell>
        </row>
        <row r="313">
          <cell r="A313" t="str">
            <v xml:space="preserve">REHABILITACION DE LAS VIAS PUENTE QUEBRADA TRAMA VIA EL BOSQUE, SECTOR EL ACHOTE, </v>
          </cell>
          <cell r="B313" t="str">
            <v>1529-A</v>
          </cell>
          <cell r="C313" t="str">
            <v>LA PEÑA</v>
          </cell>
          <cell r="D313" t="str">
            <v>CUNDINAMARCA</v>
          </cell>
          <cell r="E313" t="str">
            <v>ELIBERTO GALEON MOYANO</v>
          </cell>
          <cell r="F313" t="str">
            <v>ALCALDE</v>
          </cell>
          <cell r="G313" t="str">
            <v xml:space="preserve">REHABILITACION DE LAS VIAS PUENTE QUEBRADA TRAMA VIA EL BOSQUE, SECTOR EL ACHOTE, </v>
          </cell>
          <cell r="H313" t="str">
            <v>REPARACIÓN DE VÍAS</v>
          </cell>
          <cell r="I313" t="str">
            <v>OBRA MENOR</v>
          </cell>
          <cell r="J313">
            <v>248423749</v>
          </cell>
          <cell r="K313" t="str">
            <v>ANDINA</v>
          </cell>
          <cell r="L313">
            <v>0</v>
          </cell>
          <cell r="R313" t="str">
            <v>25</v>
          </cell>
          <cell r="S313" t="str">
            <v>25398</v>
          </cell>
          <cell r="T313" t="str">
            <v>Zona 2</v>
          </cell>
          <cell r="U313" t="e">
            <v>#REF!</v>
          </cell>
        </row>
        <row r="314">
          <cell r="A314" t="str">
            <v>REHABILITACION DE LAS VIAS PVEREDA TAPIAS EL CRUCE, SAN PEDRITO, QUEBRADA HONDA</v>
          </cell>
          <cell r="B314" t="str">
            <v>1528-A</v>
          </cell>
          <cell r="C314" t="str">
            <v>LA PEÑA</v>
          </cell>
          <cell r="D314" t="str">
            <v>CUNDINAMARCA</v>
          </cell>
          <cell r="E314" t="str">
            <v>ELIBERTO GALEON MOYANO</v>
          </cell>
          <cell r="F314" t="str">
            <v>ALCALDE</v>
          </cell>
          <cell r="G314" t="str">
            <v>REHABILITACION DE LAS VIAS PVEREDA TAPIAS EL CRUCE, SAN PEDRITO, QUEBRADA HONDA</v>
          </cell>
          <cell r="H314" t="str">
            <v>REPARACIÓN DE VÍAS</v>
          </cell>
          <cell r="I314" t="str">
            <v>OBRA MENOR</v>
          </cell>
          <cell r="J314">
            <v>247333649</v>
          </cell>
          <cell r="K314" t="str">
            <v>ANDINA</v>
          </cell>
          <cell r="L314">
            <v>0</v>
          </cell>
          <cell r="R314" t="str">
            <v>25</v>
          </cell>
          <cell r="S314" t="str">
            <v>25398</v>
          </cell>
          <cell r="T314" t="str">
            <v>Zona 2</v>
          </cell>
          <cell r="U314" t="e">
            <v>#REF!</v>
          </cell>
        </row>
        <row r="315">
          <cell r="A315" t="str">
            <v xml:space="preserve">CONSTRUCCION MURO DE CONTENCION SECTOR ENTRADA CAMPO BELLO VEREDA CURAL MUNICIPIO DE LA VEGA </v>
          </cell>
          <cell r="B315" t="str">
            <v>IB-308</v>
          </cell>
          <cell r="C315" t="str">
            <v>LA VEGA</v>
          </cell>
          <cell r="D315" t="str">
            <v>CUNDINAMARCA</v>
          </cell>
          <cell r="E315" t="str">
            <v>FRANCISCO SALAMANCA</v>
          </cell>
          <cell r="F315" t="str">
            <v>ALCALDE</v>
          </cell>
          <cell r="G315" t="str">
            <v xml:space="preserve">CONSTRUCCION MURO DE CONTENCION SECTOR ENTRADA CAMPO BELLO VEREDA CURAL MUNICIPIO DE LA VEGA </v>
          </cell>
          <cell r="H315" t="str">
            <v>REFORZAMIENTO Y CONTENCIÓN</v>
          </cell>
          <cell r="I315" t="str">
            <v>OBRA MENOR</v>
          </cell>
          <cell r="J315">
            <v>250000000</v>
          </cell>
          <cell r="K315" t="str">
            <v>ANDINA</v>
          </cell>
          <cell r="L315">
            <v>448</v>
          </cell>
          <cell r="M315">
            <v>9479</v>
          </cell>
          <cell r="N315">
            <v>40627</v>
          </cell>
          <cell r="Q315">
            <v>250000000</v>
          </cell>
          <cell r="R315" t="str">
            <v>25</v>
          </cell>
          <cell r="S315" t="str">
            <v>25402</v>
          </cell>
          <cell r="T315" t="str">
            <v>Zona 2</v>
          </cell>
          <cell r="U315" t="e">
            <v>#REF!</v>
          </cell>
        </row>
        <row r="316">
          <cell r="A316" t="str">
            <v xml:space="preserve">CONSTRUCCION MURO DE CONTENCION VIA EL CURAL LLANO GRANDE </v>
          </cell>
          <cell r="B316" t="str">
            <v>IB-312</v>
          </cell>
          <cell r="C316" t="str">
            <v>LA VEGA</v>
          </cell>
          <cell r="D316" t="str">
            <v>CUNDINAMARCA</v>
          </cell>
          <cell r="E316" t="str">
            <v>FRANCISCO SALAMANCA</v>
          </cell>
          <cell r="F316" t="str">
            <v>ALCALDE</v>
          </cell>
          <cell r="G316" t="str">
            <v xml:space="preserve">CONSTRUCCION MURO DE CONTENCION VIA EL CURAL LLANO GRANDE </v>
          </cell>
          <cell r="H316" t="str">
            <v>REFORZAMIENTO Y CONTENCIÓN</v>
          </cell>
          <cell r="I316" t="str">
            <v>OBRA MENOR</v>
          </cell>
          <cell r="J316">
            <v>250000000</v>
          </cell>
          <cell r="K316" t="str">
            <v>ANDINA</v>
          </cell>
          <cell r="L316">
            <v>449</v>
          </cell>
          <cell r="M316">
            <v>9480</v>
          </cell>
          <cell r="N316">
            <v>40627</v>
          </cell>
          <cell r="Q316">
            <v>250000000</v>
          </cell>
          <cell r="R316" t="str">
            <v>25</v>
          </cell>
          <cell r="S316" t="str">
            <v>25402</v>
          </cell>
          <cell r="T316" t="str">
            <v>Zona 2</v>
          </cell>
          <cell r="U316" t="e">
            <v>#REF!</v>
          </cell>
        </row>
        <row r="317">
          <cell r="A317" t="str">
            <v>OBRAS DE EMERGENCIA VIAL VEREDA BULUCAIMA - VEREDA UCRANIA VIA QUEBRADA HONDA</v>
          </cell>
          <cell r="B317" t="str">
            <v>JM-36</v>
          </cell>
          <cell r="C317" t="str">
            <v>LA VEGA</v>
          </cell>
          <cell r="D317" t="str">
            <v>CUNDINAMARCA</v>
          </cell>
          <cell r="E317" t="str">
            <v>FRANCISCO SALAMANCA</v>
          </cell>
          <cell r="F317" t="str">
            <v>ALCALDE</v>
          </cell>
          <cell r="G317" t="str">
            <v>OBRAS DE EMERGENCIA VIAL VEREDA BULUCAIMA - VEREDA UCRANIA VIA QUEBRADA HONDA</v>
          </cell>
          <cell r="H317" t="str">
            <v>REFORZAMIENTO Y CONTENCIÓN</v>
          </cell>
          <cell r="I317" t="str">
            <v>OBRA MENOR</v>
          </cell>
          <cell r="J317">
            <v>250000000</v>
          </cell>
          <cell r="K317" t="str">
            <v>ANDINA</v>
          </cell>
          <cell r="L317">
            <v>0</v>
          </cell>
          <cell r="R317" t="str">
            <v>25</v>
          </cell>
          <cell r="S317" t="str">
            <v>25402</v>
          </cell>
          <cell r="T317" t="str">
            <v>Zona 2</v>
          </cell>
          <cell r="U317" t="e">
            <v>#REF!</v>
          </cell>
        </row>
        <row r="318">
          <cell r="A318" t="str">
            <v>PROTECCION Y/O CONTENCION DE LA VIA SECTOR BOQUERON VEREDA RESGUARDO - SECTOR QUEBRADA HONDA VEREDA GACHANECA</v>
          </cell>
          <cell r="B318">
            <v>1733</v>
          </cell>
          <cell r="C318" t="str">
            <v>LENGUAZAQUE</v>
          </cell>
          <cell r="D318" t="str">
            <v>CUNDINAMARCA</v>
          </cell>
          <cell r="E318" t="str">
            <v>JOSE ANTONIO RUGE BOLIVAR</v>
          </cell>
          <cell r="F318" t="str">
            <v>ALCALDE</v>
          </cell>
          <cell r="G318" t="str">
            <v>PROTECCION Y/O CONTENCION DE LA VIA SECTOR BOQUERON VEREDA RESGUARDO - SECTOR QUEBRADA HONDA VEREDA GACHANECA</v>
          </cell>
          <cell r="H318" t="str">
            <v>REPARACIÓN DE VÍAS</v>
          </cell>
          <cell r="I318" t="str">
            <v>OBRA MENOR</v>
          </cell>
          <cell r="J318">
            <v>250000000</v>
          </cell>
          <cell r="K318" t="str">
            <v>ANDINA</v>
          </cell>
          <cell r="R318" t="str">
            <v>25</v>
          </cell>
          <cell r="S318" t="str">
            <v>25407</v>
          </cell>
          <cell r="T318" t="str">
            <v>Zona 2</v>
          </cell>
          <cell r="U318" t="e">
            <v>#REF!</v>
          </cell>
        </row>
        <row r="319">
          <cell r="A319" t="str">
            <v>LENGUAZAQUE VILLA PINZON TRAMO COMPRENDIDO ENTRE EL SECTOR DIVINO NIÑO - VEREDA RESGUARDO - SECTOR ZORRO - VEREDA ESPINAL ALISAL</v>
          </cell>
          <cell r="B319">
            <v>1734</v>
          </cell>
          <cell r="C319" t="str">
            <v>LENGUAZAQUE</v>
          </cell>
          <cell r="D319" t="str">
            <v>CUNDINAMARCA</v>
          </cell>
          <cell r="E319" t="str">
            <v>JOSE ANTONIO RUGE BOLIVAR</v>
          </cell>
          <cell r="F319" t="str">
            <v>ALCALDE</v>
          </cell>
          <cell r="G319" t="str">
            <v>LENGUAZAQUE VILLA PINZON TRAMO COMPRENDIDO ENTRE EL SECTOR DIVINO NIÑO - VEREDA RESGUARDO - SECTOR ZORRO - VEREDA ESPINAL ALISAL</v>
          </cell>
          <cell r="H319" t="str">
            <v>REPARACIÓN DE VÍAS</v>
          </cell>
          <cell r="I319" t="str">
            <v>OBRA MENOR</v>
          </cell>
          <cell r="J319">
            <v>250000000</v>
          </cell>
          <cell r="K319" t="str">
            <v>ANDINA</v>
          </cell>
          <cell r="R319" t="str">
            <v>25</v>
          </cell>
          <cell r="S319" t="str">
            <v>25407</v>
          </cell>
          <cell r="T319" t="str">
            <v>Zona 2</v>
          </cell>
          <cell r="U319" t="e">
            <v>#REF!</v>
          </cell>
        </row>
        <row r="320">
          <cell r="A320" t="str">
            <v>MEJORAMIENTO DE LAS VIAS RURALES POR LA OLA INVERNAL</v>
          </cell>
          <cell r="B320">
            <v>2344</v>
          </cell>
          <cell r="C320" t="str">
            <v>MACHETA</v>
          </cell>
          <cell r="D320" t="str">
            <v>CUNDINAMARCA</v>
          </cell>
          <cell r="E320" t="str">
            <v>JULIO S CARDENAS GARZON</v>
          </cell>
          <cell r="F320" t="str">
            <v>ALCALDE</v>
          </cell>
          <cell r="G320" t="str">
            <v>MEJORAMIENTO DE LAS VIAS RURALES POR LA OLA INVERNAL</v>
          </cell>
          <cell r="H320" t="str">
            <v>REPARACIÓN DE VÍAS</v>
          </cell>
          <cell r="I320" t="str">
            <v>OBRA MENOR</v>
          </cell>
          <cell r="J320">
            <v>250000000</v>
          </cell>
          <cell r="K320" t="str">
            <v>ANDINA</v>
          </cell>
          <cell r="R320" t="str">
            <v>25</v>
          </cell>
          <cell r="S320" t="str">
            <v>25426</v>
          </cell>
          <cell r="T320" t="str">
            <v>Zona 2</v>
          </cell>
          <cell r="U320" t="e">
            <v>#REF!</v>
          </cell>
        </row>
        <row r="321">
          <cell r="A321" t="str">
            <v>ADQUISICION DE UNA RETROEXCAVADORA PARA EL MUNICIPIO DE MADRID CUNDINAMARCA</v>
          </cell>
          <cell r="B321">
            <v>4836</v>
          </cell>
          <cell r="C321" t="str">
            <v>MADRID</v>
          </cell>
          <cell r="D321" t="str">
            <v>CUNDINAMARCA</v>
          </cell>
          <cell r="E321" t="str">
            <v>DIEGO HUMBERTO SICARD GARZON</v>
          </cell>
          <cell r="F321" t="str">
            <v>ALCALDE</v>
          </cell>
          <cell r="G321" t="str">
            <v>ADQUISICION DE UNA RETROEXCAVADORA PARA EL MUNICIPIO DE MADRID CUNDINAMARCA</v>
          </cell>
          <cell r="H321" t="str">
            <v>MAQUINARIA</v>
          </cell>
          <cell r="I321" t="str">
            <v>OBRA MENOR</v>
          </cell>
          <cell r="J321">
            <v>240000000</v>
          </cell>
          <cell r="K321" t="str">
            <v>ANDINA</v>
          </cell>
          <cell r="R321" t="str">
            <v>25</v>
          </cell>
          <cell r="S321" t="str">
            <v>25430</v>
          </cell>
          <cell r="T321" t="str">
            <v>Zona 2</v>
          </cell>
          <cell r="U321" t="e">
            <v>#REF!</v>
          </cell>
        </row>
        <row r="322">
          <cell r="A322" t="str">
            <v>CONSTRUCCION PLACA HUELLA VEREDA VALLE DEL ABRA ENTRADA VEREDA LA CUESTA DEL MUNIICPIO DE MADRID CUNDINAMARCA</v>
          </cell>
          <cell r="B322">
            <v>4837</v>
          </cell>
          <cell r="C322" t="str">
            <v>MADRID</v>
          </cell>
          <cell r="D322" t="str">
            <v>CUNDINAMARCA</v>
          </cell>
          <cell r="E322" t="str">
            <v>DIEGO HUMBERTO SICARD GARZON</v>
          </cell>
          <cell r="F322" t="str">
            <v>ALCALDE</v>
          </cell>
          <cell r="G322" t="str">
            <v>CONSTRUCCION PLACA HUELLA VEREDA VALLE DEL ABRA ENTRADA VEREDA LA CUESTA DEL MUNIICPIO DE MADRID CUNDINAMARCA</v>
          </cell>
          <cell r="H322" t="str">
            <v>REPARACIÓN DE VÍAS</v>
          </cell>
          <cell r="I322" t="str">
            <v>OBRA MENOR</v>
          </cell>
          <cell r="J322">
            <v>250000000</v>
          </cell>
          <cell r="K322" t="str">
            <v>ANDINA</v>
          </cell>
          <cell r="R322" t="str">
            <v>25</v>
          </cell>
          <cell r="S322" t="str">
            <v>25430</v>
          </cell>
          <cell r="T322" t="str">
            <v>Zona 2</v>
          </cell>
          <cell r="U322" t="e">
            <v>#REF!</v>
          </cell>
        </row>
        <row r="323">
          <cell r="A323" t="str">
            <v>Construcción en sitio propio vivienda en riesgo rural dispersa</v>
          </cell>
          <cell r="B323" t="str">
            <v>IB-166</v>
          </cell>
          <cell r="C323" t="str">
            <v>MANTA</v>
          </cell>
          <cell r="D323" t="str">
            <v>CUNDINAMARCA</v>
          </cell>
          <cell r="E323" t="str">
            <v>GUILLERMO A ROBAYO</v>
          </cell>
          <cell r="F323" t="str">
            <v>ALCALDE</v>
          </cell>
          <cell r="G323" t="str">
            <v>Construcción en sitio propio vivienda en riesgo rural dispersa</v>
          </cell>
          <cell r="H323" t="str">
            <v>REPARACIÓN DE VÍAS</v>
          </cell>
          <cell r="I323" t="str">
            <v>OBRA MENOR</v>
          </cell>
          <cell r="J323">
            <v>164805620</v>
          </cell>
          <cell r="K323" t="str">
            <v>ANDINA</v>
          </cell>
          <cell r="L323">
            <v>328</v>
          </cell>
          <cell r="M323">
            <v>9381</v>
          </cell>
          <cell r="N323">
            <v>40626</v>
          </cell>
          <cell r="O323">
            <v>82355400</v>
          </cell>
          <cell r="P323">
            <v>40673</v>
          </cell>
          <cell r="Q323">
            <v>164805620</v>
          </cell>
          <cell r="R323" t="str">
            <v>25</v>
          </cell>
          <cell r="S323" t="str">
            <v>25436</v>
          </cell>
          <cell r="T323" t="str">
            <v>Zona 2</v>
          </cell>
          <cell r="U323" t="e">
            <v>#REF!</v>
          </cell>
        </row>
        <row r="324">
          <cell r="A324" t="str">
            <v>Reconstrucción recalce bases y muro de protección puente sobre quebrada La Centella</v>
          </cell>
          <cell r="B324" t="str">
            <v>IB-167</v>
          </cell>
          <cell r="C324" t="str">
            <v>MANTA</v>
          </cell>
          <cell r="D324" t="str">
            <v>CUNDINAMARCA</v>
          </cell>
          <cell r="E324" t="str">
            <v>GUILLERMO A ROBAYO</v>
          </cell>
          <cell r="F324" t="str">
            <v>ALCALDE</v>
          </cell>
          <cell r="G324" t="str">
            <v>Reconstrucción recalce bases y muro de protección puente sobre quebrada La Centella</v>
          </cell>
          <cell r="H324" t="str">
            <v>REPARACIÓN DE VÍAS</v>
          </cell>
          <cell r="I324" t="str">
            <v>OBRA MENOR</v>
          </cell>
          <cell r="J324">
            <v>27471569</v>
          </cell>
          <cell r="K324" t="str">
            <v>ANDINA</v>
          </cell>
          <cell r="L324">
            <v>329</v>
          </cell>
          <cell r="M324">
            <v>9382</v>
          </cell>
          <cell r="N324">
            <v>40626</v>
          </cell>
          <cell r="O324">
            <v>13683732</v>
          </cell>
          <cell r="P324">
            <v>40673</v>
          </cell>
          <cell r="Q324">
            <v>27471569</v>
          </cell>
          <cell r="R324" t="str">
            <v>25</v>
          </cell>
          <cell r="S324" t="str">
            <v>25436</v>
          </cell>
          <cell r="T324" t="str">
            <v>Zona 2</v>
          </cell>
          <cell r="U324" t="e">
            <v>#REF!</v>
          </cell>
        </row>
        <row r="325">
          <cell r="A325" t="str">
            <v>Reconstrucción puente peatonal vereda Quimbita</v>
          </cell>
          <cell r="B325" t="str">
            <v>IB-168</v>
          </cell>
          <cell r="C325" t="str">
            <v>MANTA</v>
          </cell>
          <cell r="D325" t="str">
            <v>CUNDINAMARCA</v>
          </cell>
          <cell r="E325" t="str">
            <v>MANUEL ANTONIO LINARES DONATO</v>
          </cell>
          <cell r="F325" t="str">
            <v>ALCALDE</v>
          </cell>
          <cell r="G325" t="str">
            <v>Reconstrucción puente peatonal vereda Quimbita</v>
          </cell>
          <cell r="H325" t="str">
            <v>REPARACIÓN DE VÍAS</v>
          </cell>
          <cell r="I325" t="str">
            <v>OBRA MENOR</v>
          </cell>
          <cell r="J325">
            <v>28811236.890000001</v>
          </cell>
          <cell r="K325" t="str">
            <v>ANDINA</v>
          </cell>
          <cell r="L325">
            <v>330</v>
          </cell>
          <cell r="M325">
            <v>9383</v>
          </cell>
          <cell r="N325">
            <v>40626</v>
          </cell>
          <cell r="O325">
            <v>14313450</v>
          </cell>
          <cell r="P325">
            <v>40676</v>
          </cell>
          <cell r="Q325">
            <v>28811236.890000001</v>
          </cell>
          <cell r="R325" t="str">
            <v>25</v>
          </cell>
          <cell r="S325" t="str">
            <v>25436</v>
          </cell>
          <cell r="T325" t="str">
            <v>Zona 2</v>
          </cell>
          <cell r="U325" t="e">
            <v>#REF!</v>
          </cell>
        </row>
        <row r="326">
          <cell r="A326" t="str">
            <v>Habilitación paso vehicular Manta grande arriba sector Las Quebradas</v>
          </cell>
          <cell r="B326" t="str">
            <v>IB-169</v>
          </cell>
          <cell r="C326" t="str">
            <v>MANTA</v>
          </cell>
          <cell r="D326" t="str">
            <v>CUNDINAMARCA</v>
          </cell>
          <cell r="E326" t="str">
            <v>MANUEL ANTONIO LINARES DONATO</v>
          </cell>
          <cell r="F326" t="str">
            <v>ALCALDE</v>
          </cell>
          <cell r="G326" t="str">
            <v>Habilitación paso vehicular Manta grande arriba sector Las Quebradas</v>
          </cell>
          <cell r="H326" t="str">
            <v>REPARACIÓN DE VÍAS</v>
          </cell>
          <cell r="I326" t="str">
            <v>OBRA MENOR</v>
          </cell>
          <cell r="J326">
            <v>45879300</v>
          </cell>
          <cell r="K326" t="str">
            <v>ANDINA</v>
          </cell>
          <cell r="L326">
            <v>331</v>
          </cell>
          <cell r="M326">
            <v>9341</v>
          </cell>
          <cell r="N326">
            <v>40626</v>
          </cell>
          <cell r="O326">
            <v>22881724</v>
          </cell>
          <cell r="P326">
            <v>40673</v>
          </cell>
          <cell r="Q326">
            <v>45879300</v>
          </cell>
          <cell r="R326" t="str">
            <v>25</v>
          </cell>
          <cell r="S326" t="str">
            <v>25436</v>
          </cell>
          <cell r="T326" t="str">
            <v>Zona 2</v>
          </cell>
          <cell r="U326" t="e">
            <v>#REF!</v>
          </cell>
        </row>
        <row r="327">
          <cell r="A327" t="str">
            <v>CONSTRUCCION DE CUNETAS Y PLACA HUELLAS EN LA VIA FUCHATOQUE</v>
          </cell>
          <cell r="B327" t="str">
            <v>JM-593</v>
          </cell>
          <cell r="C327" t="str">
            <v>MANTA</v>
          </cell>
          <cell r="D327" t="str">
            <v>CUNDINAMARCA</v>
          </cell>
          <cell r="E327" t="str">
            <v>GUILLERMO A ROBAYO PIÑEROS</v>
          </cell>
          <cell r="F327" t="str">
            <v>ALCALDE</v>
          </cell>
          <cell r="G327" t="str">
            <v>CONSTRUCCION DE CUNETAS Y PLACA HUELLAS EN LA VIA FUCHATOQUE</v>
          </cell>
          <cell r="H327" t="str">
            <v>REPARACIÓN DE VÍAS</v>
          </cell>
          <cell r="I327" t="str">
            <v>OBRA MENOR</v>
          </cell>
          <cell r="J327">
            <v>153541838.94999999</v>
          </cell>
          <cell r="K327" t="str">
            <v>ANDINA</v>
          </cell>
          <cell r="L327">
            <v>3298</v>
          </cell>
          <cell r="M327">
            <v>11315</v>
          </cell>
          <cell r="N327">
            <v>40764</v>
          </cell>
          <cell r="Q327">
            <v>61416735.579999998</v>
          </cell>
          <cell r="R327" t="str">
            <v>25</v>
          </cell>
          <cell r="S327" t="str">
            <v>25436</v>
          </cell>
          <cell r="T327" t="str">
            <v>Zona 2</v>
          </cell>
          <cell r="U327" t="e">
            <v>#REF!</v>
          </cell>
        </row>
        <row r="328">
          <cell r="A328" t="str">
            <v>Reconstrucción de placas huellas en la vía a la escuela de peñas</v>
          </cell>
          <cell r="B328" t="str">
            <v>IB-816</v>
          </cell>
          <cell r="C328" t="str">
            <v>MANTA</v>
          </cell>
          <cell r="D328" t="str">
            <v>CUNDINAMARCA</v>
          </cell>
          <cell r="E328" t="str">
            <v>Guillermo A. Robayo Piñeros</v>
          </cell>
          <cell r="F328" t="str">
            <v>ALCALDE</v>
          </cell>
          <cell r="G328" t="str">
            <v>Reconstrucción de placas huellas en la vía a la escuela de peñas</v>
          </cell>
          <cell r="H328" t="str">
            <v>OBRAS DE ARTE</v>
          </cell>
          <cell r="I328" t="str">
            <v>OBRA MENOR</v>
          </cell>
          <cell r="J328">
            <v>84224194.180000007</v>
          </cell>
          <cell r="K328" t="str">
            <v>ANDINA</v>
          </cell>
          <cell r="L328">
            <v>0</v>
          </cell>
          <cell r="R328" t="str">
            <v>25</v>
          </cell>
          <cell r="S328" t="str">
            <v>25436</v>
          </cell>
          <cell r="T328" t="str">
            <v>Zona 2</v>
          </cell>
          <cell r="U328" t="e">
            <v>#REF!</v>
          </cell>
        </row>
        <row r="329">
          <cell r="A329" t="str">
            <v xml:space="preserve">Remoción derrumbe y estabilización vía manta puente berlin k3+00 aprox </v>
          </cell>
          <cell r="B329" t="str">
            <v>IB-817</v>
          </cell>
          <cell r="C329" t="str">
            <v>MANTA</v>
          </cell>
          <cell r="D329" t="str">
            <v>CUNDINAMARCA</v>
          </cell>
          <cell r="E329" t="str">
            <v>Guillermo A. Robayo Piñeros</v>
          </cell>
          <cell r="F329" t="str">
            <v>ALCALDE</v>
          </cell>
          <cell r="G329" t="str">
            <v xml:space="preserve">Remoción derrumbe y estabilización vía manta puente berlin k3+00 aprox </v>
          </cell>
          <cell r="H329" t="str">
            <v>REPARACIÓN DE VÍAS</v>
          </cell>
          <cell r="I329" t="str">
            <v>OBRA MENOR</v>
          </cell>
          <cell r="J329">
            <v>159969474.21000001</v>
          </cell>
          <cell r="K329" t="str">
            <v>ANDINA</v>
          </cell>
          <cell r="L329">
            <v>0</v>
          </cell>
          <cell r="R329" t="str">
            <v>25</v>
          </cell>
          <cell r="S329" t="str">
            <v>25436</v>
          </cell>
          <cell r="T329" t="str">
            <v>Zona 2</v>
          </cell>
          <cell r="U329" t="e">
            <v>#REF!</v>
          </cell>
        </row>
        <row r="330">
          <cell r="A330" t="str">
            <v>Rehabilitación calle 3 limite urbano salida gacheta - plaza de toros</v>
          </cell>
          <cell r="B330" t="str">
            <v>IB-818</v>
          </cell>
          <cell r="C330" t="str">
            <v>MANTA</v>
          </cell>
          <cell r="D330" t="str">
            <v>CUNDINAMARCA</v>
          </cell>
          <cell r="E330" t="str">
            <v>Guillermo A. Robayo Piñeros</v>
          </cell>
          <cell r="F330" t="str">
            <v>ALCALDE</v>
          </cell>
          <cell r="G330" t="str">
            <v>Rehabilitación calle 3 limite urbano salida gacheta - plaza de toros</v>
          </cell>
          <cell r="H330" t="str">
            <v>REPARACIÓN DE VÍAS</v>
          </cell>
          <cell r="I330" t="str">
            <v>OBRA MENOR</v>
          </cell>
          <cell r="J330">
            <v>249996247</v>
          </cell>
          <cell r="K330" t="str">
            <v>ANDINA</v>
          </cell>
          <cell r="L330">
            <v>3297</v>
          </cell>
          <cell r="M330">
            <v>11314</v>
          </cell>
          <cell r="N330">
            <v>40764</v>
          </cell>
          <cell r="Q330">
            <v>99998498.800000012</v>
          </cell>
          <cell r="R330" t="str">
            <v>25</v>
          </cell>
          <cell r="S330" t="str">
            <v>25436</v>
          </cell>
          <cell r="T330" t="str">
            <v>Zona 2</v>
          </cell>
          <cell r="U330" t="e">
            <v>#REF!</v>
          </cell>
        </row>
        <row r="331">
          <cell r="A331" t="str">
            <v xml:space="preserve">REHABILITACION DE LAS VIAS 1. CRUCE MARGINAL DE LA SELVA - MEDINA - SAN PEDRO DE JAGUA 2. CRUCE MARGINAL DE LA SELVA - LOS ALPES Y 3. MEDINA - SAN ISIDRO - MESA NEGRA DEL MUNICIPIO DE MEDINA </v>
          </cell>
          <cell r="B331" t="str">
            <v>MK-229</v>
          </cell>
          <cell r="C331" t="str">
            <v>MEDINA</v>
          </cell>
          <cell r="D331" t="str">
            <v>CUNDINAMARCA</v>
          </cell>
          <cell r="E331" t="str">
            <v>DARIO ERNESTO PIÑEROS MARTA</v>
          </cell>
          <cell r="F331" t="str">
            <v>ALCALDE</v>
          </cell>
          <cell r="G331" t="str">
            <v xml:space="preserve">REHABILITACION DE LAS VIAS 1. CRUCE MARGINAL DE LA SELVA - MEDINA - SAN PEDRO DE JAGUA 2. CRUCE MARGINAL DE LA SELVA - LOS ALPES Y 3. MEDINA - SAN ISIDRO - MESA NEGRA DEL MUNICIPIO DE MEDINA </v>
          </cell>
          <cell r="H331" t="str">
            <v>REPARACIÓN DE VÍAS</v>
          </cell>
          <cell r="I331" t="str">
            <v>OBRA MENOR</v>
          </cell>
          <cell r="J331">
            <v>250000000</v>
          </cell>
          <cell r="K331" t="str">
            <v>ANDINA</v>
          </cell>
          <cell r="L331">
            <v>2774</v>
          </cell>
          <cell r="M331">
            <v>10724</v>
          </cell>
          <cell r="N331">
            <v>40738</v>
          </cell>
          <cell r="Q331">
            <v>100000000</v>
          </cell>
          <cell r="R331" t="str">
            <v>25</v>
          </cell>
          <cell r="S331" t="str">
            <v>25438</v>
          </cell>
          <cell r="T331" t="str">
            <v>Zona 2</v>
          </cell>
          <cell r="U331" t="e">
            <v>#REF!</v>
          </cell>
        </row>
        <row r="332">
          <cell r="A332" t="str">
            <v>ADQUISICION DE COMBUSTIBLE PARA REHABILITAR LA MALLA VIAL RURAL DEL MUNICIPIO DE MEDINA</v>
          </cell>
          <cell r="B332" t="str">
            <v>1473-A</v>
          </cell>
          <cell r="C332" t="str">
            <v>MEDINA</v>
          </cell>
          <cell r="D332" t="str">
            <v>CUNDINAMARCA</v>
          </cell>
          <cell r="E332" t="str">
            <v>DARIO ERNESTO PIÑEROS MARTA</v>
          </cell>
          <cell r="F332" t="str">
            <v>ALCALDE</v>
          </cell>
          <cell r="G332" t="str">
            <v>ADQUISICION DE COMBUSTIBLE PARA REHABILITAR LA MALLA VIAL RURAL DEL MUNICIPIO DE MEDINA</v>
          </cell>
          <cell r="H332" t="str">
            <v>MOTOBOMBAS Y HERRAMIENTAS MENORES</v>
          </cell>
          <cell r="I332" t="str">
            <v>OBRA MENOR</v>
          </cell>
          <cell r="J332">
            <v>70000000</v>
          </cell>
          <cell r="K332" t="str">
            <v>ANDINA</v>
          </cell>
          <cell r="L332">
            <v>2490</v>
          </cell>
          <cell r="M332">
            <v>10481</v>
          </cell>
          <cell r="N332">
            <v>40730</v>
          </cell>
          <cell r="Q332">
            <v>70000000</v>
          </cell>
          <cell r="R332" t="str">
            <v>25</v>
          </cell>
          <cell r="S332" t="str">
            <v>25438</v>
          </cell>
          <cell r="T332" t="str">
            <v>Zona 2</v>
          </cell>
          <cell r="U332" t="e">
            <v>#REF!</v>
          </cell>
        </row>
        <row r="333">
          <cell r="A333" t="str">
            <v>REHABILITACION DE LA VIA DIAMANTE - LA TAGUARA</v>
          </cell>
          <cell r="B333">
            <v>1855</v>
          </cell>
          <cell r="C333" t="str">
            <v>MEDINA</v>
          </cell>
          <cell r="D333" t="str">
            <v>CUNDINAMARCA</v>
          </cell>
          <cell r="E333" t="str">
            <v>DARIO ERNESTO PIÑEROS MARTA</v>
          </cell>
          <cell r="F333" t="str">
            <v>ALCALDE</v>
          </cell>
          <cell r="G333" t="str">
            <v>REHABILITACION DE LA VIA DIAMANTE - LA TAGUARA</v>
          </cell>
          <cell r="H333" t="str">
            <v>REPARACIÓN DE VÍAS</v>
          </cell>
          <cell r="I333" t="str">
            <v>OBRA MENOR</v>
          </cell>
          <cell r="J333">
            <v>250000000</v>
          </cell>
          <cell r="K333" t="str">
            <v>ANDINA</v>
          </cell>
          <cell r="L333">
            <v>3129</v>
          </cell>
          <cell r="M333">
            <v>11134</v>
          </cell>
          <cell r="N333">
            <v>40758</v>
          </cell>
          <cell r="Q333">
            <v>100000000</v>
          </cell>
          <cell r="R333" t="str">
            <v>25</v>
          </cell>
          <cell r="S333" t="str">
            <v>25438</v>
          </cell>
          <cell r="T333" t="str">
            <v>Zona 2</v>
          </cell>
          <cell r="U333" t="e">
            <v>#REF!</v>
          </cell>
        </row>
        <row r="334">
          <cell r="A334" t="str">
            <v>CONTRUCCION DE LA ALETA IZQUIERDA INFERIOR AGUAS ABAJO DEL PUENTE VEHICULAR DEL RIO GUAJARAY UBICADO EN LA VEREDA DE LA ARGENTINA DEL MUNICIPIO DE MEDINA</v>
          </cell>
          <cell r="B334">
            <v>2695</v>
          </cell>
          <cell r="C334" t="str">
            <v>MEDINA</v>
          </cell>
          <cell r="D334" t="str">
            <v>CUNDINAMARCA</v>
          </cell>
          <cell r="E334" t="str">
            <v>DARIO ERNES PIÑEROS MARTA</v>
          </cell>
          <cell r="F334" t="str">
            <v>ALCALDE</v>
          </cell>
          <cell r="G334" t="str">
            <v>CONTRUCCION DE LA ALETA IZQUIERDA INFERIOR AGUAS ABAJO DEL PUENTE VEHICULAR DEL RIO GUAJARAY UBICADO EN LA VEREDA DE LA ARGENTINA DEL MUNICIPIO DE MEDINA</v>
          </cell>
          <cell r="H334" t="str">
            <v>CONSTRUCCIÓN DE PUENTES Y PONTONES</v>
          </cell>
          <cell r="I334" t="str">
            <v>OBRA MENOR</v>
          </cell>
          <cell r="J334">
            <v>90500000</v>
          </cell>
          <cell r="K334" t="str">
            <v>ANDINA</v>
          </cell>
          <cell r="R334" t="str">
            <v>25</v>
          </cell>
          <cell r="S334" t="str">
            <v>25438</v>
          </cell>
          <cell r="T334" t="str">
            <v>Zona 2</v>
          </cell>
          <cell r="U334" t="e">
            <v>#REF!</v>
          </cell>
        </row>
        <row r="335">
          <cell r="A335" t="str">
            <v>CONSTRUCCIÓN DE PLACAS HUELLAS, OBRAS DE ARTE Y OBRAS COMPLEMENTARIAS DE LA CRA 16 DEL SECTOR PLANADAS – EL CERRITO</v>
          </cell>
          <cell r="B335" t="str">
            <v>IB-170</v>
          </cell>
          <cell r="C335" t="str">
            <v>MOSQUERA</v>
          </cell>
          <cell r="D335" t="str">
            <v>CUNDINAMARCA</v>
          </cell>
          <cell r="E335" t="str">
            <v>JUAN CARLOS ESPINOSA CRUZ</v>
          </cell>
          <cell r="F335" t="str">
            <v>ALCALDE</v>
          </cell>
          <cell r="G335" t="str">
            <v>CONSTRUCCIÓN DE PLACAS HUELLAS, OBRAS DE ARTE Y OBRAS COMPLEMENTARIAS DE LA CRA 16 DEL SECTOR PLANADAS – EL CERRITO</v>
          </cell>
          <cell r="H335" t="str">
            <v>OBRAS DE ARTE</v>
          </cell>
          <cell r="I335" t="str">
            <v>OBRA MENOR</v>
          </cell>
          <cell r="J335">
            <v>249841772.72999999</v>
          </cell>
          <cell r="K335" t="str">
            <v>ANDINA</v>
          </cell>
          <cell r="L335">
            <v>133</v>
          </cell>
          <cell r="M335">
            <v>9201</v>
          </cell>
          <cell r="N335">
            <v>40627</v>
          </cell>
          <cell r="O335">
            <v>68612526.969999999</v>
          </cell>
          <cell r="P335">
            <v>40695</v>
          </cell>
          <cell r="Q335">
            <v>249613770</v>
          </cell>
          <cell r="R335" t="str">
            <v>25</v>
          </cell>
          <cell r="S335" t="str">
            <v>25473</v>
          </cell>
          <cell r="T335" t="str">
            <v>Zona 2</v>
          </cell>
          <cell r="U335" t="e">
            <v>#REF!</v>
          </cell>
        </row>
        <row r="336">
          <cell r="A336" t="str">
            <v>COMPRA DE MOTOBOMBAS</v>
          </cell>
          <cell r="B336" t="str">
            <v>IB-171</v>
          </cell>
          <cell r="C336" t="str">
            <v>MOSQUERA</v>
          </cell>
          <cell r="D336" t="str">
            <v>CUNDINAMARCA</v>
          </cell>
          <cell r="E336" t="str">
            <v>JUAN CARLOS ESPINOSA CRUZ</v>
          </cell>
          <cell r="F336" t="str">
            <v>ALCALDE</v>
          </cell>
          <cell r="G336" t="str">
            <v>COMPRA DE MOTOBOMBAS</v>
          </cell>
          <cell r="H336" t="str">
            <v>MOTOBOMBAS Y HERRAMIENTAS MENORES</v>
          </cell>
          <cell r="I336" t="str">
            <v>OBRA MENOR</v>
          </cell>
          <cell r="J336">
            <v>66000000</v>
          </cell>
          <cell r="K336" t="str">
            <v>ANDINA</v>
          </cell>
          <cell r="L336">
            <v>332</v>
          </cell>
          <cell r="M336">
            <v>9702</v>
          </cell>
          <cell r="N336">
            <v>40641</v>
          </cell>
          <cell r="O336">
            <v>59115518</v>
          </cell>
          <cell r="P336">
            <v>40756</v>
          </cell>
          <cell r="Q336">
            <v>66000000</v>
          </cell>
          <cell r="R336" t="str">
            <v>25</v>
          </cell>
          <cell r="S336" t="str">
            <v>25473</v>
          </cell>
          <cell r="T336" t="str">
            <v>Zona 2</v>
          </cell>
          <cell r="U336" t="e">
            <v>#REF!</v>
          </cell>
        </row>
        <row r="337">
          <cell r="A337" t="str">
            <v>DRAGADO Y CONSTRUCCION DE JARILLONES DE LOS VALLADOS DEL AREA URBANA DEL MUNICIPIO DE MOSQUERA</v>
          </cell>
          <cell r="B337" t="str">
            <v>JM-163</v>
          </cell>
          <cell r="C337" t="str">
            <v>MOSQUERA</v>
          </cell>
          <cell r="D337" t="str">
            <v>CUNDINAMARCA</v>
          </cell>
          <cell r="E337" t="str">
            <v>JUAN CARLOS ESPINOSA CRUZ</v>
          </cell>
          <cell r="F337" t="str">
            <v>ALCALDE</v>
          </cell>
          <cell r="G337" t="str">
            <v>DRAGADO Y CONSTRUCCION DE JARILLONES DE LOS VALLADOS DEL AREA URBANA DEL MUNICIPIO DE MOSQUERA</v>
          </cell>
          <cell r="H337" t="str">
            <v>OBRAS DE ACUEDUCTO Y SANEAMIENTO</v>
          </cell>
          <cell r="I337" t="str">
            <v>OBRA MENOR</v>
          </cell>
          <cell r="J337">
            <v>228002250</v>
          </cell>
          <cell r="K337" t="str">
            <v>ANDINA</v>
          </cell>
          <cell r="L337">
            <v>1303</v>
          </cell>
          <cell r="M337">
            <v>10110</v>
          </cell>
          <cell r="N337">
            <v>40668</v>
          </cell>
          <cell r="Q337">
            <v>228002250</v>
          </cell>
          <cell r="R337" t="str">
            <v>25</v>
          </cell>
          <cell r="S337" t="str">
            <v>25473</v>
          </cell>
          <cell r="T337" t="str">
            <v>Zona 2</v>
          </cell>
          <cell r="U337" t="e">
            <v>#REF!</v>
          </cell>
        </row>
        <row r="338">
          <cell r="A338" t="str">
            <v>CONSTRUCCION DE ESTRUCTURA DE CONTENCION EN GAVIONES PARA EL CONTROL DE LA EROSION Y ALUVION, EN LA VEREDA EL BUCHE, RETIRO DE 900 M3 MATERIAL DE DERRUMBE K7+00 VIA NARIÑO GIRARDOT, QUE HACE PARTE DE LA MICROCUENCA DEL RIO MAGDALENA EN EL MUNICIPIO D</v>
          </cell>
          <cell r="B338">
            <v>5108</v>
          </cell>
          <cell r="C338" t="str">
            <v>NARIÑO</v>
          </cell>
          <cell r="D338" t="str">
            <v>CUNDINAMARCA</v>
          </cell>
          <cell r="E338" t="str">
            <v>CARLOS EDUARDO ALVAREZ MARTINEZ</v>
          </cell>
          <cell r="F338" t="str">
            <v>ALCALDE</v>
          </cell>
          <cell r="G338" t="str">
            <v>CONSTRUCCION DE ESTRUCTURA DE CONTENCION EN GAVIONES PARA EL CONTROL DE LA EROSION Y ALUVION, EN LA VEREDA EL BUCHE, RETIRO DE 900 M3 MATERIAL DE DERRUMBE K7+00 VIA NARIÑO GIRARDOT, QUE HACE PARTE DE LA MICROCUENCA DEL RIO MAGDALENA EN EL MUNICIPIO DE NAR</v>
          </cell>
          <cell r="H338" t="str">
            <v>CONTENCIÓN TALUDES</v>
          </cell>
          <cell r="I338" t="str">
            <v>OBRA MENOR</v>
          </cell>
          <cell r="J338">
            <v>250000000</v>
          </cell>
          <cell r="K338" t="str">
            <v>ANDINA</v>
          </cell>
          <cell r="L338">
            <v>3112</v>
          </cell>
          <cell r="M338">
            <v>11117</v>
          </cell>
          <cell r="N338">
            <v>40758</v>
          </cell>
          <cell r="O338">
            <v>90972504.279999986</v>
          </cell>
          <cell r="P338">
            <v>40778</v>
          </cell>
          <cell r="Q338">
            <v>100000000</v>
          </cell>
          <cell r="R338" t="str">
            <v>25</v>
          </cell>
          <cell r="S338" t="str">
            <v>25483</v>
          </cell>
          <cell r="T338" t="str">
            <v>Zona 2</v>
          </cell>
          <cell r="U338" t="e">
            <v>#REF!</v>
          </cell>
        </row>
        <row r="339">
          <cell r="A339" t="str">
            <v>REHABILITACION DE LA VIA  VEREDAL BUSCAVIDAS - SABANETAS - LOS ESCAÑOS, CONSTRUCCION GAVIONES K3+700 PARA CONTENCION DE TALUD, REMOSION DE DERRUMBES K3+700, CONSTRUCCION ALCANTARILLADO K3+700, CONSTRUCCION DE CUNETAS EN CONCRETO K3+700 AL K3+900, REC</v>
          </cell>
          <cell r="B339">
            <v>5109</v>
          </cell>
          <cell r="C339" t="str">
            <v>NARIÑO</v>
          </cell>
          <cell r="D339" t="str">
            <v>CUNDINAMARCA</v>
          </cell>
          <cell r="E339" t="str">
            <v>CARLOS EDUARDO ALVAREZ MARTINEZ</v>
          </cell>
          <cell r="F339" t="str">
            <v>ALCALDE</v>
          </cell>
          <cell r="G339" t="str">
            <v>REHABILITACION DE LA VIA  VEREDAL BUSCAVIDAS - SABANETAS - LOS ESCAÑOS, CONSTRUCCION GAVIONES K3+700 PARA CONTENCION DE TALUD, REMOSION DE DERRUMBES K3+700, CONSTRUCCION ALCANTARILLADO K3+700, CONSTRUCCION DE CUNETAS EN CONCRETO K3+700 AL K3+900, RECONFOR</v>
          </cell>
          <cell r="H339" t="str">
            <v>REPARACIÓN DE VÍAS</v>
          </cell>
          <cell r="I339" t="str">
            <v>OBRA MENOR</v>
          </cell>
          <cell r="J339">
            <v>250000000</v>
          </cell>
          <cell r="K339" t="str">
            <v>ANDINA</v>
          </cell>
          <cell r="L339">
            <v>3113</v>
          </cell>
          <cell r="M339">
            <v>11118</v>
          </cell>
          <cell r="N339">
            <v>40758</v>
          </cell>
          <cell r="O339">
            <v>94488592.950000003</v>
          </cell>
          <cell r="P339">
            <v>40778</v>
          </cell>
          <cell r="Q339">
            <v>100000000</v>
          </cell>
          <cell r="R339" t="str">
            <v>25</v>
          </cell>
          <cell r="S339" t="str">
            <v>25483</v>
          </cell>
          <cell r="T339" t="str">
            <v>Zona 2</v>
          </cell>
          <cell r="U339" t="e">
            <v>#REF!</v>
          </cell>
        </row>
        <row r="340">
          <cell r="A340" t="str">
            <v xml:space="preserve">REHABILITACION DE LA VIA VEREDAL LA "Y" JUAN CHIQUILLO, CONSTRUCCION DE PISAHUELLAS EN CONCRETO K0+450 AL K1+100 CONSTRUCCION DE ENROCADO EN EL K0+450 AL K1+100 CONSTRUCCION CUNETAS EN CONCRETO DE 3000 DE L K0+450 A K1+100 </v>
          </cell>
          <cell r="B340">
            <v>5110</v>
          </cell>
          <cell r="C340" t="str">
            <v>NARIÑO</v>
          </cell>
          <cell r="D340" t="str">
            <v>CUNDINAMARCA</v>
          </cell>
          <cell r="E340" t="str">
            <v>CARLOS EDUARDO ALVAREZ MARTINEZ</v>
          </cell>
          <cell r="F340" t="str">
            <v>ALCALDE</v>
          </cell>
          <cell r="G340" t="str">
            <v xml:space="preserve">REHABILITACION DE LA VIA VEREDAL LA "Y" JUAN CHIQUILLO, CONSTRUCCION DE PISAHUELLAS EN CONCRETO K0+450 AL K1+100 CONSTRUCCION DE ENROCADO EN EL K0+450 AL K1+100 CONSTRUCCION CUNETAS EN CONCRETO DE 3000 DE L K0+450 A K1+100 </v>
          </cell>
          <cell r="H340" t="str">
            <v>REPARACIÓN DE VÍAS</v>
          </cell>
          <cell r="I340" t="str">
            <v>OBRA MENOR</v>
          </cell>
          <cell r="J340">
            <v>250000000</v>
          </cell>
          <cell r="K340" t="str">
            <v>ANDINA</v>
          </cell>
          <cell r="L340">
            <v>3114</v>
          </cell>
          <cell r="M340">
            <v>11119</v>
          </cell>
          <cell r="N340">
            <v>40758</v>
          </cell>
          <cell r="O340">
            <v>90872525.549999982</v>
          </cell>
          <cell r="P340">
            <v>40778</v>
          </cell>
          <cell r="Q340">
            <v>100000000</v>
          </cell>
          <cell r="R340" t="str">
            <v>25</v>
          </cell>
          <cell r="S340" t="str">
            <v>25483</v>
          </cell>
          <cell r="T340" t="str">
            <v>Zona 2</v>
          </cell>
          <cell r="U340" t="e">
            <v>#REF!</v>
          </cell>
        </row>
        <row r="341">
          <cell r="A341" t="str">
            <v>Construccion muros de contencion zona urbanabarrio santana</v>
          </cell>
          <cell r="B341">
            <v>1299</v>
          </cell>
          <cell r="C341" t="str">
            <v>NEMOCÓN</v>
          </cell>
          <cell r="D341" t="str">
            <v>CUNDINAMARCA</v>
          </cell>
          <cell r="E341" t="str">
            <v>Jose Fidel Vega Garzon</v>
          </cell>
          <cell r="F341" t="str">
            <v>ALCALDE</v>
          </cell>
          <cell r="G341" t="str">
            <v>Construccion muros de contencion zona urbanabarrio santana</v>
          </cell>
          <cell r="H341" t="str">
            <v>REFORZAMIENTO Y CONTENCIÓN</v>
          </cell>
          <cell r="I341" t="str">
            <v>OBRA MENOR</v>
          </cell>
          <cell r="J341">
            <v>250000000</v>
          </cell>
          <cell r="K341" t="str">
            <v>ANDINA</v>
          </cell>
          <cell r="L341">
            <v>0</v>
          </cell>
          <cell r="R341" t="str">
            <v>25</v>
          </cell>
          <cell r="S341" t="str">
            <v>25486</v>
          </cell>
          <cell r="T341" t="str">
            <v>Zona 2</v>
          </cell>
          <cell r="U341" t="e">
            <v>#REF!</v>
          </cell>
        </row>
        <row r="342">
          <cell r="A342" t="str">
            <v>Adquisicion de vehiculo para optimizar servicios de adecuacion de las vias del mcpio de nemocon</v>
          </cell>
          <cell r="B342">
            <v>1301</v>
          </cell>
          <cell r="C342" t="str">
            <v>NEMOCÓN</v>
          </cell>
          <cell r="D342" t="str">
            <v>CUNDINAMARCA</v>
          </cell>
          <cell r="E342" t="str">
            <v>Jose Fidel Vega Garzon</v>
          </cell>
          <cell r="F342" t="str">
            <v>ALCALDE</v>
          </cell>
          <cell r="G342" t="str">
            <v>Adquisicion de vehiculo para optimizar servicios de adecuacion de las vias del mcpio de nemocon</v>
          </cell>
          <cell r="H342" t="str">
            <v>MAQUINARIA</v>
          </cell>
          <cell r="I342" t="str">
            <v>OBRA MENOR</v>
          </cell>
          <cell r="J342">
            <v>250000000</v>
          </cell>
          <cell r="K342" t="str">
            <v>ANDINA</v>
          </cell>
          <cell r="L342">
            <v>3647</v>
          </cell>
          <cell r="M342">
            <v>11446</v>
          </cell>
          <cell r="N342">
            <v>40778</v>
          </cell>
          <cell r="Q342">
            <v>250000000</v>
          </cell>
          <cell r="R342" t="str">
            <v>25</v>
          </cell>
          <cell r="S342" t="str">
            <v>25486</v>
          </cell>
          <cell r="T342" t="str">
            <v>Zona 2</v>
          </cell>
          <cell r="U342" t="e">
            <v>#REF!</v>
          </cell>
        </row>
        <row r="343">
          <cell r="A343" t="str">
            <v>ADECUACION VIAS TERCIARIAS PATIO BONITO, CERRO VERDE Y CASABLANCA MUNICIPIO DE NEMOCON</v>
          </cell>
          <cell r="B343">
            <v>7546</v>
          </cell>
          <cell r="C343" t="str">
            <v>NEMOCÓN</v>
          </cell>
          <cell r="D343" t="str">
            <v>CUNDINAMARCA</v>
          </cell>
          <cell r="E343" t="str">
            <v>EDGAR NIVEY DIAZ MONROY</v>
          </cell>
          <cell r="F343" t="str">
            <v>ALCALDE</v>
          </cell>
          <cell r="G343" t="str">
            <v>ADECUACION VIAS TERCIARIAS PATIO BONITO, CERRO VERDE Y CASABLANCA MUNICIPIO DE NEMOCON</v>
          </cell>
          <cell r="H343" t="str">
            <v>REPARACIÓN DE VÍAS</v>
          </cell>
          <cell r="I343" t="str">
            <v>OBRA MENOR</v>
          </cell>
          <cell r="J343">
            <v>250000000</v>
          </cell>
          <cell r="K343" t="str">
            <v>ANDINA</v>
          </cell>
          <cell r="R343" t="str">
            <v>25</v>
          </cell>
          <cell r="S343" t="str">
            <v>25486</v>
          </cell>
          <cell r="T343" t="str">
            <v>Zona 2</v>
          </cell>
          <cell r="U343" t="e">
            <v>#REF!</v>
          </cell>
        </row>
        <row r="344">
          <cell r="A344" t="str">
            <v>Rehabilitación de puente vía Nilo  - Pueblo Nuevo quebrada La Jabonera</v>
          </cell>
          <cell r="B344" t="str">
            <v>IB-175</v>
          </cell>
          <cell r="C344" t="str">
            <v>NILO</v>
          </cell>
          <cell r="D344" t="str">
            <v>CUNDINAMARCA</v>
          </cell>
          <cell r="E344" t="str">
            <v>ANDRÉS GONZÁLEZ DÍAZ</v>
          </cell>
          <cell r="F344" t="str">
            <v>GOBERNADOR</v>
          </cell>
          <cell r="G344" t="str">
            <v>Rehabilitación de puente vía Nilo  - Pueblo Nuevo quebrada La Jabonera</v>
          </cell>
          <cell r="H344" t="str">
            <v>CONSTRUCCIÓN DE PUENTES Y PONTONES</v>
          </cell>
          <cell r="I344" t="str">
            <v>OBRA MENOR</v>
          </cell>
          <cell r="J344">
            <v>62531678</v>
          </cell>
          <cell r="K344" t="str">
            <v>ANDINA</v>
          </cell>
          <cell r="L344">
            <v>521</v>
          </cell>
          <cell r="M344">
            <v>9606</v>
          </cell>
          <cell r="N344">
            <v>40640</v>
          </cell>
          <cell r="O344">
            <v>11688164</v>
          </cell>
          <cell r="P344">
            <v>40732</v>
          </cell>
          <cell r="Q344">
            <v>62531678</v>
          </cell>
          <cell r="R344" t="str">
            <v>25</v>
          </cell>
          <cell r="S344" t="str">
            <v>25488</v>
          </cell>
          <cell r="T344" t="str">
            <v>Zona 2</v>
          </cell>
          <cell r="U344" t="e">
            <v>#REF!</v>
          </cell>
        </row>
        <row r="345">
          <cell r="A345" t="str">
            <v>Rehabilitación de puente vereda Malachi</v>
          </cell>
          <cell r="B345" t="str">
            <v>IB-176</v>
          </cell>
          <cell r="C345" t="str">
            <v>NILO</v>
          </cell>
          <cell r="D345" t="str">
            <v>CUNDINAMARCA</v>
          </cell>
          <cell r="E345" t="str">
            <v>ANDRÉS GONZÁLEZ DÍAZ</v>
          </cell>
          <cell r="F345" t="str">
            <v>GOBERNADOR</v>
          </cell>
          <cell r="G345" t="str">
            <v>Rehabilitación de puente vereda Malachi</v>
          </cell>
          <cell r="H345" t="str">
            <v>CONSTRUCCIÓN DE PUENTES Y PONTONES</v>
          </cell>
          <cell r="I345" t="str">
            <v>OBRA MENOR</v>
          </cell>
          <cell r="J345">
            <v>84383577</v>
          </cell>
          <cell r="K345" t="str">
            <v>ANDINA</v>
          </cell>
          <cell r="L345">
            <v>522</v>
          </cell>
          <cell r="M345">
            <v>9607</v>
          </cell>
          <cell r="N345">
            <v>40640</v>
          </cell>
          <cell r="O345">
            <v>15772631</v>
          </cell>
          <cell r="P345">
            <v>40732</v>
          </cell>
          <cell r="Q345">
            <v>84383577</v>
          </cell>
          <cell r="R345" t="str">
            <v>25</v>
          </cell>
          <cell r="S345" t="str">
            <v>25488</v>
          </cell>
          <cell r="T345" t="str">
            <v>Zona 2</v>
          </cell>
          <cell r="U345" t="e">
            <v>#REF!</v>
          </cell>
        </row>
        <row r="346">
          <cell r="A346" t="str">
            <v>REHABILITACION DE LA MALLA VIAL EN EL SECTOR BELLO HORIZONTE VEREDA LA PALMITA DEL MUNICIPIO DE NILO, CUNDINAMARCA, AFECTADO POR EL FENOMENO DE LA NIÑA 2010-2011</v>
          </cell>
          <cell r="B346" t="str">
            <v>IB-718</v>
          </cell>
          <cell r="C346" t="str">
            <v>NILO</v>
          </cell>
          <cell r="D346" t="str">
            <v>CUNDINAMARCA</v>
          </cell>
          <cell r="E346" t="str">
            <v>FREDY ALBERTO AMADO ANGULO</v>
          </cell>
          <cell r="F346" t="str">
            <v>ALCALDE</v>
          </cell>
          <cell r="G346" t="str">
            <v>REHABILITACION DE LA MALLA VIAL EN EL SECTOR BELLO HORIZONTE VEREDA LA PALMITA DEL MUNICIPIO DE NILO, CUNDINAMARCA, AFECTADO POR EL FENOMENO DE LA NIÑA 2010-2011</v>
          </cell>
          <cell r="H346" t="str">
            <v>REPARACIÓN DE VÍAS</v>
          </cell>
          <cell r="I346" t="str">
            <v>OBRA MENOR</v>
          </cell>
          <cell r="J346">
            <v>249801807.16999999</v>
          </cell>
          <cell r="K346" t="str">
            <v>ANDINA</v>
          </cell>
          <cell r="L346">
            <v>1311</v>
          </cell>
          <cell r="M346">
            <v>10114</v>
          </cell>
          <cell r="N346">
            <v>40668</v>
          </cell>
          <cell r="Q346">
            <v>249801807.16999999</v>
          </cell>
          <cell r="R346" t="str">
            <v>25</v>
          </cell>
          <cell r="S346" t="str">
            <v>25488</v>
          </cell>
          <cell r="T346" t="str">
            <v>Zona 2</v>
          </cell>
          <cell r="U346" t="e">
            <v>#REF!</v>
          </cell>
        </row>
        <row r="347">
          <cell r="A347" t="str">
            <v>ADECUACION DE ZONAS DE ALTO RIESGO EN EL SECTOR LA BRETAÑA VEREDA LA SONORA DEL MUNICIPIO DE NILO, CUNDINAMARCA, AFECTADA POR EL FENOMENO DE LA NIÑA 2010-2011</v>
          </cell>
          <cell r="B347" t="str">
            <v>IB-719</v>
          </cell>
          <cell r="C347" t="str">
            <v>NILO</v>
          </cell>
          <cell r="D347" t="str">
            <v>CUNDINAMARCA</v>
          </cell>
          <cell r="E347" t="str">
            <v>FREDY ALBERTO AMADO ANGULO</v>
          </cell>
          <cell r="F347" t="str">
            <v>ALCALDE</v>
          </cell>
          <cell r="G347" t="str">
            <v>ADECUACION DE ZONAS DE ALTO RIESGO EN EL SECTOR LA BRETAÑA VEREDA LA SONORA DEL MUNICIPIO DE NILO, CUNDINAMARCA, AFECTADA POR EL FENOMENO DE LA NIÑA 2010-2011</v>
          </cell>
          <cell r="H347" t="str">
            <v>REFORZAMIENTO Y CONTENCIÓN</v>
          </cell>
          <cell r="I347" t="str">
            <v>OBRA MENOR</v>
          </cell>
          <cell r="J347">
            <v>249875719.71000001</v>
          </cell>
          <cell r="K347" t="str">
            <v>ANDINA</v>
          </cell>
          <cell r="L347">
            <v>0</v>
          </cell>
          <cell r="R347" t="str">
            <v>25</v>
          </cell>
          <cell r="S347" t="str">
            <v>25488</v>
          </cell>
          <cell r="T347" t="str">
            <v>Zona 2</v>
          </cell>
          <cell r="U347" t="e">
            <v>#REF!</v>
          </cell>
        </row>
        <row r="348">
          <cell r="A348" t="str">
            <v>Adquisición de retroexcavadora</v>
          </cell>
          <cell r="B348" t="str">
            <v>IB-808</v>
          </cell>
          <cell r="C348" t="str">
            <v>NIMAIMA</v>
          </cell>
          <cell r="D348" t="str">
            <v>CUNDINAMARCA</v>
          </cell>
          <cell r="E348" t="str">
            <v>Edgar Juvenal Ramirez Pérez</v>
          </cell>
          <cell r="F348" t="str">
            <v>ALCALDE</v>
          </cell>
          <cell r="G348" t="str">
            <v>Adquisición de retroexcavadora</v>
          </cell>
          <cell r="H348" t="str">
            <v>MAQUINARIA</v>
          </cell>
          <cell r="I348" t="str">
            <v>OBRA MENOR</v>
          </cell>
          <cell r="J348">
            <v>238000000</v>
          </cell>
          <cell r="K348" t="str">
            <v>ANDINA</v>
          </cell>
          <cell r="L348">
            <v>3442</v>
          </cell>
          <cell r="M348">
            <v>11357</v>
          </cell>
          <cell r="N348">
            <v>40774</v>
          </cell>
          <cell r="Q348">
            <v>238000000</v>
          </cell>
          <cell r="R348" t="str">
            <v>25</v>
          </cell>
          <cell r="S348" t="str">
            <v>25489</v>
          </cell>
          <cell r="T348" t="str">
            <v>Zona 2</v>
          </cell>
          <cell r="U348" t="e">
            <v>#REF!</v>
          </cell>
        </row>
        <row r="349">
          <cell r="A349" t="str">
            <v>Mejoramiento de vias terciarias, via vereda Pinzaima Teresa (construcción de alcantarillas de 36", constucción placa huella) via vereda Pinzaima via al Hato (construcción de alcantarillas de 36", constucción de muro de contención) via la berberia ver</v>
          </cell>
          <cell r="B349">
            <v>955</v>
          </cell>
          <cell r="C349" t="str">
            <v>NIMAIMA</v>
          </cell>
          <cell r="D349" t="str">
            <v>CUNDINAMARCA</v>
          </cell>
          <cell r="E349" t="str">
            <v>Edgar Juvenal Ramirez Pérez</v>
          </cell>
          <cell r="F349" t="str">
            <v>ALCALDE</v>
          </cell>
          <cell r="G349" t="str">
            <v>Mejoramiento de vias terciarias, via vereda Pinzaima Teresa (construcción de alcantarillas de 36", constucción placa huella) via vereda Pinzaima via al Hato (construcción de alcantarillas de 36", constucción de muro de contención) via la berberia vereda l</v>
          </cell>
          <cell r="H349" t="str">
            <v>REPARACIÓN DE VÍAS</v>
          </cell>
          <cell r="I349" t="str">
            <v>OBRA MENOR</v>
          </cell>
          <cell r="J349">
            <v>250000000</v>
          </cell>
          <cell r="K349" t="str">
            <v>ANDINA</v>
          </cell>
          <cell r="L349">
            <v>3502</v>
          </cell>
          <cell r="M349">
            <v>11407</v>
          </cell>
          <cell r="N349">
            <v>40774</v>
          </cell>
          <cell r="Q349">
            <v>100000000</v>
          </cell>
          <cell r="R349" t="str">
            <v>25</v>
          </cell>
          <cell r="S349" t="str">
            <v>25489</v>
          </cell>
          <cell r="T349" t="str">
            <v>Zona 2</v>
          </cell>
          <cell r="U349" t="e">
            <v>#REF!</v>
          </cell>
        </row>
        <row r="350">
          <cell r="A350" t="str">
            <v>Mejoramiento de vias secundarias, via Nimaima vergara (construcción de alcantarillas de 36", conducción de aguas lluvias, box coulvert, construcción muro de contención) via Nimaima Nocaima (construcción de muro de contención)</v>
          </cell>
          <cell r="B350">
            <v>956</v>
          </cell>
          <cell r="C350" t="str">
            <v>NIMAIMA</v>
          </cell>
          <cell r="D350" t="str">
            <v>CUNDINAMARCA</v>
          </cell>
          <cell r="E350" t="str">
            <v>Edgar Juvenal Ramirez Pérez</v>
          </cell>
          <cell r="F350" t="str">
            <v>ALCALDE</v>
          </cell>
          <cell r="G350" t="str">
            <v>Mejoramiento de vias secundarias, via Nimaima vergara (construcción de alcantarillas de 36", conducción de aguas lluvias, box coulvert, construcción muro de contención) via Nimaima Nocaima (construcción de muro de contención)</v>
          </cell>
          <cell r="H350" t="str">
            <v>REPARACIÓN DE VÍAS</v>
          </cell>
          <cell r="I350" t="str">
            <v>OBRA MENOR</v>
          </cell>
          <cell r="J350">
            <v>250000000</v>
          </cell>
          <cell r="K350" t="str">
            <v>ANDINA</v>
          </cell>
          <cell r="L350">
            <v>3503</v>
          </cell>
          <cell r="M350">
            <v>11408</v>
          </cell>
          <cell r="N350">
            <v>40774</v>
          </cell>
          <cell r="Q350">
            <v>100000000</v>
          </cell>
          <cell r="R350" t="str">
            <v>25</v>
          </cell>
          <cell r="S350" t="str">
            <v>25489</v>
          </cell>
          <cell r="T350" t="str">
            <v>Zona 2</v>
          </cell>
          <cell r="U350" t="e">
            <v>#REF!</v>
          </cell>
        </row>
        <row r="351">
          <cell r="A351" t="str">
            <v>Construcción del puente vehicular sobre la quebrada el tigre (excavaciones varias a mano, concreto resistencia 210 kg/cm2. Clase D)</v>
          </cell>
          <cell r="B351">
            <v>957</v>
          </cell>
          <cell r="C351" t="str">
            <v>NIMAIMA</v>
          </cell>
          <cell r="D351" t="str">
            <v>CUNDINAMARCA</v>
          </cell>
          <cell r="E351" t="str">
            <v>Edgar Juvenal Ramirez Pérez</v>
          </cell>
          <cell r="F351" t="str">
            <v>ALCALDE</v>
          </cell>
          <cell r="G351" t="str">
            <v>Construcción del puente vehicular sobre la quebrada el tigre (excavaciones varias a mano, concreto resistencia 210 kg/cm2. Clase D)</v>
          </cell>
          <cell r="H351" t="str">
            <v>CONSTRUCCIÓN DE PUENTES Y PONTONES</v>
          </cell>
          <cell r="I351" t="str">
            <v>OBRA MENOR</v>
          </cell>
          <cell r="J351">
            <v>212004914.40000001</v>
          </cell>
          <cell r="K351" t="str">
            <v>ANDINA</v>
          </cell>
          <cell r="L351">
            <v>3504</v>
          </cell>
          <cell r="M351">
            <v>11409</v>
          </cell>
          <cell r="N351">
            <v>40774</v>
          </cell>
          <cell r="Q351">
            <v>84801965.760000005</v>
          </cell>
          <cell r="R351" t="str">
            <v>25</v>
          </cell>
          <cell r="S351" t="str">
            <v>25489</v>
          </cell>
          <cell r="T351" t="str">
            <v>Zona 2</v>
          </cell>
          <cell r="U351" t="e">
            <v>#REF!</v>
          </cell>
        </row>
        <row r="352">
          <cell r="A352" t="str">
            <v>CIRCUITO VIA AUPISTA COCUNCHE - BAQUERO DEL MUNICIPIO DE NOCAIMA</v>
          </cell>
          <cell r="B352" t="str">
            <v>IB-177</v>
          </cell>
          <cell r="C352" t="str">
            <v>NOCAIMA</v>
          </cell>
          <cell r="D352" t="str">
            <v>CUNDINAMARCA</v>
          </cell>
          <cell r="E352" t="str">
            <v>WILSON ROJAS BOHORQUEZ</v>
          </cell>
          <cell r="F352" t="str">
            <v>ALCALDE</v>
          </cell>
          <cell r="G352" t="str">
            <v>CIRCUITO VIA AUPISTA COCUNCHE - BAQUERO DEL MUNICIPIO DE NOCAIMA</v>
          </cell>
          <cell r="H352" t="str">
            <v>REPARACIÓN DE VÍAS</v>
          </cell>
          <cell r="I352" t="str">
            <v>OBRA MENOR</v>
          </cell>
          <cell r="J352">
            <v>250000000</v>
          </cell>
          <cell r="K352" t="str">
            <v>ANDINA</v>
          </cell>
          <cell r="L352">
            <v>129</v>
          </cell>
          <cell r="M352">
            <v>9199</v>
          </cell>
          <cell r="N352">
            <v>40617</v>
          </cell>
          <cell r="O352">
            <v>115995704.05</v>
          </cell>
          <cell r="P352">
            <v>40729</v>
          </cell>
          <cell r="Q352">
            <v>250000000</v>
          </cell>
          <cell r="R352" t="str">
            <v>25</v>
          </cell>
          <cell r="S352" t="str">
            <v>25491</v>
          </cell>
          <cell r="T352" t="str">
            <v>Zona 2</v>
          </cell>
          <cell r="U352" t="e">
            <v>#REF!</v>
          </cell>
        </row>
        <row r="353">
          <cell r="A353" t="str">
            <v>ALCANTARILLADO BARRIO LA BIENVENIDA</v>
          </cell>
          <cell r="B353" t="str">
            <v>IB-178</v>
          </cell>
          <cell r="C353" t="str">
            <v>NOCAIMA</v>
          </cell>
          <cell r="D353" t="str">
            <v>CUNDINAMARCA</v>
          </cell>
          <cell r="E353" t="str">
            <v>WILSON ROJAS BOHORQUEZ</v>
          </cell>
          <cell r="F353" t="str">
            <v>ALCALDE</v>
          </cell>
          <cell r="G353" t="str">
            <v>ALCANTARILLADO BARRIO LA BIENVENIDA</v>
          </cell>
          <cell r="H353" t="str">
            <v>OBRAS DE ACUEDUCTO Y SANEAMIENTO</v>
          </cell>
          <cell r="I353" t="str">
            <v>OBRA MENOR</v>
          </cell>
          <cell r="J353">
            <v>250000000</v>
          </cell>
          <cell r="K353" t="str">
            <v>ANDINA</v>
          </cell>
          <cell r="L353">
            <v>334</v>
          </cell>
          <cell r="M353">
            <v>9343</v>
          </cell>
          <cell r="N353">
            <v>40626</v>
          </cell>
          <cell r="Q353">
            <v>250000000</v>
          </cell>
          <cell r="R353" t="str">
            <v>25</v>
          </cell>
          <cell r="S353" t="str">
            <v>25491</v>
          </cell>
          <cell r="T353" t="str">
            <v>Zona 2</v>
          </cell>
          <cell r="U353" t="e">
            <v>#REF!</v>
          </cell>
        </row>
        <row r="354">
          <cell r="A354" t="str">
            <v>MURO DE CONTENCION VIA NOCAIMA MIMAIMA. SECTOR LA RECHELA</v>
          </cell>
          <cell r="B354" t="str">
            <v>IB-364</v>
          </cell>
          <cell r="C354" t="str">
            <v>NOCAIMA</v>
          </cell>
          <cell r="D354" t="str">
            <v>CUNDINAMARCA</v>
          </cell>
          <cell r="E354" t="str">
            <v>ANDRÉS GONZÁLEZ DÍAZ</v>
          </cell>
          <cell r="F354" t="str">
            <v>GOBERNADOR</v>
          </cell>
          <cell r="G354" t="str">
            <v>MURO DE CONTENCION VIA NOCAIMA MIMAIMA. SECTOR LA RECHELA</v>
          </cell>
          <cell r="H354" t="str">
            <v>REFORZAMIENTO Y CONTENCIÓN</v>
          </cell>
          <cell r="I354" t="str">
            <v>OBRA MENOR</v>
          </cell>
          <cell r="J354">
            <v>191353582</v>
          </cell>
          <cell r="K354" t="str">
            <v>ANDINA</v>
          </cell>
          <cell r="L354">
            <v>570</v>
          </cell>
          <cell r="M354">
            <v>9632</v>
          </cell>
          <cell r="N354">
            <v>40640</v>
          </cell>
          <cell r="O354">
            <v>35767024</v>
          </cell>
          <cell r="P354">
            <v>40732</v>
          </cell>
          <cell r="Q354">
            <v>191353582</v>
          </cell>
          <cell r="R354" t="str">
            <v>25</v>
          </cell>
          <cell r="S354" t="str">
            <v>25491</v>
          </cell>
          <cell r="T354" t="str">
            <v>Zona 2</v>
          </cell>
          <cell r="U354" t="e">
            <v>#REF!</v>
          </cell>
        </row>
        <row r="355">
          <cell r="A355" t="str">
            <v>ADECUACION HIDRAULICA RIO TOBIA</v>
          </cell>
          <cell r="B355" t="str">
            <v>JM-670</v>
          </cell>
          <cell r="C355" t="str">
            <v>NOCAIMA</v>
          </cell>
          <cell r="D355" t="str">
            <v>CUNDINAMARCA</v>
          </cell>
          <cell r="E355" t="str">
            <v>WILSON ELIECER ROJAS BOHORQUEZ</v>
          </cell>
          <cell r="F355" t="str">
            <v>ALCALDE</v>
          </cell>
          <cell r="G355" t="str">
            <v>ADECUACION HIDRAULICA RIO TOBIA</v>
          </cell>
          <cell r="H355" t="str">
            <v>CANALIZACIÓN DE AGUAS</v>
          </cell>
          <cell r="I355" t="str">
            <v>OBRA MENOR</v>
          </cell>
          <cell r="J355">
            <v>250000000</v>
          </cell>
          <cell r="K355" t="str">
            <v>ANDINA</v>
          </cell>
          <cell r="L355">
            <v>0</v>
          </cell>
          <cell r="R355" t="str">
            <v>25</v>
          </cell>
          <cell r="S355" t="str">
            <v>25491</v>
          </cell>
          <cell r="T355" t="str">
            <v>Zona 2</v>
          </cell>
          <cell r="U355" t="e">
            <v>#REF!</v>
          </cell>
        </row>
        <row r="356">
          <cell r="A356" t="str">
            <v>Puente vereda Patasia  - Las Huertas</v>
          </cell>
          <cell r="B356" t="str">
            <v>IB-179</v>
          </cell>
          <cell r="C356" t="str">
            <v>PACHO</v>
          </cell>
          <cell r="D356" t="str">
            <v>CUNDINAMARCA</v>
          </cell>
          <cell r="E356" t="str">
            <v>ANDRÉS GONZÁLEZ DÍAZ</v>
          </cell>
          <cell r="F356" t="str">
            <v>GOBERNADOR</v>
          </cell>
          <cell r="G356" t="str">
            <v>Puente vereda Patasia  - Las Huertas</v>
          </cell>
          <cell r="H356" t="str">
            <v>CONSTRUCCIÓN DE PUENTES Y PONTONES</v>
          </cell>
          <cell r="I356" t="str">
            <v>OBRA MENOR</v>
          </cell>
          <cell r="J356">
            <v>23762322</v>
          </cell>
          <cell r="K356" t="str">
            <v>ANDINA</v>
          </cell>
          <cell r="L356">
            <v>523</v>
          </cell>
          <cell r="M356">
            <v>9608</v>
          </cell>
          <cell r="N356">
            <v>40640</v>
          </cell>
          <cell r="O356">
            <v>4441555</v>
          </cell>
          <cell r="P356">
            <v>40732</v>
          </cell>
          <cell r="Q356">
            <v>23762322</v>
          </cell>
          <cell r="R356" t="str">
            <v>25</v>
          </cell>
          <cell r="S356" t="str">
            <v>25513</v>
          </cell>
          <cell r="T356" t="str">
            <v>Zona 2</v>
          </cell>
          <cell r="U356" t="e">
            <v>#REF!</v>
          </cell>
        </row>
        <row r="357">
          <cell r="A357" t="str">
            <v>Puente el Batán via carbonera</v>
          </cell>
          <cell r="B357" t="str">
            <v>IB-180</v>
          </cell>
          <cell r="C357" t="str">
            <v>PACHO</v>
          </cell>
          <cell r="D357" t="str">
            <v>CUNDINAMARCA</v>
          </cell>
          <cell r="E357" t="str">
            <v>ANDRÉS GONZÁLEZ DÍAZ</v>
          </cell>
          <cell r="F357" t="str">
            <v>GOBERNADOR</v>
          </cell>
          <cell r="G357" t="str">
            <v>Puente el Batán via carbonera</v>
          </cell>
          <cell r="H357" t="str">
            <v>CONSTRUCCIÓN DE PUENTES Y PONTONES</v>
          </cell>
          <cell r="I357" t="str">
            <v>OBRA MENOR</v>
          </cell>
          <cell r="J357">
            <v>49059953</v>
          </cell>
          <cell r="K357" t="str">
            <v>ANDINA</v>
          </cell>
          <cell r="L357">
            <v>524</v>
          </cell>
          <cell r="M357">
            <v>9609</v>
          </cell>
          <cell r="N357">
            <v>40640</v>
          </cell>
          <cell r="O357">
            <v>9170084</v>
          </cell>
          <cell r="P357">
            <v>40732</v>
          </cell>
          <cell r="Q357">
            <v>49059953</v>
          </cell>
          <cell r="R357" t="str">
            <v>25</v>
          </cell>
          <cell r="S357" t="str">
            <v>25513</v>
          </cell>
          <cell r="T357" t="str">
            <v>Zona 2</v>
          </cell>
          <cell r="U357" t="e">
            <v>#REF!</v>
          </cell>
        </row>
        <row r="358">
          <cell r="A358" t="str">
            <v>Reconstrucción puente limoncito</v>
          </cell>
          <cell r="B358" t="str">
            <v>IB-181</v>
          </cell>
          <cell r="C358" t="str">
            <v>PACHO</v>
          </cell>
          <cell r="D358" t="str">
            <v>CUNDINAMARCA</v>
          </cell>
          <cell r="E358" t="str">
            <v>ANDRÉS GONZÁLEZ DÍAZ</v>
          </cell>
          <cell r="F358" t="str">
            <v>GOBERNADOR</v>
          </cell>
          <cell r="G358" t="str">
            <v>Reconstrucción puente limoncito</v>
          </cell>
          <cell r="H358" t="str">
            <v>CONSTRUCCIÓN DE PUENTES Y PONTONES</v>
          </cell>
          <cell r="I358" t="str">
            <v>OBRA MENOR</v>
          </cell>
          <cell r="J358">
            <v>72472163</v>
          </cell>
          <cell r="K358" t="str">
            <v>ANDINA</v>
          </cell>
          <cell r="L358">
            <v>525</v>
          </cell>
          <cell r="M358">
            <v>9610</v>
          </cell>
          <cell r="N358">
            <v>40640</v>
          </cell>
          <cell r="O358">
            <v>13546198</v>
          </cell>
          <cell r="P358">
            <v>40732</v>
          </cell>
          <cell r="Q358">
            <v>72472163</v>
          </cell>
          <cell r="R358" t="str">
            <v>25</v>
          </cell>
          <cell r="S358" t="str">
            <v>25513</v>
          </cell>
          <cell r="T358" t="str">
            <v>Zona 2</v>
          </cell>
          <cell r="U358" t="e">
            <v>#REF!</v>
          </cell>
        </row>
        <row r="359">
          <cell r="A359" t="str">
            <v>Puente vereda Murillo Alto</v>
          </cell>
          <cell r="B359" t="str">
            <v>IB-182</v>
          </cell>
          <cell r="C359" t="str">
            <v>PACHO</v>
          </cell>
          <cell r="D359" t="str">
            <v>CUNDINAMARCA</v>
          </cell>
          <cell r="E359" t="str">
            <v>ANDRÉS GONZÁLEZ DÍAZ</v>
          </cell>
          <cell r="F359" t="str">
            <v>GOBERNADOR</v>
          </cell>
          <cell r="G359" t="str">
            <v>Puente vereda Murillo Alto</v>
          </cell>
          <cell r="H359" t="str">
            <v>CONSTRUCCIÓN DE PUENTES Y PONTONES</v>
          </cell>
          <cell r="I359" t="str">
            <v>OBRA MENOR</v>
          </cell>
          <cell r="J359">
            <v>45359981</v>
          </cell>
          <cell r="K359" t="str">
            <v>ANDINA</v>
          </cell>
          <cell r="L359">
            <v>526</v>
          </cell>
          <cell r="M359">
            <v>9611</v>
          </cell>
          <cell r="N359">
            <v>40640</v>
          </cell>
          <cell r="O359">
            <v>8478501</v>
          </cell>
          <cell r="P359">
            <v>40732</v>
          </cell>
          <cell r="Q359">
            <v>45359981</v>
          </cell>
          <cell r="R359" t="str">
            <v>25</v>
          </cell>
          <cell r="S359" t="str">
            <v>25513</v>
          </cell>
          <cell r="T359" t="str">
            <v>Zona 2</v>
          </cell>
          <cell r="U359" t="e">
            <v>#REF!</v>
          </cell>
        </row>
        <row r="360">
          <cell r="A360" t="str">
            <v>CONSTRUCCION DE ALCANTARILLAS-ZONA 1 MUNICIPIO DE PACHO DEPARTAMENTO DE CUNDINAMARCA</v>
          </cell>
          <cell r="B360" t="str">
            <v>IB-712</v>
          </cell>
          <cell r="C360" t="str">
            <v>PACHO</v>
          </cell>
          <cell r="D360" t="str">
            <v>CUNDINAMARCA</v>
          </cell>
          <cell r="E360" t="str">
            <v>LUIS ANTONIO ALVAREZ BAEZ</v>
          </cell>
          <cell r="F360" t="str">
            <v>ALCALDE</v>
          </cell>
          <cell r="G360" t="str">
            <v>CONSTRUCCION DE ALCANTARILLAS-ZONA 1 MUNICIPIO DE PACHO DEPARTAMENTO DE CUNDINAMARCA</v>
          </cell>
          <cell r="H360" t="str">
            <v>OBRAS DE ACUEDUCTO Y SANEAMIENTO</v>
          </cell>
          <cell r="I360" t="str">
            <v>OBRA MENOR</v>
          </cell>
          <cell r="J360">
            <v>250000000</v>
          </cell>
          <cell r="K360" t="str">
            <v>ANDINA</v>
          </cell>
          <cell r="L360">
            <v>1316</v>
          </cell>
          <cell r="M360">
            <v>10117</v>
          </cell>
          <cell r="N360">
            <v>40668</v>
          </cell>
          <cell r="O360">
            <v>94159410.300000012</v>
          </cell>
          <cell r="P360">
            <v>40778</v>
          </cell>
          <cell r="Q360">
            <v>250000000</v>
          </cell>
          <cell r="R360" t="str">
            <v>25</v>
          </cell>
          <cell r="S360" t="str">
            <v>25513</v>
          </cell>
          <cell r="T360" t="str">
            <v>Zona 2</v>
          </cell>
          <cell r="U360" t="e">
            <v>#REF!</v>
          </cell>
        </row>
        <row r="361">
          <cell r="A361" t="str">
            <v>CONSTRUCCION DE OBRAS DE PROTECCION Y MEJORAMIENTO DE VIAS URBANAS MUNICIPIO DE PACHO, DEPARTAMENTO DE CUNDINAMARCA</v>
          </cell>
          <cell r="B361" t="str">
            <v>IB-713</v>
          </cell>
          <cell r="C361" t="str">
            <v>PACHO</v>
          </cell>
          <cell r="D361" t="str">
            <v>CUNDINAMARCA</v>
          </cell>
          <cell r="E361" t="str">
            <v>LUIS ANTONIO ALVAREZ BAEZ</v>
          </cell>
          <cell r="F361" t="str">
            <v>ALCALDE</v>
          </cell>
          <cell r="G361" t="str">
            <v>CONSTRUCCION DE OBRAS DE PROTECCION Y MEJORAMIENTO DE VIAS URBANAS MUNICIPIO DE PACHO, DEPARTAMENTO DE CUNDINAMARCA</v>
          </cell>
          <cell r="H361" t="str">
            <v>REFORZAMIENTO Y CONTENCIÓN</v>
          </cell>
          <cell r="I361" t="str">
            <v>OBRA MENOR</v>
          </cell>
          <cell r="J361">
            <v>250000000</v>
          </cell>
          <cell r="K361" t="str">
            <v>ANDINA</v>
          </cell>
          <cell r="L361">
            <v>2926</v>
          </cell>
          <cell r="M361">
            <v>10918</v>
          </cell>
          <cell r="N361">
            <v>40749</v>
          </cell>
          <cell r="O361">
            <v>91500557.400000006</v>
          </cell>
          <cell r="P361">
            <v>40778</v>
          </cell>
          <cell r="Q361">
            <v>100000000</v>
          </cell>
          <cell r="R361" t="str">
            <v>25</v>
          </cell>
          <cell r="S361" t="str">
            <v>25513</v>
          </cell>
          <cell r="T361" t="str">
            <v>Zona 2</v>
          </cell>
          <cell r="U361" t="e">
            <v>#REF!</v>
          </cell>
        </row>
        <row r="362">
          <cell r="A362" t="str">
            <v>CONSTRUCCION OBRAS DE PROTECCION DE VIAS MUNICIPIO DE PACHO, DEPARTAMENTO DE CUNDINAMARCA</v>
          </cell>
          <cell r="B362" t="str">
            <v>IB-714</v>
          </cell>
          <cell r="C362" t="str">
            <v>PACHO</v>
          </cell>
          <cell r="D362" t="str">
            <v>CUNDINAMARCA</v>
          </cell>
          <cell r="E362" t="str">
            <v>LUIS ANTONIO ALVAREZ BAEZ</v>
          </cell>
          <cell r="F362" t="str">
            <v>ALCALDE</v>
          </cell>
          <cell r="G362" t="str">
            <v>CONSTRUCCION OBRAS DE PROTECCION DE VIAS MUNICIPIO DE PACHO, DEPARTAMENTO DE CUNDINAMARCA</v>
          </cell>
          <cell r="H362" t="str">
            <v>REPARACIÓN DE VÍAS</v>
          </cell>
          <cell r="I362" t="str">
            <v>OBRA MENOR</v>
          </cell>
          <cell r="J362">
            <v>250000000</v>
          </cell>
          <cell r="K362" t="str">
            <v>ANDINA</v>
          </cell>
          <cell r="L362">
            <v>2927</v>
          </cell>
          <cell r="M362">
            <v>10919</v>
          </cell>
          <cell r="N362">
            <v>40749</v>
          </cell>
          <cell r="O362">
            <v>91501035.159999996</v>
          </cell>
          <cell r="P362">
            <v>40778</v>
          </cell>
          <cell r="Q362">
            <v>100000000</v>
          </cell>
          <cell r="R362" t="str">
            <v>25</v>
          </cell>
          <cell r="S362" t="str">
            <v>25513</v>
          </cell>
          <cell r="T362" t="str">
            <v>Zona 2</v>
          </cell>
          <cell r="U362" t="e">
            <v>#REF!</v>
          </cell>
        </row>
        <row r="363">
          <cell r="A363" t="str">
            <v>Rehabilitación de puente quebrada Capicha municipio de Paime</v>
          </cell>
          <cell r="B363" t="str">
            <v>IB-184</v>
          </cell>
          <cell r="C363" t="str">
            <v>PAIME</v>
          </cell>
          <cell r="D363" t="str">
            <v>CUNDINAMARCA</v>
          </cell>
          <cell r="E363" t="str">
            <v>ANDRÉS GONZÁLEZ DÍAZ</v>
          </cell>
          <cell r="F363" t="str">
            <v>GOBERNADOR</v>
          </cell>
          <cell r="G363" t="str">
            <v>Rehabilitación de puente quebrada Capicha municipio de Paime</v>
          </cell>
          <cell r="H363" t="str">
            <v>CONSTRUCCIÓN DE PUENTES Y PONTONES</v>
          </cell>
          <cell r="I363" t="str">
            <v>OBRA MENOR</v>
          </cell>
          <cell r="J363">
            <v>75849421</v>
          </cell>
          <cell r="K363" t="str">
            <v>ANDINA</v>
          </cell>
          <cell r="L363">
            <v>527</v>
          </cell>
          <cell r="M363">
            <v>9612</v>
          </cell>
          <cell r="N363">
            <v>40640</v>
          </cell>
          <cell r="O363">
            <v>14177461</v>
          </cell>
          <cell r="P363">
            <v>40732</v>
          </cell>
          <cell r="Q363">
            <v>75849421</v>
          </cell>
          <cell r="R363" t="str">
            <v>25</v>
          </cell>
          <cell r="S363" t="str">
            <v>25518</v>
          </cell>
          <cell r="T363" t="str">
            <v>Zona 2</v>
          </cell>
          <cell r="U363" t="e">
            <v>#REF!</v>
          </cell>
        </row>
        <row r="364">
          <cell r="A364" t="str">
            <v>Puente Piedra Colorada Vereda Recuipi Municipio de Paime</v>
          </cell>
          <cell r="B364" t="str">
            <v>IB-185</v>
          </cell>
          <cell r="C364" t="str">
            <v>PAIME</v>
          </cell>
          <cell r="D364" t="str">
            <v>CUNDINAMARCA</v>
          </cell>
          <cell r="E364" t="str">
            <v>ANDRÉS GONZÁLEZ DÍAZ</v>
          </cell>
          <cell r="F364" t="str">
            <v>GOBERNADOR</v>
          </cell>
          <cell r="G364" t="str">
            <v>Puente Piedra Colorada Vereda Recuipi Municipio de Paime</v>
          </cell>
          <cell r="H364" t="str">
            <v>CONSTRUCCIÓN DE PUENTES Y PONTONES</v>
          </cell>
          <cell r="I364" t="str">
            <v>OBRA MENOR</v>
          </cell>
          <cell r="J364">
            <v>66272983</v>
          </cell>
          <cell r="K364" t="str">
            <v>ANDINA</v>
          </cell>
          <cell r="L364">
            <v>528</v>
          </cell>
          <cell r="M364">
            <v>9613</v>
          </cell>
          <cell r="N364">
            <v>40640</v>
          </cell>
          <cell r="O364">
            <v>12387473</v>
          </cell>
          <cell r="P364">
            <v>40732</v>
          </cell>
          <cell r="Q364">
            <v>66272983</v>
          </cell>
          <cell r="R364" t="str">
            <v>25</v>
          </cell>
          <cell r="S364" t="str">
            <v>25518</v>
          </cell>
          <cell r="T364" t="str">
            <v>Zona 2</v>
          </cell>
          <cell r="U364" t="e">
            <v>#REF!</v>
          </cell>
        </row>
        <row r="365">
          <cell r="A365" t="str">
            <v>REHABILITACION PUENTE QUEBRADA NEGRA MUNICIPIO DE PAIME</v>
          </cell>
          <cell r="B365" t="str">
            <v>IB-367</v>
          </cell>
          <cell r="C365" t="str">
            <v>PAIME</v>
          </cell>
          <cell r="D365" t="str">
            <v>CUNDINAMARCA</v>
          </cell>
          <cell r="E365" t="str">
            <v>ANDRÉS GONZÁLEZ DÍAZ</v>
          </cell>
          <cell r="F365" t="str">
            <v>GOBERNADOR</v>
          </cell>
          <cell r="G365" t="str">
            <v>REHABILITACION PUENTE QUEBRADA NEGRA MUNICIPIO DE PAIME</v>
          </cell>
          <cell r="H365" t="str">
            <v>CONSTRUCCIÓN DE PUENTES Y PONTONES</v>
          </cell>
          <cell r="I365" t="str">
            <v>OBRA MENOR</v>
          </cell>
          <cell r="J365">
            <v>88403433</v>
          </cell>
          <cell r="K365" t="str">
            <v>ANDINA</v>
          </cell>
          <cell r="L365">
            <v>573</v>
          </cell>
          <cell r="M365">
            <v>9635</v>
          </cell>
          <cell r="N365">
            <v>40640</v>
          </cell>
          <cell r="O365">
            <v>16524006</v>
          </cell>
          <cell r="P365">
            <v>40732</v>
          </cell>
          <cell r="Q365">
            <v>88403433</v>
          </cell>
          <cell r="R365" t="str">
            <v>25</v>
          </cell>
          <cell r="S365" t="str">
            <v>25518</v>
          </cell>
          <cell r="T365" t="str">
            <v>Zona 2</v>
          </cell>
          <cell r="U365" t="e">
            <v>#REF!</v>
          </cell>
        </row>
        <row r="366">
          <cell r="A366" t="str">
            <v>MANTENIMIENTO DE LAS VIAS PAIME - LA TRINIDAD, PAIME - EL CARMEN, PAIME - SANTUARIO, PAIME - VILLAGOMEZ, PAIME - GUAQUIMAY</v>
          </cell>
          <cell r="B366" t="str">
            <v>JM-594</v>
          </cell>
          <cell r="C366" t="str">
            <v>PAIME</v>
          </cell>
          <cell r="D366" t="str">
            <v>CUNDINAMARCA</v>
          </cell>
          <cell r="E366" t="str">
            <v>ISMAEL MALAVER MARQUEZ</v>
          </cell>
          <cell r="F366" t="str">
            <v>ALCALDE</v>
          </cell>
          <cell r="G366" t="str">
            <v>MANTENIMIENTO DE LAS VIAS PAIME - LA TRINIDAD, PAIME - EL CARMEN, PAIME - SANTUARIO, PAIME - VILLAGOMEZ, PAIME - GUAQUIMAY</v>
          </cell>
          <cell r="H366" t="str">
            <v>REPARACIÓN DE VÍAS</v>
          </cell>
          <cell r="I366" t="str">
            <v>OBRA MENOR</v>
          </cell>
          <cell r="J366">
            <v>249217762</v>
          </cell>
          <cell r="K366" t="str">
            <v>ANDINA</v>
          </cell>
          <cell r="L366">
            <v>0</v>
          </cell>
          <cell r="R366" t="str">
            <v>25</v>
          </cell>
          <cell r="S366" t="str">
            <v>25518</v>
          </cell>
          <cell r="T366" t="str">
            <v>Zona 2</v>
          </cell>
          <cell r="U366" t="e">
            <v>#REF!</v>
          </cell>
        </row>
        <row r="367">
          <cell r="A367" t="str">
            <v>COMPRA DE COMBUSTIBLE PARA LA MAQUINARIA DEL MUNICIPIO</v>
          </cell>
          <cell r="B367">
            <v>1659</v>
          </cell>
          <cell r="C367" t="str">
            <v>PAIME</v>
          </cell>
          <cell r="D367" t="str">
            <v>CUNDINAMARCA</v>
          </cell>
          <cell r="E367" t="str">
            <v>ISMAEL MALAVER MARQUEZ</v>
          </cell>
          <cell r="F367" t="str">
            <v>ALCALDE</v>
          </cell>
          <cell r="G367" t="str">
            <v>COMPRA DE COMBUSTIBLE PARA LA MAQUINARIA DEL MUNICIPIO</v>
          </cell>
          <cell r="H367" t="str">
            <v>MOTOBOMBAS Y HERRAMIENTAS MENORES</v>
          </cell>
          <cell r="I367" t="str">
            <v>OBRA MENOR</v>
          </cell>
          <cell r="J367">
            <v>70000000</v>
          </cell>
          <cell r="K367" t="str">
            <v>ANDINA</v>
          </cell>
          <cell r="R367" t="str">
            <v>25</v>
          </cell>
          <cell r="S367" t="str">
            <v>25518</v>
          </cell>
          <cell r="T367" t="str">
            <v>Zona 2</v>
          </cell>
          <cell r="U367" t="e">
            <v>#REF!</v>
          </cell>
        </row>
        <row r="368">
          <cell r="A368" t="str">
            <v>Construcción de Box Coulvert municipio de Pandi vía (Venecia - Arbelaez)</v>
          </cell>
          <cell r="B368" t="str">
            <v>IB-186</v>
          </cell>
          <cell r="C368" t="str">
            <v>PANDI</v>
          </cell>
          <cell r="D368" t="str">
            <v>CUNDINAMARCA</v>
          </cell>
          <cell r="E368" t="str">
            <v>ANDRÉS GONZÁLEZ DÍAZ</v>
          </cell>
          <cell r="F368" t="str">
            <v>GOBERNADOR</v>
          </cell>
          <cell r="G368" t="str">
            <v>Construcción de Box Coulvert municipio de Pandi vía (Venecia - Arbelaez)</v>
          </cell>
          <cell r="H368" t="str">
            <v>OBRAS DE ARTE</v>
          </cell>
          <cell r="I368" t="str">
            <v>OBRA MENOR</v>
          </cell>
          <cell r="J368">
            <v>30982760</v>
          </cell>
          <cell r="K368" t="str">
            <v>ANDINA</v>
          </cell>
          <cell r="L368">
            <v>529</v>
          </cell>
          <cell r="M368">
            <v>9614</v>
          </cell>
          <cell r="N368">
            <v>40640</v>
          </cell>
          <cell r="O368">
            <v>5791170</v>
          </cell>
          <cell r="P368">
            <v>40732</v>
          </cell>
          <cell r="Q368">
            <v>30982760</v>
          </cell>
          <cell r="R368" t="str">
            <v>25</v>
          </cell>
          <cell r="S368" t="str">
            <v>25524</v>
          </cell>
          <cell r="T368" t="str">
            <v>Zona 2</v>
          </cell>
          <cell r="U368" t="e">
            <v>#REF!</v>
          </cell>
        </row>
        <row r="369">
          <cell r="A369" t="str">
            <v xml:space="preserve">CONSTRUCCION DE CINTAS EN CONCRETO Y ALCANTARILLAS EN LAS VIAS TERCIARIAS DEL MUNICIPIO DE PANDI </v>
          </cell>
          <cell r="B369" t="str">
            <v>IB-354</v>
          </cell>
          <cell r="C369" t="str">
            <v>PANDI</v>
          </cell>
          <cell r="D369" t="str">
            <v>CUNDINAMARCA</v>
          </cell>
          <cell r="E369" t="str">
            <v>ADRIANA YANETH ORTIZ UBAQUE</v>
          </cell>
          <cell r="F369" t="str">
            <v>ALCALDE</v>
          </cell>
          <cell r="G369" t="str">
            <v xml:space="preserve">CONSTRUCCION DE CINTAS EN CONCRETO Y ALCANTARILLAS EN LAS VIAS TERCIARIAS DEL MUNICIPIO DE PANDI </v>
          </cell>
          <cell r="H369" t="str">
            <v>OBRAS DE ACUEDUCTO Y SANEAMIENTO</v>
          </cell>
          <cell r="I369" t="str">
            <v>OBRA MENOR</v>
          </cell>
          <cell r="J369">
            <v>250000000</v>
          </cell>
          <cell r="K369" t="str">
            <v>ANDINA</v>
          </cell>
          <cell r="L369">
            <v>1326</v>
          </cell>
          <cell r="M369">
            <v>10121</v>
          </cell>
          <cell r="N369">
            <v>40668</v>
          </cell>
          <cell r="Q369">
            <v>250000000</v>
          </cell>
          <cell r="R369" t="str">
            <v>25</v>
          </cell>
          <cell r="S369" t="str">
            <v>25524</v>
          </cell>
          <cell r="T369" t="str">
            <v>Zona 2</v>
          </cell>
          <cell r="U369" t="e">
            <v>#REF!</v>
          </cell>
        </row>
        <row r="370">
          <cell r="A370" t="str">
            <v>CONSTRUCCION DE BOX CULVERTS, FILTROS Y CUNETAS EN CONCRETO EN LAS VIAS TERCIARIAS Y DEPARTAMENTALES DEL MUNICIPIO DE PANDI</v>
          </cell>
          <cell r="B370" t="str">
            <v>IB-355</v>
          </cell>
          <cell r="C370" t="str">
            <v>PANDI</v>
          </cell>
          <cell r="D370" t="str">
            <v>CUNDINAMARCA</v>
          </cell>
          <cell r="E370" t="str">
            <v>ADRIANA YANETH ORTIZ UBAQUE</v>
          </cell>
          <cell r="F370" t="str">
            <v>ALCALDE</v>
          </cell>
          <cell r="G370" t="str">
            <v>CONSTRUCCION DE BOX CULVERTS, FILTROS Y CUNETAS EN CONCRETO EN LAS VIAS TERCIARIAS Y DEPARTAMENTALES DEL MUNICIPIO DE PANDI</v>
          </cell>
          <cell r="H370" t="str">
            <v>OBRAS DE ARTE</v>
          </cell>
          <cell r="I370" t="str">
            <v>OBRA MENOR</v>
          </cell>
          <cell r="J370">
            <v>250000000</v>
          </cell>
          <cell r="K370" t="str">
            <v>ANDINA</v>
          </cell>
          <cell r="L370">
            <v>0</v>
          </cell>
          <cell r="R370" t="str">
            <v>25</v>
          </cell>
          <cell r="S370" t="str">
            <v>25524</v>
          </cell>
          <cell r="T370" t="str">
            <v>Zona 2</v>
          </cell>
          <cell r="U370" t="e">
            <v>#REF!</v>
          </cell>
        </row>
        <row r="371">
          <cell r="A371" t="str">
            <v>REHABILITACION DE LA VIA PRINCIPAL QUE COMUNICA LAS VEREDAS GUACANONZO  BAJO GUACANONZO ALTO Y SANTA HELENA ALTA DEL MUNICIPIO DE PADI</v>
          </cell>
          <cell r="B371">
            <v>8033</v>
          </cell>
          <cell r="C371" t="str">
            <v>PANDI</v>
          </cell>
          <cell r="D371" t="str">
            <v>CUNDINAMARCA</v>
          </cell>
          <cell r="E371" t="str">
            <v>ADRIANA YANETH ORTIZ UBAQUE</v>
          </cell>
          <cell r="F371" t="str">
            <v>ALCALDE</v>
          </cell>
          <cell r="G371" t="str">
            <v>REHABILITACION DE LA VIA PRINCIPAL QUE COMUNICA LAS VEREDAS GUACANONZO  BAJO GUACANONZO ALTO Y SANTA HELENA ALTA DEL MUNICIPIO DE PADI</v>
          </cell>
          <cell r="H371" t="str">
            <v>REPARACIÓN DE VÍAS</v>
          </cell>
          <cell r="I371" t="str">
            <v>OBRA MENOR</v>
          </cell>
          <cell r="J371">
            <v>180000000</v>
          </cell>
          <cell r="K371" t="str">
            <v>ANDINA</v>
          </cell>
          <cell r="R371" t="str">
            <v>25</v>
          </cell>
          <cell r="S371" t="str">
            <v>25524</v>
          </cell>
          <cell r="T371" t="str">
            <v>Zona 2</v>
          </cell>
          <cell r="U371" t="e">
            <v>#REF!</v>
          </cell>
        </row>
        <row r="372">
          <cell r="A372" t="str">
            <v>REHABILITACION Y CONSTRUCCION DE LA VIA MAYA - VILLAPACELY DEL MUNICIPIO DE PARATEBUENO</v>
          </cell>
          <cell r="B372">
            <v>2552</v>
          </cell>
          <cell r="C372" t="str">
            <v>PARATEBUENO</v>
          </cell>
          <cell r="D372" t="str">
            <v>CUNDINAMARCA</v>
          </cell>
          <cell r="E372" t="str">
            <v>GABRIEL ANTONIO MARTINEZ CANO</v>
          </cell>
          <cell r="F372" t="str">
            <v>ALCALDE</v>
          </cell>
          <cell r="G372" t="str">
            <v>REHABILITACION Y CONSTRUCCION DE LA VIA MAYA - VILLAPACELY DEL MUNICIPIO DE PARATEBUENO</v>
          </cell>
          <cell r="H372" t="str">
            <v>REPARACIÓN DE VÍAS</v>
          </cell>
          <cell r="I372" t="str">
            <v>OBRA MENOR</v>
          </cell>
          <cell r="J372">
            <v>250000000</v>
          </cell>
          <cell r="K372" t="str">
            <v>ANDINA</v>
          </cell>
          <cell r="L372">
            <v>3496</v>
          </cell>
          <cell r="M372">
            <v>11401</v>
          </cell>
          <cell r="N372">
            <v>40774</v>
          </cell>
          <cell r="Q372">
            <v>100000000</v>
          </cell>
          <cell r="R372" t="str">
            <v>25</v>
          </cell>
          <cell r="S372" t="str">
            <v>25530</v>
          </cell>
          <cell r="T372" t="str">
            <v>Zona 2</v>
          </cell>
          <cell r="U372" t="e">
            <v>#REF!</v>
          </cell>
        </row>
        <row r="373">
          <cell r="A373" t="str">
            <v>REHABILITACION Y CONSTRUCCION DE LA VIA EL ENGAÑO ( POZO LENGUAPA) - VILLAPACELLY</v>
          </cell>
          <cell r="B373">
            <v>2553</v>
          </cell>
          <cell r="C373" t="str">
            <v>PARATEBUENO</v>
          </cell>
          <cell r="D373" t="str">
            <v>CUNDINAMARCA</v>
          </cell>
          <cell r="E373" t="str">
            <v>GABRIEL ANTONIO MARTINEZ CANO</v>
          </cell>
          <cell r="F373" t="str">
            <v>ALCALDE</v>
          </cell>
          <cell r="G373" t="str">
            <v>REHABILITACION Y CONSTRUCCION DE LA VIA EL ENGAÑO ( POZO LENGUAPA) - VILLAPACELLY</v>
          </cell>
          <cell r="H373" t="str">
            <v>REPARACIÓN DE VÍAS</v>
          </cell>
          <cell r="I373" t="str">
            <v>OBRA MENOR</v>
          </cell>
          <cell r="J373">
            <v>250000000</v>
          </cell>
          <cell r="K373" t="str">
            <v>ANDINA</v>
          </cell>
          <cell r="L373">
            <v>3497</v>
          </cell>
          <cell r="M373">
            <v>11402</v>
          </cell>
          <cell r="N373">
            <v>40774</v>
          </cell>
          <cell r="Q373">
            <v>100000000</v>
          </cell>
          <cell r="R373" t="str">
            <v>25</v>
          </cell>
          <cell r="S373" t="str">
            <v>25530</v>
          </cell>
          <cell r="T373" t="str">
            <v>Zona 2</v>
          </cell>
          <cell r="U373" t="e">
            <v>#REF!</v>
          </cell>
        </row>
        <row r="374">
          <cell r="A374" t="str">
            <v>ADQUISICION DE MAQUINARIA RETROEXCAVADORA PARA REHABILITACION DE LA INFRAESTRUCTURA VIAL</v>
          </cell>
          <cell r="B374">
            <v>2554</v>
          </cell>
          <cell r="C374" t="str">
            <v>PARATEBUENO</v>
          </cell>
          <cell r="D374" t="str">
            <v>CUNDINAMARCA</v>
          </cell>
          <cell r="E374" t="str">
            <v>GABRIEL ANTONIO MARTINEZ CANO</v>
          </cell>
          <cell r="F374" t="str">
            <v>ALCALDE</v>
          </cell>
          <cell r="G374" t="str">
            <v>ADQUISICION DE MAQUINARIA RETROEXCAVADORA PARA REHABILITACION DE LA INFRAESTRUCTURA VIAL</v>
          </cell>
          <cell r="H374" t="str">
            <v>MAQUINARIA</v>
          </cell>
          <cell r="I374" t="str">
            <v>OBRA MENOR</v>
          </cell>
          <cell r="J374">
            <v>250000000</v>
          </cell>
          <cell r="K374" t="str">
            <v>ANDINA</v>
          </cell>
          <cell r="R374" t="str">
            <v>25</v>
          </cell>
          <cell r="S374" t="str">
            <v>25530</v>
          </cell>
          <cell r="T374" t="str">
            <v>Zona 2</v>
          </cell>
          <cell r="U374" t="e">
            <v>#REF!</v>
          </cell>
        </row>
        <row r="375">
          <cell r="A375" t="str">
            <v>REHABILITACION Y MEJORAMIENTO DE LA VIA SAN JOAQUIN, DEL MUNICIPIO DE PASCA</v>
          </cell>
          <cell r="B375" t="str">
            <v>IB-187</v>
          </cell>
          <cell r="C375" t="str">
            <v>PASCA</v>
          </cell>
          <cell r="D375" t="str">
            <v>CUNDINAMARCA</v>
          </cell>
          <cell r="E375" t="str">
            <v>ALEXANDER ERNESTO ORTUA</v>
          </cell>
          <cell r="F375" t="str">
            <v>ALCALDE</v>
          </cell>
          <cell r="G375" t="str">
            <v>REHABILITACION Y MEJORAMIENTO DE LA VIA SAN JOAQUIN, DEL MUNICIPIO DE PASCA</v>
          </cell>
          <cell r="H375" t="str">
            <v>REPARACIÓN DE VÍAS</v>
          </cell>
          <cell r="I375" t="str">
            <v>OBRA MENOR</v>
          </cell>
          <cell r="J375">
            <v>250000000</v>
          </cell>
          <cell r="K375" t="str">
            <v>ANDINA</v>
          </cell>
          <cell r="L375">
            <v>335</v>
          </cell>
          <cell r="M375">
            <v>9344</v>
          </cell>
          <cell r="N375">
            <v>40626</v>
          </cell>
          <cell r="O375">
            <v>179811372</v>
          </cell>
          <cell r="P375">
            <v>40667</v>
          </cell>
          <cell r="Q375">
            <v>250000000</v>
          </cell>
          <cell r="R375" t="str">
            <v>25</v>
          </cell>
          <cell r="S375" t="str">
            <v>25535</v>
          </cell>
          <cell r="T375" t="str">
            <v>Zona 2</v>
          </cell>
          <cell r="U375" t="e">
            <v>#REF!</v>
          </cell>
        </row>
        <row r="376">
          <cell r="A376" t="str">
            <v>VIA PASCA-EL CARMEN- LA ORADA</v>
          </cell>
          <cell r="B376" t="str">
            <v>IB-188</v>
          </cell>
          <cell r="C376" t="str">
            <v>PASCA</v>
          </cell>
          <cell r="D376" t="str">
            <v>CUNDINAMARCA</v>
          </cell>
          <cell r="E376" t="str">
            <v>ALEXANDER ERNESTO ORTUA</v>
          </cell>
          <cell r="F376" t="str">
            <v>ALCALDE</v>
          </cell>
          <cell r="G376" t="str">
            <v>VIA PASCA-EL CARMEN- LA ORADA</v>
          </cell>
          <cell r="H376" t="str">
            <v>REPARACIÓN DE VÍAS</v>
          </cell>
          <cell r="I376" t="str">
            <v>OBRA MENOR</v>
          </cell>
          <cell r="J376">
            <v>249948425</v>
          </cell>
          <cell r="K376" t="str">
            <v>ANDINA</v>
          </cell>
          <cell r="L376">
            <v>3493</v>
          </cell>
          <cell r="M376">
            <v>11398</v>
          </cell>
          <cell r="N376">
            <v>40774</v>
          </cell>
          <cell r="Q376">
            <v>99979370</v>
          </cell>
          <cell r="R376" t="str">
            <v>25</v>
          </cell>
          <cell r="S376" t="str">
            <v>25535</v>
          </cell>
          <cell r="T376" t="str">
            <v>Zona 2</v>
          </cell>
          <cell r="U376" t="e">
            <v>#REF!</v>
          </cell>
        </row>
        <row r="377">
          <cell r="A377" t="str">
            <v>Puente sobre río Cuja alto del molino</v>
          </cell>
          <cell r="B377" t="str">
            <v>IB-189</v>
          </cell>
          <cell r="C377" t="str">
            <v>PASCA</v>
          </cell>
          <cell r="D377" t="str">
            <v>CUNDINAMARCA</v>
          </cell>
          <cell r="E377" t="str">
            <v>ANDRÉS GONZÁLEZ DÍAZ</v>
          </cell>
          <cell r="F377" t="str">
            <v>GOBERNADOR</v>
          </cell>
          <cell r="G377" t="str">
            <v>Puente sobre río Cuja alto del molino</v>
          </cell>
          <cell r="H377" t="str">
            <v>CONSTRUCCIÓN DE PUENTES Y PONTONES</v>
          </cell>
          <cell r="I377" t="str">
            <v>OBRA MENOR</v>
          </cell>
          <cell r="J377">
            <v>32565258</v>
          </cell>
          <cell r="K377" t="str">
            <v>ANDINA</v>
          </cell>
          <cell r="L377">
            <v>530</v>
          </cell>
          <cell r="M377">
            <v>9615</v>
          </cell>
          <cell r="N377">
            <v>40640</v>
          </cell>
          <cell r="O377">
            <v>6086964</v>
          </cell>
          <cell r="P377">
            <v>40732</v>
          </cell>
          <cell r="Q377">
            <v>32565258</v>
          </cell>
          <cell r="R377" t="str">
            <v>25</v>
          </cell>
          <cell r="S377" t="str">
            <v>25535</v>
          </cell>
          <cell r="T377" t="str">
            <v>Zona 2</v>
          </cell>
          <cell r="U377" t="e">
            <v>#REF!</v>
          </cell>
        </row>
        <row r="378">
          <cell r="A378" t="str">
            <v>ADECUACION  Y    RECUPERACION DE LA VIA PUERTO SALGAR LAS BALSAS</v>
          </cell>
          <cell r="B378" t="str">
            <v>IB-190</v>
          </cell>
          <cell r="C378" t="str">
            <v>PUERTO SALGAR</v>
          </cell>
          <cell r="D378" t="str">
            <v>CUNDINAMARCA</v>
          </cell>
          <cell r="E378" t="str">
            <v>ANTONIO MORE VERA</v>
          </cell>
          <cell r="F378" t="str">
            <v>ALCALDE</v>
          </cell>
          <cell r="G378" t="str">
            <v>ADECUACION  Y    RECUPERACION DE LA VIA PUERTO SALGAR LAS BALSAS</v>
          </cell>
          <cell r="H378" t="str">
            <v>REPARACIÓN DE VÍAS</v>
          </cell>
          <cell r="I378" t="str">
            <v>OBRA MENOR</v>
          </cell>
          <cell r="J378">
            <v>250000000</v>
          </cell>
          <cell r="K378" t="str">
            <v>ANDINA</v>
          </cell>
          <cell r="L378">
            <v>337</v>
          </cell>
          <cell r="M378">
            <v>9346</v>
          </cell>
          <cell r="N378">
            <v>40626</v>
          </cell>
          <cell r="Q378">
            <v>250000000</v>
          </cell>
          <cell r="R378" t="str">
            <v>25</v>
          </cell>
          <cell r="S378" t="str">
            <v>25572</v>
          </cell>
          <cell r="T378" t="str">
            <v>Zona 2</v>
          </cell>
          <cell r="U378" t="e">
            <v>#REF!</v>
          </cell>
        </row>
        <row r="379">
          <cell r="A379" t="str">
            <v>Rehabilitación de puente río Cambras (vía puerto salgar  - Caparrapí)</v>
          </cell>
          <cell r="B379" t="str">
            <v>IB-191</v>
          </cell>
          <cell r="C379" t="str">
            <v>PUERTO SALGAR</v>
          </cell>
          <cell r="D379" t="str">
            <v>CUNDINAMARCA</v>
          </cell>
          <cell r="E379" t="str">
            <v>ANDRÉS GONZÁLEZ DÍAZ</v>
          </cell>
          <cell r="F379" t="str">
            <v>GOBERNADOR</v>
          </cell>
          <cell r="G379" t="str">
            <v>Rehabilitación de puente río Cambras (vía puerto salgar  - Caparrapí)</v>
          </cell>
          <cell r="H379" t="str">
            <v>CONSTRUCCIÓN DE PUENTES Y PONTONES</v>
          </cell>
          <cell r="I379" t="str">
            <v>OBRA MENOR</v>
          </cell>
          <cell r="J379">
            <v>104978651</v>
          </cell>
          <cell r="K379" t="str">
            <v>ANDINA</v>
          </cell>
          <cell r="L379">
            <v>531</v>
          </cell>
          <cell r="M379">
            <v>9616</v>
          </cell>
          <cell r="N379">
            <v>40640</v>
          </cell>
          <cell r="O379">
            <v>19622178</v>
          </cell>
          <cell r="P379">
            <v>40732</v>
          </cell>
          <cell r="Q379">
            <v>104978651</v>
          </cell>
          <cell r="R379" t="str">
            <v>25</v>
          </cell>
          <cell r="S379" t="str">
            <v>25572</v>
          </cell>
          <cell r="T379" t="str">
            <v>Zona 2</v>
          </cell>
          <cell r="U379" t="e">
            <v>#REF!</v>
          </cell>
        </row>
        <row r="380">
          <cell r="A380" t="str">
            <v>CONSTRUCCION DE REFUERZOS DE LA ESTRUCTURA DEL PUENTE DE LA VEREDA COLORADOS</v>
          </cell>
          <cell r="B380" t="str">
            <v>2055-0</v>
          </cell>
          <cell r="C380" t="str">
            <v>PUERTO SALGAR</v>
          </cell>
          <cell r="D380" t="str">
            <v>CUNDINAMARCA</v>
          </cell>
          <cell r="E380" t="str">
            <v>ANTONIO MORENO VERA</v>
          </cell>
          <cell r="F380" t="str">
            <v>ALCALDE</v>
          </cell>
          <cell r="G380" t="str">
            <v>CONSTRUCCION DE REFUERZOS DE LA ESTRUCTURA DEL PUENTE DE LA VEREDA COLORADOS</v>
          </cell>
          <cell r="H380" t="str">
            <v>CONSTRUCCIÓN DE PUENTES Y PONTONES</v>
          </cell>
          <cell r="I380" t="str">
            <v>OBRA MENOR</v>
          </cell>
          <cell r="J380">
            <v>156274299</v>
          </cell>
          <cell r="K380" t="str">
            <v>ANDINA</v>
          </cell>
          <cell r="R380" t="str">
            <v>25</v>
          </cell>
          <cell r="S380" t="str">
            <v>25572</v>
          </cell>
          <cell r="T380" t="str">
            <v>Zona 2</v>
          </cell>
          <cell r="U380" t="e">
            <v>#REF!</v>
          </cell>
        </row>
        <row r="381">
          <cell r="A381" t="str">
            <v>MEJORAMIENTO DE LA VIA PULI - VEREDA LA OCANDA</v>
          </cell>
          <cell r="B381" t="str">
            <v>2080-1</v>
          </cell>
          <cell r="C381" t="str">
            <v>PULÍ</v>
          </cell>
          <cell r="D381" t="str">
            <v>CUNDINAMARCA</v>
          </cell>
          <cell r="E381" t="str">
            <v>MARTHA LUCIA MORA OTALORA</v>
          </cell>
          <cell r="F381" t="str">
            <v>ALCALDE</v>
          </cell>
          <cell r="G381" t="str">
            <v>MEJORAMIENTO DE LA VIA PULI - VEREDA LA OCANDA</v>
          </cell>
          <cell r="H381" t="str">
            <v>REPARACIÓN DE VÍAS</v>
          </cell>
          <cell r="I381" t="str">
            <v>OBRA MENOR</v>
          </cell>
          <cell r="J381">
            <v>250000000</v>
          </cell>
          <cell r="K381" t="str">
            <v>ANDINA</v>
          </cell>
          <cell r="L381">
            <v>3204</v>
          </cell>
          <cell r="M381">
            <v>11151</v>
          </cell>
          <cell r="N381">
            <v>40763</v>
          </cell>
          <cell r="Q381">
            <v>100000000</v>
          </cell>
          <cell r="R381" t="str">
            <v>25</v>
          </cell>
          <cell r="S381" t="str">
            <v>25580</v>
          </cell>
          <cell r="T381" t="str">
            <v>Zona 2</v>
          </cell>
          <cell r="U381" t="e">
            <v>#REF!</v>
          </cell>
        </row>
        <row r="382">
          <cell r="A382" t="str">
            <v>MEJORAMIENTO DE LA VIA MANANTIAL - LA HAMACA</v>
          </cell>
          <cell r="B382" t="str">
            <v>2080-2</v>
          </cell>
          <cell r="C382" t="str">
            <v>PULÍ</v>
          </cell>
          <cell r="D382" t="str">
            <v>CUNDINAMARCA</v>
          </cell>
          <cell r="E382" t="str">
            <v>MARTHA LUCIA MORA OTALORA</v>
          </cell>
          <cell r="F382" t="str">
            <v>ALCALDE</v>
          </cell>
          <cell r="G382" t="str">
            <v>MEJORAMIENTO DE LA VIA MANANTIAL - LA HAMACA</v>
          </cell>
          <cell r="H382" t="str">
            <v>REPARACIÓN DE VÍAS</v>
          </cell>
          <cell r="I382" t="str">
            <v>OBRA MENOR</v>
          </cell>
          <cell r="J382">
            <v>250000000</v>
          </cell>
          <cell r="K382" t="str">
            <v>ANDINA</v>
          </cell>
          <cell r="L382">
            <v>3205</v>
          </cell>
          <cell r="M382">
            <v>11152</v>
          </cell>
          <cell r="N382">
            <v>40763</v>
          </cell>
          <cell r="Q382">
            <v>100000000</v>
          </cell>
          <cell r="R382" t="str">
            <v>25</v>
          </cell>
          <cell r="S382" t="str">
            <v>25580</v>
          </cell>
          <cell r="T382" t="str">
            <v>Zona 2</v>
          </cell>
          <cell r="U382" t="e">
            <v>#REF!</v>
          </cell>
        </row>
        <row r="383">
          <cell r="A383" t="str">
            <v>MEJORAMIENTO DE LA VIA PULI VEREDA EL CARMEN</v>
          </cell>
          <cell r="B383" t="str">
            <v>2080-3</v>
          </cell>
          <cell r="C383" t="str">
            <v>PULÍ</v>
          </cell>
          <cell r="D383" t="str">
            <v>CUNDINAMARCA</v>
          </cell>
          <cell r="E383" t="str">
            <v>MARTHA LUCIA MORA OTALORA</v>
          </cell>
          <cell r="F383" t="str">
            <v>ALCALDE</v>
          </cell>
          <cell r="G383" t="str">
            <v>MEJORAMIENTO DE LA VIA PULI VEREDA EL CARMEN</v>
          </cell>
          <cell r="H383" t="str">
            <v>REPARACIÓN DE VÍAS</v>
          </cell>
          <cell r="I383" t="str">
            <v>OBRA MENOR</v>
          </cell>
          <cell r="J383">
            <v>250000000</v>
          </cell>
          <cell r="K383" t="str">
            <v>ANDINA</v>
          </cell>
          <cell r="L383">
            <v>3206</v>
          </cell>
          <cell r="M383">
            <v>11153</v>
          </cell>
          <cell r="N383">
            <v>40763</v>
          </cell>
          <cell r="Q383">
            <v>100000000</v>
          </cell>
          <cell r="R383" t="str">
            <v>25</v>
          </cell>
          <cell r="S383" t="str">
            <v>25580</v>
          </cell>
          <cell r="T383" t="str">
            <v>Zona 2</v>
          </cell>
          <cell r="U383" t="e">
            <v>#REF!</v>
          </cell>
        </row>
        <row r="384">
          <cell r="A384" t="str">
            <v>ADQUISICION DE MAQUINARIA</v>
          </cell>
          <cell r="B384" t="str">
            <v>2080-4</v>
          </cell>
          <cell r="C384" t="str">
            <v>PULÍ</v>
          </cell>
          <cell r="D384" t="str">
            <v>CUNDINAMARCA</v>
          </cell>
          <cell r="E384" t="str">
            <v>MARTHA LUCIA MORA OTALORA</v>
          </cell>
          <cell r="F384" t="str">
            <v>ALCALDE</v>
          </cell>
          <cell r="G384" t="str">
            <v>ADQUISICION DE MAQUINARIA</v>
          </cell>
          <cell r="H384" t="str">
            <v>MAQUINARIA</v>
          </cell>
          <cell r="I384" t="str">
            <v>OBRA MENOR</v>
          </cell>
          <cell r="J384">
            <v>250000000</v>
          </cell>
          <cell r="K384" t="str">
            <v>ANDINA</v>
          </cell>
          <cell r="R384" t="str">
            <v>25</v>
          </cell>
          <cell r="S384" t="str">
            <v>25580</v>
          </cell>
          <cell r="T384" t="str">
            <v>Zona 2</v>
          </cell>
          <cell r="U384" t="e">
            <v>#REF!</v>
          </cell>
        </row>
        <row r="385">
          <cell r="A385" t="str">
            <v>Puente quebrada Negra vía Concepción  - Platanera  - Santa Lucía</v>
          </cell>
          <cell r="B385" t="str">
            <v>IB-192</v>
          </cell>
          <cell r="C385" t="str">
            <v>QUEBRADANEGRA</v>
          </cell>
          <cell r="D385" t="str">
            <v>CUNDINAMARCA</v>
          </cell>
          <cell r="E385" t="str">
            <v>ANDRÉS GONZÁLEZ DÍAZ</v>
          </cell>
          <cell r="F385" t="str">
            <v>GOBERNADOR</v>
          </cell>
          <cell r="G385" t="str">
            <v>Puente quebrada Negra vía Concepción  - Platanera  - Santa Lucía</v>
          </cell>
          <cell r="H385" t="str">
            <v>CONSTRUCCIÓN DE PUENTES Y PONTONES</v>
          </cell>
          <cell r="I385" t="str">
            <v>OBRA MENOR</v>
          </cell>
          <cell r="J385">
            <v>71409425</v>
          </cell>
          <cell r="K385" t="str">
            <v>ANDINA</v>
          </cell>
          <cell r="L385">
            <v>532</v>
          </cell>
          <cell r="M385">
            <v>9617</v>
          </cell>
          <cell r="N385">
            <v>40640</v>
          </cell>
          <cell r="O385">
            <v>13347556</v>
          </cell>
          <cell r="P385">
            <v>40732</v>
          </cell>
          <cell r="Q385">
            <v>71409425</v>
          </cell>
          <cell r="R385" t="str">
            <v>25</v>
          </cell>
          <cell r="S385" t="str">
            <v>25592</v>
          </cell>
          <cell r="T385" t="str">
            <v>Zona 2</v>
          </cell>
          <cell r="U385" t="e">
            <v>#REF!</v>
          </cell>
        </row>
        <row r="386">
          <cell r="A386" t="str">
            <v>CONSTRUCCION DE OBRAS PARA EL MEJORAMIENTO Y REHABILITACION CANALIZACION Y CONTENCION EN LA VIA VEREDA LA VERBENA DEL MUNICIPIO QUEBRADA NEGRA</v>
          </cell>
          <cell r="B386" t="str">
            <v>JM-203</v>
          </cell>
          <cell r="C386" t="str">
            <v>QUEBRADANEGRA</v>
          </cell>
          <cell r="D386" t="str">
            <v>CUNDINAMARCA</v>
          </cell>
          <cell r="E386" t="str">
            <v>JULIO CESAR TRIANA LEON</v>
          </cell>
          <cell r="F386" t="str">
            <v>ALCALDE</v>
          </cell>
          <cell r="G386" t="str">
            <v>CONSTRUCCION DE OBRAS PARA EL MEJORAMIENTO Y REHABILITACION CANALIZACION Y CONTENCION EN LA VIA VEREDA LA VERBENA DEL MUNICIPIO QUEBRADA NEGRA</v>
          </cell>
          <cell r="H386" t="str">
            <v>CANALIZACIÓN DE AGUAS</v>
          </cell>
          <cell r="I386" t="str">
            <v>OBRA MENOR</v>
          </cell>
          <cell r="J386">
            <v>249153853</v>
          </cell>
          <cell r="K386" t="str">
            <v>ANDINA</v>
          </cell>
          <cell r="L386">
            <v>3258</v>
          </cell>
          <cell r="M386">
            <v>11193</v>
          </cell>
          <cell r="N386">
            <v>40763</v>
          </cell>
          <cell r="Q386">
            <v>99661541.200000003</v>
          </cell>
          <cell r="R386" t="str">
            <v>25</v>
          </cell>
          <cell r="S386" t="str">
            <v>25592</v>
          </cell>
          <cell r="T386" t="str">
            <v>Zona 2</v>
          </cell>
          <cell r="U386" t="e">
            <v>#REF!</v>
          </cell>
        </row>
        <row r="387">
          <cell r="A387" t="str">
            <v>CONSTRUCCION DE OBRAS PARA EL MEJORAMIENTO Y REHABILITACION CANALIZACION Y CONTENCION EN LA VIA VEREDA SAN MIGUEL PARTE ALTA DEL MUNICIPIO QUEBRADANEGRA</v>
          </cell>
          <cell r="B387" t="str">
            <v>JM-204</v>
          </cell>
          <cell r="C387" t="str">
            <v>QUEBRADANEGRA</v>
          </cell>
          <cell r="D387" t="str">
            <v>CUNDINAMARCA</v>
          </cell>
          <cell r="E387" t="str">
            <v>JULIO CESAR TRIANA LEON</v>
          </cell>
          <cell r="F387" t="str">
            <v>ALCALDE</v>
          </cell>
          <cell r="G387" t="str">
            <v>CONSTRUCCION DE OBRAS PARA EL MEJORAMIENTO Y REHABILITACION CANALIZACION Y CONTENCION EN LA VIA VEREDA SAN MIGUEL PARTE ALTA DEL MUNICIPIO QUEBRADANEGRA</v>
          </cell>
          <cell r="H387" t="str">
            <v>CANALIZACIÓN DE AGUAS</v>
          </cell>
          <cell r="I387" t="str">
            <v>OBRA MENOR</v>
          </cell>
          <cell r="J387">
            <v>249706215</v>
          </cell>
          <cell r="K387" t="str">
            <v>ANDINA</v>
          </cell>
          <cell r="L387">
            <v>3259</v>
          </cell>
          <cell r="M387">
            <v>11194</v>
          </cell>
          <cell r="N387">
            <v>40763</v>
          </cell>
          <cell r="Q387">
            <v>99882486</v>
          </cell>
          <cell r="R387" t="str">
            <v>25</v>
          </cell>
          <cell r="S387" t="str">
            <v>25592</v>
          </cell>
          <cell r="T387" t="str">
            <v>Zona 2</v>
          </cell>
          <cell r="U387" t="e">
            <v>#REF!</v>
          </cell>
        </row>
        <row r="388">
          <cell r="A388" t="str">
            <v>CONSTRUCCION DE OBRAS PARA EL MEJORAMIENTO Y REHABILITACION CANALIZACION Y CONTENCION EN LA VIA VEREDA LA FLORIDA DEL MUNICIPIO QUEBRADANEGRA</v>
          </cell>
          <cell r="B388" t="str">
            <v>JM-205</v>
          </cell>
          <cell r="C388" t="str">
            <v>QUEBRADANEGRA</v>
          </cell>
          <cell r="D388" t="str">
            <v>CUNDINAMARCA</v>
          </cell>
          <cell r="E388" t="str">
            <v>JULIO CESAR TRIANA LEON</v>
          </cell>
          <cell r="F388" t="str">
            <v>ALCALDE</v>
          </cell>
          <cell r="G388" t="str">
            <v>CONSTRUCCION DE OBRAS PARA EL MEJORAMIENTO Y REHABILITACION CANALIZACION Y CONTENCION EN LA VIA VEREDA LA FLORIDA DEL MUNICIPIO QUEBRADANEGRA</v>
          </cell>
          <cell r="H388" t="str">
            <v>CANALIZACIÓN DE AGUAS</v>
          </cell>
          <cell r="I388" t="str">
            <v>OBRA MENOR</v>
          </cell>
          <cell r="J388">
            <v>249459819</v>
          </cell>
          <cell r="K388" t="str">
            <v>ANDINA</v>
          </cell>
          <cell r="L388">
            <v>3260</v>
          </cell>
          <cell r="M388">
            <v>11195</v>
          </cell>
          <cell r="N388">
            <v>40763</v>
          </cell>
          <cell r="Q388">
            <v>99783927.599999994</v>
          </cell>
          <cell r="R388" t="str">
            <v>25</v>
          </cell>
          <cell r="S388" t="str">
            <v>25592</v>
          </cell>
          <cell r="T388" t="str">
            <v>Zona 2</v>
          </cell>
          <cell r="U388" t="e">
            <v>#REF!</v>
          </cell>
        </row>
        <row r="389">
          <cell r="A389" t="str">
            <v>CONSTRUCCION DE OBRAS PARA PONTON EN LA VIA VEREDA SAN ISIDRO PARTE ALTA QUEBRADA REYES DEL MUNICIPIO QUEBRADANEGRA</v>
          </cell>
          <cell r="B389" t="str">
            <v>JM-206</v>
          </cell>
          <cell r="C389" t="str">
            <v>QUEBRADANEGRA</v>
          </cell>
          <cell r="D389" t="str">
            <v>CUNDINAMARCA</v>
          </cell>
          <cell r="E389" t="str">
            <v>JULIO CESAR TRIANA LEON</v>
          </cell>
          <cell r="F389" t="str">
            <v>ALCALDE</v>
          </cell>
          <cell r="G389" t="str">
            <v>CONSTRUCCION DE OBRAS PARA PONTON EN LA VIA VEREDA SAN ISIDRO PARTE ALTA QUEBRADA REYES DEL MUNICIPIO QUEBRADANEGRA</v>
          </cell>
          <cell r="H389" t="str">
            <v>CONSTRUCCIÓN DE PUENTES Y PONTONES</v>
          </cell>
          <cell r="I389" t="str">
            <v>OBRA MENOR</v>
          </cell>
          <cell r="J389">
            <v>248922830</v>
          </cell>
          <cell r="K389" t="str">
            <v>ANDINA</v>
          </cell>
          <cell r="L389">
            <v>3261</v>
          </cell>
          <cell r="M389">
            <v>11196</v>
          </cell>
          <cell r="N389">
            <v>40763</v>
          </cell>
          <cell r="Q389">
            <v>99569132</v>
          </cell>
          <cell r="R389" t="str">
            <v>25</v>
          </cell>
          <cell r="S389" t="str">
            <v>25592</v>
          </cell>
          <cell r="T389" t="str">
            <v>Zona 2</v>
          </cell>
          <cell r="U389" t="e">
            <v>#REF!</v>
          </cell>
        </row>
        <row r="390">
          <cell r="A390" t="str">
            <v>REHABILITACION DE LA VIA QUETAME -FICALITO CHICAL ALTO,YERBABUENA</v>
          </cell>
          <cell r="B390" t="str">
            <v>IB-193</v>
          </cell>
          <cell r="C390" t="str">
            <v>QUETAME</v>
          </cell>
          <cell r="D390" t="str">
            <v>CUNDINAMARCA</v>
          </cell>
          <cell r="E390" t="str">
            <v>ORO MARIO ROJAS CUELLAR</v>
          </cell>
          <cell r="F390" t="str">
            <v>ALCALDE</v>
          </cell>
          <cell r="G390" t="str">
            <v>REHABILITACION DE LA VIA QUETAME -FICALITO CHICAL ALTO,YERBABUENA</v>
          </cell>
          <cell r="H390" t="str">
            <v>REPARACIÓN DE VÍAS</v>
          </cell>
          <cell r="I390" t="str">
            <v>OBRA MENOR</v>
          </cell>
          <cell r="J390">
            <v>250000000</v>
          </cell>
          <cell r="K390" t="str">
            <v>ANDINA</v>
          </cell>
          <cell r="L390">
            <v>338</v>
          </cell>
          <cell r="M390">
            <v>9888</v>
          </cell>
          <cell r="N390">
            <v>40652</v>
          </cell>
          <cell r="O390">
            <v>100000000</v>
          </cell>
          <cell r="P390">
            <v>40737</v>
          </cell>
          <cell r="Q390">
            <v>250000000</v>
          </cell>
          <cell r="R390" t="str">
            <v>25</v>
          </cell>
          <cell r="S390" t="str">
            <v>25594</v>
          </cell>
          <cell r="T390" t="str">
            <v>Zona 2</v>
          </cell>
          <cell r="U390" t="e">
            <v>#REF!</v>
          </cell>
        </row>
        <row r="391">
          <cell r="A391" t="str">
            <v>CONSTRUCCION MUROS EN CONCRETO REFORZADO ( K4 + 200 SECTOR CALIMAN VIA ESTAQUECA BAJO, K6 + 200 VIA PUENTE QUETAME - GUAMAL ALTO, K1 + 100 SECTOR LA QUINTA CASCO URBANO - PUENTE QUETAME</v>
          </cell>
          <cell r="B391" t="str">
            <v>JM-184</v>
          </cell>
          <cell r="C391" t="str">
            <v>QUETAME</v>
          </cell>
          <cell r="D391" t="str">
            <v>CUNDINAMARCA</v>
          </cell>
          <cell r="E391" t="str">
            <v>ORO MARIO ROJAS CUELLAR</v>
          </cell>
          <cell r="F391" t="str">
            <v>ALCALDE</v>
          </cell>
          <cell r="G391" t="str">
            <v>CONSTRUCCION MUROS EN CONCRETO REFORZADO ( K4 + 200 SECTOR CALIMAN VIA ESTAQUECA BAJO, K6 + 200 VIA PUENTE QUETAME - GUAMAL ALTO, K1 + 100 SECTOR LA QUINTA CASCO URBANO - PUENTE QUETAME</v>
          </cell>
          <cell r="H391" t="str">
            <v>REFORZAMIENTO Y CONTENCIÓN</v>
          </cell>
          <cell r="I391" t="str">
            <v>OBRA MENOR</v>
          </cell>
          <cell r="J391">
            <v>250000000</v>
          </cell>
          <cell r="K391" t="str">
            <v>ANDINA</v>
          </cell>
          <cell r="L391">
            <v>1354</v>
          </cell>
          <cell r="M391">
            <v>10161</v>
          </cell>
          <cell r="N391">
            <v>40668</v>
          </cell>
          <cell r="O391">
            <v>98796479.579999998</v>
          </cell>
          <cell r="P391">
            <v>40737</v>
          </cell>
          <cell r="Q391">
            <v>250000000</v>
          </cell>
          <cell r="R391" t="str">
            <v>25</v>
          </cell>
          <cell r="S391" t="str">
            <v>25594</v>
          </cell>
          <cell r="T391" t="str">
            <v>Zona 2</v>
          </cell>
          <cell r="U391" t="e">
            <v>#REF!</v>
          </cell>
        </row>
        <row r="392">
          <cell r="A392" t="str">
            <v>CONSTRUCCION MUROS EN CONCRETO REFORZADO ( K2 + 100 VIA NARANJAL, K1 + 100 VIA TRAPICHITO MUNICIPIO QUETAME</v>
          </cell>
          <cell r="B392" t="str">
            <v>JM-185</v>
          </cell>
          <cell r="C392" t="str">
            <v>QUETAME</v>
          </cell>
          <cell r="D392" t="str">
            <v>CUNDINAMARCA</v>
          </cell>
          <cell r="E392" t="str">
            <v>ORO MARIO ROJAS CUELLAR</v>
          </cell>
          <cell r="F392" t="str">
            <v>ALCALDE</v>
          </cell>
          <cell r="G392" t="str">
            <v>CONSTRUCCION MUROS EN CONCRETO REFORZADO ( K2 + 100 VIA NARANJAL, K1 + 100 VIA TRAPICHITO MUNICIPIO QUETAME</v>
          </cell>
          <cell r="H392" t="str">
            <v>REFORZAMIENTO Y CONTENCIÓN</v>
          </cell>
          <cell r="I392" t="str">
            <v>OBRA MENOR</v>
          </cell>
          <cell r="J392">
            <v>250000000</v>
          </cell>
          <cell r="K392" t="str">
            <v>ANDINA</v>
          </cell>
          <cell r="L392">
            <v>2724</v>
          </cell>
          <cell r="M392">
            <v>10697</v>
          </cell>
          <cell r="N392">
            <v>40737</v>
          </cell>
          <cell r="Q392">
            <v>100000000</v>
          </cell>
          <cell r="R392" t="str">
            <v>25</v>
          </cell>
          <cell r="S392" t="str">
            <v>25594</v>
          </cell>
          <cell r="T392" t="str">
            <v>Zona 2</v>
          </cell>
          <cell r="U392" t="e">
            <v>#REF!</v>
          </cell>
        </row>
        <row r="393">
          <cell r="A393" t="str">
            <v>Reparación de puente san mateo sobre el rio curi municipio de quipile</v>
          </cell>
          <cell r="B393" t="str">
            <v>IB-194</v>
          </cell>
          <cell r="C393" t="str">
            <v>QUIPILE</v>
          </cell>
          <cell r="D393" t="str">
            <v>CUNDINAMARCA</v>
          </cell>
          <cell r="E393" t="str">
            <v>ANDRÉS GONZÁLEZ DÍAZ</v>
          </cell>
          <cell r="F393" t="str">
            <v>GOBERNADOR</v>
          </cell>
          <cell r="G393" t="str">
            <v>Reparación de puente san mateo sobre el rio curi municipio de quipile</v>
          </cell>
          <cell r="H393" t="str">
            <v>CONSTRUCCIÓN DE PUENTES Y PONTONES</v>
          </cell>
          <cell r="I393" t="str">
            <v>OBRA MENOR</v>
          </cell>
          <cell r="J393">
            <v>56130516</v>
          </cell>
          <cell r="K393" t="str">
            <v>ANDINA</v>
          </cell>
          <cell r="L393">
            <v>533</v>
          </cell>
          <cell r="M393">
            <v>9618</v>
          </cell>
          <cell r="N393">
            <v>40640</v>
          </cell>
          <cell r="O393">
            <v>10491685</v>
          </cell>
          <cell r="P393">
            <v>40732</v>
          </cell>
          <cell r="Q393">
            <v>56130516</v>
          </cell>
          <cell r="R393" t="str">
            <v>25</v>
          </cell>
          <cell r="S393" t="str">
            <v>25596</v>
          </cell>
          <cell r="T393" t="str">
            <v>Zona 2</v>
          </cell>
          <cell r="U393" t="e">
            <v>#REF!</v>
          </cell>
        </row>
        <row r="394">
          <cell r="A394" t="str">
            <v>Rehabilitación puente quebrada Chicala vía la Botica San Miguel La Hoya</v>
          </cell>
          <cell r="B394" t="str">
            <v>IB-195</v>
          </cell>
          <cell r="C394" t="str">
            <v>QUIPILE</v>
          </cell>
          <cell r="D394" t="str">
            <v>CUNDINAMARCA</v>
          </cell>
          <cell r="E394" t="str">
            <v>ANDRÉS GONZÁLEZ DÍAZ</v>
          </cell>
          <cell r="F394" t="str">
            <v>GOBERNADOR</v>
          </cell>
          <cell r="G394" t="str">
            <v>Rehabilitación puente quebrada Chicala vía la Botica San Miguel La Hoya</v>
          </cell>
          <cell r="H394" t="str">
            <v>CONSTRUCCIÓN DE PUENTES Y PONTONES</v>
          </cell>
          <cell r="I394" t="str">
            <v>OBRA MENOR</v>
          </cell>
          <cell r="J394">
            <v>40656256</v>
          </cell>
          <cell r="K394" t="str">
            <v>ANDINA</v>
          </cell>
          <cell r="L394">
            <v>534</v>
          </cell>
          <cell r="M394">
            <v>9619</v>
          </cell>
          <cell r="N394">
            <v>40640</v>
          </cell>
          <cell r="O394">
            <v>7599300</v>
          </cell>
          <cell r="P394">
            <v>40732</v>
          </cell>
          <cell r="Q394">
            <v>40656256</v>
          </cell>
          <cell r="R394" t="str">
            <v>25</v>
          </cell>
          <cell r="S394" t="str">
            <v>25596</v>
          </cell>
          <cell r="T394" t="str">
            <v>Zona 2</v>
          </cell>
          <cell r="U394" t="e">
            <v>#REF!</v>
          </cell>
        </row>
        <row r="395">
          <cell r="A395" t="str">
            <v>LIMPIEZA DE ALCANTARILLAS Y CANALIZACION DE AGUAS LLUVIAS DEL AREA RURAL</v>
          </cell>
          <cell r="B395" t="str">
            <v>1964-1</v>
          </cell>
          <cell r="C395" t="str">
            <v>QUIPILE</v>
          </cell>
          <cell r="D395" t="str">
            <v>CUNDINAMARCA</v>
          </cell>
          <cell r="E395" t="str">
            <v>ORLANDO ALBERTO OTALORA ROBAYO</v>
          </cell>
          <cell r="F395" t="str">
            <v>ALCALDE</v>
          </cell>
          <cell r="G395" t="str">
            <v>LIMPIEZA DE ALCANTARILLAS Y CANALIZACION DE AGUAS LLUVIAS DEL AREA RURAL</v>
          </cell>
          <cell r="H395" t="str">
            <v>CANALIZACIÓN DE AGUAS</v>
          </cell>
          <cell r="I395" t="str">
            <v>OBRA MENOR</v>
          </cell>
          <cell r="J395">
            <v>250000000</v>
          </cell>
          <cell r="K395" t="str">
            <v>ANDINA</v>
          </cell>
          <cell r="R395" t="str">
            <v>25</v>
          </cell>
          <cell r="S395" t="str">
            <v>25596</v>
          </cell>
          <cell r="T395" t="str">
            <v>Zona 2</v>
          </cell>
          <cell r="U395" t="e">
            <v>#REF!</v>
          </cell>
        </row>
        <row r="396">
          <cell r="A396" t="str">
            <v>KM 1+800 CORRECION Y LIMPIEZA DEL CAUCE,KM 1+600 CONSTRUCCION DE BOX COULVERT, KM 00+300 Y KM 00+900 CONSTRUCCION ALCANTARILLAS.</v>
          </cell>
          <cell r="B396" t="str">
            <v>4003-0</v>
          </cell>
          <cell r="C396" t="str">
            <v>QUIPILE</v>
          </cell>
          <cell r="D396" t="str">
            <v>CUNDINAMARCA</v>
          </cell>
          <cell r="E396" t="str">
            <v>ORLANDO ALBERTO OTALORA ROBAYO</v>
          </cell>
          <cell r="F396" t="str">
            <v>ALCALDE</v>
          </cell>
          <cell r="G396" t="str">
            <v>KM 1+800 CORRECION Y LIMPIEZA DEL CAUCE,KM 1+600 CONSTRUCCION DE BOX COULVERT, KM 00+300 Y KM 00+900 CONSTRUCCION ALCANTARILLAS.</v>
          </cell>
          <cell r="H396" t="str">
            <v>REPARACIÓN DE VÍAS</v>
          </cell>
          <cell r="I396" t="str">
            <v>OBRA MENOR</v>
          </cell>
          <cell r="J396">
            <v>249919367.53999999</v>
          </cell>
          <cell r="K396" t="str">
            <v>ANDINA</v>
          </cell>
          <cell r="R396" t="str">
            <v>25</v>
          </cell>
          <cell r="S396" t="str">
            <v>25596</v>
          </cell>
          <cell r="T396" t="str">
            <v>Zona 2</v>
          </cell>
          <cell r="U396" t="e">
            <v>#REF!</v>
          </cell>
        </row>
        <row r="397">
          <cell r="A397" t="str">
            <v>OBRAS DE MANTENIMIENTO, PROTECCION Y DRENAJE DE LA VIA QUIPILE ENSPECCION LA VIRGEN SITIO DENOMINADO MATA GUADUA</v>
          </cell>
          <cell r="B397">
            <v>4002</v>
          </cell>
          <cell r="C397" t="str">
            <v>QUIPILE</v>
          </cell>
          <cell r="D397" t="str">
            <v>CUNDINAMARCA</v>
          </cell>
          <cell r="E397" t="str">
            <v>ORLANDO ALBERTO OTALORA ROBAYO</v>
          </cell>
          <cell r="F397" t="str">
            <v>ALCALDE</v>
          </cell>
          <cell r="G397" t="str">
            <v>OBRAS DE MANTENIMIENTO, PROTECCION Y DRENAJE DE LA VIA QUIPILE ENSPECCION LA VIRGEN SITIO DENOMINADO MATA GUADUA</v>
          </cell>
          <cell r="H397" t="str">
            <v>REPARACIÓN DE VÍAS</v>
          </cell>
          <cell r="I397" t="str">
            <v>OBRA MENOR</v>
          </cell>
          <cell r="J397">
            <v>249843505.13</v>
          </cell>
          <cell r="K397" t="str">
            <v>ANDINA</v>
          </cell>
          <cell r="R397" t="str">
            <v>25</v>
          </cell>
          <cell r="S397" t="str">
            <v>25596</v>
          </cell>
          <cell r="T397" t="str">
            <v>Zona 2</v>
          </cell>
          <cell r="U397" t="e">
            <v>#REF!</v>
          </cell>
        </row>
        <row r="398">
          <cell r="A398" t="str">
            <v>OBRAS DE EMERGENCIA EN LA VIA VEREDAL EL PASO SECTOR SAN MARTIN, UBICADA EN EL K7+000 HASTA EL K7+300 RECUPERACION DE LA BANCADA, CONSTRUCCION DE UN MURO DE CONTENCION EN CONCRETO REFORZADO</v>
          </cell>
          <cell r="B398">
            <v>1838</v>
          </cell>
          <cell r="C398" t="str">
            <v>RICAURTE</v>
          </cell>
          <cell r="D398" t="str">
            <v>CUNDINAMARCA</v>
          </cell>
          <cell r="E398" t="str">
            <v>CAMPO ELIAS PRADA ORTIZ</v>
          </cell>
          <cell r="F398" t="str">
            <v>ALCALDE</v>
          </cell>
          <cell r="G398" t="str">
            <v>OBRAS DE EMERGENCIA EN LA VIA VEREDAL EL PASO SECTOR SAN MARTIN, UBICADA EN EL K7+000 HASTA EL K7+300 RECUPERACION DE LA BANCADA, CONSTRUCCION DE UN MURO DE CONTENCION EN CONCRETO REFORZADO</v>
          </cell>
          <cell r="H398" t="str">
            <v>REPARACIÓN DE VÍAS</v>
          </cell>
          <cell r="I398" t="str">
            <v>OBRA MENOR</v>
          </cell>
          <cell r="J398">
            <v>249999550</v>
          </cell>
          <cell r="K398" t="str">
            <v>ANDINA</v>
          </cell>
          <cell r="R398" t="str">
            <v>25</v>
          </cell>
          <cell r="S398" t="str">
            <v>25612</v>
          </cell>
          <cell r="T398" t="str">
            <v>Zona 2</v>
          </cell>
          <cell r="U398" t="e">
            <v>#REF!</v>
          </cell>
        </row>
        <row r="399">
          <cell r="A399" t="str">
            <v>MEJORAMIENTO Y MANTENIMIENTO CAMELLON PALMACERA, LIMITE ENTRE VEREDAS MANUEL SUR Y LA TETILLA HASTA CAMELLON PRINCIPAL LA CARRERA MUNICIPIO DE RICAURTE</v>
          </cell>
          <cell r="B399">
            <v>1840</v>
          </cell>
          <cell r="C399" t="str">
            <v>RICAURTE</v>
          </cell>
          <cell r="D399" t="str">
            <v>CUNDINAMARCA</v>
          </cell>
          <cell r="E399" t="str">
            <v>CAMPO ELIAS PRADA ORTIZ</v>
          </cell>
          <cell r="F399" t="str">
            <v>ALCALDE</v>
          </cell>
          <cell r="G399" t="str">
            <v>MEJORAMIENTO Y MANTENIMIENTO CAMELLON PALMACERA, LIMITE ENTRE VEREDAS MANUEL SUR Y LA TETILLA HASTA CAMELLON PRINCIPAL LA CARRERA MUNICIPIO DE RICAURTE</v>
          </cell>
          <cell r="H399" t="str">
            <v>REPARACIÓN DE VÍAS</v>
          </cell>
          <cell r="I399" t="str">
            <v>OBRA MENOR</v>
          </cell>
          <cell r="J399">
            <v>250000000</v>
          </cell>
          <cell r="K399" t="str">
            <v>ANDINA</v>
          </cell>
          <cell r="R399" t="str">
            <v>25</v>
          </cell>
          <cell r="S399" t="str">
            <v>25612</v>
          </cell>
          <cell r="T399" t="str">
            <v>Zona 2</v>
          </cell>
          <cell r="U399" t="e">
            <v>#REF!</v>
          </cell>
        </row>
        <row r="400">
          <cell r="A400" t="str">
            <v>REHABILITACION Y MEJORAMIENTO CAMELLON LA VIRGINA VEREDA LA VIRGINIA SECTOR CANTERAS MUNICIPIO DE RICAURTE</v>
          </cell>
          <cell r="B400">
            <v>1841</v>
          </cell>
          <cell r="C400" t="str">
            <v>RICAURTE</v>
          </cell>
          <cell r="D400" t="str">
            <v>CUNDINAMARCA</v>
          </cell>
          <cell r="E400" t="str">
            <v>CAMPO ELIAS PRADA ORTIZ</v>
          </cell>
          <cell r="F400" t="str">
            <v>ALCALDE</v>
          </cell>
          <cell r="G400" t="str">
            <v>REHABILITACION Y MEJORAMIENTO CAMELLON LA VIRGINA VEREDA LA VIRGINIA SECTOR CANTERAS MUNICIPIO DE RICAURTE</v>
          </cell>
          <cell r="H400" t="str">
            <v>REPARACIÓN DE VÍAS</v>
          </cell>
          <cell r="I400" t="str">
            <v>OBRA MENOR</v>
          </cell>
          <cell r="J400">
            <v>250000000</v>
          </cell>
          <cell r="K400" t="str">
            <v>ANDINA</v>
          </cell>
          <cell r="R400" t="str">
            <v>25</v>
          </cell>
          <cell r="S400" t="str">
            <v>25612</v>
          </cell>
          <cell r="T400" t="str">
            <v>Zona 2</v>
          </cell>
          <cell r="U400" t="e">
            <v>#REF!</v>
          </cell>
        </row>
        <row r="401">
          <cell r="A401" t="str">
            <v xml:space="preserve">CONSTRUCCION DE PONTON SOBRE LA QUEBRADA EL ENCANTO EN EL CARRETEABLE LA PAZ VEREDA QUINTAS COLOMBIA </v>
          </cell>
          <cell r="B401" t="str">
            <v>IB-316</v>
          </cell>
          <cell r="C401" t="str">
            <v>SAN ANTONIO DEL TEQUENDAMA</v>
          </cell>
          <cell r="D401" t="str">
            <v>CUNDINAMARCA</v>
          </cell>
          <cell r="E401" t="str">
            <v>FIDEL HERNANDO MARTINEZ PALACIO</v>
          </cell>
          <cell r="F401" t="str">
            <v>ALCALDE</v>
          </cell>
          <cell r="G401" t="str">
            <v xml:space="preserve">CONSTRUCCION DE PONTON SOBRE LA QUEBRADA EL ENCANTO EN EL CARRETEABLE LA PAZ VEREDA QUINTAS COLOMBIA </v>
          </cell>
          <cell r="H401" t="str">
            <v>REFORZAMIENTO Y CONTENCIÓN</v>
          </cell>
          <cell r="I401" t="str">
            <v>OBRA MENOR</v>
          </cell>
          <cell r="J401">
            <v>248143700</v>
          </cell>
          <cell r="K401" t="str">
            <v>ANDINA</v>
          </cell>
          <cell r="L401">
            <v>451</v>
          </cell>
          <cell r="M401">
            <v>9433</v>
          </cell>
          <cell r="N401">
            <v>40627</v>
          </cell>
          <cell r="Q401">
            <v>248143700</v>
          </cell>
          <cell r="R401" t="str">
            <v>25</v>
          </cell>
          <cell r="S401" t="str">
            <v>25645</v>
          </cell>
          <cell r="T401" t="str">
            <v>Zona 2</v>
          </cell>
          <cell r="U401" t="e">
            <v>#REF!</v>
          </cell>
        </row>
        <row r="402">
          <cell r="A402" t="str">
            <v>RECUPERACION Y CONSTRUCCION DE OBRAS VIALES EN EL SECTOR ALTO DEL CHULO - LA PLAYA, DE LA VEREDA CHICAQUE</v>
          </cell>
          <cell r="B402">
            <v>2059</v>
          </cell>
          <cell r="C402" t="str">
            <v>SAN ANTONIO DEL TEQUENDAMA</v>
          </cell>
          <cell r="D402" t="str">
            <v>CUNDINAMARCA</v>
          </cell>
          <cell r="E402" t="str">
            <v>FIDEL HERNANDO MARTINEZ PALACIO</v>
          </cell>
          <cell r="F402" t="str">
            <v>ALCALDE</v>
          </cell>
          <cell r="G402" t="str">
            <v>RECUPERACION Y CONSTRUCCION DE OBRAS VIALES EN EL SECTOR ALTO DEL CHULO - LA PLAYA, DE LA VEREDA CHICAQUE</v>
          </cell>
          <cell r="H402" t="str">
            <v>REPARACIÓN DE VÍAS</v>
          </cell>
          <cell r="I402" t="str">
            <v>OBRA MENOR</v>
          </cell>
          <cell r="J402">
            <v>200000000</v>
          </cell>
          <cell r="K402" t="str">
            <v>ANDINA</v>
          </cell>
          <cell r="R402" t="str">
            <v>25</v>
          </cell>
          <cell r="S402" t="str">
            <v>25645</v>
          </cell>
          <cell r="T402" t="str">
            <v>Zona 2</v>
          </cell>
          <cell r="U402" t="e">
            <v>#REF!</v>
          </cell>
        </row>
        <row r="403">
          <cell r="A403" t="str">
            <v>RECUPERACION Y CONSTRUCCION DE OBRAS VIALES EN LOS SECTORES CRITICOS QUE COMUNICAN LAS VEREDAS DE PATIO DE BOLAS - CHICAQUE</v>
          </cell>
          <cell r="B403">
            <v>2060</v>
          </cell>
          <cell r="C403" t="str">
            <v>SAN ANTONIO DEL TEQUENDAMA</v>
          </cell>
          <cell r="D403" t="str">
            <v>CUNDINAMARCA</v>
          </cell>
          <cell r="E403" t="str">
            <v>FIDEL HERNANDO MARTINEZ PALACIO</v>
          </cell>
          <cell r="F403" t="str">
            <v>ALCALDE</v>
          </cell>
          <cell r="G403" t="str">
            <v>RECUPERACION Y CONSTRUCCION DE OBRAS VIALES EN LOS SECTORES CRITICOS QUE COMUNICAN LAS VEREDAS DE PATIO DE BOLAS - CHICAQUE</v>
          </cell>
          <cell r="H403" t="str">
            <v>REPARACIÓN DE VÍAS</v>
          </cell>
          <cell r="I403" t="str">
            <v>OBRA MENOR</v>
          </cell>
          <cell r="J403">
            <v>120000000</v>
          </cell>
          <cell r="K403" t="str">
            <v>ANDINA</v>
          </cell>
          <cell r="R403" t="str">
            <v>25</v>
          </cell>
          <cell r="S403" t="str">
            <v>25645</v>
          </cell>
          <cell r="T403" t="str">
            <v>Zona 2</v>
          </cell>
          <cell r="U403" t="e">
            <v>#REF!</v>
          </cell>
        </row>
        <row r="404">
          <cell r="A404" t="str">
            <v>ADQUISICION DE BIENES Y SERVICIOS PARA EL MANTENIMIENTO DEL PARQUE AUTOMOTOR DESTINADO AL MANTENIMIENTO DE LA MALLA VIAL</v>
          </cell>
          <cell r="B404" t="str">
            <v>2661-1</v>
          </cell>
          <cell r="C404" t="str">
            <v>SAN ANTONIO DEL TEQUENDAMA</v>
          </cell>
          <cell r="D404" t="str">
            <v>CUNDINAMARCA</v>
          </cell>
          <cell r="E404" t="str">
            <v>FIDEL HERNANDO MARTINEZ PALACIO</v>
          </cell>
          <cell r="F404" t="str">
            <v>ALCALDE</v>
          </cell>
          <cell r="G404" t="str">
            <v>ADQUISICION DE BIENES Y SERVICIOS PARA EL MANTENIMIENTO DEL PARQUE AUTOMOTOR DESTINADO AL MANTENIMIENTO DE LA MALLA VIAL</v>
          </cell>
          <cell r="H404" t="str">
            <v>MOTOBOMBAS Y HERRAMIENTAS MENORES</v>
          </cell>
          <cell r="I404" t="str">
            <v>OBRA MENOR</v>
          </cell>
          <cell r="J404">
            <v>69999119</v>
          </cell>
          <cell r="K404" t="str">
            <v>ANDINA</v>
          </cell>
          <cell r="R404" t="str">
            <v>25</v>
          </cell>
          <cell r="S404" t="str">
            <v>25645</v>
          </cell>
          <cell r="T404" t="str">
            <v>Zona 2</v>
          </cell>
          <cell r="U404" t="e">
            <v>#REF!</v>
          </cell>
        </row>
        <row r="405">
          <cell r="A405" t="str">
            <v>CONSTRUCCION DE BOX COULVERT EN LA VEREDA EL CAJON UBICADO A 2,51 KM DEL PARQUE PRINCIPAL</v>
          </cell>
          <cell r="B405">
            <v>2658</v>
          </cell>
          <cell r="C405" t="str">
            <v>SAN ANTONIO DEL TEQUENDAMA</v>
          </cell>
          <cell r="D405" t="str">
            <v>CUNDINAMARCA</v>
          </cell>
          <cell r="E405" t="str">
            <v>FIDEL HERNANDO MARTINEZ PALACIO</v>
          </cell>
          <cell r="F405" t="str">
            <v>ALCALDE</v>
          </cell>
          <cell r="G405" t="str">
            <v>CONSTRUCCION DE BOX COULVERT EN LA VEREDA EL CAJON UBICADO A 2,51 KM DEL PARQUE PRINCIPAL</v>
          </cell>
          <cell r="H405" t="str">
            <v>OBRAS DE ARTE</v>
          </cell>
          <cell r="I405" t="str">
            <v>OBRA MENOR</v>
          </cell>
          <cell r="J405">
            <v>51952160</v>
          </cell>
          <cell r="K405" t="str">
            <v>ANDINA</v>
          </cell>
          <cell r="R405" t="str">
            <v>25</v>
          </cell>
          <cell r="S405" t="str">
            <v>25645</v>
          </cell>
          <cell r="T405" t="str">
            <v>Zona 2</v>
          </cell>
          <cell r="U405" t="e">
            <v>#REF!</v>
          </cell>
        </row>
        <row r="406">
          <cell r="A406" t="str">
            <v>REHABILITACION Y MEJORAMIENTO AGUA NEGRA PARTE BAJA</v>
          </cell>
          <cell r="B406" t="str">
            <v>MK-217</v>
          </cell>
          <cell r="C406" t="str">
            <v>SAN BERNARDO</v>
          </cell>
          <cell r="D406" t="str">
            <v>CUNDINAMARCA</v>
          </cell>
          <cell r="E406" t="str">
            <v>LIBARDO MORALES CABEZAS</v>
          </cell>
          <cell r="F406" t="str">
            <v>ALCALDE</v>
          </cell>
          <cell r="G406" t="str">
            <v>REHABILITACION Y MEJORAMIENTO AGUA NEGRA PARTE BAJA</v>
          </cell>
          <cell r="H406" t="str">
            <v>REPARACIÓN DE VÍAS</v>
          </cell>
          <cell r="I406" t="str">
            <v>OBRA MENOR</v>
          </cell>
          <cell r="J406">
            <v>250000000</v>
          </cell>
          <cell r="K406" t="str">
            <v>ANDINA</v>
          </cell>
          <cell r="L406">
            <v>3215</v>
          </cell>
          <cell r="M406">
            <v>11162</v>
          </cell>
          <cell r="N406">
            <v>40763</v>
          </cell>
          <cell r="O406">
            <v>93223150</v>
          </cell>
          <cell r="P406">
            <v>40777</v>
          </cell>
          <cell r="Q406">
            <v>100000000</v>
          </cell>
          <cell r="R406" t="str">
            <v>25</v>
          </cell>
          <cell r="S406" t="str">
            <v>25649</v>
          </cell>
          <cell r="T406" t="str">
            <v>Zona 2</v>
          </cell>
          <cell r="U406" t="e">
            <v>#REF!</v>
          </cell>
        </row>
        <row r="407">
          <cell r="A407" t="str">
            <v>REHABILITACION Y MEJORAMIENTO SAN ANTONIO PARTE ALTA</v>
          </cell>
          <cell r="B407" t="str">
            <v>MK-218</v>
          </cell>
          <cell r="C407" t="str">
            <v>SAN BERNARDO</v>
          </cell>
          <cell r="D407" t="str">
            <v>CUNDINAMARCA</v>
          </cell>
          <cell r="E407" t="str">
            <v>LIBARDO MORALES CABEZAS</v>
          </cell>
          <cell r="F407" t="str">
            <v>ALCALDE</v>
          </cell>
          <cell r="G407" t="str">
            <v>REHABILITACION Y MEJORAMIENTO SAN ANTONIO PARTE ALTA</v>
          </cell>
          <cell r="H407" t="str">
            <v>REPARACIÓN DE VÍAS</v>
          </cell>
          <cell r="I407" t="str">
            <v>OBRA MENOR</v>
          </cell>
          <cell r="J407">
            <v>250000000</v>
          </cell>
          <cell r="K407" t="str">
            <v>ANDINA</v>
          </cell>
          <cell r="L407">
            <v>3216</v>
          </cell>
          <cell r="M407">
            <v>11163</v>
          </cell>
          <cell r="N407">
            <v>40763</v>
          </cell>
          <cell r="O407">
            <v>93223150</v>
          </cell>
          <cell r="P407">
            <v>40777</v>
          </cell>
          <cell r="Q407">
            <v>100000000</v>
          </cell>
          <cell r="R407" t="str">
            <v>25</v>
          </cell>
          <cell r="S407" t="str">
            <v>25649</v>
          </cell>
          <cell r="T407" t="str">
            <v>Zona 2</v>
          </cell>
          <cell r="U407" t="e">
            <v>#REF!</v>
          </cell>
        </row>
        <row r="408">
          <cell r="A408" t="str">
            <v>REHABILITACION Y MEJORAMIENTO VIA SANTA MARTHA SECTOR LA CHORRERA</v>
          </cell>
          <cell r="B408" t="str">
            <v>MK-219</v>
          </cell>
          <cell r="C408" t="str">
            <v>SAN BERNARDO</v>
          </cell>
          <cell r="D408" t="str">
            <v>CUNDINAMARCA</v>
          </cell>
          <cell r="E408" t="str">
            <v>LIBARDO MORALES CABEZAS</v>
          </cell>
          <cell r="F408" t="str">
            <v>ALCALDE</v>
          </cell>
          <cell r="G408" t="str">
            <v>REHABILITACION Y MEJORAMIENTO VIA SANTA MARTHA SECTOR LA CHORRERA</v>
          </cell>
          <cell r="H408" t="str">
            <v>REPARACIÓN DE VÍAS</v>
          </cell>
          <cell r="I408" t="str">
            <v>OBRA MENOR</v>
          </cell>
          <cell r="J408">
            <v>250000000</v>
          </cell>
          <cell r="K408" t="str">
            <v>ANDINA</v>
          </cell>
          <cell r="L408">
            <v>3217</v>
          </cell>
          <cell r="M408">
            <v>11164</v>
          </cell>
          <cell r="N408">
            <v>40763</v>
          </cell>
          <cell r="O408">
            <v>93223150</v>
          </cell>
          <cell r="P408">
            <v>40777</v>
          </cell>
          <cell r="Q408">
            <v>100000000</v>
          </cell>
          <cell r="R408" t="str">
            <v>25</v>
          </cell>
          <cell r="S408" t="str">
            <v>25649</v>
          </cell>
          <cell r="T408" t="str">
            <v>Zona 2</v>
          </cell>
          <cell r="U408" t="e">
            <v>#REF!</v>
          </cell>
        </row>
        <row r="409">
          <cell r="A409" t="str">
            <v>REHABILITACION Y MEJORAMIENTO VIA PIRINEOS SECTOR EL JAPON, LA SELVA</v>
          </cell>
          <cell r="B409" t="str">
            <v>MK-220</v>
          </cell>
          <cell r="C409" t="str">
            <v>SAN BERNARDO</v>
          </cell>
          <cell r="D409" t="str">
            <v>CUNDINAMARCA</v>
          </cell>
          <cell r="E409" t="str">
            <v>LIBARDO MORALES CABEZAS</v>
          </cell>
          <cell r="F409" t="str">
            <v>ALCALDE</v>
          </cell>
          <cell r="G409" t="str">
            <v>REHABILITACION Y MEJORAMIENTO VIA PIRINEOS SECTOR EL JAPON, LA SELVA</v>
          </cell>
          <cell r="H409" t="str">
            <v>REPARACIÓN DE VÍAS</v>
          </cell>
          <cell r="I409" t="str">
            <v>OBRA MENOR</v>
          </cell>
          <cell r="J409">
            <v>250000000</v>
          </cell>
          <cell r="K409" t="str">
            <v>ANDINA</v>
          </cell>
          <cell r="L409">
            <v>3218</v>
          </cell>
          <cell r="M409">
            <v>11165</v>
          </cell>
          <cell r="N409">
            <v>40763</v>
          </cell>
          <cell r="O409">
            <v>93223150</v>
          </cell>
          <cell r="P409">
            <v>40777</v>
          </cell>
          <cell r="Q409">
            <v>100000000</v>
          </cell>
          <cell r="R409" t="str">
            <v>25</v>
          </cell>
          <cell r="S409" t="str">
            <v>25649</v>
          </cell>
          <cell r="T409" t="str">
            <v>Zona 2</v>
          </cell>
          <cell r="U409" t="e">
            <v>#REF!</v>
          </cell>
        </row>
        <row r="410">
          <cell r="A410" t="str">
            <v>Puente sector Las Mercedes y Rio Negro de la Vía San Cayetano  - Pacho municipio de San Cayetano</v>
          </cell>
          <cell r="B410" t="str">
            <v>IB-197</v>
          </cell>
          <cell r="C410" t="str">
            <v>SAN CAYETANO</v>
          </cell>
          <cell r="D410" t="str">
            <v>CUNDINAMARCA</v>
          </cell>
          <cell r="E410" t="str">
            <v>ANDRÉS GONZÁLEZ DÍAZ</v>
          </cell>
          <cell r="F410" t="str">
            <v>GOBERNADOR</v>
          </cell>
          <cell r="G410" t="str">
            <v>Puente sector Las Mercedes y Rio Negro de la Vía San Cayetano  - Pacho municipio de San Cayetano</v>
          </cell>
          <cell r="H410" t="str">
            <v>CONSTRUCCIÓN DE PUENTES Y PONTONES</v>
          </cell>
          <cell r="I410" t="str">
            <v>OBRA MENOR</v>
          </cell>
          <cell r="J410">
            <v>84419696</v>
          </cell>
          <cell r="K410" t="str">
            <v>ANDINA</v>
          </cell>
          <cell r="L410">
            <v>535</v>
          </cell>
          <cell r="M410">
            <v>9620</v>
          </cell>
          <cell r="N410">
            <v>40640</v>
          </cell>
          <cell r="O410">
            <v>15779382</v>
          </cell>
          <cell r="P410">
            <v>40732</v>
          </cell>
          <cell r="Q410">
            <v>84419696</v>
          </cell>
          <cell r="R410" t="str">
            <v>25</v>
          </cell>
          <cell r="S410" t="str">
            <v>25653</v>
          </cell>
          <cell r="T410" t="str">
            <v>Zona 2</v>
          </cell>
          <cell r="U410" t="e">
            <v>#REF!</v>
          </cell>
        </row>
        <row r="411">
          <cell r="A411" t="str">
            <v>ADQUISICION DE MAQUINARIA PESADA SENCILLA 7M3</v>
          </cell>
          <cell r="B411">
            <v>5553</v>
          </cell>
          <cell r="C411" t="str">
            <v>SAN CAYETANO</v>
          </cell>
          <cell r="D411" t="str">
            <v>CUNDINAMARCA</v>
          </cell>
          <cell r="E411" t="str">
            <v>FRANCISCO ROMERO SILVA</v>
          </cell>
          <cell r="F411" t="str">
            <v>ALCALDE</v>
          </cell>
          <cell r="G411" t="str">
            <v>ADQUISICION DE MAQUINARIA PESADA SENCILLA 7M3</v>
          </cell>
          <cell r="H411" t="str">
            <v>MAQUINARIA</v>
          </cell>
          <cell r="I411" t="str">
            <v>OBRA MENOR</v>
          </cell>
          <cell r="J411">
            <v>160000000</v>
          </cell>
          <cell r="K411" t="str">
            <v>ANDINA</v>
          </cell>
          <cell r="R411" t="str">
            <v>25</v>
          </cell>
          <cell r="S411" t="str">
            <v>25653</v>
          </cell>
          <cell r="T411" t="str">
            <v>Zona 2</v>
          </cell>
          <cell r="U411" t="e">
            <v>#REF!</v>
          </cell>
        </row>
        <row r="412">
          <cell r="A412" t="str">
            <v>RECONFORMACION SECTOR DE LA VIA CANSA PERROS LIRIA- LOS ANDES -REMANSO K0+075 HASTA K0+275 Y K1 +250 EN EL MUNICIPIO DE SAN CAYETANO EN DEL PARATAENTO DE CUNDINAMARCA.</v>
          </cell>
          <cell r="B412">
            <v>3602</v>
          </cell>
          <cell r="C412" t="str">
            <v>SAN CAYETANO</v>
          </cell>
          <cell r="D412" t="str">
            <v>CUNDINAMARCA</v>
          </cell>
          <cell r="E412" t="str">
            <v>FRANCISCO ROMERO SILVA</v>
          </cell>
          <cell r="F412" t="str">
            <v>ALCALDE</v>
          </cell>
          <cell r="G412" t="str">
            <v>RECONFORMACION SECTOR DE LA VIA CANSA PERROS LIRIA- LOS ANDES -REMANSO K0+075 HASTA K0+275 Y K1 +250 EN EL MUNICIPIO DE SAN CAYETANO EN DEL PARATAENTO DE CUNDINAMARCA.</v>
          </cell>
          <cell r="H412" t="str">
            <v>REPARACIÓN DE VÍAS</v>
          </cell>
          <cell r="I412" t="str">
            <v>OBRA MENOR</v>
          </cell>
          <cell r="J412">
            <v>249417372</v>
          </cell>
          <cell r="K412" t="str">
            <v>ANDINA</v>
          </cell>
          <cell r="R412" t="str">
            <v>25</v>
          </cell>
          <cell r="S412" t="str">
            <v>25653</v>
          </cell>
          <cell r="T412" t="str">
            <v>Zona 2</v>
          </cell>
          <cell r="U412" t="e">
            <v>#REF!</v>
          </cell>
        </row>
        <row r="413">
          <cell r="A413" t="str">
            <v>RECONFORMACION DE VIA Y CONSTRUCCION DE MUROS DE CONCRETO ALCANTARILLAS GAVIONES PARA LA VIA LIRIA -CAMACHA K0+085 HASTA EL K0285 Y K1+350 HASTA EL K1 + 550 DE SAN CAYETANO.</v>
          </cell>
          <cell r="B413">
            <v>3603</v>
          </cell>
          <cell r="C413" t="str">
            <v>SAN CAYETANO</v>
          </cell>
          <cell r="D413" t="str">
            <v>CUNDINAMARCA</v>
          </cell>
          <cell r="E413" t="str">
            <v>FRANCISCO ROMERO SILVA</v>
          </cell>
          <cell r="F413" t="str">
            <v>ALCALDE</v>
          </cell>
          <cell r="G413" t="str">
            <v>RECONFORMACION DE VIA Y CONSTRUCCION DE MUROS DE CONCRETO ALCANTARILLAS GAVIONES PARA LA VIA LIRIA -CAMACHA K0+085 HASTA EL K0285 Y K1+350 HASTA EL K1 + 550 DE SAN CAYETANO.</v>
          </cell>
          <cell r="H413" t="str">
            <v>REPARACIÓN DE VÍAS</v>
          </cell>
          <cell r="I413" t="str">
            <v>OBRA MENOR</v>
          </cell>
          <cell r="J413">
            <v>249219426</v>
          </cell>
          <cell r="K413" t="str">
            <v>ANDINA</v>
          </cell>
          <cell r="R413" t="str">
            <v>25</v>
          </cell>
          <cell r="S413" t="str">
            <v>25653</v>
          </cell>
          <cell r="T413" t="str">
            <v>Zona 2</v>
          </cell>
          <cell r="U413" t="e">
            <v>#REF!</v>
          </cell>
        </row>
        <row r="414">
          <cell r="A414" t="str">
            <v>ADQUISICION DE MAQUINARIA PESADA MINI CARGADOR DE BOB CAT S-185</v>
          </cell>
          <cell r="B414">
            <v>6055</v>
          </cell>
          <cell r="C414" t="str">
            <v>SAN CAYETANO</v>
          </cell>
          <cell r="D414" t="str">
            <v>CUNDINAMARCA</v>
          </cell>
          <cell r="E414" t="str">
            <v>FRANCISCO ROMERO SILVA</v>
          </cell>
          <cell r="F414" t="str">
            <v>ALCALDE</v>
          </cell>
          <cell r="G414" t="str">
            <v>ADQUISICION DE MAQUINARIA PESADA MINI CARGADOR DE BOB CAT S-185</v>
          </cell>
          <cell r="H414" t="str">
            <v>MAQUINARIA</v>
          </cell>
          <cell r="I414" t="str">
            <v>OBRA MENOR</v>
          </cell>
          <cell r="J414">
            <v>120000000</v>
          </cell>
          <cell r="K414" t="str">
            <v>ANDINA</v>
          </cell>
          <cell r="R414" t="str">
            <v>25</v>
          </cell>
          <cell r="S414" t="str">
            <v>25653</v>
          </cell>
          <cell r="T414" t="str">
            <v>Zona 2</v>
          </cell>
          <cell r="U414" t="e">
            <v>#REF!</v>
          </cell>
        </row>
        <row r="415">
          <cell r="A415" t="str">
            <v>REHABILITACION DE ALCANTARTLLADO COLAPSADO EN LA CALLE I, ENTRE CARRERA 3 Y URBANIZACION SAN RAFAEL Y CONSTRUCCION DE COLECTOR DE AGUAS LLUVIAS SECTOR URBANIZACION SAN RAFAEL, MUNICIPIO DE SAN FRANCISCO CUNDINAMARCA</v>
          </cell>
          <cell r="B415" t="str">
            <v>IB-198</v>
          </cell>
          <cell r="C415" t="str">
            <v>SAN FRANCISCO</v>
          </cell>
          <cell r="D415" t="str">
            <v>CUNDINAMARCA</v>
          </cell>
          <cell r="E415" t="str">
            <v>MAURICIO MARTÍNEZ DUQUE</v>
          </cell>
          <cell r="F415" t="str">
            <v>ALCALDE</v>
          </cell>
          <cell r="G415" t="str">
            <v>REHABILITACION DE ALCANTARTLLADO COLAPSADO EN LA CALLE I, ENTRE CARRERA 3 Y URBANIZACION SAN RAFAEL Y CONSTRUCCION DE COLECTOR DE AGUAS LLUVIAS SECTOR URBANIZACION SAN RAFAEL, MUNICIPIO DE SAN FRANCISCO CUNDINAMARCA</v>
          </cell>
          <cell r="H415" t="str">
            <v>REPARACIÓN DE VÍAS</v>
          </cell>
          <cell r="I415" t="str">
            <v>OBRA MENOR</v>
          </cell>
          <cell r="J415">
            <v>191785108</v>
          </cell>
          <cell r="K415" t="str">
            <v>ANDINA</v>
          </cell>
          <cell r="L415">
            <v>105</v>
          </cell>
          <cell r="M415">
            <v>9197</v>
          </cell>
          <cell r="N415">
            <v>40627</v>
          </cell>
          <cell r="O415">
            <v>95861546.629999995</v>
          </cell>
          <cell r="P415">
            <v>40695</v>
          </cell>
          <cell r="Q415">
            <v>191785108</v>
          </cell>
          <cell r="R415" t="str">
            <v>25</v>
          </cell>
          <cell r="S415" t="str">
            <v>25658</v>
          </cell>
          <cell r="T415" t="str">
            <v>Zona 2</v>
          </cell>
          <cell r="U415" t="e">
            <v>#REF!</v>
          </cell>
        </row>
        <row r="416">
          <cell r="A416" t="str">
            <v>REHABILITACION Y ADECUACION DE LAS VIAS RURALES AFECTADAS POR LA OLA INVERNAL EN EL  MUNICIPIO DE SAN FRANCISCO CUNDINAMARCA</v>
          </cell>
          <cell r="B416" t="str">
            <v>IB-199</v>
          </cell>
          <cell r="C416" t="str">
            <v>SAN FRANCISCO</v>
          </cell>
          <cell r="D416" t="str">
            <v>CUNDINAMARCA</v>
          </cell>
          <cell r="E416" t="str">
            <v>MAURICIO MARTÍNEZ DUQUE</v>
          </cell>
          <cell r="F416" t="str">
            <v>ALCALDE</v>
          </cell>
          <cell r="G416" t="str">
            <v>REHABILITACION Y ADECUACION DE LAS VIAS RURALES AFECTADAS POR LA OLA INVERNAL EN EL  MUNICIPIO DE SAN FRANCISCO CUNDINAMARCA</v>
          </cell>
          <cell r="H416" t="str">
            <v>REPARACIÓN DE VÍAS</v>
          </cell>
          <cell r="I416" t="str">
            <v>OBRA MENOR</v>
          </cell>
          <cell r="J416">
            <v>250000000</v>
          </cell>
          <cell r="K416" t="str">
            <v>ANDINA</v>
          </cell>
          <cell r="L416">
            <v>121</v>
          </cell>
          <cell r="M416">
            <v>9240</v>
          </cell>
          <cell r="N416">
            <v>40619</v>
          </cell>
          <cell r="O416">
            <v>124999991.54000001</v>
          </cell>
          <cell r="P416">
            <v>40695</v>
          </cell>
          <cell r="Q416">
            <v>250000000</v>
          </cell>
          <cell r="R416" t="str">
            <v>25</v>
          </cell>
          <cell r="S416" t="str">
            <v>25658</v>
          </cell>
          <cell r="T416" t="str">
            <v>Zona 2</v>
          </cell>
          <cell r="U416" t="e">
            <v>#REF!</v>
          </cell>
        </row>
        <row r="417">
          <cell r="A417" t="str">
            <v>MURO DE CONTENCION "LA MAGOLA". VIA SAN FRANCISCO-SUPATA</v>
          </cell>
          <cell r="B417" t="str">
            <v>IB-365</v>
          </cell>
          <cell r="C417" t="str">
            <v>SAN FRANCISCO</v>
          </cell>
          <cell r="D417" t="str">
            <v>CUNDINAMARCA</v>
          </cell>
          <cell r="E417" t="str">
            <v>ANDRÉS GONZÁLEZ DÍAZ</v>
          </cell>
          <cell r="F417" t="str">
            <v>GOBERNADOR</v>
          </cell>
          <cell r="G417" t="str">
            <v>MURO DE CONTENCION "LA MAGOLA". VIA SAN FRANCISCO-SUPATA</v>
          </cell>
          <cell r="H417" t="str">
            <v>REFORZAMIENTO Y CONTENCIÓN</v>
          </cell>
          <cell r="I417" t="str">
            <v>OBRA MENOR</v>
          </cell>
          <cell r="J417">
            <v>205569882</v>
          </cell>
          <cell r="K417" t="str">
            <v>ANDINA</v>
          </cell>
          <cell r="L417">
            <v>571</v>
          </cell>
          <cell r="M417">
            <v>9633</v>
          </cell>
          <cell r="N417">
            <v>40640</v>
          </cell>
          <cell r="O417">
            <v>38424277</v>
          </cell>
          <cell r="P417">
            <v>40732</v>
          </cell>
          <cell r="Q417">
            <v>205569882</v>
          </cell>
          <cell r="R417" t="str">
            <v>25</v>
          </cell>
          <cell r="S417" t="str">
            <v>25658</v>
          </cell>
          <cell r="T417" t="str">
            <v>Zona 2</v>
          </cell>
          <cell r="U417" t="e">
            <v>#REF!</v>
          </cell>
        </row>
        <row r="418">
          <cell r="A418" t="str">
            <v xml:space="preserve">REHABILITACION VIAS TERCIARIAS Y RURALES DEL MUNICIPIO </v>
          </cell>
          <cell r="B418" t="str">
            <v>IB-200</v>
          </cell>
          <cell r="C418" t="str">
            <v>SAN JUAN DE RÍO SECO</v>
          </cell>
          <cell r="D418" t="str">
            <v>CUNDINAMARCA</v>
          </cell>
          <cell r="E418" t="str">
            <v>AILETH EMILSEN RUIZ MEDINA</v>
          </cell>
          <cell r="F418" t="str">
            <v>ALCALDE</v>
          </cell>
          <cell r="G418" t="str">
            <v xml:space="preserve">REHABILITACION VIAS TERCIARIAS Y RURALES DEL MUNICIPIO </v>
          </cell>
          <cell r="H418" t="str">
            <v>REPARACIÓN DE VÍAS</v>
          </cell>
          <cell r="I418" t="str">
            <v>OBRA MENOR</v>
          </cell>
          <cell r="J418">
            <v>250000000</v>
          </cell>
          <cell r="K418" t="str">
            <v>ANDINA</v>
          </cell>
          <cell r="L418">
            <v>0</v>
          </cell>
          <cell r="R418" t="str">
            <v>25</v>
          </cell>
          <cell r="S418" t="str">
            <v>25662</v>
          </cell>
          <cell r="T418" t="str">
            <v>Zona 2</v>
          </cell>
          <cell r="U418" t="e">
            <v>#REF!</v>
          </cell>
        </row>
        <row r="419">
          <cell r="A419" t="str">
            <v>ADQUISICION DE EQUIPOS PARA LA ATENCION DE EMERGENCIAS SANITARIAS Y E MANTENIMIENTO DE LOS SISTEMAS DE ALCANTARILLADO DEL MUNICIPIO DE SAN JUAN DE RIO SECO</v>
          </cell>
          <cell r="B419" t="str">
            <v>IB-201</v>
          </cell>
          <cell r="C419" t="str">
            <v>SAN JUAN DE RÍO SECO</v>
          </cell>
          <cell r="D419" t="str">
            <v>CUNDINAMARCA</v>
          </cell>
          <cell r="E419" t="str">
            <v>AILETH EMILSEN RUIZ MEDINA</v>
          </cell>
          <cell r="F419" t="str">
            <v>ALCALDE</v>
          </cell>
          <cell r="G419" t="str">
            <v>ADQUISICION DE EQUIPOS PARA LA ATENCION DE EMERGENCIAS SANITARIAS Y E MANTENIMIENTO DE LOS SISTEMAS DE ALCANTARILLADO DEL MUNICIPIO DE SAN JUAN DE RIO SECO</v>
          </cell>
          <cell r="H419" t="str">
            <v>OBRAS DE ACUEDUCTO Y SANEAMIENTO</v>
          </cell>
          <cell r="I419" t="str">
            <v>OBRA MENOR</v>
          </cell>
          <cell r="J419">
            <v>70000000</v>
          </cell>
          <cell r="K419" t="str">
            <v>ANDINA</v>
          </cell>
          <cell r="L419">
            <v>0</v>
          </cell>
          <cell r="R419" t="str">
            <v>25</v>
          </cell>
          <cell r="S419" t="str">
            <v>25662</v>
          </cell>
          <cell r="T419" t="str">
            <v>Zona 2</v>
          </cell>
          <cell r="U419" t="e">
            <v>#REF!</v>
          </cell>
        </row>
        <row r="420">
          <cell r="A420" t="str">
            <v>MURO VIA GIRARDOT CAMBAO KM 50+150</v>
          </cell>
          <cell r="B420" t="str">
            <v>IB-366</v>
          </cell>
          <cell r="C420" t="str">
            <v>SAN JUAN DE RÍO SECO</v>
          </cell>
          <cell r="D420" t="str">
            <v>CUNDINAMARCA</v>
          </cell>
          <cell r="E420" t="str">
            <v>ANDRÉS GONZÁLEZ DÍAZ</v>
          </cell>
          <cell r="F420" t="str">
            <v>GOBERNADOR</v>
          </cell>
          <cell r="G420" t="str">
            <v>MURO VIA GIRARDOT CAMBAO KM 50+150</v>
          </cell>
          <cell r="H420" t="str">
            <v>REFORZAMIENTO Y CONTENCIÓN</v>
          </cell>
          <cell r="I420" t="str">
            <v>OBRA MENOR</v>
          </cell>
          <cell r="J420">
            <v>71647199</v>
          </cell>
          <cell r="K420" t="str">
            <v>ANDINA</v>
          </cell>
          <cell r="L420">
            <v>572</v>
          </cell>
          <cell r="M420">
            <v>9634</v>
          </cell>
          <cell r="N420">
            <v>40640</v>
          </cell>
          <cell r="O420">
            <v>13391999</v>
          </cell>
          <cell r="P420">
            <v>40732</v>
          </cell>
          <cell r="Q420">
            <v>71647199</v>
          </cell>
          <cell r="R420" t="str">
            <v>25</v>
          </cell>
          <cell r="S420" t="str">
            <v>25662</v>
          </cell>
          <cell r="T420" t="str">
            <v>Zona 2</v>
          </cell>
          <cell r="U420" t="e">
            <v>#REF!</v>
          </cell>
        </row>
        <row r="421">
          <cell r="A421" t="str">
            <v>Atención del sitio critico denominado “La Muchagua”, en la vía Chuguacal - Cambao. (CUNDINAMARCA)</v>
          </cell>
          <cell r="B421" t="str">
            <v>OM-453</v>
          </cell>
          <cell r="C421" t="str">
            <v>SAN JUAN DE RÍO SECO</v>
          </cell>
          <cell r="D421" t="str">
            <v>CUNDINAMARCA</v>
          </cell>
          <cell r="E421" t="str">
            <v>ANDRÉS GONZÁLEZ DÍAZ</v>
          </cell>
          <cell r="F421" t="str">
            <v>GOBERNADOR</v>
          </cell>
          <cell r="G421" t="str">
            <v>Atención del sitio critico denominado “La Muchagua”, en la vía Chuguacal - Cambao. (CUNDINAMARCA)</v>
          </cell>
          <cell r="H421" t="str">
            <v>REPARACIÓN DE VÍAS</v>
          </cell>
          <cell r="I421" t="str">
            <v>OBRAS MAYORES</v>
          </cell>
          <cell r="J421">
            <v>8930000000</v>
          </cell>
          <cell r="K421" t="str">
            <v>ANDINA</v>
          </cell>
          <cell r="L421">
            <v>0</v>
          </cell>
          <cell r="R421" t="str">
            <v>25</v>
          </cell>
          <cell r="S421" t="str">
            <v>25662</v>
          </cell>
          <cell r="T421" t="str">
            <v>Zona 2</v>
          </cell>
          <cell r="U421" t="e">
            <v>#REF!</v>
          </cell>
        </row>
        <row r="422">
          <cell r="A422" t="str">
            <v>Atención del sitio critico denominado “Los Chorros”, en la via Chuguacal – Cambao.(CUNDINAMARCA)</v>
          </cell>
          <cell r="B422" t="str">
            <v>OM-454</v>
          </cell>
          <cell r="C422" t="str">
            <v>SAN JUAN DE RÍO SECO</v>
          </cell>
          <cell r="D422" t="str">
            <v>CUNDINAMARCA</v>
          </cell>
          <cell r="E422" t="str">
            <v>ANDRÉS GONZÁLEZ DÍAZ</v>
          </cell>
          <cell r="F422" t="str">
            <v>GOBERNADOR</v>
          </cell>
          <cell r="G422" t="str">
            <v>Atención del sitio critico denominado “Los Chorros”, en la via Chuguacal – Cambao.(CUNDINAMARCA)</v>
          </cell>
          <cell r="H422" t="str">
            <v>REPARACIÓN DE VÍAS</v>
          </cell>
          <cell r="I422" t="str">
            <v>OBRAS MAYORES</v>
          </cell>
          <cell r="J422">
            <v>7811000000</v>
          </cell>
          <cell r="K422" t="str">
            <v>ANDINA</v>
          </cell>
          <cell r="L422">
            <v>3404</v>
          </cell>
          <cell r="M422">
            <v>11324</v>
          </cell>
          <cell r="N422">
            <v>40767</v>
          </cell>
          <cell r="Q422">
            <v>3124400000</v>
          </cell>
          <cell r="R422" t="str">
            <v>25</v>
          </cell>
          <cell r="S422" t="str">
            <v>25662</v>
          </cell>
          <cell r="T422" t="str">
            <v>Zona 2</v>
          </cell>
          <cell r="U422" t="e">
            <v>#REF!</v>
          </cell>
        </row>
        <row r="423">
          <cell r="A423" t="str">
            <v>ADQUISICIÓN DE MAQUINARIA RETROEXCAVADORA - CARGADORA SOBRE LLANTAS</v>
          </cell>
          <cell r="B423" t="str">
            <v>IB-968</v>
          </cell>
          <cell r="C423" t="str">
            <v>SAN JUAN DE RÍO SECO</v>
          </cell>
          <cell r="D423" t="str">
            <v>CUNDINAMARCA</v>
          </cell>
          <cell r="E423" t="str">
            <v>AILETH EMILSEN RUIZ MEDINA</v>
          </cell>
          <cell r="F423" t="str">
            <v>ALCALDE</v>
          </cell>
          <cell r="G423" t="str">
            <v>ADQUISICIÓN DE MAQUINARIA RETROEXCAVADORA - CARGADORA SOBRE LLANTAS</v>
          </cell>
          <cell r="H423" t="str">
            <v>MAQUINARIA</v>
          </cell>
          <cell r="I423" t="str">
            <v>OBRA MENOR</v>
          </cell>
          <cell r="J423">
            <v>230950604.43000001</v>
          </cell>
          <cell r="K423" t="str">
            <v>ANDINA</v>
          </cell>
          <cell r="R423" t="str">
            <v>25</v>
          </cell>
          <cell r="S423" t="str">
            <v>25662</v>
          </cell>
          <cell r="T423" t="str">
            <v>Zona 2</v>
          </cell>
          <cell r="U423" t="e">
            <v>#REF!</v>
          </cell>
        </row>
        <row r="424">
          <cell r="A424" t="str">
            <v>Construccion de gaviones y muros en la vias por emergencia invernal en la vereda santa teresa y candelaria etapa II del municipio de sasaima cundinamarca</v>
          </cell>
          <cell r="B424">
            <v>1077</v>
          </cell>
          <cell r="C424" t="str">
            <v>SASAIMA</v>
          </cell>
          <cell r="D424" t="str">
            <v>CUNDINAMARCA</v>
          </cell>
          <cell r="E424" t="str">
            <v>Gonzalo Parra Bohorquez</v>
          </cell>
          <cell r="F424" t="str">
            <v>ALCALDE</v>
          </cell>
          <cell r="G424" t="str">
            <v>Construccion de gaviones y muros en la vias por emergencia invernal en la vereda santa teresa y candelaria etapa II del municipio de sasaima cundinamarca</v>
          </cell>
          <cell r="H424" t="str">
            <v>CONTENCIÓN TALUDES</v>
          </cell>
          <cell r="I424" t="str">
            <v>OBRA MENOR</v>
          </cell>
          <cell r="J424">
            <v>250000000</v>
          </cell>
          <cell r="K424" t="str">
            <v>ANDINA</v>
          </cell>
          <cell r="L424">
            <v>2807</v>
          </cell>
          <cell r="M424">
            <v>10778</v>
          </cell>
          <cell r="N424">
            <v>40742</v>
          </cell>
          <cell r="O424">
            <v>98164485.960000008</v>
          </cell>
          <cell r="P424">
            <v>40759</v>
          </cell>
          <cell r="Q424">
            <v>100000000</v>
          </cell>
          <cell r="R424" t="str">
            <v>25</v>
          </cell>
          <cell r="S424" t="str">
            <v>25718</v>
          </cell>
          <cell r="T424" t="str">
            <v>Zona 2</v>
          </cell>
          <cell r="U424" t="e">
            <v>#REF!</v>
          </cell>
        </row>
        <row r="425">
          <cell r="A425" t="str">
            <v>Construccion de gaviones y muros en el talud del costado izquierdo del rio dulce, barrio primero de julio, san jose, roberto guerrero y urbanizacion mirador del rio denominado etapa II del municipio de sasaima cundinamarca</v>
          </cell>
          <cell r="B425">
            <v>1078</v>
          </cell>
          <cell r="C425" t="str">
            <v>SASAIMA</v>
          </cell>
          <cell r="D425" t="str">
            <v>CUNDINAMARCA</v>
          </cell>
          <cell r="E425" t="str">
            <v>Gonzalo Parra Bohorquez</v>
          </cell>
          <cell r="F425" t="str">
            <v>ALCALDE</v>
          </cell>
          <cell r="G425" t="str">
            <v>Construccion de gaviones y muros en el talud del costado izquierdo del rio dulce, barrio primero de julio, san jose, roberto guerrero y urbanizacion mirador del rio denominado etapa II del municipio de sasaima cundinamarca</v>
          </cell>
          <cell r="H425" t="str">
            <v>CONTENCIÓN TALUDES</v>
          </cell>
          <cell r="I425" t="str">
            <v>OBRA MENOR</v>
          </cell>
          <cell r="J425">
            <v>210232607.47</v>
          </cell>
          <cell r="K425" t="str">
            <v>ANDINA</v>
          </cell>
          <cell r="L425">
            <v>2808</v>
          </cell>
          <cell r="M425">
            <v>10763</v>
          </cell>
          <cell r="N425">
            <v>40742</v>
          </cell>
          <cell r="O425">
            <v>82517689.400000006</v>
          </cell>
          <cell r="P425">
            <v>40759</v>
          </cell>
          <cell r="Q425">
            <v>84093042.989999995</v>
          </cell>
          <cell r="R425" t="str">
            <v>25</v>
          </cell>
          <cell r="S425" t="str">
            <v>25718</v>
          </cell>
          <cell r="T425" t="str">
            <v>Zona 2</v>
          </cell>
          <cell r="U425" t="e">
            <v>#REF!</v>
          </cell>
        </row>
        <row r="426">
          <cell r="A426" t="str">
            <v>Construccion de muros en gavion y canal en concreto en villa carolina municipio de sasaima cundinamarca</v>
          </cell>
          <cell r="B426">
            <v>1079</v>
          </cell>
          <cell r="C426" t="str">
            <v>SASAIMA</v>
          </cell>
          <cell r="D426" t="str">
            <v>CUNDINAMARCA</v>
          </cell>
          <cell r="E426" t="str">
            <v>Gonzalo Parra Bohorquez</v>
          </cell>
          <cell r="F426" t="str">
            <v>ALCALDE</v>
          </cell>
          <cell r="G426" t="str">
            <v>Construccion de muros en gavion y canal en concreto en villa carolina municipio de sasaima cundinamarca</v>
          </cell>
          <cell r="H426" t="str">
            <v>CONTENCIÓN TALUDES</v>
          </cell>
          <cell r="I426" t="str">
            <v>OBRA MENOR</v>
          </cell>
          <cell r="J426">
            <v>210232607</v>
          </cell>
          <cell r="K426" t="str">
            <v>ANDINA</v>
          </cell>
          <cell r="L426">
            <v>2809</v>
          </cell>
          <cell r="M426">
            <v>10764</v>
          </cell>
          <cell r="N426">
            <v>40742</v>
          </cell>
          <cell r="O426">
            <v>82517689.280000001</v>
          </cell>
          <cell r="P426">
            <v>40760</v>
          </cell>
          <cell r="Q426">
            <v>84093042.799999997</v>
          </cell>
          <cell r="R426" t="str">
            <v>25</v>
          </cell>
          <cell r="S426" t="str">
            <v>25718</v>
          </cell>
          <cell r="T426" t="str">
            <v>Zona 2</v>
          </cell>
          <cell r="U426" t="e">
            <v>#REF!</v>
          </cell>
        </row>
        <row r="427">
          <cell r="A427" t="str">
            <v>ESTUDIOS, DISEÑOS Y CONSTRUCCION DE ESTRUCTURA DE CONTENCION EN LA VIA VEREDA SAN JOSE SECTOR BELLAVISTA HACIA PUENTE CARROS TRAMO 2</v>
          </cell>
          <cell r="B427" t="str">
            <v>IB-413</v>
          </cell>
          <cell r="C427" t="str">
            <v>SESQUILÉ</v>
          </cell>
          <cell r="D427" t="str">
            <v>CUNDINAMARCA</v>
          </cell>
          <cell r="E427" t="str">
            <v>NELSON URIEL ROBAYO LOPEZ</v>
          </cell>
          <cell r="F427" t="str">
            <v>ALCALDE</v>
          </cell>
          <cell r="G427" t="str">
            <v>ESTUDIOS, DISEÑOS Y CONSTRUCCION DE ESTRUCTURA DE CONTENCION EN LA VIA VEREDA SAN JOSE SECTOR BELLAVISTA HACIA PUENTE CARROS TRAMO 2</v>
          </cell>
          <cell r="H427" t="str">
            <v>REFORZAMIENTO Y CONTENCIÓN</v>
          </cell>
          <cell r="I427" t="str">
            <v>OBRA MENOR</v>
          </cell>
          <cell r="J427">
            <v>249999999</v>
          </cell>
          <cell r="K427" t="str">
            <v>ANDINA</v>
          </cell>
          <cell r="L427">
            <v>0</v>
          </cell>
          <cell r="R427" t="str">
            <v>25</v>
          </cell>
          <cell r="S427" t="str">
            <v>25736</v>
          </cell>
          <cell r="T427" t="str">
            <v>Zona 2</v>
          </cell>
          <cell r="U427" t="e">
            <v>#REF!</v>
          </cell>
        </row>
        <row r="428">
          <cell r="A428" t="str">
            <v>ESTUDIOS, DISEÑOS Y CONSTRUCCION DE ESTRUCTURA DE CONTENCION EN ZONA DE FALLA EN LA VIA DEL PUENTE CARROS A LA LAGUNA DEL CACIQUE GUATAVITA</v>
          </cell>
          <cell r="B428" t="str">
            <v>IB-415</v>
          </cell>
          <cell r="C428" t="str">
            <v>SESQUILÉ</v>
          </cell>
          <cell r="D428" t="str">
            <v>CUNDINAMARCA</v>
          </cell>
          <cell r="E428" t="str">
            <v>NELSON URIEL ROBAYO LOPEZ</v>
          </cell>
          <cell r="F428" t="str">
            <v>ALCALDE</v>
          </cell>
          <cell r="G428" t="str">
            <v>ESTUDIOS, DISEÑOS Y CONSTRUCCION DE ESTRUCTURA DE CONTENCION EN ZONA DE FALLA EN LA VIA DEL PUENTE CARROS A LA LAGUNA DEL CACIQUE GUATAVITA</v>
          </cell>
          <cell r="H428" t="str">
            <v>REFORZAMIENTO Y CONTENCIÓN</v>
          </cell>
          <cell r="I428" t="str">
            <v>OBRA MENOR</v>
          </cell>
          <cell r="J428">
            <v>249999999</v>
          </cell>
          <cell r="K428" t="str">
            <v>ANDINA</v>
          </cell>
          <cell r="L428">
            <v>0</v>
          </cell>
          <cell r="R428" t="str">
            <v>25</v>
          </cell>
          <cell r="S428" t="str">
            <v>25736</v>
          </cell>
          <cell r="T428" t="str">
            <v>Zona 2</v>
          </cell>
          <cell r="U428" t="e">
            <v>#REF!</v>
          </cell>
        </row>
        <row r="429">
          <cell r="A429" t="str">
            <v>ESTUDIOS, DISEÑOS Y CONSTRUCCION DE ESTRUCTURA DE CONTENCION EN ZONA DE FALLAS EN LA VEREDA ESPIGAS VIA QUE CONDUCE A LA PLANTA DE TRATAMIENTO</v>
          </cell>
          <cell r="B429" t="str">
            <v>IB-697</v>
          </cell>
          <cell r="C429" t="str">
            <v>SESQUILÉ</v>
          </cell>
          <cell r="D429" t="str">
            <v>CUNDINAMARCA</v>
          </cell>
          <cell r="E429" t="str">
            <v>NELSON URIEL ROBAYO LOPEZ</v>
          </cell>
          <cell r="F429" t="str">
            <v>ALCALDE</v>
          </cell>
          <cell r="G429" t="str">
            <v>ESTUDIOS, DISEÑOS Y CONSTRUCCION DE ESTRUCTURA DE CONTENCION EN ZONA DE FALLAS EN LA VEREDA ESPIGAS VIA QUE CONDUCE A LA PLANTA DE TRATAMIENTO</v>
          </cell>
          <cell r="H429" t="str">
            <v>REFORZAMIENTO Y CONTENCIÓN</v>
          </cell>
          <cell r="I429" t="str">
            <v>OBRA MENOR</v>
          </cell>
          <cell r="J429">
            <v>249999998</v>
          </cell>
          <cell r="K429" t="str">
            <v>ANDINA</v>
          </cell>
          <cell r="L429">
            <v>0</v>
          </cell>
          <cell r="R429" t="str">
            <v>25</v>
          </cell>
          <cell r="S429" t="str">
            <v>25736</v>
          </cell>
          <cell r="T429" t="str">
            <v>Zona 2</v>
          </cell>
          <cell r="U429" t="e">
            <v>#REF!</v>
          </cell>
        </row>
        <row r="430">
          <cell r="A430" t="str">
            <v>CONSTRUCCION DE ALCANTARILLAS DIAMETRO DE 36" EN LAS VEREDAS DE UVAL, HATO RANCHERIA, GOBERNADOR, ESPIGAS, NESCUATA Y SECTORES DE GRANADILLO Y RINCON</v>
          </cell>
          <cell r="B430" t="str">
            <v>MK-454</v>
          </cell>
          <cell r="C430" t="str">
            <v>SESQUILÉ</v>
          </cell>
          <cell r="D430" t="str">
            <v>CUNDINAMARCA</v>
          </cell>
          <cell r="E430" t="str">
            <v>NELSON URIEL ROBAYO LOPEZ</v>
          </cell>
          <cell r="F430" t="str">
            <v>ALCALDE</v>
          </cell>
          <cell r="G430" t="str">
            <v>CONSTRUCCION DE ALCANTARILLAS DIAMETRO DE 36" EN LAS VEREDAS DE UVAL, HATO RANCHERIA, GOBERNADOR, ESPIGAS, NESCUATA Y SECTORES DE GRANADILLO Y RINCON</v>
          </cell>
          <cell r="H430" t="str">
            <v>OBRAS DE ACUEDUCTO Y SANEAMIENTO</v>
          </cell>
          <cell r="I430" t="str">
            <v>OBRA MENOR</v>
          </cell>
          <cell r="J430">
            <v>250000000</v>
          </cell>
          <cell r="K430" t="str">
            <v>ANDINA</v>
          </cell>
          <cell r="L430">
            <v>0</v>
          </cell>
          <cell r="R430" t="str">
            <v>25</v>
          </cell>
          <cell r="S430" t="str">
            <v>25736</v>
          </cell>
          <cell r="T430" t="str">
            <v>Zona 2</v>
          </cell>
          <cell r="U430" t="e">
            <v>#REF!</v>
          </cell>
        </row>
        <row r="431">
          <cell r="A431" t="str">
            <v>Pontón quebrada Chacua (Cr 3) Vereda San Eugenio</v>
          </cell>
          <cell r="B431" t="str">
            <v>IB-202</v>
          </cell>
          <cell r="C431" t="str">
            <v>SIBATÉ</v>
          </cell>
          <cell r="D431" t="str">
            <v>CUNDINAMARCA</v>
          </cell>
          <cell r="E431" t="str">
            <v>ANDRÉS GONZÁLEZ DÍAZ</v>
          </cell>
          <cell r="F431" t="str">
            <v>GOBERNADOR</v>
          </cell>
          <cell r="G431" t="str">
            <v>Pontón quebrada Chacua (Cr 3) Vereda San Eugenio</v>
          </cell>
          <cell r="H431" t="str">
            <v>CONSTRUCCIÓN DE PUENTES Y PONTONES</v>
          </cell>
          <cell r="I431" t="str">
            <v>OBRA MENOR</v>
          </cell>
          <cell r="J431">
            <v>12412370</v>
          </cell>
          <cell r="K431" t="str">
            <v>ANDINA</v>
          </cell>
          <cell r="L431">
            <v>536</v>
          </cell>
          <cell r="M431">
            <v>9621</v>
          </cell>
          <cell r="N431">
            <v>40640</v>
          </cell>
          <cell r="O431">
            <v>2320069</v>
          </cell>
          <cell r="P431">
            <v>40732</v>
          </cell>
          <cell r="Q431">
            <v>12412370</v>
          </cell>
          <cell r="R431" t="str">
            <v>25</v>
          </cell>
          <cell r="S431" t="str">
            <v>25740</v>
          </cell>
          <cell r="T431" t="str">
            <v>Zona 2</v>
          </cell>
          <cell r="U431" t="e">
            <v>#REF!</v>
          </cell>
        </row>
        <row r="432">
          <cell r="A432" t="str">
            <v>Puente Cr 6 Este vereda vereda San Eugenio</v>
          </cell>
          <cell r="B432" t="str">
            <v>IB-203</v>
          </cell>
          <cell r="C432" t="str">
            <v>SIBATÉ</v>
          </cell>
          <cell r="D432" t="str">
            <v>CUNDINAMARCA</v>
          </cell>
          <cell r="E432" t="str">
            <v>ANDRÉS GONZÁLEZ DÍAZ</v>
          </cell>
          <cell r="F432" t="str">
            <v>GOBERNADOR</v>
          </cell>
          <cell r="G432" t="str">
            <v>Puente Cr 6 Este vereda vereda San Eugenio</v>
          </cell>
          <cell r="H432" t="str">
            <v>CONSTRUCCIÓN DE PUENTES Y PONTONES</v>
          </cell>
          <cell r="I432" t="str">
            <v>OBRA MENOR</v>
          </cell>
          <cell r="J432">
            <v>12427470</v>
          </cell>
          <cell r="K432" t="str">
            <v>ANDINA</v>
          </cell>
          <cell r="L432">
            <v>537</v>
          </cell>
          <cell r="M432">
            <v>9622</v>
          </cell>
          <cell r="N432">
            <v>40640</v>
          </cell>
          <cell r="O432">
            <v>2322891</v>
          </cell>
          <cell r="P432">
            <v>40732</v>
          </cell>
          <cell r="Q432">
            <v>12427470</v>
          </cell>
          <cell r="R432" t="str">
            <v>25</v>
          </cell>
          <cell r="S432" t="str">
            <v>25740</v>
          </cell>
          <cell r="T432" t="str">
            <v>Zona 2</v>
          </cell>
          <cell r="U432" t="e">
            <v>#REF!</v>
          </cell>
        </row>
        <row r="433">
          <cell r="A433" t="str">
            <v xml:space="preserve">CONSTRUCCION DE PLACA HUELLA EN CONCRETO REFORZADO EN LA VIA QUE CONDUCE AL SECTOR EL ARENAL VEREDA DELICIAS Y LA VIA QUE CONDUCE DEL SECTOR ARENAL VEREDA DELICIAS Y LA VIA QUE CONDUCE DEL SECTOR CARDONAL BAJO HACIA LA PARTE ALTA DE LA VEREDA PERICO </v>
          </cell>
          <cell r="B433">
            <v>2718</v>
          </cell>
          <cell r="C433" t="str">
            <v>SIBATÉ</v>
          </cell>
          <cell r="D433" t="str">
            <v>CUNDINAMARCA</v>
          </cell>
          <cell r="E433" t="str">
            <v>JOSE URIEL GONZALEZ VARGAS</v>
          </cell>
          <cell r="F433" t="str">
            <v>ALCALDE</v>
          </cell>
          <cell r="G433" t="str">
            <v>CONSTRUCCION DE PLACA HUELLA EN CONCRETO REFORZADO EN LA VIA QUE CONDUCE AL SECTOR EL ARENAL VEREDA DELICIAS Y LA VIA QUE CONDUCE DEL SECTOR ARENAL VEREDA DELICIAS Y LA VIA QUE CONDUCE DEL SECTOR CARDONAL BAJO HACIA LA PARTE ALTA DE LA VEREDA PERICO DESDE</v>
          </cell>
          <cell r="H433" t="str">
            <v>REPARACIÓN DE VÍAS</v>
          </cell>
          <cell r="I433" t="str">
            <v>OBRA MENOR</v>
          </cell>
          <cell r="J433">
            <v>249980799.33000001</v>
          </cell>
          <cell r="K433" t="str">
            <v>ANDINA</v>
          </cell>
          <cell r="R433" t="str">
            <v>25</v>
          </cell>
          <cell r="S433" t="str">
            <v>25740</v>
          </cell>
          <cell r="T433" t="str">
            <v>Zona 2</v>
          </cell>
          <cell r="U433" t="e">
            <v>#REF!</v>
          </cell>
        </row>
        <row r="434">
          <cell r="A434" t="str">
            <v>CONSTRUCCION DE MURO DE CONTENCION Y OBRAS DE DRENAJE PARA LA REHABILITACION DE LA VIA ANTIGUA SIBATE VEREDA SAN MIGUEL SECTOR LA ALCANCIA VEREDA PERICO DESDE K1+098 AL K1+158</v>
          </cell>
          <cell r="B434">
            <v>2719</v>
          </cell>
          <cell r="C434" t="str">
            <v>SIBATÉ</v>
          </cell>
          <cell r="D434" t="str">
            <v>CUNDINAMARCA</v>
          </cell>
          <cell r="E434" t="str">
            <v>JOSE URIEL GONZALEZ VARGAS</v>
          </cell>
          <cell r="F434" t="str">
            <v>ALCALDE</v>
          </cell>
          <cell r="G434" t="str">
            <v>CONSTRUCCION DE MURO DE CONTENCION Y OBRAS DE DRENAJE PARA LA REHABILITACION DE LA VIA ANTIGUA SIBATE VEREDA SAN MIGUEL SECTOR LA ALCANCIA VEREDA PERICO DESDE K1+098 AL K1+158</v>
          </cell>
          <cell r="H434" t="str">
            <v>REPARACIÓN DE VÍAS</v>
          </cell>
          <cell r="I434" t="str">
            <v>OBRA MENOR</v>
          </cell>
          <cell r="J434">
            <v>249995376.80000001</v>
          </cell>
          <cell r="K434" t="str">
            <v>ANDINA</v>
          </cell>
          <cell r="R434" t="str">
            <v>25</v>
          </cell>
          <cell r="S434" t="str">
            <v>25740</v>
          </cell>
          <cell r="T434" t="str">
            <v>Zona 2</v>
          </cell>
          <cell r="U434" t="e">
            <v>#REF!</v>
          </cell>
        </row>
        <row r="435">
          <cell r="A435" t="str">
            <v>CONSTRUCCION DE MURO DE CONTENCION Y OBRA DE DRENAJE PARA LA REHABILITACION DE LA VIA PERICO SAN FORTUNATO</v>
          </cell>
          <cell r="B435">
            <v>5981</v>
          </cell>
          <cell r="C435" t="str">
            <v>SIBATÉ</v>
          </cell>
          <cell r="D435" t="str">
            <v>CUNDINAMARCA</v>
          </cell>
          <cell r="E435" t="str">
            <v>JOSE URIEL GONZALEZ VARGAS</v>
          </cell>
          <cell r="F435" t="str">
            <v>ALCALDE</v>
          </cell>
          <cell r="G435" t="str">
            <v>CONSTRUCCION DE MURO DE CONTENCION Y OBRA DE DRENAJE PARA LA REHABILITACION DE LA VIA PERICO SAN FORTUNATO</v>
          </cell>
          <cell r="H435" t="str">
            <v>CONTENCIÓN TALUDES</v>
          </cell>
          <cell r="I435" t="str">
            <v>OBRA MENOR</v>
          </cell>
          <cell r="J435">
            <v>115133060</v>
          </cell>
          <cell r="K435" t="str">
            <v>ANDINA</v>
          </cell>
          <cell r="R435" t="str">
            <v>25</v>
          </cell>
          <cell r="S435" t="str">
            <v>25740</v>
          </cell>
          <cell r="T435" t="str">
            <v>Zona 2</v>
          </cell>
          <cell r="U435" t="e">
            <v>#REF!</v>
          </cell>
        </row>
        <row r="436">
          <cell r="A436" t="str">
            <v>MANTENIMIENTO DE LA VIA VICTORIA LAS LAJAS, SAN LUIS ALTO, LAS TORRES</v>
          </cell>
          <cell r="B436" t="str">
            <v>IB-204</v>
          </cell>
          <cell r="C436" t="str">
            <v>SILVANIA</v>
          </cell>
          <cell r="D436" t="str">
            <v>CUNDINAMARCA</v>
          </cell>
          <cell r="E436" t="str">
            <v>JORGE GUEVARA CANASTEROS</v>
          </cell>
          <cell r="F436" t="str">
            <v>ALCALDE</v>
          </cell>
          <cell r="G436" t="str">
            <v>MANTENIMIENTO DE LA VIA VICTORIA LAS LAJAS, SAN LUIS ALTO, LAS TORRES</v>
          </cell>
          <cell r="H436" t="str">
            <v>REPARACIÓN DE VÍAS</v>
          </cell>
          <cell r="I436" t="str">
            <v>OBRA MENOR</v>
          </cell>
          <cell r="J436">
            <v>250000000</v>
          </cell>
          <cell r="K436" t="str">
            <v>ANDINA</v>
          </cell>
          <cell r="L436">
            <v>345</v>
          </cell>
          <cell r="M436">
            <v>9837</v>
          </cell>
          <cell r="N436">
            <v>40648</v>
          </cell>
          <cell r="O436">
            <v>124857274.75</v>
          </cell>
          <cell r="P436">
            <v>40736</v>
          </cell>
          <cell r="Q436">
            <v>250000000</v>
          </cell>
          <cell r="R436" t="str">
            <v>25</v>
          </cell>
          <cell r="S436" t="str">
            <v>25743</v>
          </cell>
          <cell r="T436" t="str">
            <v>Zona 2</v>
          </cell>
          <cell r="U436" t="e">
            <v>#REF!</v>
          </cell>
        </row>
        <row r="437">
          <cell r="A437" t="str">
            <v xml:space="preserve">REHABILITACION Y MEJORAMIENTO DE LA VIA EL VERGEL SUBIA ORIENTAL SAN LUIS ALTO JALISCO </v>
          </cell>
          <cell r="B437" t="str">
            <v>IB-311</v>
          </cell>
          <cell r="C437" t="str">
            <v>SILVANIA</v>
          </cell>
          <cell r="D437" t="str">
            <v>CUNDINAMARCA</v>
          </cell>
          <cell r="E437" t="str">
            <v>JORGE GUEVARA CANASTEROS</v>
          </cell>
          <cell r="F437" t="str">
            <v>ALCALDE</v>
          </cell>
          <cell r="G437" t="str">
            <v xml:space="preserve">REHABILITACION Y MEJORAMIENTO DE LA VIA EL VERGEL SUBIA ORIENTAL SAN LUIS ALTO JALISCO </v>
          </cell>
          <cell r="H437" t="str">
            <v>REPARACIÓN DE VÍAS</v>
          </cell>
          <cell r="I437" t="str">
            <v>OBRA MENOR</v>
          </cell>
          <cell r="J437">
            <v>250000000</v>
          </cell>
          <cell r="K437" t="str">
            <v>ANDINA</v>
          </cell>
          <cell r="L437">
            <v>3051</v>
          </cell>
          <cell r="M437">
            <v>10999</v>
          </cell>
          <cell r="N437">
            <v>40751</v>
          </cell>
          <cell r="O437">
            <v>100000000.00000001</v>
          </cell>
          <cell r="P437">
            <v>40772</v>
          </cell>
          <cell r="Q437">
            <v>100000000</v>
          </cell>
          <cell r="R437" t="str">
            <v>25</v>
          </cell>
          <cell r="S437" t="str">
            <v>25743</v>
          </cell>
          <cell r="T437" t="str">
            <v>Zona 2</v>
          </cell>
          <cell r="U437" t="e">
            <v>#REF!</v>
          </cell>
        </row>
        <row r="438">
          <cell r="A438" t="str">
            <v>ESTUDIOS, DISEÑOS Y CONSTRUCCION MURO DE CONTENCION VIA LOS PUENTES-SANTA RITA OLMESAQUE</v>
          </cell>
          <cell r="B438" t="str">
            <v>IB-313</v>
          </cell>
          <cell r="C438" t="str">
            <v>SILVANIA</v>
          </cell>
          <cell r="D438" t="str">
            <v>CUNDINAMARCA</v>
          </cell>
          <cell r="E438" t="str">
            <v>JORGE GUEVARA CANASTEROS</v>
          </cell>
          <cell r="F438" t="str">
            <v>ALCALDE</v>
          </cell>
          <cell r="G438" t="str">
            <v>ESTUDIOS, DISEÑOS Y CONSTRUCCION MURO DE CONTENCION VIA LOS PUENTES-SANTA RITA OLMESAQUE</v>
          </cell>
          <cell r="H438" t="str">
            <v>REFORZAMIENTO Y CONTENCIÓN</v>
          </cell>
          <cell r="I438" t="str">
            <v>OBRA MENOR</v>
          </cell>
          <cell r="J438">
            <v>249999448</v>
          </cell>
          <cell r="K438" t="str">
            <v>ANDINA</v>
          </cell>
          <cell r="L438">
            <v>450</v>
          </cell>
          <cell r="M438">
            <v>9481</v>
          </cell>
          <cell r="N438">
            <v>40627</v>
          </cell>
          <cell r="O438">
            <v>124995073.75</v>
          </cell>
          <cell r="P438">
            <v>40736</v>
          </cell>
          <cell r="Q438">
            <v>249999448</v>
          </cell>
          <cell r="R438" t="str">
            <v>25</v>
          </cell>
          <cell r="S438" t="str">
            <v>25743</v>
          </cell>
          <cell r="T438" t="str">
            <v>Zona 2</v>
          </cell>
          <cell r="U438" t="e">
            <v>#REF!</v>
          </cell>
        </row>
        <row r="439">
          <cell r="A439" t="str">
            <v>REHABILITACION RED DE CONDUCCION DE AGUA POTABLE Y HABILITACION RED DE DISTRIBUCION DEL ACUEDUCTO MUNICIPAL DE SILVANIA</v>
          </cell>
          <cell r="B439" t="str">
            <v>JM-65</v>
          </cell>
          <cell r="C439" t="str">
            <v>SILVANIA</v>
          </cell>
          <cell r="D439" t="str">
            <v>CUNDINAMARCA</v>
          </cell>
          <cell r="E439" t="str">
            <v>JORGE GUEVARA CANASTEROS</v>
          </cell>
          <cell r="F439" t="str">
            <v>ALCALDE</v>
          </cell>
          <cell r="G439" t="str">
            <v>REHABILITACION RED DE CONDUCCION DE AGUA POTABLE Y HABILITACION RED DE DISTRIBUCION DEL ACUEDUCTO MUNICIPAL DE SILVANIA</v>
          </cell>
          <cell r="H439" t="str">
            <v>OBRAS DE ACUEDUCTO Y SANEAMIENTO</v>
          </cell>
          <cell r="I439" t="str">
            <v>OBRA MENOR</v>
          </cell>
          <cell r="J439">
            <v>249999835</v>
          </cell>
          <cell r="K439" t="str">
            <v>ANDINA</v>
          </cell>
          <cell r="L439">
            <v>3470</v>
          </cell>
          <cell r="M439">
            <v>11342</v>
          </cell>
          <cell r="N439">
            <v>40774</v>
          </cell>
          <cell r="Q439">
            <v>99999934</v>
          </cell>
          <cell r="R439" t="str">
            <v>25</v>
          </cell>
          <cell r="S439" t="str">
            <v>25743</v>
          </cell>
          <cell r="T439" t="str">
            <v>Zona 2</v>
          </cell>
          <cell r="U439" t="e">
            <v>#REF!</v>
          </cell>
        </row>
        <row r="440">
          <cell r="A440" t="str">
            <v>ESTABILIZACION Y MEJORAMIENTO DE LA VIA VEREDAL EL PANTANO SECTOR CORRALEJAS-EL GAJO (K1+914-K02+79</v>
          </cell>
          <cell r="B440" t="str">
            <v>1470-A</v>
          </cell>
          <cell r="C440" t="str">
            <v>SIMIJACA</v>
          </cell>
          <cell r="D440" t="str">
            <v>CUNDINAMARCA</v>
          </cell>
          <cell r="E440" t="str">
            <v>JAIME REYES PEÑA</v>
          </cell>
          <cell r="F440" t="str">
            <v>ALCALDE</v>
          </cell>
          <cell r="G440" t="str">
            <v>ESTABILIZACION Y MEJORAMIENTO DE LA VIA VEREDAL EL PANTANO SECTOR CORRALEJAS-EL GAJO (K1+914-K02+79</v>
          </cell>
          <cell r="H440" t="str">
            <v>REPARACIÓN DE VÍAS</v>
          </cell>
          <cell r="I440" t="str">
            <v>OBRA MENOR</v>
          </cell>
          <cell r="J440">
            <v>247069420</v>
          </cell>
          <cell r="K440" t="str">
            <v>ANDINA</v>
          </cell>
          <cell r="L440">
            <v>2737</v>
          </cell>
          <cell r="M440">
            <v>10710</v>
          </cell>
          <cell r="N440">
            <v>40737</v>
          </cell>
          <cell r="Q440">
            <v>98827768</v>
          </cell>
          <cell r="R440" t="str">
            <v>25</v>
          </cell>
          <cell r="S440" t="str">
            <v>25745</v>
          </cell>
          <cell r="T440" t="str">
            <v>Zona 2</v>
          </cell>
          <cell r="U440" t="e">
            <v>#REF!</v>
          </cell>
        </row>
        <row r="441">
          <cell r="A441" t="str">
            <v>Diseño y construcción de muro de contención via soacha alto del cabra del municipio de soacha cundinamarca</v>
          </cell>
          <cell r="B441">
            <v>1093</v>
          </cell>
          <cell r="C441" t="str">
            <v>SOACHA</v>
          </cell>
          <cell r="D441" t="str">
            <v>CUNDINAMARCA</v>
          </cell>
          <cell r="E441" t="str">
            <v>Iván Mauricio Moreno Escobar</v>
          </cell>
          <cell r="F441" t="str">
            <v>ALCALDE</v>
          </cell>
          <cell r="G441" t="str">
            <v>Diseño y construcción de muro de contención via soacha alto del cabra del municipio de soacha cundinamarca</v>
          </cell>
          <cell r="H441" t="str">
            <v>CONTENCIÓN TALUDES</v>
          </cell>
          <cell r="I441" t="str">
            <v>OBRA MENOR</v>
          </cell>
          <cell r="J441">
            <v>246169917.13999999</v>
          </cell>
          <cell r="K441" t="str">
            <v>ANDINA</v>
          </cell>
          <cell r="L441">
            <v>0</v>
          </cell>
          <cell r="R441" t="str">
            <v>25</v>
          </cell>
          <cell r="S441" t="str">
            <v>25754</v>
          </cell>
          <cell r="T441" t="str">
            <v>Zona 2</v>
          </cell>
          <cell r="U441" t="e">
            <v>#REF!</v>
          </cell>
        </row>
        <row r="442">
          <cell r="A442" t="str">
            <v>Adecuación hidráulica de cauce del rio soacha en el tramo comprendido entre el muro de ladrillera santafe barrio el cardal y autopista sur en el municipio de soacha cundinamarca</v>
          </cell>
          <cell r="B442">
            <v>1094</v>
          </cell>
          <cell r="C442" t="str">
            <v>SOACHA</v>
          </cell>
          <cell r="D442" t="str">
            <v>CUNDINAMARCA</v>
          </cell>
          <cell r="E442" t="str">
            <v>Iván Mauricio Moreno Escobar</v>
          </cell>
          <cell r="F442" t="str">
            <v>ALCALDE</v>
          </cell>
          <cell r="G442" t="str">
            <v>Adecuación hidráulica de cauce del rio soacha en el tramo comprendido entre el muro de ladrillera santafe barrio el cardal y autopista sur en el municipio de soacha cundinamarca</v>
          </cell>
          <cell r="H442" t="str">
            <v>CANALIZACIÓN DE AGUAS</v>
          </cell>
          <cell r="I442" t="str">
            <v>OBRA MENOR</v>
          </cell>
          <cell r="J442">
            <v>249993816</v>
          </cell>
          <cell r="K442" t="str">
            <v>ANDINA</v>
          </cell>
          <cell r="L442">
            <v>0</v>
          </cell>
          <cell r="R442" t="str">
            <v>25</v>
          </cell>
          <cell r="S442" t="str">
            <v>25754</v>
          </cell>
          <cell r="T442" t="str">
            <v>Zona 2</v>
          </cell>
          <cell r="U442" t="e">
            <v>#REF!</v>
          </cell>
        </row>
        <row r="443">
          <cell r="A443" t="str">
            <v>REAHBILITACION VIA VEREDA CURITA MUNICIPIO DE SOACHA DEPARTAMENTO DE BOYACA</v>
          </cell>
          <cell r="B443">
            <v>6350</v>
          </cell>
          <cell r="C443" t="str">
            <v>SOACHA</v>
          </cell>
          <cell r="D443" t="str">
            <v>CUNDINAMARCA</v>
          </cell>
          <cell r="E443" t="str">
            <v>HERNANDO VEGA LLANOS</v>
          </cell>
          <cell r="F443" t="str">
            <v>ALCALDE</v>
          </cell>
          <cell r="G443" t="str">
            <v>REAHBILITACION VIA VEREDA CURITA MUNICIPIO DE SOACHA DEPARTAMENTO DE BOYACA</v>
          </cell>
          <cell r="H443" t="str">
            <v>REPARACIÓN DE VÍAS</v>
          </cell>
          <cell r="I443" t="str">
            <v>OBRA MENOR</v>
          </cell>
          <cell r="J443">
            <v>249255968</v>
          </cell>
          <cell r="K443" t="str">
            <v>ANDINA</v>
          </cell>
          <cell r="R443">
            <v>25</v>
          </cell>
          <cell r="S443" t="str">
            <v>25754</v>
          </cell>
          <cell r="T443" t="str">
            <v>Zona 2</v>
          </cell>
          <cell r="U443" t="e">
            <v>#REF!</v>
          </cell>
        </row>
        <row r="444">
          <cell r="A444" t="str">
            <v>PROYECTO: REPOSICIÓN DE VÍA EN CONCRETO EN ELSECTOR LA CAROLINA DEL MUNICIPIO DE SOPO</v>
          </cell>
          <cell r="B444" t="str">
            <v>IB-205</v>
          </cell>
          <cell r="C444" t="str">
            <v>SOPÓ</v>
          </cell>
          <cell r="D444" t="str">
            <v>CUNDINAMARCA</v>
          </cell>
          <cell r="E444" t="str">
            <v>WILLIAM OCTAVIO VENEGAS RAMÍRZ</v>
          </cell>
          <cell r="F444" t="str">
            <v>ALCALDE</v>
          </cell>
          <cell r="G444" t="str">
            <v>PROYECTO: REPOSICIÓN DE VÍA EN CONCRETO EN ELSECTOR LA CAROLINA DEL MUNICIPIO DE SOPO</v>
          </cell>
          <cell r="H444" t="str">
            <v>REPARACIÓN DE VÍAS</v>
          </cell>
          <cell r="I444" t="str">
            <v>OBRA MENOR</v>
          </cell>
          <cell r="J444">
            <v>249256721.19999999</v>
          </cell>
          <cell r="K444" t="str">
            <v>ANDINA</v>
          </cell>
          <cell r="L444">
            <v>346</v>
          </cell>
          <cell r="M444">
            <v>10176</v>
          </cell>
          <cell r="N444">
            <v>40668</v>
          </cell>
          <cell r="Q444">
            <v>250000000</v>
          </cell>
          <cell r="R444" t="str">
            <v>25</v>
          </cell>
          <cell r="S444" t="str">
            <v>25758</v>
          </cell>
          <cell r="T444" t="str">
            <v>Zona 2</v>
          </cell>
          <cell r="U444" t="e">
            <v>#REF!</v>
          </cell>
        </row>
        <row r="445">
          <cell r="A445" t="str">
            <v>ADQUISICION DE UNA VOLQUETA SENCILLA PARA EVACUAR Y TRANSPORTAR MATERIAL</v>
          </cell>
          <cell r="B445" t="str">
            <v>IB-357</v>
          </cell>
          <cell r="C445" t="str">
            <v>SOPÓ</v>
          </cell>
          <cell r="D445" t="str">
            <v>CUNDINAMARCA</v>
          </cell>
          <cell r="E445" t="str">
            <v>WILLIAM OCTAVIO VENEGAS RAMIRES</v>
          </cell>
          <cell r="F445" t="str">
            <v>ALCALDE</v>
          </cell>
          <cell r="G445" t="str">
            <v>ADQUISICION DE UNA VOLQUETA SENCILLA PARA EVACUAR Y TRANSPORTAR MATERIAL</v>
          </cell>
          <cell r="H445" t="str">
            <v>MAQUINARIA</v>
          </cell>
          <cell r="I445" t="str">
            <v>OBRA MENOR</v>
          </cell>
          <cell r="J445">
            <v>157000000</v>
          </cell>
          <cell r="K445" t="str">
            <v>ANDINA</v>
          </cell>
          <cell r="L445">
            <v>563</v>
          </cell>
          <cell r="M445">
            <v>9518</v>
          </cell>
          <cell r="N445">
            <v>40638</v>
          </cell>
          <cell r="Q445">
            <v>157000000</v>
          </cell>
          <cell r="R445" t="str">
            <v>25</v>
          </cell>
          <cell r="S445" t="str">
            <v>25758</v>
          </cell>
          <cell r="T445" t="str">
            <v>Zona 2</v>
          </cell>
          <cell r="U445" t="e">
            <v>#REF!</v>
          </cell>
        </row>
        <row r="446">
          <cell r="A446" t="str">
            <v>ADQUISICION DE MOTOBOMBA, ACCESORIOS Y HERRAMIENTAS.</v>
          </cell>
          <cell r="B446" t="str">
            <v>IB-358</v>
          </cell>
          <cell r="C446" t="str">
            <v>SOPÓ</v>
          </cell>
          <cell r="D446" t="str">
            <v>CUNDINAMARCA</v>
          </cell>
          <cell r="E446" t="str">
            <v>WILLIAM OCTAVIO VENEGAS RAMIRES</v>
          </cell>
          <cell r="F446" t="str">
            <v>ALCALDE</v>
          </cell>
          <cell r="G446" t="str">
            <v>ADQUISICION DE MOTOBOMBA, ACCESORIOS Y HERRAMIENTAS.</v>
          </cell>
          <cell r="H446" t="str">
            <v>MOTOBOMBAS Y HERRAMIENTAS MENORES</v>
          </cell>
          <cell r="I446" t="str">
            <v>OBRA MENOR</v>
          </cell>
          <cell r="J446">
            <v>69951480</v>
          </cell>
          <cell r="K446" t="str">
            <v>ANDINA</v>
          </cell>
          <cell r="L446">
            <v>564</v>
          </cell>
          <cell r="M446">
            <v>9519</v>
          </cell>
          <cell r="N446">
            <v>40638</v>
          </cell>
          <cell r="O446">
            <v>62015605</v>
          </cell>
          <cell r="P446">
            <v>40731</v>
          </cell>
          <cell r="Q446">
            <v>69951480</v>
          </cell>
          <cell r="R446" t="str">
            <v>25</v>
          </cell>
          <cell r="S446" t="str">
            <v>25758</v>
          </cell>
          <cell r="T446" t="str">
            <v>Zona 2</v>
          </cell>
          <cell r="U446" t="e">
            <v>#REF!</v>
          </cell>
        </row>
        <row r="447">
          <cell r="A447" t="str">
            <v>ADQUISICION DE RETROEXCAVADORA</v>
          </cell>
          <cell r="B447">
            <v>1676</v>
          </cell>
          <cell r="C447" t="str">
            <v>SOPÓ</v>
          </cell>
          <cell r="D447" t="str">
            <v>CUNDINAMARCA</v>
          </cell>
          <cell r="E447" t="str">
            <v>WILLIAM OCTAVIO VENEGAS RAMIREZ</v>
          </cell>
          <cell r="F447" t="str">
            <v>ALCALDE</v>
          </cell>
          <cell r="G447" t="str">
            <v>ADQUISICION DE RETROEXCAVADORA</v>
          </cell>
          <cell r="H447" t="str">
            <v>MAQUINARIA</v>
          </cell>
          <cell r="I447" t="str">
            <v>OBRA MENOR</v>
          </cell>
          <cell r="J447">
            <v>37120000</v>
          </cell>
          <cell r="K447" t="str">
            <v>ANDINA</v>
          </cell>
          <cell r="L447">
            <v>3059</v>
          </cell>
          <cell r="M447">
            <v>11007</v>
          </cell>
          <cell r="N447">
            <v>40751</v>
          </cell>
          <cell r="O447">
            <v>32908800</v>
          </cell>
          <cell r="P447">
            <v>40777</v>
          </cell>
          <cell r="Q447">
            <v>37120000</v>
          </cell>
          <cell r="R447" t="str">
            <v>25</v>
          </cell>
          <cell r="S447" t="str">
            <v>25758</v>
          </cell>
          <cell r="T447" t="str">
            <v>Zona 2</v>
          </cell>
          <cell r="U447" t="e">
            <v>#REF!</v>
          </cell>
        </row>
        <row r="448">
          <cell r="A448" t="str">
            <v>DISEÑO Y CONSTRUCCION DE MUROS DE CONTENCION Y GAVIONES EN LAS ZONAS DE RIESGO</v>
          </cell>
          <cell r="B448" t="str">
            <v>2052-0</v>
          </cell>
          <cell r="C448" t="str">
            <v>SOPÓ</v>
          </cell>
          <cell r="D448" t="str">
            <v>CUNDINAMARCA</v>
          </cell>
          <cell r="E448" t="str">
            <v>WILLIAM OCTAVIO VENEGAS RAMIREZ</v>
          </cell>
          <cell r="F448" t="str">
            <v>ALCALDE</v>
          </cell>
          <cell r="G448" t="str">
            <v>DISEÑO Y CONSTRUCCION DE MUROS DE CONTENCION Y GAVIONES EN LAS ZONAS DE RIESGO</v>
          </cell>
          <cell r="H448" t="str">
            <v>CONTENCIÓN TALUDES</v>
          </cell>
          <cell r="I448" t="str">
            <v>OBRA MENOR</v>
          </cell>
          <cell r="J448">
            <v>244748561</v>
          </cell>
          <cell r="K448" t="str">
            <v>ANDINA</v>
          </cell>
          <cell r="R448" t="str">
            <v>25</v>
          </cell>
          <cell r="S448" t="str">
            <v>25758</v>
          </cell>
          <cell r="T448" t="str">
            <v>Zona 2</v>
          </cell>
          <cell r="U448" t="e">
            <v>#REF!</v>
          </cell>
        </row>
        <row r="449">
          <cell r="A449" t="str">
            <v>REHABILITACION Y ADECUACION DE LA VIA QUE CONDUCE DEL CASCO URBANO DEL MUNICIPIO DE SUBACHOQUE HACIA LA VEREDA PANTANO ARCE</v>
          </cell>
          <cell r="B449" t="str">
            <v>JM-284</v>
          </cell>
          <cell r="C449" t="str">
            <v>SUBACHOQUE</v>
          </cell>
          <cell r="D449" t="str">
            <v>CUNDINAMARCA</v>
          </cell>
          <cell r="E449" t="str">
            <v>LUIS ROBERTO LATORRE LOPEZ</v>
          </cell>
          <cell r="F449" t="str">
            <v>ALCALDE</v>
          </cell>
          <cell r="G449" t="str">
            <v>REHABILITACION Y ADECUACION DE LA VIA QUE CONDUCE DEL CASCO URBANO DEL MUNICIPIO DE SUBACHOQUE HACIA LA VEREDA PANTANO ARCE</v>
          </cell>
          <cell r="H449" t="str">
            <v>REPARACIÓN DE VÍAS</v>
          </cell>
          <cell r="I449" t="str">
            <v>OBRA MENOR</v>
          </cell>
          <cell r="J449">
            <v>250000000</v>
          </cell>
          <cell r="K449" t="str">
            <v>ANDINA</v>
          </cell>
          <cell r="L449">
            <v>0</v>
          </cell>
          <cell r="R449" t="str">
            <v>25</v>
          </cell>
          <cell r="S449" t="str">
            <v>25769</v>
          </cell>
          <cell r="T449" t="str">
            <v>Zona 2</v>
          </cell>
          <cell r="U449" t="e">
            <v>#REF!</v>
          </cell>
        </row>
        <row r="450">
          <cell r="A450" t="str">
            <v>ADQUISICION DE RETROESCABADORA 420 E CATERPILLAR</v>
          </cell>
          <cell r="B450" t="str">
            <v>MK-251</v>
          </cell>
          <cell r="C450" t="str">
            <v>SUBACHOQUE</v>
          </cell>
          <cell r="D450" t="str">
            <v>CUNDINAMARCA</v>
          </cell>
          <cell r="E450" t="str">
            <v>LUIS ROBERTO LATORRE LOPEZ</v>
          </cell>
          <cell r="F450" t="str">
            <v>ALCALDE</v>
          </cell>
          <cell r="G450" t="str">
            <v>ADQUISICION DE RETROESCABADORA 420 E CATERPILLAR</v>
          </cell>
          <cell r="H450" t="str">
            <v>MAQUINARIA</v>
          </cell>
          <cell r="I450" t="str">
            <v>OBRA MENOR</v>
          </cell>
          <cell r="J450">
            <v>246294094.19999999</v>
          </cell>
          <cell r="K450" t="str">
            <v>ANDINA</v>
          </cell>
          <cell r="L450">
            <v>3262</v>
          </cell>
          <cell r="M450">
            <v>11197</v>
          </cell>
          <cell r="N450">
            <v>40763</v>
          </cell>
          <cell r="Q450">
            <v>246294094.19999999</v>
          </cell>
          <cell r="R450" t="str">
            <v>25</v>
          </cell>
          <cell r="S450" t="str">
            <v>25769</v>
          </cell>
          <cell r="T450" t="str">
            <v>Zona 2</v>
          </cell>
          <cell r="U450" t="e">
            <v>#REF!</v>
          </cell>
        </row>
        <row r="451">
          <cell r="A451" t="str">
            <v>REHABILITACION Y ADECUACION DE LA VIA LA VEREDA EL PARAMO VIA QUE CONDUCE A LA VEREDA PANTANO DE ARCE MEDIANTE LA CONSTRUCCION DE PLACA HUELLAS DOBLES</v>
          </cell>
          <cell r="B451" t="str">
            <v>IB-849</v>
          </cell>
          <cell r="C451" t="str">
            <v>SUBACHOQUE</v>
          </cell>
          <cell r="D451" t="str">
            <v>CUNDINAMARCA</v>
          </cell>
          <cell r="E451" t="str">
            <v>LUIS ROBERTO LATORRE LOPEZ</v>
          </cell>
          <cell r="F451" t="str">
            <v>ALCALDE</v>
          </cell>
          <cell r="G451" t="str">
            <v>REHABILITACION Y ADECUACION DE LA VIA LA VEREDA EL PARAMO VIA QUE CONDUCE A LA VEREDA PANTANO DE ARCE MEDIANTE LA CONSTRUCCION DE PLACA HUELLAS DOBLES</v>
          </cell>
          <cell r="H451" t="str">
            <v>REPARACIÓN DE VÍAS</v>
          </cell>
          <cell r="I451" t="str">
            <v>OBRA MENOR</v>
          </cell>
          <cell r="J451">
            <v>250000000</v>
          </cell>
          <cell r="K451" t="str">
            <v>ANDINA</v>
          </cell>
          <cell r="L451">
            <v>0</v>
          </cell>
          <cell r="R451" t="str">
            <v>25</v>
          </cell>
          <cell r="S451" t="str">
            <v>25769</v>
          </cell>
          <cell r="T451" t="str">
            <v>Zona 2</v>
          </cell>
          <cell r="U451" t="e">
            <v>#REF!</v>
          </cell>
        </row>
        <row r="452">
          <cell r="A452" t="str">
            <v>Construccion de alcantarillas 36" en la via que conduce de la inspeccion de la pradera hacia la vereda la union, el sector versalles y la vereda el guamal del mcpio de subachoque</v>
          </cell>
          <cell r="B452">
            <v>1238</v>
          </cell>
          <cell r="C452" t="str">
            <v>SUBACHOQUE</v>
          </cell>
          <cell r="D452" t="str">
            <v>CUNDINAMARCA</v>
          </cell>
          <cell r="E452" t="str">
            <v>Luis Roberto Latorre Lopez</v>
          </cell>
          <cell r="F452" t="str">
            <v>ALCALDE</v>
          </cell>
          <cell r="G452" t="str">
            <v>Construccion de alcantarillas 36" en la via que conduce de la inspeccion de la pradera hacia la vereda la union, el sector versalles y la vereda el guamal del mcpio de subachoque</v>
          </cell>
          <cell r="H452" t="str">
            <v>OBRAS DE ARTE</v>
          </cell>
          <cell r="I452" t="str">
            <v>OBRA MENOR</v>
          </cell>
          <cell r="J452">
            <v>250000000</v>
          </cell>
          <cell r="K452" t="str">
            <v>ANDINA</v>
          </cell>
          <cell r="L452">
            <v>0</v>
          </cell>
          <cell r="R452" t="str">
            <v>25</v>
          </cell>
          <cell r="S452" t="str">
            <v>25769</v>
          </cell>
          <cell r="T452" t="str">
            <v>Zona 2</v>
          </cell>
          <cell r="U452" t="e">
            <v>#REF!</v>
          </cell>
        </row>
        <row r="453">
          <cell r="A453" t="str">
            <v>ADQUISICION DE UN VOLQUETA SENCILLA</v>
          </cell>
          <cell r="B453">
            <v>7478</v>
          </cell>
          <cell r="C453" t="str">
            <v>SUESCA</v>
          </cell>
          <cell r="D453" t="str">
            <v>CUNDINAMARCA</v>
          </cell>
          <cell r="E453" t="str">
            <v>OSCAR BARRERA HURTADO</v>
          </cell>
          <cell r="F453" t="str">
            <v>ALCALDE</v>
          </cell>
          <cell r="G453" t="str">
            <v>ADQUISICION DE UN VOLQUETA SENCILLA</v>
          </cell>
          <cell r="H453" t="str">
            <v>MAQUINARIA</v>
          </cell>
          <cell r="I453" t="str">
            <v>OBRA MENOR</v>
          </cell>
          <cell r="J453">
            <v>153000000</v>
          </cell>
          <cell r="K453" t="str">
            <v>ANDINA</v>
          </cell>
          <cell r="R453" t="str">
            <v>25</v>
          </cell>
          <cell r="S453" t="str">
            <v>25772</v>
          </cell>
          <cell r="T453" t="str">
            <v>Zona 2</v>
          </cell>
          <cell r="U453" t="e">
            <v>#REF!</v>
          </cell>
        </row>
        <row r="454">
          <cell r="A454" t="str">
            <v>CONSTRUCCION, REHABILITACION Y MEJORAMIENTO DE LA VIA DE LA VEREDA EL IMPARAL AFECTADA POR LA OLA INVERNAL DEL MUNICIPIO DE SUPATA CUNDINAMARCA</v>
          </cell>
          <cell r="B454" t="str">
            <v>IB-207</v>
          </cell>
          <cell r="C454" t="str">
            <v>SUPATÁ</v>
          </cell>
          <cell r="D454" t="str">
            <v>CUNDINAMARCA</v>
          </cell>
          <cell r="E454" t="str">
            <v>LUIS ENRIQUE RODRIGUEZ</v>
          </cell>
          <cell r="F454" t="str">
            <v>ALCALDE</v>
          </cell>
          <cell r="G454" t="str">
            <v>CONSTRUCCION, REHABILITACION Y MEJORAMIENTO DE LA VIA DE LA VEREDA EL IMPARAL AFECTADA POR LA OLA INVERNAL DEL MUNICIPIO DE SUPATA CUNDINAMARCA</v>
          </cell>
          <cell r="H454" t="str">
            <v>REPARACIÓN DE VÍAS</v>
          </cell>
          <cell r="I454" t="str">
            <v>OBRA MENOR</v>
          </cell>
          <cell r="J454">
            <v>249999999</v>
          </cell>
          <cell r="K454" t="str">
            <v>ANDINA</v>
          </cell>
          <cell r="L454">
            <v>136</v>
          </cell>
          <cell r="M454">
            <v>9203</v>
          </cell>
          <cell r="N454">
            <v>40617</v>
          </cell>
          <cell r="O454">
            <v>118613138.68000001</v>
          </cell>
          <cell r="P454">
            <v>40714</v>
          </cell>
          <cell r="Q454">
            <v>249999999</v>
          </cell>
          <cell r="R454" t="str">
            <v>25</v>
          </cell>
          <cell r="S454" t="str">
            <v>25777</v>
          </cell>
          <cell r="T454" t="str">
            <v>Zona 2</v>
          </cell>
          <cell r="U454" t="e">
            <v>#REF!</v>
          </cell>
        </row>
        <row r="455">
          <cell r="A455" t="str">
            <v>CONSTRUCCION, REHABILITACION Y MEJORAMIENTO DE LA VIA QUE COMUNICA LA VEREDA DE SANTA BARBARA CON LA ZONA AFECTADA POR LA OLA INVERNAL</v>
          </cell>
          <cell r="B455" t="str">
            <v>IB-209</v>
          </cell>
          <cell r="C455" t="str">
            <v>SUPATÁ</v>
          </cell>
          <cell r="D455" t="str">
            <v>CUNDINAMARCA</v>
          </cell>
          <cell r="E455" t="str">
            <v>LUIS ENRIQUE RODRIGUEZ</v>
          </cell>
          <cell r="F455" t="str">
            <v>ALCALDE</v>
          </cell>
          <cell r="G455" t="str">
            <v>CONSTRUCCION, REHABILITACION Y MEJORAMIENTO DE LA VIA QUE COMUNICA LA VEREDA DE SANTA BARBARA CON LA ZONA AFECTADA POR LA OLA INVERNAL</v>
          </cell>
          <cell r="H455" t="str">
            <v>REPARACIÓN DE VÍAS</v>
          </cell>
          <cell r="I455" t="str">
            <v>OBRA MENOR</v>
          </cell>
          <cell r="J455">
            <v>249999973</v>
          </cell>
          <cell r="K455" t="str">
            <v>ANDINA</v>
          </cell>
          <cell r="L455">
            <v>538</v>
          </cell>
          <cell r="M455">
            <v>9568</v>
          </cell>
          <cell r="N455">
            <v>40639</v>
          </cell>
          <cell r="O455">
            <v>118613125</v>
          </cell>
          <cell r="P455">
            <v>40714</v>
          </cell>
          <cell r="Q455">
            <v>249999973</v>
          </cell>
          <cell r="R455" t="str">
            <v>25</v>
          </cell>
          <cell r="S455" t="str">
            <v>25777</v>
          </cell>
          <cell r="T455" t="str">
            <v>Zona 2</v>
          </cell>
          <cell r="U455" t="e">
            <v>#REF!</v>
          </cell>
        </row>
        <row r="456">
          <cell r="A456" t="str">
            <v>COMPRA DE VOLQUETA</v>
          </cell>
          <cell r="B456" t="str">
            <v>IB-210</v>
          </cell>
          <cell r="C456" t="str">
            <v>SUPATÁ</v>
          </cell>
          <cell r="D456" t="str">
            <v>CUNDINAMARCA</v>
          </cell>
          <cell r="E456" t="str">
            <v>LUIS ENRIQUE RODRIGUEZ</v>
          </cell>
          <cell r="F456" t="str">
            <v>ALCALDE</v>
          </cell>
          <cell r="G456" t="str">
            <v>COMPRA DE VOLQUETA</v>
          </cell>
          <cell r="H456" t="str">
            <v>MAQUINARIA</v>
          </cell>
          <cell r="I456" t="str">
            <v>OBRA MENOR</v>
          </cell>
          <cell r="J456">
            <v>250000000</v>
          </cell>
          <cell r="K456" t="str">
            <v>ANDINA</v>
          </cell>
          <cell r="L456">
            <v>384</v>
          </cell>
          <cell r="M456">
            <v>9467</v>
          </cell>
          <cell r="N456">
            <v>40627</v>
          </cell>
          <cell r="O456">
            <v>124500000</v>
          </cell>
          <cell r="P456">
            <v>40724</v>
          </cell>
          <cell r="Q456">
            <v>250000000</v>
          </cell>
          <cell r="R456" t="str">
            <v>25</v>
          </cell>
          <cell r="S456" t="str">
            <v>25777</v>
          </cell>
          <cell r="T456" t="str">
            <v>Zona 2</v>
          </cell>
          <cell r="U456" t="e">
            <v>#REF!</v>
          </cell>
        </row>
        <row r="457">
          <cell r="A457" t="str">
            <v>COMPRA DE LLANTAS PARA MAQUINARIA PESADA</v>
          </cell>
          <cell r="B457" t="str">
            <v>IB-211</v>
          </cell>
          <cell r="C457" t="str">
            <v>SUPATÁ</v>
          </cell>
          <cell r="D457" t="str">
            <v>CUNDINAMARCA</v>
          </cell>
          <cell r="E457" t="str">
            <v>LUIS ENRIQUE RODRIGUEZ</v>
          </cell>
          <cell r="F457" t="str">
            <v>ALCALDE</v>
          </cell>
          <cell r="G457" t="str">
            <v>COMPRA DE LLANTAS PARA MAQUINARIA PESADA</v>
          </cell>
          <cell r="H457" t="str">
            <v>MAQUINARIA</v>
          </cell>
          <cell r="I457" t="str">
            <v>OBRA MENOR</v>
          </cell>
          <cell r="J457">
            <v>35230160</v>
          </cell>
          <cell r="K457" t="str">
            <v>ANDINA</v>
          </cell>
          <cell r="L457">
            <v>2954</v>
          </cell>
          <cell r="M457">
            <v>10865</v>
          </cell>
          <cell r="N457">
            <v>40749</v>
          </cell>
          <cell r="Q457">
            <v>35230160</v>
          </cell>
          <cell r="R457" t="str">
            <v>25</v>
          </cell>
          <cell r="S457" t="str">
            <v>25777</v>
          </cell>
          <cell r="T457" t="str">
            <v>Zona 2</v>
          </cell>
          <cell r="U457" t="e">
            <v>#REF!</v>
          </cell>
        </row>
        <row r="458">
          <cell r="A458" t="str">
            <v>MEJORAMIENTO Y MANTENIMIENTO DE LA VIA SUSA - CARMEN DE CARUPA EN EL MUNICIPIO DE SUSA CUNDINAMARCA</v>
          </cell>
          <cell r="B458" t="str">
            <v>4953-A</v>
          </cell>
          <cell r="C458" t="str">
            <v>SUSA</v>
          </cell>
          <cell r="D458" t="str">
            <v>CUNDINAMARCA</v>
          </cell>
          <cell r="E458" t="str">
            <v xml:space="preserve">JIMMY OLWALDO CARO BALLESTEROS </v>
          </cell>
          <cell r="F458" t="str">
            <v>ALCALDE</v>
          </cell>
          <cell r="G458" t="str">
            <v>MEJORAMIENTO Y MANTENIMIENTO DE LA VIA SUSA - CARMEN DE CARUPA EN EL MUNICIPIO DE SUSA CUNDINAMARCA</v>
          </cell>
          <cell r="H458" t="str">
            <v>REPARACIÓN DE VÍAS</v>
          </cell>
          <cell r="I458" t="str">
            <v>OBRA MENOR</v>
          </cell>
          <cell r="J458">
            <v>249955856</v>
          </cell>
          <cell r="K458" t="str">
            <v>ANDINA</v>
          </cell>
          <cell r="R458" t="str">
            <v>25</v>
          </cell>
          <cell r="S458" t="str">
            <v>25779</v>
          </cell>
          <cell r="T458" t="str">
            <v>Zona 2</v>
          </cell>
          <cell r="U458" t="e">
            <v>#REF!</v>
          </cell>
        </row>
        <row r="459">
          <cell r="A459" t="str">
            <v>MEJORAMIENTO Y MANTENIMIENTO DE LA VIA SUSA - NUTRIAS SIMIJACA, EN EL MUNICIPIO DE SUSA</v>
          </cell>
          <cell r="B459" t="str">
            <v>4952-A</v>
          </cell>
          <cell r="C459" t="str">
            <v>SUSA</v>
          </cell>
          <cell r="D459" t="str">
            <v>CUNDINAMARCA</v>
          </cell>
          <cell r="E459" t="str">
            <v xml:space="preserve">JIMMY OLWALDO CARO BALLESTEROS </v>
          </cell>
          <cell r="F459" t="str">
            <v>ALCALDE</v>
          </cell>
          <cell r="G459" t="str">
            <v>MEJORAMIENTO Y MANTENIMIENTO DE LA VIA SUSA - NUTRIAS SIMIJACA, EN EL MUNICIPIO DE SUSA</v>
          </cell>
          <cell r="H459" t="str">
            <v>REPARACIÓN DE VÍAS</v>
          </cell>
          <cell r="I459" t="str">
            <v>OBRA MENOR</v>
          </cell>
          <cell r="J459">
            <v>249857493</v>
          </cell>
          <cell r="K459" t="str">
            <v>ANDINA</v>
          </cell>
          <cell r="R459" t="str">
            <v>25</v>
          </cell>
          <cell r="S459" t="str">
            <v>25779</v>
          </cell>
          <cell r="T459" t="str">
            <v>Zona 2</v>
          </cell>
          <cell r="U459" t="e">
            <v>#REF!</v>
          </cell>
        </row>
        <row r="460">
          <cell r="A460" t="str">
            <v xml:space="preserve">MEJORAMIENTO Y MANTENIMIENTO DE LA VIA SUSA - FUQUENNE </v>
          </cell>
          <cell r="B460">
            <v>4949</v>
          </cell>
          <cell r="C460" t="str">
            <v>SUSA</v>
          </cell>
          <cell r="D460" t="str">
            <v>CUNDINAMARCA</v>
          </cell>
          <cell r="E460" t="str">
            <v xml:space="preserve">JIMMY OLWALDO CARO BALLESTEROS </v>
          </cell>
          <cell r="F460" t="str">
            <v>ALCALDE</v>
          </cell>
          <cell r="G460" t="str">
            <v xml:space="preserve">MEJORAMIENTO Y MANTENIMIENTO DE LA VIA SUSA - FUQUENNE </v>
          </cell>
          <cell r="H460" t="str">
            <v>REPARACIÓN DE VÍAS</v>
          </cell>
          <cell r="I460" t="str">
            <v>OBRA MENOR</v>
          </cell>
          <cell r="J460">
            <v>249957173</v>
          </cell>
          <cell r="K460" t="str">
            <v>ANDINA</v>
          </cell>
          <cell r="R460" t="str">
            <v>25</v>
          </cell>
          <cell r="S460" t="str">
            <v>25779</v>
          </cell>
          <cell r="T460" t="str">
            <v>Zona 2</v>
          </cell>
          <cell r="U460" t="e">
            <v>#REF!</v>
          </cell>
        </row>
        <row r="461">
          <cell r="A461" t="str">
            <v>CONFORMACION Y AUMENTO DE COTA DEL JARILLON EN 1,6 MTRS, DEL CANAL PERIMETRAL DE LA LAGUNA DE FUQUENE,SECTOR PRIMERO:TUNEL KM.00+000 AGUAS ABAJO DEL KILOMETRO 00+782</v>
          </cell>
          <cell r="B461">
            <v>4950</v>
          </cell>
          <cell r="C461" t="str">
            <v>SUSA</v>
          </cell>
          <cell r="D461" t="str">
            <v>CUNDINAMARCA</v>
          </cell>
          <cell r="E461" t="str">
            <v>JIMMY OSWALDO BALLESTEROS</v>
          </cell>
          <cell r="F461" t="str">
            <v>ALCALDE</v>
          </cell>
          <cell r="G461" t="str">
            <v>CONFORMACION Y AUMENTO DE COTA DEL JARILLON EN 1,6 MTRS, DEL CANAL PERIMETRAL DE LA LAGUNA DE FUQUENE,SECTOR PRIMERO:TUNEL KM.00+000 AGUAS ABAJO DEL KILOMETRO 00+782</v>
          </cell>
          <cell r="H461" t="str">
            <v>CONTENCIÓN TALUDES</v>
          </cell>
          <cell r="I461" t="str">
            <v>OBRA MENOR</v>
          </cell>
          <cell r="J461">
            <v>249917543</v>
          </cell>
          <cell r="K461" t="str">
            <v>ANDINA</v>
          </cell>
          <cell r="R461">
            <v>25</v>
          </cell>
          <cell r="S461" t="str">
            <v>25779</v>
          </cell>
          <cell r="T461" t="str">
            <v>Zona 2</v>
          </cell>
          <cell r="U461" t="e">
            <v>#REF!</v>
          </cell>
        </row>
        <row r="462">
          <cell r="A462" t="str">
            <v>Puente vereda Santa Bárbara (Via Santa Bárbara - El Chincal - La Quinta)</v>
          </cell>
          <cell r="B462" t="str">
            <v>IB-212</v>
          </cell>
          <cell r="C462" t="str">
            <v>SUTATAUSA</v>
          </cell>
          <cell r="D462" t="str">
            <v>CUNDINAMARCA</v>
          </cell>
          <cell r="E462" t="str">
            <v>ANDRÉS GONZÁLEZ DÍAZ</v>
          </cell>
          <cell r="F462" t="str">
            <v>GOBERNADOR</v>
          </cell>
          <cell r="G462" t="str">
            <v>Puente vereda Santa Bárbara (Via Santa Bárbara - El Chincal - La Quinta)</v>
          </cell>
          <cell r="H462" t="str">
            <v>CONSTRUCCIÓN DE PUENTES Y PONTONES</v>
          </cell>
          <cell r="I462" t="str">
            <v>OBRA MENOR</v>
          </cell>
          <cell r="J462">
            <v>76921610</v>
          </cell>
          <cell r="K462" t="str">
            <v>ANDINA</v>
          </cell>
          <cell r="L462">
            <v>539</v>
          </cell>
          <cell r="M462">
            <v>9623</v>
          </cell>
          <cell r="N462">
            <v>40640</v>
          </cell>
          <cell r="O462">
            <v>14377871</v>
          </cell>
          <cell r="P462">
            <v>40732</v>
          </cell>
          <cell r="Q462">
            <v>76921610</v>
          </cell>
          <cell r="R462" t="str">
            <v>25</v>
          </cell>
          <cell r="S462" t="str">
            <v>25781</v>
          </cell>
          <cell r="T462" t="str">
            <v>Zona 2</v>
          </cell>
          <cell r="U462" t="e">
            <v>#REF!</v>
          </cell>
        </row>
        <row r="463">
          <cell r="A463" t="str">
            <v>OBRAS DE PROTECCION Y CONTENCION VEREDA PALACIO - MINICIPIO DE SUTATAUSA</v>
          </cell>
          <cell r="B463">
            <v>4523</v>
          </cell>
          <cell r="C463" t="str">
            <v>SUTATAUSA</v>
          </cell>
          <cell r="D463" t="str">
            <v>CUNDINAMARCA</v>
          </cell>
          <cell r="E463" t="str">
            <v>DILIA NELMA FORERO SANCHEZ</v>
          </cell>
          <cell r="F463" t="str">
            <v>ALCALDE</v>
          </cell>
          <cell r="G463" t="str">
            <v>OBRAS DE PROTECCION Y CONTENCION VEREDA PALACIO - MINICIPIO DE SUTATAUSA</v>
          </cell>
          <cell r="H463" t="str">
            <v>CONTENCIÓN TALUDES</v>
          </cell>
          <cell r="I463" t="str">
            <v>OBRA MENOR</v>
          </cell>
          <cell r="J463">
            <v>129735549.23999999</v>
          </cell>
          <cell r="K463" t="str">
            <v>ANDINA</v>
          </cell>
          <cell r="R463" t="str">
            <v>25</v>
          </cell>
          <cell r="S463" t="str">
            <v>25781</v>
          </cell>
          <cell r="T463" t="str">
            <v>Zona 2</v>
          </cell>
          <cell r="U463" t="e">
            <v>#REF!</v>
          </cell>
        </row>
        <row r="464">
          <cell r="A464" t="str">
            <v>PROTECCION Y/O CONTENCION DE LA VIA CASCO VEREDA OJO DE AGUA - VEREDA CHIPAQUIN DEL MUICIPIO DE SUTATAUSA - CUNDINAMARCA</v>
          </cell>
          <cell r="B464">
            <v>4522</v>
          </cell>
          <cell r="C464" t="str">
            <v>SUTATAUSA</v>
          </cell>
          <cell r="D464" t="str">
            <v>CUNDINAMARCA</v>
          </cell>
          <cell r="E464" t="str">
            <v>DILIA NELMA FORERO SANCHEZ</v>
          </cell>
          <cell r="F464" t="str">
            <v>ALCALDE</v>
          </cell>
          <cell r="G464" t="str">
            <v>PROTECCION Y/O CONTENCION DE LA VIA CASCO VEREDA OJO DE AGUA - VEREDA CHIPAQUIN DEL MUICIPIO DE SUTATAUSA - CUNDINAMARCA</v>
          </cell>
          <cell r="H464" t="str">
            <v>CONTENCIÓN TALUDES</v>
          </cell>
          <cell r="I464" t="str">
            <v>OBRA MENOR</v>
          </cell>
          <cell r="J464">
            <v>249661453.13999999</v>
          </cell>
          <cell r="K464" t="str">
            <v>ANDINA</v>
          </cell>
          <cell r="R464" t="str">
            <v>25</v>
          </cell>
          <cell r="S464" t="str">
            <v>25781</v>
          </cell>
          <cell r="T464" t="str">
            <v>Zona 2</v>
          </cell>
          <cell r="U464" t="e">
            <v>#REF!</v>
          </cell>
        </row>
        <row r="465">
          <cell r="A465" t="str">
            <v>PROYECTO DE OBRAS DE PROTECCION Y CONTENCION VEREDA SALITRE - MUNICIPIO DE SUTATAUSA</v>
          </cell>
          <cell r="B465">
            <v>4521</v>
          </cell>
          <cell r="C465" t="str">
            <v>SUTATAUSA</v>
          </cell>
          <cell r="D465" t="str">
            <v>CUNDINAMARCA</v>
          </cell>
          <cell r="E465" t="str">
            <v>DILIA NELMA FORERO SANCHEZ</v>
          </cell>
          <cell r="F465" t="str">
            <v>ALCALDE</v>
          </cell>
          <cell r="G465" t="str">
            <v>PROYECTO DE OBRAS DE PROTECCION Y CONTENCION VEREDA SALITRE - MUNICIPIO DE SUTATAUSA</v>
          </cell>
          <cell r="H465" t="str">
            <v>CONTENCIÓN TALUDES</v>
          </cell>
          <cell r="I465" t="str">
            <v>OBRA MENOR</v>
          </cell>
          <cell r="J465">
            <v>248359604.33000001</v>
          </cell>
          <cell r="K465" t="str">
            <v>ANDINA</v>
          </cell>
          <cell r="R465" t="str">
            <v>25</v>
          </cell>
          <cell r="S465" t="str">
            <v>25781</v>
          </cell>
          <cell r="T465" t="str">
            <v>Zona 2</v>
          </cell>
          <cell r="U465" t="e">
            <v>#REF!</v>
          </cell>
        </row>
        <row r="466">
          <cell r="A466" t="str">
            <v xml:space="preserve">PROYECTO DE OBRAS DE PROTECCION Y CONTENCION VEREDA SANTA BARBARA SECTOR EL CHIRCAL </v>
          </cell>
          <cell r="B466">
            <v>4520</v>
          </cell>
          <cell r="C466" t="str">
            <v>SUTATAUSA</v>
          </cell>
          <cell r="D466" t="str">
            <v>CUNDINAMARCA</v>
          </cell>
          <cell r="E466" t="str">
            <v>DILIA NELMA FORERO SANCHEZ</v>
          </cell>
          <cell r="F466" t="str">
            <v>ALCALDE</v>
          </cell>
          <cell r="G466" t="str">
            <v xml:space="preserve">PROYECTO DE OBRAS DE PROTECCION Y CONTENCION VEREDA SANTA BARBARA SECTOR EL CHIRCAL </v>
          </cell>
          <cell r="H466" t="str">
            <v>CONTENCIÓN TALUDES</v>
          </cell>
          <cell r="I466" t="str">
            <v>OBRA MENOR</v>
          </cell>
          <cell r="J466">
            <v>177478703.44999999</v>
          </cell>
          <cell r="K466" t="str">
            <v>ANDINA</v>
          </cell>
          <cell r="R466" t="str">
            <v>25</v>
          </cell>
          <cell r="S466" t="str">
            <v>25781</v>
          </cell>
          <cell r="T466" t="str">
            <v>Zona 2</v>
          </cell>
          <cell r="U466" t="e">
            <v>#REF!</v>
          </cell>
        </row>
        <row r="467">
          <cell r="A467" t="str">
            <v>Puente el Curubito sobre quebrada río frio occidental</v>
          </cell>
          <cell r="B467" t="str">
            <v>IB-213</v>
          </cell>
          <cell r="C467" t="str">
            <v>TABIO</v>
          </cell>
          <cell r="D467" t="str">
            <v>CUNDINAMARCA</v>
          </cell>
          <cell r="E467" t="str">
            <v>ANDRÉS GONZÁLEZ DÍAZ</v>
          </cell>
          <cell r="F467" t="str">
            <v>GOBERNADOR</v>
          </cell>
          <cell r="G467" t="str">
            <v>Puente el Curubito sobre quebrada río frio occidental</v>
          </cell>
          <cell r="H467" t="str">
            <v>CONSTRUCCIÓN DE PUENTES Y PONTONES</v>
          </cell>
          <cell r="I467" t="str">
            <v>OBRA MENOR</v>
          </cell>
          <cell r="J467">
            <v>45147227</v>
          </cell>
          <cell r="K467" t="str">
            <v>ANDINA</v>
          </cell>
          <cell r="L467">
            <v>540</v>
          </cell>
          <cell r="M467">
            <v>9624</v>
          </cell>
          <cell r="N467">
            <v>40640</v>
          </cell>
          <cell r="O467">
            <v>8438734</v>
          </cell>
          <cell r="P467">
            <v>40732</v>
          </cell>
          <cell r="Q467">
            <v>45147227</v>
          </cell>
          <cell r="R467" t="str">
            <v>25</v>
          </cell>
          <cell r="S467" t="str">
            <v>25785</v>
          </cell>
          <cell r="T467" t="str">
            <v>Zona 2</v>
          </cell>
          <cell r="U467" t="e">
            <v>#REF!</v>
          </cell>
        </row>
        <row r="468">
          <cell r="A468" t="str">
            <v>RECUPERACION Y ADECUACION DE VIAS TERCIARIAS DEL MUNICIPIO DE TABIO SECTOR PIEDRA DE CHULO, PLAYA Y LA PALMA VEREDA RIO FRIO OCCIDENTAL, AFECTADOS POR LA OLA INVERNAL FENOMENO DE LA NIÑA 2010-2011 MUNICIPIO DE TABIO</v>
          </cell>
          <cell r="B468" t="str">
            <v>JM-27</v>
          </cell>
          <cell r="C468" t="str">
            <v>TABIO</v>
          </cell>
          <cell r="D468" t="str">
            <v>CUNDINAMARCA</v>
          </cell>
          <cell r="E468" t="str">
            <v>JAIRO JESUS CAMACHO LEAÑO</v>
          </cell>
          <cell r="F468" t="str">
            <v>ALCALDE</v>
          </cell>
          <cell r="G468" t="str">
            <v>RECUPERACION Y ADECUACION DE VIAS TERCIARIAS DEL MUNICIPIO DE TABIO SECTOR PIEDRA DE CHULO, PLAYA Y LA PALMA VEREDA RIO FRIO OCCIDENTAL, AFECTADOS POR LA OLA INVERNAL FENOMENO DE LA NIÑA 2010-2011 MUNICIPIO DE TABIO</v>
          </cell>
          <cell r="H468" t="str">
            <v>REPARACIÓN DE VÍAS</v>
          </cell>
          <cell r="I468" t="str">
            <v>OBRA MENOR</v>
          </cell>
          <cell r="J468">
            <v>249266109.46000001</v>
          </cell>
          <cell r="K468" t="str">
            <v>ANDINA</v>
          </cell>
          <cell r="L468">
            <v>3648</v>
          </cell>
          <cell r="M468">
            <v>11447</v>
          </cell>
          <cell r="N468">
            <v>40778</v>
          </cell>
          <cell r="Q468">
            <v>99706443.780000001</v>
          </cell>
          <cell r="R468" t="str">
            <v>25</v>
          </cell>
          <cell r="S468" t="str">
            <v>25785</v>
          </cell>
          <cell r="T468" t="str">
            <v>Zona 2</v>
          </cell>
          <cell r="U468" t="e">
            <v>#REF!</v>
          </cell>
        </row>
        <row r="469">
          <cell r="A469" t="str">
            <v>RECUPERACION Y ADECUACION DE VIAS TERCIARIAS DEL MUNICIPIO DE TABIO SECTOR SANTA REYES - LOS TANQUES, AFECTADOS POR LA OLA INVERNAL FENOMENO DE LA NIÑA 2010-2011 MUNICIPIO DE TABIO</v>
          </cell>
          <cell r="B469" t="str">
            <v>JM-28</v>
          </cell>
          <cell r="C469" t="str">
            <v>TABIO</v>
          </cell>
          <cell r="D469" t="str">
            <v>CUNDINAMARCA</v>
          </cell>
          <cell r="E469" t="str">
            <v>JAIRO JESUS CAMACHO LEAÑO</v>
          </cell>
          <cell r="F469" t="str">
            <v>ALCALDE</v>
          </cell>
          <cell r="G469" t="str">
            <v>RECUPERACION Y ADECUACION DE VIAS TERCIARIAS DEL MUNICIPIO DE TABIO SECTOR SANTA REYES - LOS TANQUES, AFECTADOS POR LA OLA INVERNAL FENOMENO DE LA NIÑA 2010-2011 MUNICIPIO DE TABIO</v>
          </cell>
          <cell r="H469" t="str">
            <v>REPARACIÓN DE VÍAS</v>
          </cell>
          <cell r="I469" t="str">
            <v>OBRA MENOR</v>
          </cell>
          <cell r="J469">
            <v>249775625.16999999</v>
          </cell>
          <cell r="K469" t="str">
            <v>ANDINA</v>
          </cell>
          <cell r="L469">
            <v>3649</v>
          </cell>
          <cell r="M469">
            <v>11448</v>
          </cell>
          <cell r="N469">
            <v>40778</v>
          </cell>
          <cell r="Q469">
            <v>99910250.069999993</v>
          </cell>
          <cell r="R469" t="str">
            <v>25</v>
          </cell>
          <cell r="S469" t="str">
            <v>25785</v>
          </cell>
          <cell r="T469" t="str">
            <v>Zona 2</v>
          </cell>
          <cell r="U469" t="e">
            <v>#REF!</v>
          </cell>
        </row>
        <row r="470">
          <cell r="A470" t="str">
            <v>RECUPERACION Y ADECUACION DE VIAS TERCIARIAS SECTORES ( CAMPO ELIAS, CARRON Y LLANO GRANDE, AFECTADOS POR LA OLA INVERNAL FENOMENO DE LA NIÑA 2010-2011 MUNICIPIO DE TABIO</v>
          </cell>
          <cell r="B470" t="str">
            <v>JM-29</v>
          </cell>
          <cell r="C470" t="str">
            <v>TABIO</v>
          </cell>
          <cell r="D470" t="str">
            <v>CUNDINAMARCA</v>
          </cell>
          <cell r="E470" t="str">
            <v>JAIRO JESUS CAMACHO LEAÑO</v>
          </cell>
          <cell r="F470" t="str">
            <v>ALCALDE</v>
          </cell>
          <cell r="G470" t="str">
            <v>RECUPERACION Y ADECUACION DE VIAS TERCIARIAS SECTORES ( CAMPO ELIAS, CARRON Y LLANO GRANDE, AFECTADOS POR LA OLA INVERNAL FENOMENO DE LA NIÑA 2010-2011 MUNICIPIO DE TABIO</v>
          </cell>
          <cell r="H470" t="str">
            <v>REPARACIÓN DE VÍAS</v>
          </cell>
          <cell r="I470" t="str">
            <v>OBRA MENOR</v>
          </cell>
          <cell r="J470">
            <v>249780391.37</v>
          </cell>
          <cell r="K470" t="str">
            <v>ANDINA</v>
          </cell>
          <cell r="L470">
            <v>3650</v>
          </cell>
          <cell r="M470">
            <v>11449</v>
          </cell>
          <cell r="N470">
            <v>40778</v>
          </cell>
          <cell r="Q470">
            <v>99912156.549999997</v>
          </cell>
          <cell r="R470" t="str">
            <v>25</v>
          </cell>
          <cell r="S470" t="str">
            <v>25785</v>
          </cell>
          <cell r="T470" t="str">
            <v>Zona 2</v>
          </cell>
          <cell r="U470" t="e">
            <v>#REF!</v>
          </cell>
        </row>
        <row r="471">
          <cell r="A471" t="str">
            <v>SOLICITUD DE RECURSOS PARA ATENCION DE EMERGENCIAS VIALES DEL MUNICIPIO DE TAUSA</v>
          </cell>
          <cell r="B471" t="str">
            <v>MK-237</v>
          </cell>
          <cell r="C471" t="str">
            <v>TAUSA</v>
          </cell>
          <cell r="D471" t="str">
            <v>CUNDINAMARCA</v>
          </cell>
          <cell r="E471" t="str">
            <v>WILLIAM ALFONSO SANCHEZ ROJAS</v>
          </cell>
          <cell r="F471" t="str">
            <v>ALCALDE</v>
          </cell>
          <cell r="G471" t="str">
            <v>SOLICITUD DE RECURSOS PARA ATENCION DE EMERGENCIAS VIALES DEL MUNICIPIO DE TAUSA</v>
          </cell>
          <cell r="H471" t="str">
            <v>REFORZAMIENTO Y CONTENCIÓN</v>
          </cell>
          <cell r="I471" t="str">
            <v>OBRA MENOR</v>
          </cell>
          <cell r="J471">
            <v>250000000</v>
          </cell>
          <cell r="K471" t="str">
            <v>ANDINA</v>
          </cell>
          <cell r="L471">
            <v>0</v>
          </cell>
          <cell r="R471" t="str">
            <v>25</v>
          </cell>
          <cell r="S471" t="str">
            <v>25793</v>
          </cell>
          <cell r="T471" t="str">
            <v>Zona 2</v>
          </cell>
          <cell r="U471" t="e">
            <v>#REF!</v>
          </cell>
        </row>
        <row r="472">
          <cell r="A472" t="str">
            <v>SOLICITUD DE RECURSOS PARA CONSTRUCCION OBRAS DE MITIGACION, MUROS DE CONTENCION EN GAVIONES Y FILTROS DE DRENAJE ENLA S VEREDAS RASGATA ALTO Y PAJARITO DEL MUNICIPIO</v>
          </cell>
          <cell r="B472" t="str">
            <v>MK-238</v>
          </cell>
          <cell r="C472" t="str">
            <v>TAUSA</v>
          </cell>
          <cell r="D472" t="str">
            <v>CUNDINAMARCA</v>
          </cell>
          <cell r="E472" t="str">
            <v>WILLIAM ALFONSO SANCHEZ ROJAS</v>
          </cell>
          <cell r="F472" t="str">
            <v>ALCALDE</v>
          </cell>
          <cell r="G472" t="str">
            <v>SOLICITUD DE RECURSOS PARA CONSTRUCCION OBRAS DE MITIGACION, MUROS DE CONTENCION EN GAVIONES Y FILTROS DE DRENAJE ENLA S VEREDAS RASGATA ALTO Y PAJARITO DEL MUNICIPIO</v>
          </cell>
          <cell r="H472" t="str">
            <v>REFORZAMIENTO Y CONTENCIÓN</v>
          </cell>
          <cell r="I472" t="str">
            <v>OBRA MENOR</v>
          </cell>
          <cell r="J472">
            <v>250000000</v>
          </cell>
          <cell r="K472" t="str">
            <v>ANDINA</v>
          </cell>
          <cell r="L472">
            <v>0</v>
          </cell>
          <cell r="R472" t="str">
            <v>25</v>
          </cell>
          <cell r="S472" t="str">
            <v>25793</v>
          </cell>
          <cell r="T472" t="str">
            <v>Zona 2</v>
          </cell>
          <cell r="U472" t="e">
            <v>#REF!</v>
          </cell>
        </row>
        <row r="473">
          <cell r="A473" t="str">
            <v>SOLICITUD DE RECURSOS PARA LA REHABILITACION DE COLECTORES Y CANALIZACION DE AGUAS DE LLUVIAS EN EL CENTRO URBANO DEL MUNICIPIIO DE TAUSA</v>
          </cell>
          <cell r="B473" t="str">
            <v>MK-239</v>
          </cell>
          <cell r="C473" t="str">
            <v>TAUSA</v>
          </cell>
          <cell r="D473" t="str">
            <v>CUNDINAMARCA</v>
          </cell>
          <cell r="E473" t="str">
            <v>WILLIAM ALFONSO SANCHEZ ROJAS</v>
          </cell>
          <cell r="F473" t="str">
            <v>ALCALDE</v>
          </cell>
          <cell r="G473" t="str">
            <v>SOLICITUD DE RECURSOS PARA LA REHABILITACION DE COLECTORES Y CANALIZACION DE AGUAS DE LLUVIAS EN EL CENTRO URBANO DEL MUNICIPIIO DE TAUSA</v>
          </cell>
          <cell r="H473" t="str">
            <v>REFORZAMIENTO Y CONTENCIÓN</v>
          </cell>
          <cell r="I473" t="str">
            <v>OBRA MENOR</v>
          </cell>
          <cell r="J473">
            <v>250000000</v>
          </cell>
          <cell r="K473" t="str">
            <v>ANDINA</v>
          </cell>
          <cell r="L473">
            <v>0</v>
          </cell>
          <cell r="R473" t="str">
            <v>25</v>
          </cell>
          <cell r="S473" t="str">
            <v>25793</v>
          </cell>
          <cell r="T473" t="str">
            <v>Zona 2</v>
          </cell>
          <cell r="U473" t="e">
            <v>#REF!</v>
          </cell>
        </row>
        <row r="474">
          <cell r="A474" t="str">
            <v>SOLICITUD DE RECURSOS PARA LA CONSTRUCCION DE PONTONES TIPO BOXCOULVERT PARA CANALIZACION QUEBRADA EL BOQUERON Y RECONSTRUCCION CANAL ABIERTO DE LA MISMA QUEBRADA SECTOR PLAZA GANADO ZONA URBANA DEL MUNICIPIO DE TAUSA</v>
          </cell>
          <cell r="B474" t="str">
            <v>MK-240</v>
          </cell>
          <cell r="C474" t="str">
            <v>TAUSA</v>
          </cell>
          <cell r="D474" t="str">
            <v>CUNDINAMARCA</v>
          </cell>
          <cell r="E474" t="str">
            <v>WILLIAM ALFONSO SANCHEZ ROJAS</v>
          </cell>
          <cell r="F474" t="str">
            <v>ALCALDE</v>
          </cell>
          <cell r="G474" t="str">
            <v>SOLICITUD DE RECURSOS PARA LA CONSTRUCCION DE PONTONES TIPO BOXCOULVERT PARA CANALIZACION QUEBRADA EL BOQUERON Y RECONSTRUCCION CANAL ABIERTO DE LA MISMA QUEBRADA SECTOR PLAZA GANADO ZONA URBANA DEL MUNICIPIO DE TAUSA</v>
          </cell>
          <cell r="H474" t="str">
            <v>REFORZAMIENTO Y CONTENCIÓN</v>
          </cell>
          <cell r="I474" t="str">
            <v>OBRA MENOR</v>
          </cell>
          <cell r="J474">
            <v>250000000</v>
          </cell>
          <cell r="K474" t="str">
            <v>ANDINA</v>
          </cell>
          <cell r="L474">
            <v>0</v>
          </cell>
          <cell r="R474" t="str">
            <v>25</v>
          </cell>
          <cell r="S474" t="str">
            <v>25793</v>
          </cell>
          <cell r="T474" t="str">
            <v>Zona 2</v>
          </cell>
          <cell r="U474" t="e">
            <v>#REF!</v>
          </cell>
        </row>
        <row r="475">
          <cell r="A475" t="str">
            <v>CONSTRUCCION DE PUENTE SECTOR DE SANTA CRUZ</v>
          </cell>
          <cell r="B475" t="str">
            <v>1527-A</v>
          </cell>
          <cell r="C475" t="str">
            <v>TENA</v>
          </cell>
          <cell r="D475" t="str">
            <v>CUNDINAMARCA</v>
          </cell>
          <cell r="E475" t="str">
            <v>JOSE CAMPO ELIAS ZAMORA BOHORQUEZ</v>
          </cell>
          <cell r="F475" t="str">
            <v>ALCALDE</v>
          </cell>
          <cell r="G475" t="str">
            <v>CONSTRUCCION DE PUENTE SECTOR DE SANTA CRUZ</v>
          </cell>
          <cell r="H475" t="str">
            <v>CONSTRUCCIÓN DE PUENTES Y PONTONES</v>
          </cell>
          <cell r="I475" t="str">
            <v>OBRA MENOR</v>
          </cell>
          <cell r="J475">
            <v>250000000</v>
          </cell>
          <cell r="K475" t="str">
            <v>ANDINA</v>
          </cell>
          <cell r="L475">
            <v>0</v>
          </cell>
          <cell r="R475" t="str">
            <v>25</v>
          </cell>
          <cell r="S475" t="str">
            <v>25797</v>
          </cell>
          <cell r="T475" t="str">
            <v>Zona 2</v>
          </cell>
          <cell r="U475" t="e">
            <v>#REF!</v>
          </cell>
        </row>
        <row r="476">
          <cell r="A476" t="str">
            <v>ESTABILIZACION DE LA BANCADA VIA CASCO URBANO - CATIVA - SANTA BARBARA</v>
          </cell>
          <cell r="B476" t="str">
            <v>1527-A2</v>
          </cell>
          <cell r="C476" t="str">
            <v>TENA</v>
          </cell>
          <cell r="D476" t="str">
            <v>CUNDINAMARCA</v>
          </cell>
          <cell r="E476" t="str">
            <v>JOSE CAMPO ELIAS ZAMORA BOHORQUEZ</v>
          </cell>
          <cell r="F476" t="str">
            <v>ALCALDE</v>
          </cell>
          <cell r="G476" t="str">
            <v>ESTABILIZACION DE LA BANCADA VIA CASCO URBANO - CATIVA - SANTA BARBARA</v>
          </cell>
          <cell r="H476" t="str">
            <v>REPARACIÓN DE VÍAS</v>
          </cell>
          <cell r="I476" t="str">
            <v>OBRA MENOR</v>
          </cell>
          <cell r="J476">
            <v>250000000</v>
          </cell>
          <cell r="K476" t="str">
            <v>ANDINA</v>
          </cell>
          <cell r="L476">
            <v>3646</v>
          </cell>
          <cell r="M476">
            <v>11445</v>
          </cell>
          <cell r="N476">
            <v>40778</v>
          </cell>
          <cell r="Q476">
            <v>100000000</v>
          </cell>
          <cell r="R476" t="str">
            <v>25</v>
          </cell>
          <cell r="S476" t="str">
            <v>25797</v>
          </cell>
          <cell r="T476" t="str">
            <v>Zona 2</v>
          </cell>
          <cell r="U476" t="e">
            <v>#REF!</v>
          </cell>
        </row>
        <row r="477">
          <cell r="A477" t="str">
            <v>REHABILITACION Y MEJORAMIENTO DE LA VIA PACHECO - EL CAIRO, DEL MUNICIPIO DE TIBAUY</v>
          </cell>
          <cell r="B477" t="str">
            <v>IB-216</v>
          </cell>
          <cell r="C477" t="str">
            <v>TIBACUY</v>
          </cell>
          <cell r="D477" t="str">
            <v>CUNDINAMARCA</v>
          </cell>
          <cell r="E477" t="str">
            <v>JAVIER RODRIGUEZ SANABRIA</v>
          </cell>
          <cell r="F477" t="str">
            <v>ALCALDE</v>
          </cell>
          <cell r="G477" t="str">
            <v>REHABILITACION Y MEJORAMIENTO DE LA VIA PACHECO - EL CAIRO, DEL MUNICIPIO DE TIBAUY</v>
          </cell>
          <cell r="H477" t="str">
            <v>REPARACIÓN DE VÍAS</v>
          </cell>
          <cell r="I477" t="str">
            <v>OBRA MENOR</v>
          </cell>
          <cell r="J477">
            <v>250000000</v>
          </cell>
          <cell r="K477" t="str">
            <v>ANDINA</v>
          </cell>
          <cell r="L477">
            <v>134</v>
          </cell>
          <cell r="M477">
            <v>9213</v>
          </cell>
          <cell r="N477">
            <v>40617</v>
          </cell>
          <cell r="O477">
            <v>196246000</v>
          </cell>
          <cell r="P477">
            <v>40653</v>
          </cell>
          <cell r="Q477">
            <v>250000000</v>
          </cell>
          <cell r="R477" t="str">
            <v>25</v>
          </cell>
          <cell r="S477" t="str">
            <v>25805</v>
          </cell>
          <cell r="T477" t="str">
            <v>Zona 2</v>
          </cell>
          <cell r="U477" t="e">
            <v>#REF!</v>
          </cell>
        </row>
        <row r="478">
          <cell r="A478" t="str">
            <v>REHABILITACION Y MEJORAMIENTO DE LA VIA TIBACUY - SAN JOSE</v>
          </cell>
          <cell r="B478" t="str">
            <v>IB-217</v>
          </cell>
          <cell r="C478" t="str">
            <v>TIBACUY</v>
          </cell>
          <cell r="D478" t="str">
            <v>CUNDINAMARCA</v>
          </cell>
          <cell r="E478" t="str">
            <v>JAVIER RODRIGUEZ SANABRIA</v>
          </cell>
          <cell r="F478" t="str">
            <v>ALCALDE</v>
          </cell>
          <cell r="G478" t="str">
            <v>REHABILITACION Y MEJORAMIENTO DE LA VIA TIBACUY - SAN JOSE</v>
          </cell>
          <cell r="H478" t="str">
            <v>REPARACIÓN DE VÍAS</v>
          </cell>
          <cell r="I478" t="str">
            <v>OBRA MENOR</v>
          </cell>
          <cell r="J478">
            <v>250000000</v>
          </cell>
          <cell r="K478" t="str">
            <v>ANDINA</v>
          </cell>
          <cell r="L478">
            <v>347</v>
          </cell>
          <cell r="M478">
            <v>9358</v>
          </cell>
          <cell r="N478">
            <v>40626</v>
          </cell>
          <cell r="O478">
            <v>124995000</v>
          </cell>
          <cell r="P478">
            <v>40653</v>
          </cell>
          <cell r="Q478">
            <v>250000000</v>
          </cell>
          <cell r="R478" t="str">
            <v>25</v>
          </cell>
          <cell r="S478" t="str">
            <v>25805</v>
          </cell>
          <cell r="T478" t="str">
            <v>Zona 2</v>
          </cell>
          <cell r="U478" t="e">
            <v>#REF!</v>
          </cell>
        </row>
        <row r="479">
          <cell r="A479" t="str">
            <v>Construcción de muro de contención vía Tibacuy  - El Bosque K1+500</v>
          </cell>
          <cell r="B479" t="str">
            <v>IB-219</v>
          </cell>
          <cell r="C479" t="str">
            <v>TIBACUY</v>
          </cell>
          <cell r="D479" t="str">
            <v>CUNDINAMARCA</v>
          </cell>
          <cell r="E479" t="str">
            <v>ANDRÉS GONZÁLEZ DÍAZ</v>
          </cell>
          <cell r="F479" t="str">
            <v>GOBERNADOR</v>
          </cell>
          <cell r="G479" t="str">
            <v>Construcción de muro de contención vía Tibacuy  - El Bosque K1+500</v>
          </cell>
          <cell r="H479" t="str">
            <v>CONTENCIÓN TALUDES</v>
          </cell>
          <cell r="I479" t="str">
            <v>OBRA MENOR</v>
          </cell>
          <cell r="J479">
            <v>55372404</v>
          </cell>
          <cell r="K479" t="str">
            <v>ANDINA</v>
          </cell>
          <cell r="L479">
            <v>542</v>
          </cell>
          <cell r="M479">
            <v>9625</v>
          </cell>
          <cell r="N479">
            <v>40640</v>
          </cell>
          <cell r="O479">
            <v>10349981</v>
          </cell>
          <cell r="P479">
            <v>40732</v>
          </cell>
          <cell r="Q479">
            <v>55372404</v>
          </cell>
          <cell r="R479" t="str">
            <v>25</v>
          </cell>
          <cell r="S479" t="str">
            <v>25805</v>
          </cell>
          <cell r="T479" t="str">
            <v>Zona 2</v>
          </cell>
          <cell r="U479" t="e">
            <v>#REF!</v>
          </cell>
        </row>
        <row r="480">
          <cell r="A480" t="str">
            <v>Construcción de gaviones para la protección de taludes de la quebrada la negra</v>
          </cell>
          <cell r="B480" t="str">
            <v>IB-815</v>
          </cell>
          <cell r="C480" t="str">
            <v>TIBIRITA</v>
          </cell>
          <cell r="D480" t="str">
            <v>CUNDINAMARCA</v>
          </cell>
          <cell r="E480" t="str">
            <v>Jairo Carlos Aldana Aldana</v>
          </cell>
          <cell r="F480" t="str">
            <v>ALCALDE</v>
          </cell>
          <cell r="G480" t="str">
            <v>Construcción de gaviones para la protección de taludes de la quebrada la negra</v>
          </cell>
          <cell r="H480" t="str">
            <v>REFORZAMIENTO Y CONTENCIÓN</v>
          </cell>
          <cell r="I480" t="str">
            <v>OBRA MENOR</v>
          </cell>
          <cell r="J480">
            <v>250000000</v>
          </cell>
          <cell r="K480" t="str">
            <v>ANDINA</v>
          </cell>
          <cell r="L480">
            <v>2924</v>
          </cell>
          <cell r="M480">
            <v>10916</v>
          </cell>
          <cell r="N480">
            <v>40749</v>
          </cell>
          <cell r="O480">
            <v>99927849</v>
          </cell>
          <cell r="P480">
            <v>40772</v>
          </cell>
          <cell r="Q480">
            <v>100000000</v>
          </cell>
          <cell r="R480" t="str">
            <v>25</v>
          </cell>
          <cell r="S480" t="str">
            <v>25807</v>
          </cell>
          <cell r="T480" t="str">
            <v>Zona 2</v>
          </cell>
          <cell r="U480" t="e">
            <v>#REF!</v>
          </cell>
        </row>
        <row r="481">
          <cell r="A481" t="str">
            <v>Obras para mejoramiento de sitios criticos de la via tibirita - renquira del km0+000 al km15+000 mcpio de tibirita</v>
          </cell>
          <cell r="B481">
            <v>1237</v>
          </cell>
          <cell r="C481" t="str">
            <v>TIBIRITA</v>
          </cell>
          <cell r="D481" t="str">
            <v>CUNDINAMARCA</v>
          </cell>
          <cell r="E481" t="str">
            <v>Jairo Carlos Aldana Aldana</v>
          </cell>
          <cell r="F481" t="str">
            <v>ALCALDE</v>
          </cell>
          <cell r="G481" t="str">
            <v>Obras para mejoramiento de sitios criticos de la via tibirita - renquira del km0+000 al km15+000 mcpio de tibirita</v>
          </cell>
          <cell r="H481" t="str">
            <v>REPARACIÓN DE VÍAS</v>
          </cell>
          <cell r="I481" t="str">
            <v>OBRA MENOR</v>
          </cell>
          <cell r="J481">
            <v>249750825</v>
          </cell>
          <cell r="K481" t="str">
            <v>ANDINA</v>
          </cell>
          <cell r="L481">
            <v>2925</v>
          </cell>
          <cell r="M481">
            <v>10917</v>
          </cell>
          <cell r="N481">
            <v>40749</v>
          </cell>
          <cell r="O481">
            <v>99683912</v>
          </cell>
          <cell r="P481">
            <v>40772</v>
          </cell>
          <cell r="Q481">
            <v>99900330</v>
          </cell>
          <cell r="R481" t="str">
            <v>25</v>
          </cell>
          <cell r="S481" t="str">
            <v>25807</v>
          </cell>
          <cell r="T481" t="str">
            <v>Zona 2</v>
          </cell>
          <cell r="U481" t="e">
            <v>#REF!</v>
          </cell>
        </row>
        <row r="482">
          <cell r="A482" t="str">
            <v>CONSTRUCCION DE GAVIONES Y DISIPADORES CON EL FIN DE ESTABILIZAR LOS TALUDES Y ASI PERMITIR QUE SE CONSERVE LA BANCA</v>
          </cell>
          <cell r="B482" t="str">
            <v>1546-A</v>
          </cell>
          <cell r="C482" t="str">
            <v>TIBIRITA</v>
          </cell>
          <cell r="D482" t="str">
            <v>CUNDINAMARCA</v>
          </cell>
          <cell r="E482" t="str">
            <v>JAIRO CARLOS ALDANA ALDANA</v>
          </cell>
          <cell r="F482" t="str">
            <v>ALCALDE</v>
          </cell>
          <cell r="G482" t="str">
            <v>CONSTRUCCION DE GAVIONES Y DISIPADORES CON EL FIN DE ESTABILIZAR LOS TALUDES Y ASI PERMITIR QUE SE CONSERVE LA BANCA</v>
          </cell>
          <cell r="H482" t="str">
            <v>REFORZAMIENTO Y CONTENCIÓN</v>
          </cell>
          <cell r="I482" t="str">
            <v>OBRA MENOR</v>
          </cell>
          <cell r="J482">
            <v>250000000</v>
          </cell>
          <cell r="K482" t="str">
            <v>ANDINA</v>
          </cell>
          <cell r="L482">
            <v>2923</v>
          </cell>
          <cell r="M482">
            <v>10915</v>
          </cell>
          <cell r="N482">
            <v>40749</v>
          </cell>
          <cell r="O482">
            <v>99946258</v>
          </cell>
          <cell r="P482">
            <v>40772</v>
          </cell>
          <cell r="Q482">
            <v>100000000</v>
          </cell>
          <cell r="R482" t="str">
            <v>25</v>
          </cell>
          <cell r="S482" t="str">
            <v>25807</v>
          </cell>
          <cell r="T482" t="str">
            <v>Zona 2</v>
          </cell>
          <cell r="U482" t="e">
            <v>#REF!</v>
          </cell>
        </row>
        <row r="483">
          <cell r="A483" t="str">
            <v xml:space="preserve">RECUPERACION VIAS RURALES VERDA SANTO DOMINGO RAMAL SAN ISIDRO </v>
          </cell>
          <cell r="B483" t="str">
            <v>IB-220</v>
          </cell>
          <cell r="C483" t="str">
            <v>TOCAIMA</v>
          </cell>
          <cell r="D483" t="str">
            <v>CUNDINAMARCA</v>
          </cell>
          <cell r="E483" t="str">
            <v>ANGEL IBARRA ARIAS</v>
          </cell>
          <cell r="F483" t="str">
            <v>ALCALDE</v>
          </cell>
          <cell r="G483" t="str">
            <v xml:space="preserve">RECUPERACION VIAS RURALES VERDA SANTO DOMINGO RAMAL SAN ISIDRO </v>
          </cell>
          <cell r="H483" t="str">
            <v>REPARACIÓN DE VÍAS</v>
          </cell>
          <cell r="I483" t="str">
            <v>OBRA MENOR</v>
          </cell>
          <cell r="J483">
            <v>250000000</v>
          </cell>
          <cell r="K483" t="str">
            <v>ANDINA</v>
          </cell>
          <cell r="L483">
            <v>348</v>
          </cell>
          <cell r="M483">
            <v>9360</v>
          </cell>
          <cell r="N483">
            <v>40626</v>
          </cell>
          <cell r="O483">
            <v>99929213.200000003</v>
          </cell>
          <cell r="P483">
            <v>40777</v>
          </cell>
          <cell r="Q483">
            <v>250000000</v>
          </cell>
          <cell r="R483" t="str">
            <v>25</v>
          </cell>
          <cell r="S483" t="str">
            <v>25815</v>
          </cell>
          <cell r="T483" t="str">
            <v>Zona 2</v>
          </cell>
          <cell r="U483" t="e">
            <v>#REF!</v>
          </cell>
        </row>
        <row r="484">
          <cell r="A484" t="str">
            <v>REPOSICION Y REHABILITACION CRA 3 ENTRE CLL 1 Y 4 BARRIO AL ARIETE VIA GUACANA DEL MUNICIPIO DE TOCAIMA MEDIANTE LA CONSTRUCCION DE PLACAS HUELLAS, CUNETAS Y BORDILLOS.</v>
          </cell>
          <cell r="B484" t="str">
            <v>JM-55</v>
          </cell>
          <cell r="C484" t="str">
            <v>TOCAIMA</v>
          </cell>
          <cell r="D484" t="str">
            <v>CUNDINAMARCA</v>
          </cell>
          <cell r="E484" t="str">
            <v>ANGEL EDUARDO IBARRA ARIAS</v>
          </cell>
          <cell r="F484" t="str">
            <v>ALCALDE</v>
          </cell>
          <cell r="G484" t="str">
            <v>REPOSICION Y REHABILITACION CRA 3 ENTRE CLL 1 Y 4 BARRIO AL ARIETE VIA GUACANA DEL MUNICIPIO DE TOCAIMA MEDIANTE LA CONSTRUCCION DE PLACAS HUELLAS, CUNETAS Y BORDILLOS.</v>
          </cell>
          <cell r="H484" t="str">
            <v>OBRAS DE ARTE</v>
          </cell>
          <cell r="I484" t="str">
            <v>OBRA MENOR</v>
          </cell>
          <cell r="J484">
            <v>249973400</v>
          </cell>
          <cell r="K484" t="str">
            <v>ANDINA</v>
          </cell>
          <cell r="L484">
            <v>0</v>
          </cell>
          <cell r="R484" t="str">
            <v>25</v>
          </cell>
          <cell r="S484" t="str">
            <v>25815</v>
          </cell>
          <cell r="T484" t="str">
            <v>Zona 2</v>
          </cell>
          <cell r="U484" t="e">
            <v>#REF!</v>
          </cell>
        </row>
        <row r="485">
          <cell r="A485" t="str">
            <v>RECUPERACION VIA VEREDAL LAS MERCEDES-LA CAJITA (SECTOR ESCUELA RURAL LA CAJITA) DEL MUNICIPIO DE TOCAIMA-CUNDINAMARCA</v>
          </cell>
          <cell r="B485" t="str">
            <v>IB-733</v>
          </cell>
          <cell r="C485" t="str">
            <v>TOCAIMA</v>
          </cell>
          <cell r="D485" t="str">
            <v>CUNDINAMARCA</v>
          </cell>
          <cell r="E485" t="str">
            <v>ANGEL IBARRA ARIAS</v>
          </cell>
          <cell r="F485" t="str">
            <v>ALCALDE</v>
          </cell>
          <cell r="G485" t="str">
            <v>RECUPERACION VIA VEREDAL LAS MERCEDES-LA CAJITA (SECTOR ESCUELA RURAL LA CAJITA) DEL MUNICIPIO DE TOCAIMA-CUNDINAMARCA</v>
          </cell>
          <cell r="H485" t="str">
            <v>REPARACIÓN DE VÍAS</v>
          </cell>
          <cell r="I485" t="str">
            <v>OBRA MENOR</v>
          </cell>
          <cell r="J485">
            <v>249938600</v>
          </cell>
          <cell r="K485" t="str">
            <v>ANDINA</v>
          </cell>
          <cell r="L485">
            <v>0</v>
          </cell>
          <cell r="R485" t="str">
            <v>25</v>
          </cell>
          <cell r="S485" t="str">
            <v>25815</v>
          </cell>
          <cell r="T485" t="str">
            <v>Zona 2</v>
          </cell>
          <cell r="U485" t="e">
            <v>#REF!</v>
          </cell>
        </row>
        <row r="486">
          <cell r="A486" t="str">
            <v>RECUPERACION DE VIAS RURALES AFECTADA POR OLA INVERNAL EN LAS VIAS VEREDALES EN LAS VIAS VEREDALES DE LOS MANGOS LEONA-PALACIO ALTO Y BAJO DEL MUNICIPIO DE TOCAIMA</v>
          </cell>
          <cell r="B486" t="str">
            <v>IB-734</v>
          </cell>
          <cell r="C486" t="str">
            <v>TOCAIMA</v>
          </cell>
          <cell r="D486" t="str">
            <v>CUNDINAMARCA</v>
          </cell>
          <cell r="E486" t="str">
            <v>ANGEL IBARRA ARIAS</v>
          </cell>
          <cell r="F486" t="str">
            <v>ALCALDE</v>
          </cell>
          <cell r="G486" t="str">
            <v>RECUPERACION DE VIAS RURALES AFECTADA POR OLA INVERNAL EN LAS VIAS VEREDALES EN LAS VIAS VEREDALES DE LOS MANGOS LEONA-PALACIO ALTO Y BAJO DEL MUNICIPIO DE TOCAIMA</v>
          </cell>
          <cell r="H486" t="str">
            <v>REPARACIÓN DE VÍAS</v>
          </cell>
          <cell r="I486" t="str">
            <v>OBRA MENOR</v>
          </cell>
          <cell r="J486">
            <v>249954412.5</v>
          </cell>
          <cell r="K486" t="str">
            <v>ANDINA</v>
          </cell>
          <cell r="L486">
            <v>0</v>
          </cell>
          <cell r="R486" t="str">
            <v>25</v>
          </cell>
          <cell r="S486" t="str">
            <v>25815</v>
          </cell>
          <cell r="T486" t="str">
            <v>Zona 2</v>
          </cell>
          <cell r="U486" t="e">
            <v>#REF!</v>
          </cell>
        </row>
        <row r="487">
          <cell r="A487" t="str">
            <v>CONFORMACION,RECUPERACION Y REHABILITACION  DE LA VIA Y BANCA DE LA MISMA EN EL SECTOR SAN VICTORINO Y BUENOS AIRES DE LA VEREDA CANAVITA DEL MUNICIPIO DE TOCANCIPA, CON LA CONSTRUCCION DE MURO EN CONTENCION Y CUNETAS EN CONCRETO -OLA INVERNAL FENOME</v>
          </cell>
          <cell r="B487">
            <v>8427</v>
          </cell>
          <cell r="C487" t="str">
            <v>TOCANCIPÁ</v>
          </cell>
          <cell r="D487" t="str">
            <v>CUNDINAMARCA</v>
          </cell>
          <cell r="E487" t="str">
            <v>WALFRANDO ADOLFO FORERO BAJARANO</v>
          </cell>
          <cell r="F487" t="str">
            <v>ALCALDE</v>
          </cell>
          <cell r="G487" t="str">
            <v>CONFORMACION,RECUPERACION Y REHABILITACION  DE LA VIA Y BANCA DE LA MISMA EN EL SECTOR SAN VICTORINO Y BUENOS AIRES DE LA VEREDA CANAVITA DEL MUNICIPIO DE TOCANCIPA, CON LA CONSTRUCCION DE MURO EN CONTENCION Y CUNETAS EN CONCRETO -OLA INVERNAL FENOMENO DE</v>
          </cell>
          <cell r="H487" t="str">
            <v>REPARACIÓN DE VÍAS</v>
          </cell>
          <cell r="I487" t="str">
            <v>OBRA MENOR</v>
          </cell>
          <cell r="J487">
            <v>249937237</v>
          </cell>
          <cell r="K487" t="str">
            <v>ANDINA</v>
          </cell>
          <cell r="R487">
            <v>25</v>
          </cell>
          <cell r="S487" t="str">
            <v>25817</v>
          </cell>
          <cell r="T487" t="str">
            <v>Zona 2</v>
          </cell>
          <cell r="U487" t="e">
            <v>#REF!</v>
          </cell>
        </row>
        <row r="488">
          <cell r="A488" t="str">
            <v>CONFORMACION,RECUPERACION Y REHABILITACION  DE LA BANCA DE LA VIA EN LOS SECTORES QUINDIGUA ,LOS DIABLOS Y LA AURORA,A TRAVES DE LA CONSTRUCCION DE MUROS DE CONTENCION EN LA VEREDA LA ESMERALDA DEL MUNICIPIO DE TOCANCIPA-OLA INVERNAL FENOMENO DE LA N</v>
          </cell>
          <cell r="B488">
            <v>8426</v>
          </cell>
          <cell r="C488" t="str">
            <v>TOCANCIPÁ</v>
          </cell>
          <cell r="D488" t="str">
            <v>CUNDINAMARCA</v>
          </cell>
          <cell r="E488" t="str">
            <v>WALFRANDO ADOLFO FORERO BAJARANO</v>
          </cell>
          <cell r="F488" t="str">
            <v>ALCALDE</v>
          </cell>
          <cell r="G488" t="str">
            <v>CONFORMACION,RECUPERACION Y REHABILITACION  DE LA BANCA DE LA VIA EN LOS SECTORES QUINDIGUA ,LOS DIABLOS Y LA AURORA,A TRAVES DE LA CONSTRUCCION DE MUROS DE CONTENCION EN LA VEREDA LA ESMERALDA DEL MUNICIPIO DE TOCANCIPA-OLA INVERNAL FENOMENO DE LA NIÑA 2</v>
          </cell>
          <cell r="H488" t="str">
            <v>REPARACIÓN DE VÍAS</v>
          </cell>
          <cell r="I488" t="str">
            <v>OBRA MENOR</v>
          </cell>
          <cell r="J488">
            <v>249667934</v>
          </cell>
          <cell r="K488" t="str">
            <v>ANDINA</v>
          </cell>
          <cell r="R488">
            <v>25</v>
          </cell>
          <cell r="S488" t="str">
            <v>25817</v>
          </cell>
          <cell r="T488" t="str">
            <v>Zona 2</v>
          </cell>
          <cell r="U488" t="e">
            <v>#REF!</v>
          </cell>
        </row>
        <row r="489">
          <cell r="A489" t="str">
            <v>REHABILITACION Y RECONSTRUCCION DE LA VIA DE ACCESO A LA PARTE ALTA DE LA VEREDA LA FUENTE DEL MUNICIPIO DE TOCANCIPÀ-OLA INVERNAL FENOMENO DE LA NIÑA 2010-2011</v>
          </cell>
          <cell r="B489">
            <v>8425</v>
          </cell>
          <cell r="C489" t="str">
            <v>TOCANCIPÁ</v>
          </cell>
          <cell r="D489" t="str">
            <v>CUNDINAMARCA</v>
          </cell>
          <cell r="E489" t="str">
            <v>WALFRANDO ADOLFO FORERO BAJARANO</v>
          </cell>
          <cell r="F489" t="str">
            <v>ALCALDE</v>
          </cell>
          <cell r="G489" t="str">
            <v>REHABILITACION Y RECONSTRUCCION DE LA VIA DE ACCESO A LA PARTE ALTA DE LA VEREDA LA FUENTE DEL MUNICIPIO DE TOCANCIPÀ-OLA INVERNAL FENOMENO DE LA NIÑA 2010-2011</v>
          </cell>
          <cell r="H489" t="str">
            <v>REPARACIÓN DE VÍAS</v>
          </cell>
          <cell r="I489" t="str">
            <v>OBRA MENOR</v>
          </cell>
          <cell r="J489">
            <v>249966247.05000001</v>
          </cell>
          <cell r="K489" t="str">
            <v>ANDINA</v>
          </cell>
          <cell r="R489">
            <v>25</v>
          </cell>
          <cell r="S489" t="str">
            <v>25817</v>
          </cell>
          <cell r="T489" t="str">
            <v>Zona 2</v>
          </cell>
          <cell r="U489" t="e">
            <v>#REF!</v>
          </cell>
        </row>
        <row r="490">
          <cell r="A490" t="str">
            <v>Rehabilitación de puente sobre la quebrada Castaño en la vía Topaipí - Vereda Pisco Grande - El Peñón municipio de Topaipí</v>
          </cell>
          <cell r="B490" t="str">
            <v>IB-221</v>
          </cell>
          <cell r="C490" t="str">
            <v>TOPAIPÍ</v>
          </cell>
          <cell r="D490" t="str">
            <v>CUNDINAMARCA</v>
          </cell>
          <cell r="E490" t="str">
            <v>ANDRÉS GONZÁLEZ DÍAZ</v>
          </cell>
          <cell r="F490" t="str">
            <v>GOBERNADOR</v>
          </cell>
          <cell r="G490" t="str">
            <v>Rehabilitación de puente sobre la quebrada Castaño en la vía Topaipí - Vereda Pisco Grande - El Peñón municipio de Topaipí</v>
          </cell>
          <cell r="H490" t="str">
            <v>CONSTRUCCIÓN DE PUENTES Y PONTONES</v>
          </cell>
          <cell r="I490" t="str">
            <v>OBRA MENOR</v>
          </cell>
          <cell r="J490">
            <v>61371393</v>
          </cell>
          <cell r="K490" t="str">
            <v>ANDINA</v>
          </cell>
          <cell r="L490">
            <v>543</v>
          </cell>
          <cell r="M490">
            <v>9626</v>
          </cell>
          <cell r="N490">
            <v>40640</v>
          </cell>
          <cell r="O490">
            <v>11471288</v>
          </cell>
          <cell r="P490">
            <v>40732</v>
          </cell>
          <cell r="Q490">
            <v>61371393</v>
          </cell>
          <cell r="R490" t="str">
            <v>25</v>
          </cell>
          <cell r="S490" t="str">
            <v>25823</v>
          </cell>
          <cell r="T490" t="str">
            <v>Zona 2</v>
          </cell>
          <cell r="U490" t="e">
            <v>#REF!</v>
          </cell>
        </row>
        <row r="491">
          <cell r="A491" t="str">
            <v>Rehabilitación de puente sobre la quebrada Honda Vía Pasuncha (Pacho)  - San Antonio de Aguilera Topaipí Municipio de Topaipí</v>
          </cell>
          <cell r="B491" t="str">
            <v>IB-222</v>
          </cell>
          <cell r="C491" t="str">
            <v>TOPAIPÍ</v>
          </cell>
          <cell r="D491" t="str">
            <v>CUNDINAMARCA</v>
          </cell>
          <cell r="E491" t="str">
            <v>ANDRÉS GONZÁLEZ DÍAZ</v>
          </cell>
          <cell r="F491" t="str">
            <v>GOBERNADOR</v>
          </cell>
          <cell r="G491" t="str">
            <v>Rehabilitación de puente sobre la quebrada Honda Vía Pasuncha (Pacho)  - San Antonio de Aguilera Topaipí Municipio de Topaipí</v>
          </cell>
          <cell r="H491" t="str">
            <v>CONSTRUCCIÓN DE PUENTES Y PONTONES</v>
          </cell>
          <cell r="I491" t="str">
            <v>OBRA MENOR</v>
          </cell>
          <cell r="J491">
            <v>43530633</v>
          </cell>
          <cell r="K491" t="str">
            <v>ANDINA</v>
          </cell>
          <cell r="L491">
            <v>544</v>
          </cell>
          <cell r="M491">
            <v>9627</v>
          </cell>
          <cell r="N491">
            <v>40640</v>
          </cell>
          <cell r="O491">
            <v>8136567</v>
          </cell>
          <cell r="P491">
            <v>40732</v>
          </cell>
          <cell r="Q491">
            <v>43530633</v>
          </cell>
          <cell r="R491" t="str">
            <v>25</v>
          </cell>
          <cell r="S491" t="str">
            <v>25823</v>
          </cell>
          <cell r="T491" t="str">
            <v>Zona 2</v>
          </cell>
          <cell r="U491" t="e">
            <v>#REF!</v>
          </cell>
        </row>
        <row r="492">
          <cell r="A492" t="str">
            <v xml:space="preserve">Rehabilitacion de las via naranjal - lorudes - barandillas - limites mcpio de la palma narajal- guachipay limites con el mcpio de yacopi </v>
          </cell>
          <cell r="B492">
            <v>1240</v>
          </cell>
          <cell r="C492" t="str">
            <v>TOPAIPÍ</v>
          </cell>
          <cell r="D492" t="str">
            <v>CUNDINAMARCA</v>
          </cell>
          <cell r="E492" t="str">
            <v>Manuel Antonio Rodriguez Gomez</v>
          </cell>
          <cell r="F492" t="str">
            <v>ALCALDE</v>
          </cell>
          <cell r="G492" t="str">
            <v xml:space="preserve">Rehabilitacion de las via naranjal - lorudes - barandillas - limites mcpio de la palma narajal- guachipay limites con el mcpio de yacopi </v>
          </cell>
          <cell r="H492" t="str">
            <v>REPARACIÓN DE VÍAS</v>
          </cell>
          <cell r="I492" t="str">
            <v>OBRA MENOR</v>
          </cell>
          <cell r="J492">
            <v>244181473</v>
          </cell>
          <cell r="K492" t="str">
            <v>ANDINA</v>
          </cell>
          <cell r="L492">
            <v>3460</v>
          </cell>
          <cell r="M492">
            <v>11375</v>
          </cell>
          <cell r="N492">
            <v>40774</v>
          </cell>
          <cell r="Q492">
            <v>97672589.200000003</v>
          </cell>
          <cell r="R492" t="str">
            <v>25</v>
          </cell>
          <cell r="S492" t="str">
            <v>25823</v>
          </cell>
          <cell r="T492" t="str">
            <v>Zona 2</v>
          </cell>
          <cell r="U492" t="e">
            <v>#REF!</v>
          </cell>
        </row>
        <row r="493">
          <cell r="A493" t="str">
            <v>Puente sobre el río negro vereda quebrada Honda vía vereda San Luis municipio de Ubala</v>
          </cell>
          <cell r="B493" t="str">
            <v>IB-223</v>
          </cell>
          <cell r="C493" t="str">
            <v>UBALÁ</v>
          </cell>
          <cell r="D493" t="str">
            <v>CUNDINAMARCA</v>
          </cell>
          <cell r="E493" t="str">
            <v>ANDRÉS GONZÁLEZ DÍAZ</v>
          </cell>
          <cell r="F493" t="str">
            <v>GOBERNADOR</v>
          </cell>
          <cell r="G493" t="str">
            <v>Puente sobre el río negro vereda quebrada Honda vía vereda San Luis municipio de Ubala</v>
          </cell>
          <cell r="H493" t="str">
            <v>CONSTRUCCIÓN DE PUENTES Y PONTONES</v>
          </cell>
          <cell r="I493" t="str">
            <v>OBRA MENOR</v>
          </cell>
          <cell r="J493">
            <v>134583242</v>
          </cell>
          <cell r="K493" t="str">
            <v>ANDINA</v>
          </cell>
          <cell r="L493">
            <v>545</v>
          </cell>
          <cell r="M493">
            <v>9628</v>
          </cell>
          <cell r="N493">
            <v>40640</v>
          </cell>
          <cell r="O493">
            <v>25155746</v>
          </cell>
          <cell r="P493">
            <v>40732</v>
          </cell>
          <cell r="Q493">
            <v>134583242</v>
          </cell>
          <cell r="R493" t="str">
            <v>25</v>
          </cell>
          <cell r="S493" t="str">
            <v>25839</v>
          </cell>
          <cell r="T493" t="str">
            <v>Zona 2</v>
          </cell>
          <cell r="U493" t="e">
            <v>#REF!</v>
          </cell>
        </row>
        <row r="494">
          <cell r="A494" t="str">
            <v>MEJORAMIENTO DE LA VIA CASADA ROSADA SAN LUIS LAGUNA AZUL LIMITES CON GUAYATA</v>
          </cell>
          <cell r="B494">
            <v>3228</v>
          </cell>
          <cell r="C494" t="str">
            <v>UBALÁ</v>
          </cell>
          <cell r="D494" t="str">
            <v>CUNDINAMARCA</v>
          </cell>
          <cell r="E494" t="str">
            <v>JOSE EBELIO RUIZ URREGO</v>
          </cell>
          <cell r="F494" t="str">
            <v>ALCALDE</v>
          </cell>
          <cell r="G494" t="str">
            <v>MEJORAMIENTO DE LA VIA CASADA ROSADA SAN LUIS LAGUNA AZUL LIMITES CON GUAYATA</v>
          </cell>
          <cell r="H494" t="str">
            <v>REPARACIÓN DE VÍAS</v>
          </cell>
          <cell r="I494" t="str">
            <v>OBRA MENOR</v>
          </cell>
          <cell r="J494">
            <v>250000000</v>
          </cell>
          <cell r="K494" t="str">
            <v>ANDINA</v>
          </cell>
          <cell r="R494" t="str">
            <v>25</v>
          </cell>
          <cell r="S494" t="str">
            <v>25839</v>
          </cell>
          <cell r="T494" t="str">
            <v>Zona 2</v>
          </cell>
          <cell r="U494" t="e">
            <v>#REF!</v>
          </cell>
        </row>
        <row r="495">
          <cell r="A495" t="str">
            <v>MEJORAMIENTO DE LA VIA CARMEN GAZAJUJO DEL MUNICIPIO DE UBALA CUNDINAMARCA</v>
          </cell>
          <cell r="B495">
            <v>4794</v>
          </cell>
          <cell r="C495" t="str">
            <v>UBALÁ</v>
          </cell>
          <cell r="D495" t="str">
            <v>CUNDINAMARCA</v>
          </cell>
          <cell r="E495" t="str">
            <v>JOSE EBELIO RUIZ URREGO</v>
          </cell>
          <cell r="F495" t="str">
            <v>ALCALDE</v>
          </cell>
          <cell r="G495" t="str">
            <v>MEJORAMIENTO DE LA VIA CARMEN GAZAJUJO DEL MUNICIPIO DE UBALA CUNDINAMARCA</v>
          </cell>
          <cell r="H495" t="str">
            <v>REPARACIÓN DE VÍAS</v>
          </cell>
          <cell r="I495" t="str">
            <v>OBRA MENOR</v>
          </cell>
          <cell r="J495">
            <v>250000000</v>
          </cell>
          <cell r="K495" t="str">
            <v>ANDINA</v>
          </cell>
          <cell r="R495" t="str">
            <v>25</v>
          </cell>
          <cell r="S495" t="str">
            <v>25839</v>
          </cell>
          <cell r="T495" t="str">
            <v>Zona 2</v>
          </cell>
          <cell r="U495" t="e">
            <v>#REF!</v>
          </cell>
        </row>
        <row r="496">
          <cell r="A496" t="str">
            <v>SOLICITUD DE RECURSOS PARA EL MEJORAMIENTO DE LAS VIAS RURALES DEL MUNICIPIO DE UBAQUE QUE HAN SIDO AFECTADAS POR LA OLA INVERNAL, ENTRE ELLAS ENEMOS LA VIA UBAQUE - CHIPAQUE POR EL SECTOR DEL CARDONAL VIA TERCIARIA DE ALTA PENDIENTE EN 9 KM DE RECOR</v>
          </cell>
          <cell r="B496" t="str">
            <v>MK-245</v>
          </cell>
          <cell r="C496" t="str">
            <v>UBAQUE</v>
          </cell>
          <cell r="D496" t="str">
            <v>CUNDINAMARCA</v>
          </cell>
          <cell r="E496" t="str">
            <v>JOSE SANTOS CASTILLO</v>
          </cell>
          <cell r="F496" t="str">
            <v>ALCALDE</v>
          </cell>
          <cell r="G496" t="str">
            <v>SOLICITUD DE RECURSOS PARA EL MEJORAMIENTO DE LAS VIAS RURALES DEL MUNICIPIO DE UBAQUE QUE HAN SIDO AFECTADAS POR LA OLA INVERNAL, ENTRE ELLAS ENEMOS LA VIA UBAQUE - CHIPAQUE POR EL SECTOR DEL CARDONAL VIA TERCIARIA DE ALTA PENDIENTE EN 9 KM DE RECORRIDO</v>
          </cell>
          <cell r="H496" t="str">
            <v>REFORZAMIENTO Y CONTENCIÓN</v>
          </cell>
          <cell r="I496" t="str">
            <v>OBRA MENOR</v>
          </cell>
          <cell r="J496">
            <v>250000000</v>
          </cell>
          <cell r="K496" t="str">
            <v>ANDINA</v>
          </cell>
          <cell r="L496">
            <v>2222</v>
          </cell>
          <cell r="M496">
            <v>10304</v>
          </cell>
          <cell r="N496">
            <v>40709</v>
          </cell>
          <cell r="O496">
            <v>99800000</v>
          </cell>
          <cell r="P496">
            <v>40737</v>
          </cell>
          <cell r="Q496">
            <v>100000000</v>
          </cell>
          <cell r="R496" t="str">
            <v>25</v>
          </cell>
          <cell r="S496" t="str">
            <v>25841</v>
          </cell>
          <cell r="T496" t="str">
            <v>Zona 2</v>
          </cell>
          <cell r="U496" t="e">
            <v>#REF!</v>
          </cell>
        </row>
        <row r="497">
          <cell r="A497" t="str">
            <v>SOLICITUD DE RECURSOS PARA EL MEJORAMIENTO DE LAS VIAS RURALES DEL MUNICIPIO DE UBAQUE QUE HAN SIDO AFECTADAS POR LA OLA INVERNAL, ENTRE ELLAS  TENEMOS ADECUACION Y RECUPERACION DE LA RED VIAL AFECTADA POR LA OLA INVERNAL</v>
          </cell>
          <cell r="B497" t="str">
            <v>MK-246</v>
          </cell>
          <cell r="C497" t="str">
            <v>UBAQUE</v>
          </cell>
          <cell r="D497" t="str">
            <v>CUNDINAMARCA</v>
          </cell>
          <cell r="E497" t="str">
            <v>JOSE SANTOS CASTILLO</v>
          </cell>
          <cell r="F497" t="str">
            <v>ALCALDE</v>
          </cell>
          <cell r="G497" t="str">
            <v>SOLICITUD DE RECURSOS PARA EL MEJORAMIENTO DE LAS VIAS RURALES DEL MUNICIPIO DE UBAQUE QUE HAN SIDO AFECTADAS POR LA OLA INVERNAL, ENTRE ELLAS  TENEMOS ADECUACION Y RECUPERACION DE LA RED VIAL AFECTADA POR LA OLA INVERNAL</v>
          </cell>
          <cell r="H497" t="str">
            <v>REPARACIÓN DE VÍAS</v>
          </cell>
          <cell r="I497" t="str">
            <v>OBRA MENOR</v>
          </cell>
          <cell r="J497">
            <v>250000000</v>
          </cell>
          <cell r="K497" t="str">
            <v>ANDINA</v>
          </cell>
          <cell r="L497">
            <v>2221</v>
          </cell>
          <cell r="M497">
            <v>10303</v>
          </cell>
          <cell r="N497">
            <v>40709</v>
          </cell>
          <cell r="O497">
            <v>99800000</v>
          </cell>
          <cell r="P497">
            <v>40737</v>
          </cell>
          <cell r="Q497">
            <v>100000000</v>
          </cell>
          <cell r="R497" t="str">
            <v>25</v>
          </cell>
          <cell r="S497" t="str">
            <v>25841</v>
          </cell>
          <cell r="T497" t="str">
            <v>Zona 2</v>
          </cell>
          <cell r="U497" t="e">
            <v>#REF!</v>
          </cell>
        </row>
        <row r="498">
          <cell r="A498" t="str">
            <v xml:space="preserve">SOLICITUD RECURSOS PARA SUMINISTROS DE COMBUSTIBLE PARA LA MAQUINARIA DEL MUNICIPIO </v>
          </cell>
          <cell r="B498" t="str">
            <v>MK-247</v>
          </cell>
          <cell r="C498" t="str">
            <v>UBAQUE</v>
          </cell>
          <cell r="D498" t="str">
            <v>CUNDINAMARCA</v>
          </cell>
          <cell r="E498" t="str">
            <v>JOSE SANTOS CASTILLO</v>
          </cell>
          <cell r="F498" t="str">
            <v>ALCALDE</v>
          </cell>
          <cell r="G498" t="str">
            <v xml:space="preserve">SOLICITUD RECURSOS PARA SUMINISTROS DE COMBUSTIBLE PARA LA MAQUINARIA DEL MUNICIPIO </v>
          </cell>
          <cell r="H498" t="str">
            <v>MAQUINARIA</v>
          </cell>
          <cell r="I498" t="str">
            <v>OBRA MENOR</v>
          </cell>
          <cell r="J498">
            <v>100000000</v>
          </cell>
          <cell r="K498" t="str">
            <v>ANDINA</v>
          </cell>
          <cell r="L498">
            <v>2574</v>
          </cell>
          <cell r="M498">
            <v>10562</v>
          </cell>
          <cell r="N498">
            <v>40732</v>
          </cell>
          <cell r="O498">
            <v>39800000</v>
          </cell>
          <cell r="P498">
            <v>40737</v>
          </cell>
          <cell r="Q498">
            <v>100000000</v>
          </cell>
          <cell r="R498" t="str">
            <v>25</v>
          </cell>
          <cell r="S498" t="str">
            <v>25841</v>
          </cell>
          <cell r="T498" t="str">
            <v>Zona 2</v>
          </cell>
          <cell r="U498" t="e">
            <v>#REF!</v>
          </cell>
        </row>
        <row r="499">
          <cell r="A499" t="str">
            <v>SOLICITUD DE RECURSOS PARA ADQUISICION DE VOLQUETA</v>
          </cell>
          <cell r="B499" t="str">
            <v>MK-248</v>
          </cell>
          <cell r="C499" t="str">
            <v>UBAQUE</v>
          </cell>
          <cell r="D499" t="str">
            <v>CUNDINAMARCA</v>
          </cell>
          <cell r="E499" t="str">
            <v>JOSE SANTOS CASTILLO</v>
          </cell>
          <cell r="F499" t="str">
            <v>ALCALDE</v>
          </cell>
          <cell r="G499" t="str">
            <v>SOLICITUD DE RECURSOS PARA ADQUISICION DE VOLQUETA</v>
          </cell>
          <cell r="H499" t="str">
            <v>MAQUINARIA</v>
          </cell>
          <cell r="I499" t="str">
            <v>OBRA MENOR</v>
          </cell>
          <cell r="J499">
            <v>150000000</v>
          </cell>
          <cell r="K499" t="str">
            <v>ANDINA</v>
          </cell>
          <cell r="L499">
            <v>3125</v>
          </cell>
          <cell r="M499">
            <v>11130</v>
          </cell>
          <cell r="N499">
            <v>40758</v>
          </cell>
          <cell r="Q499">
            <v>150000000</v>
          </cell>
          <cell r="R499" t="str">
            <v>25</v>
          </cell>
          <cell r="S499" t="str">
            <v>25841</v>
          </cell>
          <cell r="T499" t="str">
            <v>Zona 2</v>
          </cell>
          <cell r="U499" t="e">
            <v>#REF!</v>
          </cell>
        </row>
        <row r="500">
          <cell r="A500" t="str">
            <v>SUMINISTRO DE COMBUSTIBLE PARA LA MAQUINA DEL MUNICIPIO DE UBAQUE</v>
          </cell>
          <cell r="B500" t="str">
            <v>2054-0</v>
          </cell>
          <cell r="C500" t="str">
            <v>UBAQUE</v>
          </cell>
          <cell r="D500" t="str">
            <v>CUNDINAMARCA</v>
          </cell>
          <cell r="E500" t="str">
            <v>JOSE SANTOS CASTILLO PRIETO</v>
          </cell>
          <cell r="F500" t="str">
            <v>ALCALDE</v>
          </cell>
          <cell r="G500" t="str">
            <v>SUMINISTRO DE COMBUSTIBLE PARA LA MAQUINA DEL MUNICIPIO DE UBAQUE</v>
          </cell>
          <cell r="H500" t="str">
            <v>OBRAS DE ACUEDUCTO Y SANEAMIENTO</v>
          </cell>
          <cell r="I500" t="str">
            <v>OBRA MENOR</v>
          </cell>
          <cell r="J500">
            <v>70000000</v>
          </cell>
          <cell r="K500" t="str">
            <v>ANDINA</v>
          </cell>
          <cell r="L500">
            <v>3557</v>
          </cell>
          <cell r="M500">
            <v>11530</v>
          </cell>
          <cell r="N500">
            <v>40778</v>
          </cell>
          <cell r="Q500">
            <v>70000000</v>
          </cell>
          <cell r="R500" t="str">
            <v>25</v>
          </cell>
          <cell r="S500" t="str">
            <v>25841</v>
          </cell>
          <cell r="T500" t="str">
            <v>Zona 2</v>
          </cell>
          <cell r="U500" t="e">
            <v>#REF!</v>
          </cell>
        </row>
        <row r="501">
          <cell r="A501" t="str">
            <v>PUENTE CARAZA VIA UNE - CARAZA</v>
          </cell>
          <cell r="B501" t="str">
            <v>IB-368</v>
          </cell>
          <cell r="C501" t="str">
            <v>UNE</v>
          </cell>
          <cell r="D501" t="str">
            <v>CUNDINAMARCA</v>
          </cell>
          <cell r="E501" t="str">
            <v>ANDRÉS GONZÁLEZ DÍAZ</v>
          </cell>
          <cell r="F501" t="str">
            <v>GOBERNADOR</v>
          </cell>
          <cell r="G501" t="str">
            <v>PUENTE CARAZA VIA UNE - CARAZA</v>
          </cell>
          <cell r="H501" t="str">
            <v>CONSTRUCCIÓN DE PUENTES Y PONTONES</v>
          </cell>
          <cell r="I501" t="str">
            <v>OBRA MENOR</v>
          </cell>
          <cell r="J501">
            <v>40969548</v>
          </cell>
          <cell r="K501" t="str">
            <v>ANDINA</v>
          </cell>
          <cell r="L501">
            <v>574</v>
          </cell>
          <cell r="M501">
            <v>9636</v>
          </cell>
          <cell r="N501">
            <v>40640</v>
          </cell>
          <cell r="O501">
            <v>7657859</v>
          </cell>
          <cell r="P501">
            <v>40732</v>
          </cell>
          <cell r="Q501">
            <v>40969548</v>
          </cell>
          <cell r="R501" t="str">
            <v>25</v>
          </cell>
          <cell r="S501" t="str">
            <v>25845</v>
          </cell>
          <cell r="T501" t="str">
            <v>Zona 2</v>
          </cell>
          <cell r="U501" t="e">
            <v>#REF!</v>
          </cell>
        </row>
        <row r="502">
          <cell r="A502" t="str">
            <v>REHABILITACION Y RECOSNTRUCCION DE OBRAS DE ARTE DE LOS CORREDORES VIALES VIA ESCUELA SALITRE- LA GRUTA SAN LUIS</v>
          </cell>
          <cell r="B502" t="str">
            <v>IB-731</v>
          </cell>
          <cell r="C502" t="str">
            <v>UNE</v>
          </cell>
          <cell r="D502" t="str">
            <v>CUNDINAMARCA</v>
          </cell>
          <cell r="E502" t="str">
            <v>ADRIANA RAMIREZ SUAREZ</v>
          </cell>
          <cell r="F502" t="str">
            <v>ALCALDE</v>
          </cell>
          <cell r="G502" t="str">
            <v>REHABILITACION Y RECOSNTRUCCION DE OBRAS DE ARTE DE LOS CORREDORES VIALES VIA ESCUELA SALITRE- LA GRUTA SAN LUIS</v>
          </cell>
          <cell r="H502" t="str">
            <v>OBRAS DE ARTE</v>
          </cell>
          <cell r="I502" t="str">
            <v>OBRA MENOR</v>
          </cell>
          <cell r="J502">
            <v>250000000</v>
          </cell>
          <cell r="K502" t="str">
            <v>ANDINA</v>
          </cell>
          <cell r="L502">
            <v>0</v>
          </cell>
          <cell r="R502" t="str">
            <v>25</v>
          </cell>
          <cell r="S502" t="str">
            <v>25845</v>
          </cell>
          <cell r="T502" t="str">
            <v>Zona 2</v>
          </cell>
          <cell r="U502" t="e">
            <v>#REF!</v>
          </cell>
        </row>
        <row r="503">
          <cell r="A503" t="str">
            <v>REHABILITACION Y RECOSNTRUCCION DE OBRAS DE ARTE DE LOS CORREDORES VIALES VIA QUECA-VIA UNE CARAZA</v>
          </cell>
          <cell r="B503" t="str">
            <v>IB-732</v>
          </cell>
          <cell r="C503" t="str">
            <v>UNE</v>
          </cell>
          <cell r="D503" t="str">
            <v>CUNDINAMARCA</v>
          </cell>
          <cell r="E503" t="str">
            <v>ADRIANA RAMIREZ SUAREZ</v>
          </cell>
          <cell r="F503" t="str">
            <v>ALCALDE</v>
          </cell>
          <cell r="G503" t="str">
            <v>REHABILITACION Y RECOSNTRUCCION DE OBRAS DE ARTE DE LOS CORREDORES VIALES VIA QUECA-VIA UNE CARAZA</v>
          </cell>
          <cell r="H503" t="str">
            <v>OBRAS DE ARTE</v>
          </cell>
          <cell r="I503" t="str">
            <v>OBRA MENOR</v>
          </cell>
          <cell r="J503">
            <v>250000000</v>
          </cell>
          <cell r="K503" t="str">
            <v>ANDINA</v>
          </cell>
          <cell r="L503">
            <v>0</v>
          </cell>
          <cell r="R503" t="str">
            <v>25</v>
          </cell>
          <cell r="S503" t="str">
            <v>25845</v>
          </cell>
          <cell r="T503" t="str">
            <v>Zona 2</v>
          </cell>
          <cell r="U503" t="e">
            <v>#REF!</v>
          </cell>
        </row>
        <row r="504">
          <cell r="A504" t="str">
            <v>MANTENIMIENTO VIAS  UNE - SALITRE - - LA MESA, Y LA VIA UNE REPRESA DEL CHOCOLATE, DEL MUNICIPIO DE UNE</v>
          </cell>
          <cell r="B504" t="str">
            <v>JM-191</v>
          </cell>
          <cell r="C504" t="str">
            <v>UNE</v>
          </cell>
          <cell r="D504" t="str">
            <v>CUNDINAMARCA</v>
          </cell>
          <cell r="E504" t="str">
            <v>ADRIANA RAMIREZ SUAREZ</v>
          </cell>
          <cell r="F504" t="str">
            <v>ALCALDE</v>
          </cell>
          <cell r="G504" t="str">
            <v>MANTENIMIENTO VIAS  UNE - SALITRE - - LA MESA, Y LA VIA UNE REPRESA DEL CHOCOLATE, DEL MUNICIPIO DE UNE</v>
          </cell>
          <cell r="H504" t="str">
            <v>REPARACIÓN DE VÍAS</v>
          </cell>
          <cell r="I504" t="str">
            <v>OBRA MENOR</v>
          </cell>
          <cell r="J504">
            <v>250000000</v>
          </cell>
          <cell r="K504" t="str">
            <v>ANDINA</v>
          </cell>
          <cell r="L504">
            <v>0</v>
          </cell>
          <cell r="R504" t="str">
            <v>25</v>
          </cell>
          <cell r="S504" t="str">
            <v>25845</v>
          </cell>
          <cell r="T504" t="str">
            <v>Zona 2</v>
          </cell>
          <cell r="U504" t="e">
            <v>#REF!</v>
          </cell>
        </row>
        <row r="505">
          <cell r="A505" t="str">
            <v>RECURSOS PARA PROYECTO MURO DE CONTENCION SOBRE LA QUEBRADA NEGRA EN EL MUNICIPIO DE UTICA</v>
          </cell>
          <cell r="B505">
            <v>4809</v>
          </cell>
          <cell r="C505" t="str">
            <v>ÚTICA</v>
          </cell>
          <cell r="D505" t="str">
            <v>CUNDINAMARCA</v>
          </cell>
          <cell r="E505" t="str">
            <v>MARCEL HERNANDEZ</v>
          </cell>
          <cell r="F505" t="str">
            <v>ALCALDE</v>
          </cell>
          <cell r="G505" t="str">
            <v>RECURSOS PARA PROYECTO MURO DE CONTENCION SOBRE LA QUEBRADA NEGRA EN EL MUNICIPIO DE UTICA</v>
          </cell>
          <cell r="H505" t="str">
            <v>REFORZAMIENTO Y CONTENCIÓN</v>
          </cell>
          <cell r="I505" t="str">
            <v>OBRA MENOR</v>
          </cell>
          <cell r="J505">
            <v>250000000</v>
          </cell>
          <cell r="K505" t="str">
            <v>ANDINA</v>
          </cell>
          <cell r="R505" t="str">
            <v>25</v>
          </cell>
          <cell r="S505" t="str">
            <v>25851</v>
          </cell>
          <cell r="T505" t="str">
            <v>Zona 2</v>
          </cell>
          <cell r="U505" t="e">
            <v>#REF!</v>
          </cell>
        </row>
        <row r="506">
          <cell r="A506" t="str">
            <v>RECURSOS PARA PROYECTO MURO DE CONTENCION SOBRE EL RIO NEGRO EN EL MUNICIPIO DE UTICA</v>
          </cell>
          <cell r="B506">
            <v>4810</v>
          </cell>
          <cell r="C506" t="str">
            <v>ÚTICA</v>
          </cell>
          <cell r="D506" t="str">
            <v>CUNDINAMARCA</v>
          </cell>
          <cell r="E506" t="str">
            <v>MARCEL HERNANDEZ</v>
          </cell>
          <cell r="F506" t="str">
            <v>ALCALDE</v>
          </cell>
          <cell r="G506" t="str">
            <v>RECURSOS PARA PROYECTO MURO DE CONTENCION SOBRE EL RIO NEGRO EN EL MUNICIPIO DE UTICA</v>
          </cell>
          <cell r="H506" t="str">
            <v>REFORZAMIENTO Y CONTENCIÓN</v>
          </cell>
          <cell r="I506" t="str">
            <v>OBRA MENOR</v>
          </cell>
          <cell r="J506">
            <v>250000000</v>
          </cell>
          <cell r="K506" t="str">
            <v>ANDINA</v>
          </cell>
          <cell r="R506" t="str">
            <v>25</v>
          </cell>
          <cell r="S506" t="str">
            <v>25851</v>
          </cell>
          <cell r="T506" t="str">
            <v>Zona 2</v>
          </cell>
          <cell r="U506" t="e">
            <v>#REF!</v>
          </cell>
        </row>
        <row r="507">
          <cell r="A507" t="str">
            <v>RECURSOS PARA PROYECTO MURO DE CONTENCION SOBRE EL RIO NEGRO SECTOR CENTRO DE SALUD EN EL MUNICIPIO DE UTICA</v>
          </cell>
          <cell r="B507">
            <v>4811</v>
          </cell>
          <cell r="C507" t="str">
            <v>ÚTICA</v>
          </cell>
          <cell r="D507" t="str">
            <v>CUNDINAMARCA</v>
          </cell>
          <cell r="E507" t="str">
            <v>MARCEL HERNANDEZ</v>
          </cell>
          <cell r="F507" t="str">
            <v>ALCALDE</v>
          </cell>
          <cell r="G507" t="str">
            <v>RECURSOS PARA PROYECTO MURO DE CONTENCION SOBRE EL RIO NEGRO SECTOR CENTRO DE SALUD EN EL MUNICIPIO DE UTICA</v>
          </cell>
          <cell r="H507" t="str">
            <v>REFORZAMIENTO Y CONTENCIÓN</v>
          </cell>
          <cell r="I507" t="str">
            <v>OBRA MENOR</v>
          </cell>
          <cell r="J507">
            <v>250000000</v>
          </cell>
          <cell r="K507" t="str">
            <v>ANDINA</v>
          </cell>
          <cell r="R507" t="str">
            <v>25</v>
          </cell>
          <cell r="S507" t="str">
            <v>25851</v>
          </cell>
          <cell r="T507" t="str">
            <v>Zona 2</v>
          </cell>
          <cell r="U507" t="e">
            <v>#REF!</v>
          </cell>
        </row>
        <row r="508">
          <cell r="A508" t="str">
            <v>VIA VEREDA LA ABUELITA AL  LIMITE CON EL MUNICIPIO DE GUADUAS EN MUNICIPIO DE UTICA</v>
          </cell>
          <cell r="B508">
            <v>4812</v>
          </cell>
          <cell r="C508" t="str">
            <v>ÚTICA</v>
          </cell>
          <cell r="D508" t="str">
            <v>CUNDINAMARCA</v>
          </cell>
          <cell r="E508" t="str">
            <v>MARCEL HERNANDEZ</v>
          </cell>
          <cell r="F508" t="str">
            <v>ALCALDE</v>
          </cell>
          <cell r="G508" t="str">
            <v>VIA VEREDA LA ABUELITA AL  LIMITE CON EL MUNICIPIO DE GUADUAS EN MUNICIPIO DE UTICA</v>
          </cell>
          <cell r="H508" t="str">
            <v>REPARACIÓN DE VÍAS</v>
          </cell>
          <cell r="I508" t="str">
            <v>OBRA MENOR</v>
          </cell>
          <cell r="J508">
            <v>249997919</v>
          </cell>
          <cell r="K508" t="str">
            <v>ANDINA</v>
          </cell>
          <cell r="R508" t="str">
            <v>25</v>
          </cell>
          <cell r="S508" t="str">
            <v>25851</v>
          </cell>
          <cell r="T508" t="str">
            <v>Zona 2</v>
          </cell>
          <cell r="U508" t="e">
            <v>#REF!</v>
          </cell>
        </row>
        <row r="509">
          <cell r="A509" t="str">
            <v>CONSTRUCCION MURO EN GAVION PARA EL RIO NEGRO SECTOR LOS TOLDOS A ESTACION DE BOMBEROS</v>
          </cell>
          <cell r="B509">
            <v>6781</v>
          </cell>
          <cell r="C509" t="str">
            <v>ÚTICA</v>
          </cell>
          <cell r="D509" t="str">
            <v>CUNDINAMARCA</v>
          </cell>
          <cell r="E509" t="str">
            <v>MARCEL HERNANDEZ</v>
          </cell>
          <cell r="F509" t="str">
            <v>ALCALDE</v>
          </cell>
          <cell r="G509" t="str">
            <v>CONSTRUCCION MURO EN GAVION PARA EL RIO NEGRO SECTOR LOS TOLDOS A ESTACION DE BOMBEROS</v>
          </cell>
          <cell r="H509" t="str">
            <v>CONTENCIÓN TALUDES</v>
          </cell>
          <cell r="I509" t="str">
            <v>OBRA MENOR</v>
          </cell>
          <cell r="J509">
            <v>250000000</v>
          </cell>
          <cell r="K509" t="str">
            <v>ANDINA</v>
          </cell>
          <cell r="R509" t="str">
            <v>25</v>
          </cell>
          <cell r="S509" t="str">
            <v>25851</v>
          </cell>
          <cell r="T509" t="str">
            <v>Zona 2</v>
          </cell>
          <cell r="U509" t="e">
            <v>#REF!</v>
          </cell>
        </row>
        <row r="510">
          <cell r="A510" t="str">
            <v>REHABILITACION VIA SAN ANTONIO- SANTA BARBARA Y CONSTRUCCION DE PUENTE VEHICULAR SOBRE LA QUEBRADA LOS PANDIS, SECTOR LOS ROBLES, VEREDA SANTA BARBARA, DEL MUNICIPIO DE VENECIA, DEPARTAMENTO CUNDINAMARCA</v>
          </cell>
          <cell r="B510" t="str">
            <v>IB-230</v>
          </cell>
          <cell r="C510" t="str">
            <v>VENECIA</v>
          </cell>
          <cell r="D510" t="str">
            <v>CUNDINAMARCA</v>
          </cell>
          <cell r="E510" t="str">
            <v>FABIO LOZANO TORRES</v>
          </cell>
          <cell r="F510" t="str">
            <v>ALCALDE</v>
          </cell>
          <cell r="G510" t="str">
            <v>REHABILITACION VIA SAN ANTONIO- SANTA BARBARA Y CONSTRUCCION DE PUENTE VEHICULAR SOBRE LA QUEBRADA LOS PANDIS, SECTOR LOS ROBLES, VEREDA SANTA BARBARA, DEL MUNICIPIO DE VENECIA, DEPARTAMENTO CUNDINAMARCA</v>
          </cell>
          <cell r="H510" t="str">
            <v>REPARACIÓN DE VÍAS</v>
          </cell>
          <cell r="I510" t="str">
            <v>OBRA MENOR</v>
          </cell>
          <cell r="J510">
            <v>250000000</v>
          </cell>
          <cell r="K510" t="str">
            <v>ANDINA</v>
          </cell>
          <cell r="L510">
            <v>135</v>
          </cell>
          <cell r="M510">
            <v>9202</v>
          </cell>
          <cell r="N510">
            <v>40617</v>
          </cell>
          <cell r="O510">
            <v>195196000</v>
          </cell>
          <cell r="P510">
            <v>40688</v>
          </cell>
          <cell r="Q510">
            <v>250000000</v>
          </cell>
          <cell r="R510" t="str">
            <v>25</v>
          </cell>
          <cell r="S510" t="str">
            <v>25506</v>
          </cell>
          <cell r="T510" t="str">
            <v>Zona 2</v>
          </cell>
          <cell r="U510" t="e">
            <v>#REF!</v>
          </cell>
        </row>
        <row r="511">
          <cell r="A511" t="str">
            <v>Construcción de puente quebrada La Chorrera vereda Palmar municipio de Venecia</v>
          </cell>
          <cell r="B511" t="str">
            <v>IB-231</v>
          </cell>
          <cell r="C511" t="str">
            <v>VENECIA</v>
          </cell>
          <cell r="D511" t="str">
            <v>CUNDINAMARCA</v>
          </cell>
          <cell r="E511" t="str">
            <v>ANDRÉS GONZÁLEZ DÍAZ</v>
          </cell>
          <cell r="F511" t="str">
            <v>GOBERNADOR</v>
          </cell>
          <cell r="G511" t="str">
            <v>Construcción de puente quebrada La Chorrera vereda Palmar municipio de Venecia</v>
          </cell>
          <cell r="H511" t="str">
            <v>CONSTRUCCIÓN DE PUENTES Y PONTONES</v>
          </cell>
          <cell r="I511" t="str">
            <v>OBRA MENOR</v>
          </cell>
          <cell r="J511">
            <v>128131167</v>
          </cell>
          <cell r="K511" t="str">
            <v>ANDINA</v>
          </cell>
          <cell r="L511">
            <v>547</v>
          </cell>
          <cell r="M511">
            <v>9629</v>
          </cell>
          <cell r="N511">
            <v>40640</v>
          </cell>
          <cell r="O511">
            <v>23949751</v>
          </cell>
          <cell r="P511">
            <v>40732</v>
          </cell>
          <cell r="Q511">
            <v>128131167</v>
          </cell>
          <cell r="R511" t="str">
            <v>25</v>
          </cell>
          <cell r="S511" t="str">
            <v>25506</v>
          </cell>
          <cell r="T511" t="str">
            <v>Zona 2</v>
          </cell>
          <cell r="U511" t="e">
            <v>#REF!</v>
          </cell>
        </row>
        <row r="512">
          <cell r="A512" t="str">
            <v>TERMINACION PUENTE GUATIMBOL SOBRE EL RIO SUMAPAZ MUNICIPIO DE VENECIA</v>
          </cell>
          <cell r="B512" t="str">
            <v>OM-438</v>
          </cell>
          <cell r="C512" t="str">
            <v>VENECIA</v>
          </cell>
          <cell r="D512" t="str">
            <v>CUNDINAMARCA</v>
          </cell>
          <cell r="E512" t="str">
            <v>ANDRÉS GONZÁLEZ DÍAZ</v>
          </cell>
          <cell r="F512" t="str">
            <v>GOBERNADOR</v>
          </cell>
          <cell r="G512" t="str">
            <v>TERMINACION PUENTE GUATIMBOL SOBRE EL RIO SUMAPAZ MUNICIPIO DE VENECIA</v>
          </cell>
          <cell r="H512" t="str">
            <v>REPARACIÓN DE VÍAS</v>
          </cell>
          <cell r="I512" t="str">
            <v>OBRAS MAYORES</v>
          </cell>
          <cell r="J512">
            <v>400000000</v>
          </cell>
          <cell r="K512" t="str">
            <v>ANDINA</v>
          </cell>
          <cell r="L512">
            <v>0</v>
          </cell>
          <cell r="R512" t="str">
            <v>25</v>
          </cell>
          <cell r="S512" t="str">
            <v>25506</v>
          </cell>
          <cell r="T512" t="str">
            <v>Zona 2</v>
          </cell>
          <cell r="U512" t="e">
            <v>#REF!</v>
          </cell>
        </row>
        <row r="513">
          <cell r="A513" t="str">
            <v>REHABILITACION Y MEJORAMIENTO, MUROS DE CONTENCION Y GAVIONES DE LA VIA DOA CRUCE MUNDO NUEVO VEREDA APOSENTOS DOA</v>
          </cell>
          <cell r="B513">
            <v>2613</v>
          </cell>
          <cell r="C513" t="str">
            <v>VENECIA</v>
          </cell>
          <cell r="D513" t="str">
            <v>CUNDINAMARCA</v>
          </cell>
          <cell r="E513" t="str">
            <v>FABIO LOZANO TORRES</v>
          </cell>
          <cell r="F513" t="str">
            <v>ALCALDE</v>
          </cell>
          <cell r="G513" t="str">
            <v>REHABILITACION Y MEJORAMIENTO, MUROS DE CONTENCION Y GAVIONES DE LA VIA DOA CRUCE MUNDO NUEVO VEREDA APOSENTOS DOA</v>
          </cell>
          <cell r="H513" t="str">
            <v>REPARACIÓN DE VÍAS</v>
          </cell>
          <cell r="I513" t="str">
            <v>OBRA MENOR</v>
          </cell>
          <cell r="J513">
            <v>250000000</v>
          </cell>
          <cell r="K513" t="str">
            <v>ANDINA</v>
          </cell>
          <cell r="L513">
            <v>2822</v>
          </cell>
          <cell r="M513">
            <v>10755</v>
          </cell>
          <cell r="N513">
            <v>40742</v>
          </cell>
          <cell r="O513">
            <v>93457960</v>
          </cell>
          <cell r="P513">
            <v>40764</v>
          </cell>
          <cell r="Q513">
            <v>100000000</v>
          </cell>
          <cell r="R513" t="str">
            <v>25</v>
          </cell>
          <cell r="S513" t="str">
            <v>25506</v>
          </cell>
          <cell r="T513" t="str">
            <v>Zona 2</v>
          </cell>
          <cell r="U513" t="e">
            <v>#REF!</v>
          </cell>
        </row>
        <row r="514">
          <cell r="A514" t="str">
            <v>Rehabilitación y mejoramiento de la via pinzaima - guacamayas</v>
          </cell>
          <cell r="B514" t="str">
            <v>IB-236</v>
          </cell>
          <cell r="C514" t="str">
            <v>VERGARA</v>
          </cell>
          <cell r="D514" t="str">
            <v>CUNDINAMARCA</v>
          </cell>
          <cell r="E514" t="str">
            <v>GONZALO ALFREDO GUERRA CASTAÑEDA</v>
          </cell>
          <cell r="F514" t="str">
            <v>ALCALDE</v>
          </cell>
          <cell r="G514" t="str">
            <v>Rehabilitación y mejoramiento de la via pinzaima - guacamayas</v>
          </cell>
          <cell r="H514" t="str">
            <v>REPARACIÓN DE VÍAS</v>
          </cell>
          <cell r="I514" t="str">
            <v>OBRA MENOR</v>
          </cell>
          <cell r="J514">
            <v>42376000</v>
          </cell>
          <cell r="K514" t="str">
            <v>ANDINA</v>
          </cell>
          <cell r="L514">
            <v>0</v>
          </cell>
          <cell r="R514" t="str">
            <v>25</v>
          </cell>
          <cell r="S514" t="str">
            <v>25862</v>
          </cell>
          <cell r="T514" t="str">
            <v>Zona 2</v>
          </cell>
          <cell r="U514" t="e">
            <v>#REF!</v>
          </cell>
        </row>
        <row r="515">
          <cell r="A515" t="str">
            <v>REHABILITACION PUENTE SOBRE RIO PINZIMA, SECTOR LLANO MATA, CONSTRUCCION GAVIONES Y REHABILITACION OBRAS DE DRENAJE VEREDA CORCEGA, REHABILITACION PUENRE QUEBRADA ALGODONALES, VEREDA CHONTEGRANDE, REHABILITACION Y MEJORAMIENTO VIA VERGARA-EL VERGEL-L</v>
          </cell>
          <cell r="B515" t="str">
            <v>IB-237</v>
          </cell>
          <cell r="C515" t="str">
            <v>VERGARA</v>
          </cell>
          <cell r="D515" t="str">
            <v>CUNDINAMARCA</v>
          </cell>
          <cell r="E515" t="str">
            <v>GONZALO ALFREDO GUERRA</v>
          </cell>
          <cell r="F515" t="str">
            <v>ALCALDE</v>
          </cell>
          <cell r="G515" t="str">
            <v>REHABILITACION PUENTE SOBRE RIO PINZIMA, SECTOR LLANO MATA, CONSTRUCCION GAVIONES Y REHABILITACION OBRAS DE DRENAJE VEREDA CORCEGA, REHABILITACION PUENRE QUEBRADA ALGODONALES, VEREDA CHONTEGRANDE, REHABILITACION Y MEJORAMIENTO VIA VERGARA-EL VERGEL-LA VIS</v>
          </cell>
          <cell r="H515" t="str">
            <v>REPARACIÓN DE VÍAS</v>
          </cell>
          <cell r="I515" t="str">
            <v>OBRA MENOR</v>
          </cell>
          <cell r="J515">
            <v>250000000</v>
          </cell>
          <cell r="K515" t="str">
            <v>ANDINA</v>
          </cell>
          <cell r="L515">
            <v>413</v>
          </cell>
          <cell r="M515">
            <v>9473</v>
          </cell>
          <cell r="N515">
            <v>40627</v>
          </cell>
          <cell r="O515">
            <v>99991018</v>
          </cell>
          <cell r="P515">
            <v>40753</v>
          </cell>
          <cell r="Q515">
            <v>250000000</v>
          </cell>
          <cell r="R515" t="str">
            <v>25</v>
          </cell>
          <cell r="S515" t="str">
            <v>25862</v>
          </cell>
          <cell r="T515" t="str">
            <v>Zona 2</v>
          </cell>
          <cell r="U515" t="e">
            <v>#REF!</v>
          </cell>
        </row>
        <row r="516">
          <cell r="A516" t="str">
            <v>REHABILITACION Y RECONSTRUCCION DEL ALCANTARILLADO URBANO EN EL SECTOR DE LA QUEBRADA DE LOS TIESTOS DEL MUNICIPIO DE VERGARA</v>
          </cell>
          <cell r="B516" t="str">
            <v>MK-244</v>
          </cell>
          <cell r="C516" t="str">
            <v>VERGARA</v>
          </cell>
          <cell r="D516" t="str">
            <v>CUNDINAMARCA</v>
          </cell>
          <cell r="E516" t="str">
            <v>GONZALO ALFREDO GUERRA CASTAÑEDA</v>
          </cell>
          <cell r="F516" t="str">
            <v>ALCALDE</v>
          </cell>
          <cell r="G516" t="str">
            <v>REHABILITACION Y RECONSTRUCCION DEL ALCANTARILLADO URBANO EN EL SECTOR DE LA QUEBRADA DE LOS TIESTOS DEL MUNICIPIO DE VERGARA</v>
          </cell>
          <cell r="H516" t="str">
            <v>OBRAS DE ACUEDUCTO Y SANEAMIENTO</v>
          </cell>
          <cell r="I516" t="str">
            <v>OBRA MENOR</v>
          </cell>
          <cell r="J516">
            <v>250000000</v>
          </cell>
          <cell r="K516" t="str">
            <v>ANDINA</v>
          </cell>
          <cell r="L516">
            <v>2777</v>
          </cell>
          <cell r="M516">
            <v>10733</v>
          </cell>
          <cell r="N516">
            <v>40738</v>
          </cell>
          <cell r="O516">
            <v>99799268.079999998</v>
          </cell>
          <cell r="P516">
            <v>40753</v>
          </cell>
          <cell r="Q516">
            <v>100000000</v>
          </cell>
          <cell r="R516" t="str">
            <v>25</v>
          </cell>
          <cell r="S516" t="str">
            <v>25862</v>
          </cell>
          <cell r="T516" t="str">
            <v>Zona 2</v>
          </cell>
          <cell r="U516" t="e">
            <v>#REF!</v>
          </cell>
        </row>
        <row r="517">
          <cell r="A517" t="str">
            <v>SOLICITUD DE RECURSOS PARA EMERGENCIA VIAL</v>
          </cell>
          <cell r="B517" t="str">
            <v>MK-249</v>
          </cell>
          <cell r="C517" t="str">
            <v>VERGARA</v>
          </cell>
          <cell r="D517" t="str">
            <v>CUNDINAMARCA</v>
          </cell>
          <cell r="E517" t="str">
            <v>GONZALO ALFREDO GUERRA CASTAÑEDA</v>
          </cell>
          <cell r="F517" t="str">
            <v>ALCALDE</v>
          </cell>
          <cell r="G517" t="str">
            <v>SOLICITUD DE RECURSOS PARA EMERGENCIA VIAL</v>
          </cell>
          <cell r="H517" t="str">
            <v>REPARACIÓN DE VÍAS</v>
          </cell>
          <cell r="I517" t="str">
            <v>OBRA MENOR</v>
          </cell>
          <cell r="J517">
            <v>250000000</v>
          </cell>
          <cell r="K517" t="str">
            <v>ANDINA</v>
          </cell>
          <cell r="L517">
            <v>2778</v>
          </cell>
          <cell r="M517">
            <v>10734</v>
          </cell>
          <cell r="N517">
            <v>40738</v>
          </cell>
          <cell r="O517">
            <v>99798353.540000007</v>
          </cell>
          <cell r="P517">
            <v>40753</v>
          </cell>
          <cell r="Q517">
            <v>100000000</v>
          </cell>
          <cell r="R517" t="str">
            <v>25</v>
          </cell>
          <cell r="S517" t="str">
            <v>25862</v>
          </cell>
          <cell r="T517" t="str">
            <v>Zona 2</v>
          </cell>
          <cell r="U517" t="e">
            <v>#REF!</v>
          </cell>
        </row>
        <row r="518">
          <cell r="A518" t="str">
            <v>REHABILITACION Y MEJORAMIENTO DE LA VIA PINZAIMA-GUACAMAYAS, REHABILITACION Y MEJORAMIENTO DE LA VIA ZANCUO RIO SECO-LA MESETA , REHABILITACION Y MEJORAMIENTO DE LA VIA VIA VERGARA- LLANO GRANDE-GUACAMAYAS , REHABILITACION Y MEJORAMIENTO DE LA VIA VE</v>
          </cell>
          <cell r="B518">
            <v>3257</v>
          </cell>
          <cell r="C518" t="str">
            <v>VERGARA</v>
          </cell>
          <cell r="D518" t="str">
            <v>CUNDINAMARCA</v>
          </cell>
          <cell r="E518" t="str">
            <v>GONZALO ALFREDO GUERRA CASTAÑEDA</v>
          </cell>
          <cell r="F518" t="str">
            <v>ALCALDE</v>
          </cell>
          <cell r="G518" t="str">
            <v>REHABILITACION Y MEJORAMIENTO DE LA VIA PINZAIMA-GUACAMAYAS, REHABILITACION Y MEJORAMIENTO DE LA VIA ZANCUO RIO SECO-LA MESETA , REHABILITACION Y MEJORAMIENTO DE LA VIA VIA VERGARA- LLANO GRANDE-GUACAMAYAS , REHABILITACION Y MEJORAMIENTO DE LA VIA VERGARA</v>
          </cell>
          <cell r="H518" t="str">
            <v>REPARACIÓN DE VÍAS</v>
          </cell>
          <cell r="I518" t="str">
            <v>OBRA MENOR</v>
          </cell>
          <cell r="J518">
            <v>250000000</v>
          </cell>
          <cell r="K518" t="str">
            <v>ANDINA</v>
          </cell>
          <cell r="L518">
            <v>2779</v>
          </cell>
          <cell r="M518">
            <v>10735</v>
          </cell>
          <cell r="N518">
            <v>40738</v>
          </cell>
          <cell r="O518">
            <v>99799865.120000005</v>
          </cell>
          <cell r="P518">
            <v>40753</v>
          </cell>
          <cell r="Q518">
            <v>100000000</v>
          </cell>
          <cell r="R518" t="str">
            <v>25</v>
          </cell>
          <cell r="S518" t="str">
            <v>25862</v>
          </cell>
          <cell r="T518" t="str">
            <v>Zona 2</v>
          </cell>
          <cell r="U518" t="e">
            <v>#REF!</v>
          </cell>
        </row>
        <row r="519">
          <cell r="A519" t="str">
            <v>REHABILITACION VIAL EN LOS SECTORES ALTO DEL PUEBLO PARTE BAJA, CAJITAS - ALTO DEL ROSARIO, CHIRCAL - MANILLAS, CHUCUMA, LAS QUEVEDO - VIANCITO Y SAN RAFAEL - LA UNION</v>
          </cell>
          <cell r="B519" t="str">
            <v>JM-561</v>
          </cell>
          <cell r="C519" t="str">
            <v>VIANÍ</v>
          </cell>
          <cell r="D519" t="str">
            <v>CUNDINAMARCA</v>
          </cell>
          <cell r="E519" t="str">
            <v>MAXIMO VALERO AVILA TELLEZ</v>
          </cell>
          <cell r="F519" t="str">
            <v>ALCALDE</v>
          </cell>
          <cell r="G519" t="str">
            <v>REHABILITACION VIAL EN LOS SECTORES ALTO DEL PUEBLO PARTE BAJA, CAJITAS - ALTO DEL ROSARIO, CHIRCAL - MANILLAS, CHUCUMA, LAS QUEVEDO - VIANCITO Y SAN RAFAEL - LA UNION</v>
          </cell>
          <cell r="H519" t="str">
            <v>REPARACIÓN DE VÍAS</v>
          </cell>
          <cell r="I519" t="str">
            <v>OBRA MENOR</v>
          </cell>
          <cell r="J519">
            <v>233745087.05000001</v>
          </cell>
          <cell r="K519" t="str">
            <v>ANDINA</v>
          </cell>
          <cell r="L519">
            <v>0</v>
          </cell>
          <cell r="R519" t="str">
            <v>25</v>
          </cell>
          <cell r="S519" t="str">
            <v>25867</v>
          </cell>
          <cell r="T519" t="str">
            <v>Zona 2</v>
          </cell>
          <cell r="U519" t="e">
            <v>#REF!</v>
          </cell>
        </row>
        <row r="520">
          <cell r="A520" t="str">
            <v>Adquisicion de insumos y combustible para la maquinaria del mcpio para restauracion y mantenimiento de las vias rurales</v>
          </cell>
          <cell r="B520">
            <v>1370</v>
          </cell>
          <cell r="C520" t="str">
            <v>VIANÍ</v>
          </cell>
          <cell r="D520" t="str">
            <v>CUNDINAMARCA</v>
          </cell>
          <cell r="E520" t="str">
            <v>Máximo Valero Avila Tellez</v>
          </cell>
          <cell r="F520" t="str">
            <v>ALCALDE</v>
          </cell>
          <cell r="G520" t="str">
            <v>Adquisicion de insumos y combustible para la maquinaria del mcpio para restauracion y mantenimiento de las vias rurales</v>
          </cell>
          <cell r="H520" t="str">
            <v>MOTOBOMBAS Y HERRAMIENTAS MENORES</v>
          </cell>
          <cell r="I520" t="str">
            <v>OBRA MENOR</v>
          </cell>
          <cell r="J520">
            <v>70000000</v>
          </cell>
          <cell r="K520" t="str">
            <v>ANDINA</v>
          </cell>
          <cell r="L520">
            <v>0</v>
          </cell>
          <cell r="R520" t="str">
            <v>25</v>
          </cell>
          <cell r="S520" t="str">
            <v>25867</v>
          </cell>
          <cell r="T520" t="str">
            <v>Zona 2</v>
          </cell>
          <cell r="U520" t="e">
            <v>#REF!</v>
          </cell>
        </row>
        <row r="521">
          <cell r="A521" t="str">
            <v>Rehabilitacion de las vias pantanos - altos de manillas sectores criticos , cajitas - la sierra</v>
          </cell>
          <cell r="B521">
            <v>1371</v>
          </cell>
          <cell r="C521" t="str">
            <v>VIANÍ</v>
          </cell>
          <cell r="D521" t="str">
            <v>CUNDINAMARCA</v>
          </cell>
          <cell r="E521" t="str">
            <v>Máximo Valero Avila Tellez</v>
          </cell>
          <cell r="F521" t="str">
            <v>ALCALDE</v>
          </cell>
          <cell r="G521" t="str">
            <v>Rehabilitacion de las vias pantanos - altos de manillas sectores criticos , cajitas - la sierra</v>
          </cell>
          <cell r="H521" t="str">
            <v>REPARACIÓN DE VÍAS</v>
          </cell>
          <cell r="I521" t="str">
            <v>OBRA MENOR</v>
          </cell>
          <cell r="J521">
            <v>249994803</v>
          </cell>
          <cell r="K521" t="str">
            <v>ANDINA</v>
          </cell>
          <cell r="L521">
            <v>0</v>
          </cell>
          <cell r="R521" t="str">
            <v>25</v>
          </cell>
          <cell r="S521" t="str">
            <v>25867</v>
          </cell>
          <cell r="T521" t="str">
            <v>Zona 2</v>
          </cell>
          <cell r="U521" t="e">
            <v>#REF!</v>
          </cell>
        </row>
        <row r="522">
          <cell r="A522" t="str">
            <v>Compra de vibrocompactadora para mantenimiento y mitigacion de los daños y afectaciones ocasionadas por la ola invernal</v>
          </cell>
          <cell r="B522">
            <v>1372</v>
          </cell>
          <cell r="C522" t="str">
            <v>VIANÍ</v>
          </cell>
          <cell r="D522" t="str">
            <v>CUNDINAMARCA</v>
          </cell>
          <cell r="E522" t="str">
            <v>Máximo Valero Avila Tellez</v>
          </cell>
          <cell r="F522" t="str">
            <v>ALCALDE</v>
          </cell>
          <cell r="G522" t="str">
            <v>Compra de vibrocompactadora para mantenimiento y mitigacion de los daños y afectaciones ocasionadas por la ola invernal</v>
          </cell>
          <cell r="H522" t="str">
            <v>MAQUINARIA</v>
          </cell>
          <cell r="I522" t="str">
            <v>OBRA MENOR</v>
          </cell>
          <cell r="J522">
            <v>195000000</v>
          </cell>
          <cell r="K522" t="str">
            <v>ANDINA</v>
          </cell>
          <cell r="L522">
            <v>0</v>
          </cell>
          <cell r="R522" t="str">
            <v>25</v>
          </cell>
          <cell r="S522" t="str">
            <v>25867</v>
          </cell>
          <cell r="T522" t="str">
            <v>Zona 2</v>
          </cell>
          <cell r="U522" t="e">
            <v>#REF!</v>
          </cell>
        </row>
        <row r="523">
          <cell r="A523" t="str">
            <v>LIMPIEZA Y REFORZAMIENTO DEL JARILLON ENTRE EL PUENTE NARIÑO Y EL PUENTE QUE CONDUCE HACIA LA VEREDA EL VOLCAN</v>
          </cell>
          <cell r="B523" t="str">
            <v>JM-662</v>
          </cell>
          <cell r="C523" t="str">
            <v>VILLA DE SAN DIEGO DE UBATE</v>
          </cell>
          <cell r="D523" t="str">
            <v>CUNDINAMARCA</v>
          </cell>
          <cell r="E523" t="str">
            <v>RICHARD PACHON PAJARITO</v>
          </cell>
          <cell r="F523" t="str">
            <v>ALCALDE</v>
          </cell>
          <cell r="G523" t="str">
            <v>LIMPIEZA Y REFORZAMIENTO DEL JARILLON ENTRE EL PUENTE NARIÑO Y EL PUENTE QUE CONDUCE HACIA LA VEREDA EL VOLCAN</v>
          </cell>
          <cell r="H523" t="str">
            <v>REFORZAMIENTO Y CONTENCIÓN</v>
          </cell>
          <cell r="I523" t="str">
            <v>OBRA MENOR</v>
          </cell>
          <cell r="J523">
            <v>247500000</v>
          </cell>
          <cell r="K523" t="str">
            <v>ANDINA</v>
          </cell>
          <cell r="L523">
            <v>2864</v>
          </cell>
          <cell r="M523">
            <v>10840</v>
          </cell>
          <cell r="N523">
            <v>40745</v>
          </cell>
          <cell r="Q523">
            <v>99000000</v>
          </cell>
          <cell r="R523" t="str">
            <v>25</v>
          </cell>
          <cell r="S523" t="str">
            <v>25843</v>
          </cell>
          <cell r="T523" t="str">
            <v>Zona 2</v>
          </cell>
          <cell r="U523" t="e">
            <v>#REF!</v>
          </cell>
        </row>
        <row r="524">
          <cell r="A524" t="str">
            <v>SOLICITUD DE RECURSOS ADQUISICION DE MAQUINARIA RETROEXCAVADORA PARA LAS OBRAS DE RAHABILITACION</v>
          </cell>
          <cell r="B524">
            <v>2013</v>
          </cell>
          <cell r="C524" t="str">
            <v>VILLA DE SAN DIEGO DE UBATE</v>
          </cell>
          <cell r="D524" t="str">
            <v>CUNDINAMARCA</v>
          </cell>
          <cell r="E524" t="str">
            <v>RICHARD PACHON PAJARITO</v>
          </cell>
          <cell r="F524" t="str">
            <v>ALCALDE</v>
          </cell>
          <cell r="G524" t="str">
            <v>SOLICITUD DE RECURSOS ADQUISICION DE MAQUINARIA RETROEXCAVADORA PARA LAS OBRAS DE RAHABILITACION</v>
          </cell>
          <cell r="H524" t="str">
            <v>MAQUINARIA</v>
          </cell>
          <cell r="I524" t="str">
            <v>OBRA MENOR</v>
          </cell>
          <cell r="J524">
            <v>250000000</v>
          </cell>
          <cell r="K524" t="str">
            <v>ANDINA</v>
          </cell>
          <cell r="L524">
            <v>3494</v>
          </cell>
          <cell r="M524">
            <v>11399</v>
          </cell>
          <cell r="N524">
            <v>40774</v>
          </cell>
          <cell r="Q524">
            <v>250000000</v>
          </cell>
          <cell r="R524" t="str">
            <v>25</v>
          </cell>
          <cell r="S524" t="str">
            <v>25843</v>
          </cell>
          <cell r="T524" t="str">
            <v>Zona 2</v>
          </cell>
          <cell r="U524" t="e">
            <v>#REF!</v>
          </cell>
        </row>
        <row r="525">
          <cell r="A525" t="str">
            <v>SOLICITUD DE RECURSOS PARA EL MURO EN GAVION SECTOR VOLCAN</v>
          </cell>
          <cell r="B525">
            <v>2012</v>
          </cell>
          <cell r="C525" t="str">
            <v>VILLA DE SAN DIEGO DE UBATE</v>
          </cell>
          <cell r="D525" t="str">
            <v>CUNDINAMARCA</v>
          </cell>
          <cell r="E525" t="str">
            <v>RICHARD PACHON PAJARITO</v>
          </cell>
          <cell r="F525" t="str">
            <v>ALCALDE</v>
          </cell>
          <cell r="G525" t="str">
            <v>SOLICITUD DE RECURSOS PARA EL MURO EN GAVION SECTOR VOLCAN</v>
          </cell>
          <cell r="H525" t="str">
            <v>CONTENCIÓN TALUDES</v>
          </cell>
          <cell r="I525" t="str">
            <v>OBRA MENOR</v>
          </cell>
          <cell r="J525">
            <v>209971885.5</v>
          </cell>
          <cell r="K525" t="str">
            <v>ANDINA</v>
          </cell>
          <cell r="R525" t="str">
            <v>25</v>
          </cell>
          <cell r="S525" t="str">
            <v>25843</v>
          </cell>
          <cell r="T525" t="str">
            <v>Zona 2</v>
          </cell>
          <cell r="U525" t="e">
            <v>#REF!</v>
          </cell>
        </row>
        <row r="526">
          <cell r="A526" t="str">
            <v>SOLICITUD DE RECURSOS PARA EL MURO EN GAVION SECTOR VIENTO LIBRE</v>
          </cell>
          <cell r="B526">
            <v>2011</v>
          </cell>
          <cell r="C526" t="str">
            <v>VILLA DE SAN DIEGO DE UBATE</v>
          </cell>
          <cell r="D526" t="str">
            <v>CUNDINAMARCA</v>
          </cell>
          <cell r="E526" t="str">
            <v>RICHARD PACHON PAJARITO</v>
          </cell>
          <cell r="F526" t="str">
            <v>ALCALDE</v>
          </cell>
          <cell r="G526" t="str">
            <v>SOLICITUD DE RECURSOS PARA EL MURO EN GAVION SECTOR VIENTO LIBRE</v>
          </cell>
          <cell r="H526" t="str">
            <v>CONTENCIÓN TALUDES</v>
          </cell>
          <cell r="I526" t="str">
            <v>OBRA MENOR</v>
          </cell>
          <cell r="J526">
            <v>248855568</v>
          </cell>
          <cell r="K526" t="str">
            <v>ANDINA</v>
          </cell>
          <cell r="R526" t="str">
            <v>25</v>
          </cell>
          <cell r="S526" t="str">
            <v>25843</v>
          </cell>
          <cell r="T526" t="str">
            <v>Zona 2</v>
          </cell>
          <cell r="U526" t="e">
            <v>#REF!</v>
          </cell>
        </row>
        <row r="527">
          <cell r="A527" t="str">
            <v xml:space="preserve">Rehabilitaciòn de la vía Ubaté - Lenguazaque - Villapinzòn  </v>
          </cell>
          <cell r="B527" t="str">
            <v>OM-793</v>
          </cell>
          <cell r="C527" t="str">
            <v>VILLA DE SAN DIEGO DE UBATE</v>
          </cell>
          <cell r="D527" t="str">
            <v>CUNDINAMARCA</v>
          </cell>
          <cell r="E527" t="str">
            <v>ANDRÉS GONZÁLEZ DÍAZ</v>
          </cell>
          <cell r="F527" t="str">
            <v>GOBERNADOR</v>
          </cell>
          <cell r="G527" t="str">
            <v xml:space="preserve">Rehabilitaciòn de la vía Ubaté - Lenguazaque - Villapinzòn  </v>
          </cell>
          <cell r="H527" t="str">
            <v>REPARACIÓN DE VÍAS</v>
          </cell>
          <cell r="I527" t="str">
            <v>OBRAS MAYORES</v>
          </cell>
          <cell r="J527">
            <v>18000000000</v>
          </cell>
          <cell r="K527" t="str">
            <v>ANDINA</v>
          </cell>
          <cell r="R527" t="str">
            <v>25</v>
          </cell>
          <cell r="S527" t="str">
            <v>25843</v>
          </cell>
          <cell r="T527" t="str">
            <v>Zona 2</v>
          </cell>
          <cell r="U527" t="e">
            <v>#REF!</v>
          </cell>
        </row>
        <row r="528">
          <cell r="A528" t="str">
            <v>CONSTRUCCION PUENTE SOBRE QUEBRADA MAMERCHA VIA CERRO AZUL CIPAL MATA DE RAMO</v>
          </cell>
          <cell r="B528" t="str">
            <v>IB-369</v>
          </cell>
          <cell r="C528" t="str">
            <v>VILLAGÓMEZ</v>
          </cell>
          <cell r="D528" t="str">
            <v>CUNDINAMARCA</v>
          </cell>
          <cell r="E528" t="str">
            <v>ANDRÉS GONZÁLEZ DÍAZ</v>
          </cell>
          <cell r="F528" t="str">
            <v>GOBERNADOR</v>
          </cell>
          <cell r="G528" t="str">
            <v>CONSTRUCCION PUENTE SOBRE QUEBRADA MAMERCHA VIA CERRO AZUL CIPAL MATA DE RAMO</v>
          </cell>
          <cell r="H528" t="str">
            <v>CONSTRUCCIÓN DE PUENTES Y PONTONES</v>
          </cell>
          <cell r="I528" t="str">
            <v>OBRA MENOR</v>
          </cell>
          <cell r="J528">
            <v>44084629</v>
          </cell>
          <cell r="K528" t="str">
            <v>ANDINA</v>
          </cell>
          <cell r="L528">
            <v>575</v>
          </cell>
          <cell r="M528">
            <v>9637</v>
          </cell>
          <cell r="N528">
            <v>40640</v>
          </cell>
          <cell r="O528">
            <v>8240117</v>
          </cell>
          <cell r="P528">
            <v>40732</v>
          </cell>
          <cell r="Q528">
            <v>44084629</v>
          </cell>
          <cell r="R528" t="str">
            <v>25</v>
          </cell>
          <cell r="S528" t="str">
            <v>25871</v>
          </cell>
          <cell r="T528" t="str">
            <v>Zona 2</v>
          </cell>
          <cell r="U528" t="e">
            <v>#REF!</v>
          </cell>
        </row>
        <row r="529">
          <cell r="A529" t="str">
            <v>REHABILITACION DE LA VIA VEREDA LA ARGENTINA ACCESO AL CEMENTERIO, PLANTA DE TRATAMIENTO Y VIA HACIA LA ANTENA COMCEL</v>
          </cell>
          <cell r="B529" t="str">
            <v>1735-1</v>
          </cell>
          <cell r="C529" t="str">
            <v>VILLAGÓMEZ</v>
          </cell>
          <cell r="D529" t="str">
            <v>CUNDINAMARCA</v>
          </cell>
          <cell r="E529" t="str">
            <v>VICTOR ANTONIO BABATIVA</v>
          </cell>
          <cell r="F529" t="str">
            <v>ALCALDE</v>
          </cell>
          <cell r="G529" t="str">
            <v>REHABILITACION DE LA VIA VEREDA LA ARGENTINA ACCESO AL CEMENTERIO, PLANTA DE TRATAMIENTO Y VIA HACIA LA ANTENA COMCEL</v>
          </cell>
          <cell r="H529" t="str">
            <v>REPARACIÓN DE VÍAS</v>
          </cell>
          <cell r="I529" t="str">
            <v>OBRA MENOR</v>
          </cell>
          <cell r="J529">
            <v>250000000</v>
          </cell>
          <cell r="K529" t="str">
            <v>ANDINA</v>
          </cell>
          <cell r="R529" t="str">
            <v>25</v>
          </cell>
          <cell r="S529" t="str">
            <v>25871</v>
          </cell>
          <cell r="T529" t="str">
            <v>Zona 2</v>
          </cell>
          <cell r="U529" t="e">
            <v>#REF!</v>
          </cell>
        </row>
        <row r="530">
          <cell r="A530" t="str">
            <v>REHABILITACION DE LA VIA MENCIPA - CERRO AZUL- CAIPAL POTOSI</v>
          </cell>
          <cell r="B530" t="str">
            <v>1735-2</v>
          </cell>
          <cell r="C530" t="str">
            <v>VILLAGÓMEZ</v>
          </cell>
          <cell r="D530" t="str">
            <v>CUNDINAMARCA</v>
          </cell>
          <cell r="E530" t="str">
            <v>VICTOR ANTONIO BABATIVA</v>
          </cell>
          <cell r="F530" t="str">
            <v>ALCALDE</v>
          </cell>
          <cell r="G530" t="str">
            <v>REHABILITACION DE LA VIA MENCIPA - CERRO AZUL- CAIPAL POTOSI</v>
          </cell>
          <cell r="H530" t="str">
            <v>REPARACIÓN DE VÍAS</v>
          </cell>
          <cell r="I530" t="str">
            <v>OBRA MENOR</v>
          </cell>
          <cell r="J530">
            <v>250000000</v>
          </cell>
          <cell r="K530" t="str">
            <v>ANDINA</v>
          </cell>
          <cell r="R530" t="str">
            <v>25</v>
          </cell>
          <cell r="S530" t="str">
            <v>25871</v>
          </cell>
          <cell r="T530" t="str">
            <v>Zona 2</v>
          </cell>
          <cell r="U530" t="e">
            <v>#REF!</v>
          </cell>
        </row>
        <row r="531">
          <cell r="A531" t="str">
            <v>SOLICITUD DE RECURSOS PARA LA ADQUISICION DE MAQUINARIA</v>
          </cell>
          <cell r="B531" t="str">
            <v>1735-3</v>
          </cell>
          <cell r="C531" t="str">
            <v>VILLAGÓMEZ</v>
          </cell>
          <cell r="D531" t="str">
            <v>CUNDINAMARCA</v>
          </cell>
          <cell r="E531" t="str">
            <v>VICTOR ANTONIO BABATIVA</v>
          </cell>
          <cell r="F531" t="str">
            <v>ALCALDE</v>
          </cell>
          <cell r="G531" t="str">
            <v>SOLICITUD DE RECURSOS PARA LA ADQUISICION DE MAQUINARIA</v>
          </cell>
          <cell r="H531" t="str">
            <v>MAQUINARIA</v>
          </cell>
          <cell r="I531" t="str">
            <v>OBRA MENOR</v>
          </cell>
          <cell r="J531">
            <v>250000000</v>
          </cell>
          <cell r="K531" t="str">
            <v>ANDINA</v>
          </cell>
          <cell r="R531" t="str">
            <v>25</v>
          </cell>
          <cell r="S531" t="str">
            <v>25871</v>
          </cell>
          <cell r="T531" t="str">
            <v>Zona 2</v>
          </cell>
          <cell r="U531" t="e">
            <v>#REF!</v>
          </cell>
        </row>
        <row r="532">
          <cell r="A532" t="str">
            <v>RECONSTRUCCION DE LA VIA PEÑA SANABRIA DEL MUNICIPIO DE VILLAPINZON</v>
          </cell>
          <cell r="B532" t="str">
            <v>JM-731</v>
          </cell>
          <cell r="C532" t="str">
            <v>VILLAPINZÓN</v>
          </cell>
          <cell r="D532" t="str">
            <v>CUNDINAMARCA</v>
          </cell>
          <cell r="E532" t="str">
            <v>RAMIRO ANTONIO GARCIA LOPEZ</v>
          </cell>
          <cell r="F532" t="str">
            <v>ALCALDE</v>
          </cell>
          <cell r="G532" t="str">
            <v>RECONSTRUCCION DE LA VIA PEÑA SANABRIA DEL MUNICIPIO DE VILLAPINZON</v>
          </cell>
          <cell r="H532" t="str">
            <v>REPARACIÓN DE VÍAS</v>
          </cell>
          <cell r="I532" t="str">
            <v>OBRA MENOR</v>
          </cell>
          <cell r="J532">
            <v>250000000</v>
          </cell>
          <cell r="K532" t="str">
            <v>ANDINA</v>
          </cell>
          <cell r="L532">
            <v>3066</v>
          </cell>
          <cell r="M532">
            <v>10925</v>
          </cell>
          <cell r="N532">
            <v>40751</v>
          </cell>
          <cell r="O532">
            <v>93228376</v>
          </cell>
          <cell r="P532">
            <v>40771</v>
          </cell>
          <cell r="Q532">
            <v>100000000</v>
          </cell>
          <cell r="R532" t="str">
            <v>25</v>
          </cell>
          <cell r="S532" t="str">
            <v>25873</v>
          </cell>
          <cell r="T532" t="str">
            <v>Zona 2</v>
          </cell>
          <cell r="U532" t="e">
            <v>#REF!</v>
          </cell>
        </row>
        <row r="533">
          <cell r="A533" t="str">
            <v>RECONSTRUCCION VIAS VEREDAS SAN PABLO Y TIBITA DEL MUNICIPIO DE VILLAPINZON</v>
          </cell>
          <cell r="B533" t="str">
            <v>JM-732</v>
          </cell>
          <cell r="C533" t="str">
            <v>VILLAPINZÓN</v>
          </cell>
          <cell r="D533" t="str">
            <v>CUNDINAMARCA</v>
          </cell>
          <cell r="E533" t="str">
            <v>RAMIRO ANTONIO GARCIA LOPEZ</v>
          </cell>
          <cell r="F533" t="str">
            <v>ALCALDE</v>
          </cell>
          <cell r="G533" t="str">
            <v>RECONSTRUCCION VIAS VEREDAS SAN PABLO Y TIBITA DEL MUNICIPIO DE VILLAPINZON</v>
          </cell>
          <cell r="H533" t="str">
            <v>REPARACIÓN DE VÍAS</v>
          </cell>
          <cell r="I533" t="str">
            <v>OBRA MENOR</v>
          </cell>
          <cell r="J533">
            <v>250000000</v>
          </cell>
          <cell r="K533" t="str">
            <v>ANDINA</v>
          </cell>
          <cell r="L533">
            <v>3067</v>
          </cell>
          <cell r="M533">
            <v>10926</v>
          </cell>
          <cell r="N533">
            <v>40751</v>
          </cell>
          <cell r="O533">
            <v>93076995</v>
          </cell>
          <cell r="P533">
            <v>40771</v>
          </cell>
          <cell r="Q533">
            <v>100000000</v>
          </cell>
          <cell r="R533" t="str">
            <v>25</v>
          </cell>
          <cell r="S533" t="str">
            <v>25873</v>
          </cell>
          <cell r="T533" t="str">
            <v>Zona 2</v>
          </cell>
          <cell r="U533" t="e">
            <v>#REF!</v>
          </cell>
        </row>
        <row r="534">
          <cell r="A534" t="str">
            <v>RECONSTRUCCION DE VIAS VEREDAS SONSA - NEMOCONCITO</v>
          </cell>
          <cell r="B534" t="str">
            <v>JM-734</v>
          </cell>
          <cell r="C534" t="str">
            <v>VILLAPINZÓN</v>
          </cell>
          <cell r="D534" t="str">
            <v>CUNDINAMARCA</v>
          </cell>
          <cell r="E534" t="str">
            <v>RAMIRO ANTONIO GARCIA LOPEZ</v>
          </cell>
          <cell r="F534" t="str">
            <v>ALCALDE</v>
          </cell>
          <cell r="G534" t="str">
            <v>RECONSTRUCCION DE VIAS VEREDAS SONSA - NEMOCONCITO</v>
          </cell>
          <cell r="H534" t="str">
            <v>REPARACIÓN DE VÍAS</v>
          </cell>
          <cell r="I534" t="str">
            <v>OBRA MENOR</v>
          </cell>
          <cell r="J534">
            <v>250000000</v>
          </cell>
          <cell r="K534" t="str">
            <v>ANDINA</v>
          </cell>
          <cell r="L534">
            <v>3068</v>
          </cell>
          <cell r="M534">
            <v>10927</v>
          </cell>
          <cell r="N534">
            <v>40751</v>
          </cell>
          <cell r="O534">
            <v>93257944</v>
          </cell>
          <cell r="P534">
            <v>40771</v>
          </cell>
          <cell r="Q534">
            <v>100000000</v>
          </cell>
          <cell r="R534" t="str">
            <v>25</v>
          </cell>
          <cell r="S534" t="str">
            <v>25873</v>
          </cell>
          <cell r="T534" t="str">
            <v>Zona 2</v>
          </cell>
          <cell r="U534" t="e">
            <v>#REF!</v>
          </cell>
        </row>
        <row r="535">
          <cell r="A535" t="str">
            <v>RECONSTRUCCION DE VIA VEREDA QUINCHA</v>
          </cell>
          <cell r="B535" t="str">
            <v>JM-735</v>
          </cell>
          <cell r="C535" t="str">
            <v>VILLAPINZÓN</v>
          </cell>
          <cell r="D535" t="str">
            <v>CUNDINAMARCA</v>
          </cell>
          <cell r="E535" t="str">
            <v>RAMIRO ANTONIO GARCIA LOPEZ</v>
          </cell>
          <cell r="F535" t="str">
            <v>ALCALDE</v>
          </cell>
          <cell r="G535" t="str">
            <v>RECONSTRUCCION DE VIA VEREDA QUINCHA</v>
          </cell>
          <cell r="H535" t="str">
            <v>REPARACIÓN DE VÍAS</v>
          </cell>
          <cell r="I535" t="str">
            <v>OBRA MENOR</v>
          </cell>
          <cell r="J535">
            <v>250000000</v>
          </cell>
          <cell r="K535" t="str">
            <v>ANDINA</v>
          </cell>
          <cell r="L535">
            <v>3069</v>
          </cell>
          <cell r="M535">
            <v>10928</v>
          </cell>
          <cell r="N535">
            <v>40751</v>
          </cell>
          <cell r="O535">
            <v>93201641.480000004</v>
          </cell>
          <cell r="P535">
            <v>40773</v>
          </cell>
          <cell r="Q535">
            <v>100000000</v>
          </cell>
          <cell r="R535" t="str">
            <v>25</v>
          </cell>
          <cell r="S535" t="str">
            <v>25873</v>
          </cell>
          <cell r="T535" t="str">
            <v>Zona 2</v>
          </cell>
          <cell r="U535" t="e">
            <v>#REF!</v>
          </cell>
        </row>
        <row r="536">
          <cell r="A536" t="str">
            <v>Adecuación de puente río dulce vía la escuela municipio de La Villeta</v>
          </cell>
          <cell r="B536" t="str">
            <v>IB-241</v>
          </cell>
          <cell r="C536" t="str">
            <v>VILLETA</v>
          </cell>
          <cell r="D536" t="str">
            <v>CUNDINAMARCA</v>
          </cell>
          <cell r="E536" t="str">
            <v>ANDRÉS GONZÁLEZ DÍAZ</v>
          </cell>
          <cell r="F536" t="str">
            <v>GOBERNADOR</v>
          </cell>
          <cell r="G536" t="str">
            <v>Adecuación de puente río dulce vía la escuela municipio de La Villeta</v>
          </cell>
          <cell r="H536" t="str">
            <v>CONSTRUCCIÓN DE PUENTES Y PONTONES</v>
          </cell>
          <cell r="I536" t="str">
            <v>OBRA MENOR</v>
          </cell>
          <cell r="J536">
            <v>48897734</v>
          </cell>
          <cell r="K536" t="str">
            <v>ANDINA</v>
          </cell>
          <cell r="L536">
            <v>548</v>
          </cell>
          <cell r="M536">
            <v>9630</v>
          </cell>
          <cell r="N536">
            <v>40640</v>
          </cell>
          <cell r="O536">
            <v>9139763</v>
          </cell>
          <cell r="P536">
            <v>40732</v>
          </cell>
          <cell r="Q536">
            <v>48897734</v>
          </cell>
          <cell r="R536" t="str">
            <v>25</v>
          </cell>
          <cell r="S536" t="str">
            <v>25875</v>
          </cell>
          <cell r="T536" t="str">
            <v>Zona 2</v>
          </cell>
          <cell r="U536" t="e">
            <v>#REF!</v>
          </cell>
        </row>
        <row r="537">
          <cell r="A537" t="str">
            <v>Rehabilitación de puente sobre quebrada grande vereda ILO municipio de Villeta</v>
          </cell>
          <cell r="B537" t="str">
            <v>IB-242</v>
          </cell>
          <cell r="C537" t="str">
            <v>VILLETA</v>
          </cell>
          <cell r="D537" t="str">
            <v>CUNDINAMARCA</v>
          </cell>
          <cell r="E537" t="str">
            <v>ANDRÉS GONZÁLEZ DÍAZ</v>
          </cell>
          <cell r="F537" t="str">
            <v>GOBERNADOR</v>
          </cell>
          <cell r="G537" t="str">
            <v>Rehabilitación de puente sobre quebrada grande vereda ILO municipio de Villeta</v>
          </cell>
          <cell r="H537" t="str">
            <v>CONSTRUCCIÓN DE PUENTES Y PONTONES</v>
          </cell>
          <cell r="I537" t="str">
            <v>OBRA MENOR</v>
          </cell>
          <cell r="J537">
            <v>58041918</v>
          </cell>
          <cell r="K537" t="str">
            <v>ANDINA</v>
          </cell>
          <cell r="L537">
            <v>549</v>
          </cell>
          <cell r="M537">
            <v>9631</v>
          </cell>
          <cell r="N537">
            <v>40640</v>
          </cell>
          <cell r="O537">
            <v>10848957</v>
          </cell>
          <cell r="P537">
            <v>40732</v>
          </cell>
          <cell r="Q537">
            <v>58041918</v>
          </cell>
          <cell r="R537" t="str">
            <v>25</v>
          </cell>
          <cell r="S537" t="str">
            <v>25875</v>
          </cell>
          <cell r="T537" t="str">
            <v>Zona 2</v>
          </cell>
          <cell r="U537" t="e">
            <v>#REF!</v>
          </cell>
        </row>
        <row r="538">
          <cell r="A538" t="str">
            <v xml:space="preserve">Atención del sitio critico denominado “El Claret” en la vía los Alpes-Villeta. </v>
          </cell>
          <cell r="B538" t="str">
            <v>OM-451</v>
          </cell>
          <cell r="C538" t="str">
            <v>VILLETA</v>
          </cell>
          <cell r="D538" t="str">
            <v>CUNDINAMARCA</v>
          </cell>
          <cell r="E538" t="str">
            <v>ANDRÉS GONZÁLEZ DÍAZ</v>
          </cell>
          <cell r="F538" t="str">
            <v>GOBERNADOR</v>
          </cell>
          <cell r="G538" t="str">
            <v xml:space="preserve">Atención del sitio critico denominado “El Claret” en la vía los Alpes-Villeta. </v>
          </cell>
          <cell r="H538" t="str">
            <v>REPARACIÓN DE VÍAS</v>
          </cell>
          <cell r="I538" t="str">
            <v>OBRAS MAYORES</v>
          </cell>
          <cell r="J538">
            <v>8418000000</v>
          </cell>
          <cell r="K538" t="str">
            <v>ANDINA</v>
          </cell>
          <cell r="L538">
            <v>3402</v>
          </cell>
          <cell r="M538">
            <v>11322</v>
          </cell>
          <cell r="N538">
            <v>40767</v>
          </cell>
          <cell r="Q538">
            <v>3367200000</v>
          </cell>
          <cell r="R538" t="str">
            <v>25</v>
          </cell>
          <cell r="S538" t="str">
            <v>25875</v>
          </cell>
          <cell r="T538" t="str">
            <v>Zona 2</v>
          </cell>
          <cell r="U538" t="e">
            <v>#REF!</v>
          </cell>
        </row>
        <row r="539">
          <cell r="A539" t="str">
            <v>Reconstruccion del puente vehicular sobre la quebrada cune, en la cra 7 (via barrios villamaria y las acacias) barrio villa maria del municipio de villeta cundinamarca</v>
          </cell>
          <cell r="B539">
            <v>1096</v>
          </cell>
          <cell r="C539" t="str">
            <v>VILLETA</v>
          </cell>
          <cell r="D539" t="str">
            <v>CUNDINAMARCA</v>
          </cell>
          <cell r="E539" t="str">
            <v>Bernardo Olaya Triana</v>
          </cell>
          <cell r="F539" t="str">
            <v>ALCALDE</v>
          </cell>
          <cell r="G539" t="str">
            <v>Reconstruccion del puente vehicular sobre la quebrada cune, en la cra 7 (via barrios villamaria y las acacias) barrio villa maria del municipio de villeta cundinamarca</v>
          </cell>
          <cell r="H539" t="str">
            <v>CONSTRUCCIÓN DE PUENTES Y PONTONES</v>
          </cell>
          <cell r="I539" t="str">
            <v>OBRA MENOR</v>
          </cell>
          <cell r="J539">
            <v>140000000</v>
          </cell>
          <cell r="K539" t="str">
            <v>ANDINA</v>
          </cell>
          <cell r="L539">
            <v>2585</v>
          </cell>
          <cell r="M539">
            <v>10578</v>
          </cell>
          <cell r="N539">
            <v>40732</v>
          </cell>
          <cell r="O539">
            <v>51498864</v>
          </cell>
          <cell r="P539">
            <v>40767</v>
          </cell>
          <cell r="Q539">
            <v>56000000</v>
          </cell>
          <cell r="R539" t="str">
            <v>25</v>
          </cell>
          <cell r="S539" t="str">
            <v>25875</v>
          </cell>
          <cell r="T539" t="str">
            <v>Zona 2</v>
          </cell>
          <cell r="U539" t="e">
            <v>#REF!</v>
          </cell>
        </row>
        <row r="540">
          <cell r="A540" t="str">
            <v xml:space="preserve">Reconstruccion y reforzamiento de los puentes vehiculares (via vereda san isidro k3+850 - sector llanadas via vereda naranjal - pte sobre quebrada narajal parte lta k2+435, barrio puerto leticia - puente portugal sobre la quebrada mani antigua via a </v>
          </cell>
          <cell r="B540">
            <v>1097</v>
          </cell>
          <cell r="C540" t="str">
            <v>VILLETA</v>
          </cell>
          <cell r="D540" t="str">
            <v>CUNDINAMARCA</v>
          </cell>
          <cell r="E540" t="str">
            <v>Bernardo Olaya Triana</v>
          </cell>
          <cell r="F540" t="str">
            <v>ALCALDE</v>
          </cell>
          <cell r="G540" t="str">
            <v>Reconstruccion y reforzamiento de los puentes vehiculares (via vereda san isidro k3+850 - sector llanadas via vereda naranjal - pte sobre quebrada narajal parte lta k2+435, barrio puerto leticia - puente portugal sobre la quebrada mani antigua via a tobia</v>
          </cell>
          <cell r="H540" t="str">
            <v>CONSTRUCCIÓN DE PUENTES Y PONTONES</v>
          </cell>
          <cell r="I540" t="str">
            <v>OBRA MENOR</v>
          </cell>
          <cell r="J540">
            <v>250000000</v>
          </cell>
          <cell r="K540" t="str">
            <v>ANDINA</v>
          </cell>
          <cell r="L540">
            <v>2586</v>
          </cell>
          <cell r="M540">
            <v>10579</v>
          </cell>
          <cell r="N540">
            <v>40732</v>
          </cell>
          <cell r="O540">
            <v>91996452</v>
          </cell>
          <cell r="P540">
            <v>40767</v>
          </cell>
          <cell r="Q540">
            <v>100000000</v>
          </cell>
          <cell r="R540" t="str">
            <v>25</v>
          </cell>
          <cell r="S540" t="str">
            <v>25875</v>
          </cell>
          <cell r="T540" t="str">
            <v>Zona 2</v>
          </cell>
          <cell r="U540" t="e">
            <v>#REF!</v>
          </cell>
        </row>
        <row r="541">
          <cell r="A541" t="str">
            <v>Reconstruccion del puente vehicular sobre el rio villeta cra 5 hacia la via antigua a tobia, del barrio san cayetano y puerto leticia del municipio de villeta cundinamarca</v>
          </cell>
          <cell r="B541">
            <v>1098</v>
          </cell>
          <cell r="C541" t="str">
            <v>VILLETA</v>
          </cell>
          <cell r="D541" t="str">
            <v>CUNDINAMARCA</v>
          </cell>
          <cell r="E541" t="str">
            <v>Bernardo Olaya Triana</v>
          </cell>
          <cell r="F541" t="str">
            <v>ALCALDE</v>
          </cell>
          <cell r="G541" t="str">
            <v>Reconstruccion del puente vehicular sobre el rio villeta cra 5 hacia la via antigua a tobia, del barrio san cayetano y puerto leticia del municipio de villeta cundinamarca</v>
          </cell>
          <cell r="H541" t="str">
            <v>CONSTRUCCIÓN DE PUENTES Y PONTONES</v>
          </cell>
          <cell r="I541" t="str">
            <v>OBRA MENOR</v>
          </cell>
          <cell r="J541">
            <v>250000000</v>
          </cell>
          <cell r="K541" t="str">
            <v>ANDINA</v>
          </cell>
          <cell r="L541">
            <v>2587</v>
          </cell>
          <cell r="M541">
            <v>10580</v>
          </cell>
          <cell r="N541">
            <v>40732</v>
          </cell>
          <cell r="O541">
            <v>91981053</v>
          </cell>
          <cell r="P541">
            <v>40767</v>
          </cell>
          <cell r="Q541">
            <v>100000000</v>
          </cell>
          <cell r="R541" t="str">
            <v>25</v>
          </cell>
          <cell r="S541" t="str">
            <v>25875</v>
          </cell>
          <cell r="T541" t="str">
            <v>Zona 2</v>
          </cell>
          <cell r="U541" t="e">
            <v>#REF!</v>
          </cell>
        </row>
        <row r="542">
          <cell r="A542" t="str">
            <v>Reconstruccion de la banca y sistema de contencion para la estabilizacion de la via sobre el rio bituima via casero el puente vereda alto de torres parte baja - sector finca los ocobos en el k1+133 del municipio de villeta cundinamarca</v>
          </cell>
          <cell r="B542">
            <v>1099</v>
          </cell>
          <cell r="C542" t="str">
            <v>VILLETA</v>
          </cell>
          <cell r="D542" t="str">
            <v>CUNDINAMARCA</v>
          </cell>
          <cell r="E542" t="str">
            <v>Bernardo Olaya Triana</v>
          </cell>
          <cell r="F542" t="str">
            <v>ALCALDE</v>
          </cell>
          <cell r="G542" t="str">
            <v>Reconstruccion de la banca y sistema de contencion para la estabilizacion de la via sobre el rio bituima via casero el puente vereda alto de torres parte baja - sector finca los ocobos en el k1+133 del municipio de villeta cundinamarca</v>
          </cell>
          <cell r="H542" t="str">
            <v>REPARACIÓN DE VÍAS</v>
          </cell>
          <cell r="I542" t="str">
            <v>OBRA MENOR</v>
          </cell>
          <cell r="J542">
            <v>250000000</v>
          </cell>
          <cell r="K542" t="str">
            <v>ANDINA</v>
          </cell>
          <cell r="L542">
            <v>2588</v>
          </cell>
          <cell r="M542">
            <v>10581</v>
          </cell>
          <cell r="N542">
            <v>40732</v>
          </cell>
          <cell r="O542">
            <v>91996232</v>
          </cell>
          <cell r="P542">
            <v>40767</v>
          </cell>
          <cell r="Q542">
            <v>100000000</v>
          </cell>
          <cell r="R542" t="str">
            <v>25</v>
          </cell>
          <cell r="S542" t="str">
            <v>25875</v>
          </cell>
          <cell r="T542" t="str">
            <v>Zona 2</v>
          </cell>
          <cell r="U542" t="e">
            <v>#REF!</v>
          </cell>
        </row>
        <row r="543">
          <cell r="A543" t="str">
            <v>Rehabilitación vía Villeta - La Magdalena - Útica</v>
          </cell>
          <cell r="B543" t="str">
            <v>OM-588</v>
          </cell>
          <cell r="C543" t="str">
            <v>VILLETA</v>
          </cell>
          <cell r="D543" t="str">
            <v>CUNDINAMARCA</v>
          </cell>
          <cell r="E543" t="str">
            <v>ANDRÉS GONZÁLEZ DÍAZ</v>
          </cell>
          <cell r="F543" t="str">
            <v>GOBERNADOR</v>
          </cell>
          <cell r="G543" t="str">
            <v>Rehabilitación vía Villeta - La Magdalena - Útica</v>
          </cell>
          <cell r="H543" t="str">
            <v>REPARACIÓN DE VÍAS</v>
          </cell>
          <cell r="I543" t="str">
            <v>OBRAS MAYORES</v>
          </cell>
          <cell r="J543">
            <v>13237000000</v>
          </cell>
          <cell r="K543" t="str">
            <v>ANDINA</v>
          </cell>
          <cell r="R543" t="str">
            <v>25</v>
          </cell>
          <cell r="S543" t="str">
            <v>25875</v>
          </cell>
          <cell r="T543" t="str">
            <v>Zona 2</v>
          </cell>
          <cell r="U543" t="e">
            <v>#REF!</v>
          </cell>
        </row>
        <row r="544">
          <cell r="A544" t="str">
            <v>Construcción de puente vehicular sobre el río lindo en la proyección de la carrera 12 entre calles 20 y 21 que comunica al colegio departamental Francisco Jose de Caldas en el municipio de viota cundinamarca</v>
          </cell>
          <cell r="B544" t="str">
            <v>IB-809</v>
          </cell>
          <cell r="C544" t="str">
            <v>VIOTÁ</v>
          </cell>
          <cell r="D544" t="str">
            <v>CUNDINAMARCA</v>
          </cell>
          <cell r="E544" t="str">
            <v>EDUARDO MORENO PEÑA</v>
          </cell>
          <cell r="F544" t="str">
            <v>ALCALDE</v>
          </cell>
          <cell r="G544" t="str">
            <v>Construcción de puente vehicular sobre el río lindo en la proyección de la carrera 12 entre calles 20 y 21 que comunica al colegio departamental Francisco Jose de Caldas en el municipio de viota cundinamarca</v>
          </cell>
          <cell r="H544" t="str">
            <v>CONSTRUCCIÓN DE PUENTES Y PONTONES</v>
          </cell>
          <cell r="I544" t="str">
            <v>OBRA MENOR</v>
          </cell>
          <cell r="J544">
            <v>248859910</v>
          </cell>
          <cell r="K544" t="str">
            <v>ANDINA</v>
          </cell>
          <cell r="L544">
            <v>2627</v>
          </cell>
          <cell r="M544">
            <v>10611</v>
          </cell>
          <cell r="N544">
            <v>40732</v>
          </cell>
          <cell r="O544">
            <v>94560000</v>
          </cell>
          <cell r="P544">
            <v>40756</v>
          </cell>
          <cell r="Q544">
            <v>99543964</v>
          </cell>
          <cell r="R544" t="str">
            <v>25</v>
          </cell>
          <cell r="S544" t="str">
            <v>25878</v>
          </cell>
          <cell r="T544" t="str">
            <v>Zona 2</v>
          </cell>
          <cell r="U544" t="e">
            <v>#REF!</v>
          </cell>
        </row>
        <row r="545">
          <cell r="A545" t="str">
            <v>Construcción de muro de contención sobre el río Calandaima para la estabilización del talud de la margen izquierda de la vía que de viota conduce la municipio de el colegio en el sector puerta colorada en la vereda neptuna del municipio de viota cund</v>
          </cell>
          <cell r="B545" t="str">
            <v>IB-810</v>
          </cell>
          <cell r="C545" t="str">
            <v>VIOTÁ</v>
          </cell>
          <cell r="D545" t="str">
            <v>CUNDINAMARCA</v>
          </cell>
          <cell r="E545" t="str">
            <v>EDUARDO MORENO PEÑA</v>
          </cell>
          <cell r="F545" t="str">
            <v>ALCALDE</v>
          </cell>
          <cell r="G545" t="str">
            <v>Construcción de muro de contención sobre el río Calandaima para la estabilización del talud de la margen izquierda de la vía que de viota conduce la municipio de el colegio en el sector puerta colorada en la vereda neptuna del municipio de viota cundinama</v>
          </cell>
          <cell r="H545" t="str">
            <v>REFORZAMIENTO Y CONTENCIÓN</v>
          </cell>
          <cell r="I545" t="str">
            <v>OBRA MENOR</v>
          </cell>
          <cell r="J545">
            <v>248176847</v>
          </cell>
          <cell r="K545" t="str">
            <v>ANDINA</v>
          </cell>
          <cell r="L545">
            <v>2628</v>
          </cell>
          <cell r="M545">
            <v>10612</v>
          </cell>
          <cell r="N545">
            <v>40732</v>
          </cell>
          <cell r="O545">
            <v>94305798</v>
          </cell>
          <cell r="P545">
            <v>40752</v>
          </cell>
          <cell r="Q545">
            <v>99270738.799999997</v>
          </cell>
          <cell r="R545" t="str">
            <v>25</v>
          </cell>
          <cell r="S545" t="str">
            <v>25878</v>
          </cell>
          <cell r="T545" t="str">
            <v>Zona 2</v>
          </cell>
          <cell r="U545" t="e">
            <v>#REF!</v>
          </cell>
        </row>
        <row r="546">
          <cell r="A546" t="str">
            <v>Construcción puente sobre la quebrada la tigra en la vía viota- liberia- tibacuy en el sector de la vereda palestina del municipio de viota cundinamarca</v>
          </cell>
          <cell r="B546" t="str">
            <v>IB-811</v>
          </cell>
          <cell r="C546" t="str">
            <v>VIOTÁ</v>
          </cell>
          <cell r="D546" t="str">
            <v>CUNDINAMARCA</v>
          </cell>
          <cell r="E546" t="str">
            <v>EDUARDO MORENO PEÑA</v>
          </cell>
          <cell r="F546" t="str">
            <v>ALCALDE</v>
          </cell>
          <cell r="G546" t="str">
            <v>Construcción puente sobre la quebrada la tigra en la vía viota- liberia- tibacuy en el sector de la vereda palestina del municipio de viota cundinamarca</v>
          </cell>
          <cell r="H546" t="str">
            <v>CONSTRUCCIÓN DE PUENTES Y PONTONES</v>
          </cell>
          <cell r="I546" t="str">
            <v>OBRA MENOR</v>
          </cell>
          <cell r="J546">
            <v>140358868</v>
          </cell>
          <cell r="K546" t="str">
            <v>ANDINA</v>
          </cell>
          <cell r="L546">
            <v>2629</v>
          </cell>
          <cell r="M546">
            <v>10613</v>
          </cell>
          <cell r="N546">
            <v>40732</v>
          </cell>
          <cell r="O546">
            <v>53336370</v>
          </cell>
          <cell r="P546">
            <v>40752</v>
          </cell>
          <cell r="Q546">
            <v>56143547.200000003</v>
          </cell>
          <cell r="R546" t="str">
            <v>25</v>
          </cell>
          <cell r="S546" t="str">
            <v>25878</v>
          </cell>
          <cell r="T546" t="str">
            <v>Zona 2</v>
          </cell>
          <cell r="U546" t="e">
            <v>#REF!</v>
          </cell>
        </row>
        <row r="547">
          <cell r="A547" t="str">
            <v>Construcción puente sobre la quebrada la pabuna en el K 23+050 de la vía viota- san gabriel- la victoria en el sector jaramillo de la vereda java del municipio de viota cundinamarca</v>
          </cell>
          <cell r="B547" t="str">
            <v>IB-812</v>
          </cell>
          <cell r="C547" t="str">
            <v>VIOTÁ</v>
          </cell>
          <cell r="D547" t="str">
            <v>CUNDINAMARCA</v>
          </cell>
          <cell r="E547" t="str">
            <v>EDUARDO MORENO PEÑA</v>
          </cell>
          <cell r="F547" t="str">
            <v>ALCALDE</v>
          </cell>
          <cell r="G547" t="str">
            <v>Construcción puente sobre la quebrada la pabuna en el K 23+050 de la vía viota- san gabriel- la victoria en el sector jaramillo de la vereda java del municipio de viota cundinamarca</v>
          </cell>
          <cell r="H547" t="str">
            <v>CONSTRUCCIÓN DE PUENTES Y PONTONES</v>
          </cell>
          <cell r="I547" t="str">
            <v>OBRA MENOR</v>
          </cell>
          <cell r="J547">
            <v>100230311</v>
          </cell>
          <cell r="K547" t="str">
            <v>ANDINA</v>
          </cell>
          <cell r="L547">
            <v>2630</v>
          </cell>
          <cell r="M547">
            <v>10614</v>
          </cell>
          <cell r="N547">
            <v>40732</v>
          </cell>
          <cell r="O547">
            <v>38080000</v>
          </cell>
          <cell r="P547">
            <v>40760</v>
          </cell>
          <cell r="Q547">
            <v>40092124.399999999</v>
          </cell>
          <cell r="R547" t="str">
            <v>25</v>
          </cell>
          <cell r="S547" t="str">
            <v>25878</v>
          </cell>
          <cell r="T547" t="str">
            <v>Zona 2</v>
          </cell>
          <cell r="U547" t="e">
            <v>#REF!</v>
          </cell>
        </row>
        <row r="548">
          <cell r="A548" t="str">
            <v>CONSTRUCCION DE MUROS DE CONTENCION EN GAVIONES Y ALCANTARILLAS EN LA VIA VIOTA-VICTORIA ALTA DEL MUNICIPIO DE VIOTA</v>
          </cell>
          <cell r="B548" t="str">
            <v>1540-A</v>
          </cell>
          <cell r="C548" t="str">
            <v>VIOTÁ</v>
          </cell>
          <cell r="D548" t="str">
            <v>CUNDINAMARCA</v>
          </cell>
          <cell r="E548" t="str">
            <v>EDUARDO MORENO PEÑA</v>
          </cell>
          <cell r="F548" t="str">
            <v>ALCALDE</v>
          </cell>
          <cell r="G548" t="str">
            <v>CONSTRUCCION DE MUROS DE CONTENCION EN GAVIONES Y ALCANTARILLAS EN LA VIA VIOTA-VICTORIA ALTA DEL MUNICIPIO DE VIOTA</v>
          </cell>
          <cell r="H548" t="str">
            <v>REFORZAMIENTO Y CONTENCIÓN</v>
          </cell>
          <cell r="I548" t="str">
            <v>OBRA MENOR</v>
          </cell>
          <cell r="J548">
            <v>135236867</v>
          </cell>
          <cell r="K548" t="str">
            <v>ANDINA</v>
          </cell>
          <cell r="L548">
            <v>2631</v>
          </cell>
          <cell r="M548">
            <v>10615</v>
          </cell>
          <cell r="N548">
            <v>40732</v>
          </cell>
          <cell r="O548">
            <v>51375350</v>
          </cell>
          <cell r="P548">
            <v>40752</v>
          </cell>
          <cell r="Q548">
            <v>54094746.799999997</v>
          </cell>
          <cell r="R548" t="str">
            <v>25</v>
          </cell>
          <cell r="S548" t="str">
            <v>25878</v>
          </cell>
          <cell r="T548" t="str">
            <v>Zona 2</v>
          </cell>
          <cell r="U548" t="e">
            <v>#REF!</v>
          </cell>
        </row>
        <row r="549">
          <cell r="A549" t="str">
            <v>COSNTRUCCION CINTAS EN CONCRETO EN EL K0+050 HASTA EL K0+110 Y 5 ALCANTARILLAS EN LA VIA NEPTUNA ARABIA</v>
          </cell>
          <cell r="B549" t="str">
            <v>1541-A</v>
          </cell>
          <cell r="C549" t="str">
            <v>VIOTÁ</v>
          </cell>
          <cell r="D549" t="str">
            <v>CUNDINAMARCA</v>
          </cell>
          <cell r="E549" t="str">
            <v>EDUARDO MORENO PEÑA</v>
          </cell>
          <cell r="F549" t="str">
            <v>ALCALDE</v>
          </cell>
          <cell r="G549" t="str">
            <v>COSNTRUCCION CINTAS EN CONCRETO EN EL K0+050 HASTA EL K0+110 Y 5 ALCANTARILLAS EN LA VIA NEPTUNA ARABIA</v>
          </cell>
          <cell r="H549" t="str">
            <v>REPARACIÓN DE VÍAS</v>
          </cell>
          <cell r="I549" t="str">
            <v>OBRA MENOR</v>
          </cell>
          <cell r="J549">
            <v>124197991</v>
          </cell>
          <cell r="K549" t="str">
            <v>ANDINA</v>
          </cell>
          <cell r="L549">
            <v>2632</v>
          </cell>
          <cell r="M549">
            <v>10616</v>
          </cell>
          <cell r="N549">
            <v>40732</v>
          </cell>
          <cell r="O549">
            <v>47160492</v>
          </cell>
          <cell r="P549">
            <v>40752</v>
          </cell>
          <cell r="Q549">
            <v>49679196.399999999</v>
          </cell>
          <cell r="R549" t="str">
            <v>25</v>
          </cell>
          <cell r="S549" t="str">
            <v>25878</v>
          </cell>
          <cell r="T549" t="str">
            <v>Zona 2</v>
          </cell>
          <cell r="U549" t="e">
            <v>#REF!</v>
          </cell>
        </row>
        <row r="550">
          <cell r="A550" t="str">
            <v>PUENTE K18+300 VIA MORAY APOSENTOS GUADUALITO</v>
          </cell>
          <cell r="B550" t="str">
            <v>IB-370</v>
          </cell>
          <cell r="C550" t="str">
            <v>YACOPÍ</v>
          </cell>
          <cell r="D550" t="str">
            <v>CUNDINAMARCA</v>
          </cell>
          <cell r="E550" t="str">
            <v>ANDRÉS GONZÁLEZ DÍAZ</v>
          </cell>
          <cell r="F550" t="str">
            <v>GOBERNADOR</v>
          </cell>
          <cell r="G550" t="str">
            <v>PUENTE K18+300 VIA MORAY APOSENTOS GUADUALITO</v>
          </cell>
          <cell r="H550" t="str">
            <v>CONSTRUCCIÓN DE PUENTES Y PONTONES</v>
          </cell>
          <cell r="I550" t="str">
            <v>OBRA MENOR</v>
          </cell>
          <cell r="J550">
            <v>64989175</v>
          </cell>
          <cell r="K550" t="str">
            <v>ANDINA</v>
          </cell>
          <cell r="L550">
            <v>576</v>
          </cell>
          <cell r="M550">
            <v>9638</v>
          </cell>
          <cell r="N550">
            <v>40640</v>
          </cell>
          <cell r="O550">
            <v>12147509</v>
          </cell>
          <cell r="P550">
            <v>40732</v>
          </cell>
          <cell r="Q550">
            <v>64989175</v>
          </cell>
          <cell r="R550" t="str">
            <v>25</v>
          </cell>
          <cell r="S550" t="str">
            <v>25885</v>
          </cell>
          <cell r="T550" t="str">
            <v>Zona 2</v>
          </cell>
          <cell r="U550" t="e">
            <v>#REF!</v>
          </cell>
        </row>
        <row r="551">
          <cell r="A551" t="str">
            <v>REMOCION DE DERRUMBES, CONSTRUCCION DE MURO DE CONTECCION EN CONCRETO SECTOR PUENTE QUEBRADA LA CARROS (KM 19+000).</v>
          </cell>
          <cell r="B551" t="str">
            <v>3186-0</v>
          </cell>
          <cell r="C551" t="str">
            <v>YACOPÍ</v>
          </cell>
          <cell r="D551" t="str">
            <v>CUNDINAMARCA</v>
          </cell>
          <cell r="E551" t="str">
            <v>GERMAN BUSTOS</v>
          </cell>
          <cell r="F551" t="str">
            <v>ALCALDE</v>
          </cell>
          <cell r="G551" t="str">
            <v>REMOCION DE DERRUMBES, CONSTRUCCION DE MURO DE CONTECCION EN CONCRETO SECTOR PUENTE QUEBRADA LA CARROS (KM 19+000).</v>
          </cell>
          <cell r="H551" t="str">
            <v>REPARACIÓN DE VÍAS</v>
          </cell>
          <cell r="I551" t="str">
            <v>OBRA MENOR</v>
          </cell>
          <cell r="J551">
            <v>250000000</v>
          </cell>
          <cell r="K551" t="str">
            <v>ANDINA</v>
          </cell>
          <cell r="L551">
            <v>3385</v>
          </cell>
          <cell r="M551">
            <v>11260</v>
          </cell>
          <cell r="N551">
            <v>40765</v>
          </cell>
          <cell r="Q551">
            <v>100000000</v>
          </cell>
          <cell r="R551" t="str">
            <v>25</v>
          </cell>
          <cell r="S551" t="str">
            <v>25885</v>
          </cell>
          <cell r="T551" t="str">
            <v>Zona 2</v>
          </cell>
          <cell r="U551" t="e">
            <v>#REF!</v>
          </cell>
        </row>
        <row r="552">
          <cell r="A552" t="str">
            <v>REMOCION DE DERRUMBES, construccion de gaviones, constrcciones de box coulverth (km 12 +500;km14+000; KM18+000)</v>
          </cell>
          <cell r="B552" t="str">
            <v>3185-0</v>
          </cell>
          <cell r="C552" t="str">
            <v>YACOPÍ</v>
          </cell>
          <cell r="D552" t="str">
            <v>CUNDINAMARCA</v>
          </cell>
          <cell r="E552" t="str">
            <v>GERMAN BUSTOS</v>
          </cell>
          <cell r="F552" t="str">
            <v>ALCALDE</v>
          </cell>
          <cell r="G552" t="str">
            <v>REMOCION DE DERRUMBES, construccion de gaviones, constrcciones de box coulverth (km 12 +500;km14+000; KM18+000)</v>
          </cell>
          <cell r="H552" t="str">
            <v>REPARACIÓN DE VÍAS</v>
          </cell>
          <cell r="I552" t="str">
            <v>OBRA MENOR</v>
          </cell>
          <cell r="J552">
            <v>250000000</v>
          </cell>
          <cell r="K552" t="str">
            <v>ANDINA</v>
          </cell>
          <cell r="L552">
            <v>3386</v>
          </cell>
          <cell r="M552">
            <v>11261</v>
          </cell>
          <cell r="N552">
            <v>40764</v>
          </cell>
          <cell r="Q552">
            <v>100000000</v>
          </cell>
          <cell r="R552" t="str">
            <v>25</v>
          </cell>
          <cell r="S552" t="str">
            <v>25885</v>
          </cell>
          <cell r="T552" t="str">
            <v>Zona 2</v>
          </cell>
          <cell r="U552" t="e">
            <v>#REF!</v>
          </cell>
        </row>
        <row r="553">
          <cell r="A553" t="str">
            <v>REMOCION DE DERRUMBES, CONSTRUCCION DE MURO DE CONTENCION EN CONCRETO SECTOR EL UBE (KM 1+800), CONSTRUCCION DE FILTROS .</v>
          </cell>
          <cell r="B553" t="str">
            <v>3184-0</v>
          </cell>
          <cell r="C553" t="str">
            <v>YACOPÍ</v>
          </cell>
          <cell r="D553" t="str">
            <v>CUNDINAMARCA</v>
          </cell>
          <cell r="E553" t="str">
            <v>GERMAN BUSTOS</v>
          </cell>
          <cell r="F553" t="str">
            <v>ALCALDE</v>
          </cell>
          <cell r="G553" t="str">
            <v>REMOCION DE DERRUMBES, CONSTRUCCION DE MURO DE CONTENCION EN CONCRETO SECTOR EL UBE (KM 1+800), CONSTRUCCION DE FILTROS .</v>
          </cell>
          <cell r="H553" t="str">
            <v>REPARACIÓN DE VÍAS</v>
          </cell>
          <cell r="I553" t="str">
            <v>OBRA MENOR</v>
          </cell>
          <cell r="J553">
            <v>250000000</v>
          </cell>
          <cell r="K553" t="str">
            <v>ANDINA</v>
          </cell>
          <cell r="L553">
            <v>3387</v>
          </cell>
          <cell r="M553">
            <v>11262</v>
          </cell>
          <cell r="N553">
            <v>40764</v>
          </cell>
          <cell r="Q553">
            <v>100000000</v>
          </cell>
          <cell r="R553" t="str">
            <v>25</v>
          </cell>
          <cell r="S553" t="str">
            <v>25885</v>
          </cell>
          <cell r="T553" t="str">
            <v>Zona 2</v>
          </cell>
          <cell r="U553" t="e">
            <v>#REF!</v>
          </cell>
        </row>
        <row r="554">
          <cell r="A554" t="str">
            <v>REHABILITACION Y MEJORAMIENTO DE LA VIA LAGUNA VERDE - CARTAGENA</v>
          </cell>
          <cell r="B554" t="str">
            <v>JM-215</v>
          </cell>
          <cell r="C554" t="str">
            <v>ZIPACÓN</v>
          </cell>
          <cell r="D554" t="str">
            <v>CUNDINAMARCA</v>
          </cell>
          <cell r="E554" t="str">
            <v>BERNARDO GONZALEZ SCARPETA</v>
          </cell>
          <cell r="F554" t="str">
            <v>ALCALDE</v>
          </cell>
          <cell r="G554" t="str">
            <v>REHABILITACION Y MEJORAMIENTO DE LA VIA LAGUNA VERDE - CARTAGENA</v>
          </cell>
          <cell r="H554" t="str">
            <v>REPARACIÓN DE VÍAS</v>
          </cell>
          <cell r="I554" t="str">
            <v>OBRA MENOR</v>
          </cell>
          <cell r="J554">
            <v>250000000</v>
          </cell>
          <cell r="K554" t="str">
            <v>ANDINA</v>
          </cell>
          <cell r="L554">
            <v>0</v>
          </cell>
          <cell r="R554" t="str">
            <v>25</v>
          </cell>
          <cell r="S554" t="str">
            <v>25898</v>
          </cell>
          <cell r="T554" t="str">
            <v>Zona 2</v>
          </cell>
          <cell r="U554" t="e">
            <v>#REF!</v>
          </cell>
        </row>
        <row r="555">
          <cell r="A555" t="str">
            <v>MEJORAMIENTO VIA LAS ESCALERAS-PALOQUEMAO-SAN CAYETANO DEL MUNICIPIO DE ZIPACON CUNDIMARCA</v>
          </cell>
          <cell r="B555">
            <v>3277</v>
          </cell>
          <cell r="C555" t="str">
            <v>ZIPACÓN</v>
          </cell>
          <cell r="D555" t="str">
            <v>CUNDINAMARCA</v>
          </cell>
          <cell r="E555" t="str">
            <v>BERNARDO GONZALEZ SCARPETA</v>
          </cell>
          <cell r="F555" t="str">
            <v>ALCALDE</v>
          </cell>
          <cell r="G555" t="str">
            <v>MEJORAMIENTO VIA LAS ESCALERAS-PALOQUEMAO-SAN CAYETANO DEL MUNICIPIO DE ZIPACON CUNDIMARCA</v>
          </cell>
          <cell r="H555" t="str">
            <v>REPARACIÓN DE VÍAS</v>
          </cell>
          <cell r="I555" t="str">
            <v>OBRA MENOR</v>
          </cell>
          <cell r="J555">
            <v>250000000</v>
          </cell>
          <cell r="K555" t="str">
            <v>ANDINA</v>
          </cell>
          <cell r="R555" t="str">
            <v>25</v>
          </cell>
          <cell r="S555" t="str">
            <v>25898</v>
          </cell>
          <cell r="T555" t="str">
            <v>Zona 2</v>
          </cell>
          <cell r="U555" t="e">
            <v>#REF!</v>
          </cell>
        </row>
        <row r="556">
          <cell r="A556" t="str">
            <v>REHABILITACION Y MEJORAMIENTO DE LA VIA VERADA PALOQUEMAO-EL CHIRCAL-INSPECCION DEL OCASO.</v>
          </cell>
          <cell r="B556">
            <v>3457</v>
          </cell>
          <cell r="C556" t="str">
            <v>ZIPACÓN</v>
          </cell>
          <cell r="D556" t="str">
            <v>CUNDINAMARCA</v>
          </cell>
          <cell r="E556" t="str">
            <v>BERNANDO GONZALES SCARPETA</v>
          </cell>
          <cell r="F556" t="str">
            <v>ALCALDE</v>
          </cell>
          <cell r="G556" t="str">
            <v>REHABILITACION Y MEJORAMIENTO DE LA VIA VERADA PALOQUEMAO-EL CHIRCAL-INSPECCION DEL OCASO.</v>
          </cell>
          <cell r="H556" t="str">
            <v>REPARACIÓN DE VÍAS</v>
          </cell>
          <cell r="I556" t="str">
            <v>OBRA MENOR</v>
          </cell>
          <cell r="J556">
            <v>250000000</v>
          </cell>
          <cell r="K556" t="str">
            <v>ANDINA</v>
          </cell>
          <cell r="R556" t="str">
            <v>25</v>
          </cell>
          <cell r="S556" t="str">
            <v>25898</v>
          </cell>
          <cell r="T556" t="str">
            <v>Zona 2</v>
          </cell>
          <cell r="U556" t="e">
            <v>#REF!</v>
          </cell>
        </row>
        <row r="557">
          <cell r="A557" t="str">
            <v>CONSTRUCCION DE MURO DE CONTENCION BARRIO ZIPAVIVIENDA, CONSTRUCCION MURO DE CONTENCION BARRIO VILLA LUZ, CONSTRUCCION MURO DE CONTENCION BARRIO ALTAMIRA</v>
          </cell>
          <cell r="B557">
            <v>1657</v>
          </cell>
          <cell r="C557" t="str">
            <v>ZIPAQUIRÁ</v>
          </cell>
          <cell r="D557" t="str">
            <v>CUNDINAMARCA</v>
          </cell>
          <cell r="E557" t="str">
            <v>JORGE ENRIQUE GONZALEZ GARNICA</v>
          </cell>
          <cell r="F557" t="str">
            <v>ALCALDE</v>
          </cell>
          <cell r="G557" t="str">
            <v>CONSTRUCCION DE MURO DE CONTENCION BARRIO ZIPAVIVIENDA, CONSTRUCCION MURO DE CONTENCION BARRIO VILLA LUZ, CONSTRUCCION MURO DE CONTENCION BARRIO ALTAMIRA</v>
          </cell>
          <cell r="H557" t="str">
            <v>CONTENCIÓN TALUDES</v>
          </cell>
          <cell r="I557" t="str">
            <v>OBRA MENOR</v>
          </cell>
          <cell r="J557">
            <v>249960712</v>
          </cell>
          <cell r="K557" t="str">
            <v>ANDINA</v>
          </cell>
          <cell r="R557" t="str">
            <v>25</v>
          </cell>
          <cell r="S557" t="str">
            <v>25899</v>
          </cell>
          <cell r="T557" t="str">
            <v>Zona 2</v>
          </cell>
          <cell r="U557" t="e">
            <v>#REF!</v>
          </cell>
        </row>
        <row r="558">
          <cell r="A558" t="str">
            <v>CONSTRUCCION DE GAVIONES BARRIO BOLIVAR 83, CONSTRUCCION DE GAVIONES PARROQUIA JESUS OBRERO, CONSTRUCCION DE GAVIONES BARRIO POTOSI, CONSTRUCCION DE GAVIONES BARRIO ARGELIA</v>
          </cell>
          <cell r="B558">
            <v>1658</v>
          </cell>
          <cell r="C558" t="str">
            <v>ZIPAQUIRÁ</v>
          </cell>
          <cell r="D558" t="str">
            <v>CUNDINAMARCA</v>
          </cell>
          <cell r="E558" t="str">
            <v>JORGE ENRIQUE GONZALEZ GARNICA</v>
          </cell>
          <cell r="F558" t="str">
            <v>ALCALDE</v>
          </cell>
          <cell r="G558" t="str">
            <v>CONSTRUCCION DE GAVIONES BARRIO BOLIVAR 83, CONSTRUCCION DE GAVIONES PARROQUIA JESUS OBRERO, CONSTRUCCION DE GAVIONES BARRIO POTOSI, CONSTRUCCION DE GAVIONES BARRIO ARGELIA</v>
          </cell>
          <cell r="H558" t="str">
            <v>CONTENCIÓN TALUDES</v>
          </cell>
          <cell r="I558" t="str">
            <v>OBRA MENOR</v>
          </cell>
          <cell r="J558">
            <v>205995414</v>
          </cell>
          <cell r="K558" t="str">
            <v>ANDINA</v>
          </cell>
          <cell r="R558" t="str">
            <v>25</v>
          </cell>
          <cell r="S558" t="str">
            <v>25899</v>
          </cell>
          <cell r="T558" t="str">
            <v>Zona 2</v>
          </cell>
          <cell r="U558" t="e">
            <v>#REF!</v>
          </cell>
        </row>
        <row r="559">
          <cell r="A559" t="str">
            <v xml:space="preserve">MURO DE CONTENCION ( UBICADO EN EL BARRIO BOLIVAR 83 CARRERA 2), MURO DE CONTENCION (UBICADA EN LA VEREDA EL TUNALVIA BARANDILLAS TOCANCIPA LA MARIELA), CONSTRUCCION ALCANTARILLAS Y UN GAVION (UBICADO EN LA VEREDA SAN ISIDRO SECTOR EL MANZANO VIA EL </v>
          </cell>
          <cell r="B559">
            <v>6082</v>
          </cell>
          <cell r="C559" t="str">
            <v>ZIPAQUIRÁ</v>
          </cell>
          <cell r="D559" t="str">
            <v>CUNDINAMARCA</v>
          </cell>
          <cell r="E559" t="str">
            <v>JORGE ENRIQUE GONZALEZ GARNICA</v>
          </cell>
          <cell r="F559" t="str">
            <v>ALCALDE</v>
          </cell>
          <cell r="G559" t="str">
            <v>MURO DE CONTENCION ( UBICADO EN EL BARRIO BOLIVAR 83 CARRERA 2), MURO DE CONTENCION (UBICADA EN LA VEREDA EL TUNALVIA BARANDILLAS TOCANCIPA LA MARIELA), CONSTRUCCION ALCANTARILLAS Y UN GAVION (UBICADO EN LA VEREDA SAN ISIDRO SECTOR EL MANZANO VIA EL CLAVE</v>
          </cell>
          <cell r="H559" t="str">
            <v>REFORZAMIENTO Y CONTENCIÓN</v>
          </cell>
          <cell r="I559" t="str">
            <v>OBRA MENOR</v>
          </cell>
          <cell r="J559">
            <v>249284992</v>
          </cell>
          <cell r="K559" t="str">
            <v>ANDINA</v>
          </cell>
          <cell r="R559" t="str">
            <v>25</v>
          </cell>
          <cell r="S559" t="str">
            <v>25899</v>
          </cell>
          <cell r="T559" t="str">
            <v>Zona 2</v>
          </cell>
          <cell r="U559" t="e">
            <v>#REF!</v>
          </cell>
        </row>
        <row r="560">
          <cell r="A560" t="str">
            <v>DRAGADO Y CONSTRUCCION DE OBRAS COMPLEMENTARIAS PARA REHABILITAR EL CAUCE DEL CAÑO SECO EN EL MUNICIPIO DE UPIA .META</v>
          </cell>
          <cell r="B560">
            <v>3414</v>
          </cell>
          <cell r="C560" t="str">
            <v>BARRANCA DE UPÍA</v>
          </cell>
          <cell r="D560" t="str">
            <v>META</v>
          </cell>
          <cell r="E560" t="str">
            <v>RICARDO LOPEZ ZULOAGA</v>
          </cell>
          <cell r="F560" t="str">
            <v>ALCALDE</v>
          </cell>
          <cell r="G560" t="str">
            <v>DRAGADO Y CONSTRUCCION DE OBRAS COMPLEMENTARIAS PARA REHABILITAR EL CAUCE DEL CAÑO SECO EN EL MUNICIPIO DE UPIA .META</v>
          </cell>
          <cell r="H560" t="str">
            <v>CANALIZACIÓN DE AGUAS</v>
          </cell>
          <cell r="I560" t="str">
            <v>OBRA MENOR</v>
          </cell>
          <cell r="J560">
            <v>249987688</v>
          </cell>
          <cell r="K560" t="str">
            <v>ORIENTAL</v>
          </cell>
          <cell r="R560" t="str">
            <v>50</v>
          </cell>
          <cell r="S560" t="str">
            <v>50110</v>
          </cell>
          <cell r="T560" t="str">
            <v>Zona 2</v>
          </cell>
          <cell r="U560" t="e">
            <v>#REF!</v>
          </cell>
        </row>
        <row r="561">
          <cell r="A561" t="str">
            <v>CONSTRUCCION DE OBRAS DE PROTECCION DEL TALUD MARGEN DERCHA DEL RIO UPIA EN LA VEREDA PAVITOS EN EL MUNICIPIO DE BARRANCA DEL UPIA -META</v>
          </cell>
          <cell r="B561">
            <v>3360</v>
          </cell>
          <cell r="C561" t="str">
            <v>BARRANCA DE UPÍA</v>
          </cell>
          <cell r="D561" t="str">
            <v>META</v>
          </cell>
          <cell r="E561" t="str">
            <v>RICARDO LOPEZ ZULOAGA</v>
          </cell>
          <cell r="F561" t="str">
            <v>ALCALDE</v>
          </cell>
          <cell r="G561" t="str">
            <v>CONSTRUCCION DE OBRAS DE PROTECCION DEL TALUD MARGEN DERCHA DEL RIO UPIA EN LA VEREDA PAVITOS EN EL MUNICIPIO DE BARRANCA DEL UPIA -META</v>
          </cell>
          <cell r="H561" t="str">
            <v>CONTENCIÓN TALUDES</v>
          </cell>
          <cell r="I561" t="str">
            <v>OBRA MENOR</v>
          </cell>
          <cell r="J561">
            <v>249984024</v>
          </cell>
          <cell r="K561" t="str">
            <v>ORIENTAL</v>
          </cell>
          <cell r="R561" t="str">
            <v>50</v>
          </cell>
          <cell r="S561" t="str">
            <v>50110</v>
          </cell>
          <cell r="T561" t="str">
            <v>Zona 2</v>
          </cell>
          <cell r="U561" t="e">
            <v>#REF!</v>
          </cell>
        </row>
        <row r="562">
          <cell r="A562" t="str">
            <v>CONSTRUCCION DE OBRAS DE PROTECCION DEL TALUD MARGEN DERECHA DEL RIO UPIA EN EL CASCO URBANO DEL MNICIPIO DE BARRANCA DE UPIA - META</v>
          </cell>
          <cell r="B562">
            <v>3385</v>
          </cell>
          <cell r="C562" t="str">
            <v>BARRANCA DE UPÍA</v>
          </cell>
          <cell r="D562" t="str">
            <v>META</v>
          </cell>
          <cell r="E562" t="str">
            <v>RICARDO LOPEZ ZULUAGA</v>
          </cell>
          <cell r="F562" t="str">
            <v>ALCALDE</v>
          </cell>
          <cell r="G562" t="str">
            <v>CONSTRUCCION DE OBRAS DE PROTECCION DEL TALUD MARGEN DERECHA DEL RIO UPIA EN EL CASCO URBANO DEL MNICIPIO DE BARRANCA DE UPIA - META</v>
          </cell>
          <cell r="H562" t="str">
            <v>CONTENCIÓN TALUDES</v>
          </cell>
          <cell r="I562" t="str">
            <v>OBRA MENOR</v>
          </cell>
          <cell r="J562">
            <v>249991661</v>
          </cell>
          <cell r="K562" t="str">
            <v>ORIENTAL</v>
          </cell>
          <cell r="R562" t="str">
            <v>50</v>
          </cell>
          <cell r="S562" t="str">
            <v>50110</v>
          </cell>
          <cell r="T562" t="str">
            <v>Zona 2</v>
          </cell>
          <cell r="U562" t="e">
            <v>#REF!</v>
          </cell>
        </row>
        <row r="563">
          <cell r="A563" t="str">
            <v xml:space="preserve">PROTECCION EN LA VIA LA BANQUETA, VIA INTERMUNICIPAL QUE COMUNICA LOS MUNICIPIOS DE PUERTO LOPEZ Y CABUYARO, EN EL K1+900 MEDAINTE LA CONSTRUCCION DE MUROS DE CONTENCION TERRAPLEN Y CONFORMACION DE BANCA </v>
          </cell>
          <cell r="B563">
            <v>5120</v>
          </cell>
          <cell r="C563" t="str">
            <v>CABUYARO</v>
          </cell>
          <cell r="D563" t="str">
            <v>META</v>
          </cell>
          <cell r="E563" t="str">
            <v>LUIS ALFONSO MEDINA MARTINEZ</v>
          </cell>
          <cell r="F563" t="str">
            <v>ALCALDE</v>
          </cell>
          <cell r="G563" t="str">
            <v xml:space="preserve">PROTECCION EN LA VIA LA BANQUETA, VIA INTERMUNICIPAL QUE COMUNICA LOS MUNICIPIOS DE PUERTO LOPEZ Y CABUYARO, EN EL K1+900 MEDAINTE LA CONSTRUCCION DE MUROS DE CONTENCION TERRAPLEN Y CONFORMACION DE BANCA </v>
          </cell>
          <cell r="H563" t="str">
            <v>REPARACIÓN DE VÍAS</v>
          </cell>
          <cell r="I563" t="str">
            <v>OBRA MENOR</v>
          </cell>
          <cell r="J563">
            <v>243713282.40000001</v>
          </cell>
          <cell r="K563" t="str">
            <v>ORIENTAL</v>
          </cell>
          <cell r="R563" t="str">
            <v>50</v>
          </cell>
          <cell r="S563" t="str">
            <v>50124</v>
          </cell>
          <cell r="T563" t="str">
            <v>Zona 2</v>
          </cell>
          <cell r="U563" t="e">
            <v>#REF!</v>
          </cell>
        </row>
        <row r="564">
          <cell r="A564" t="str">
            <v xml:space="preserve">COSNTRUCCION DEL PUENTE PEATONAL EN GUADUA, SOBRE EL CAÑO GRANDE (CONOCIDO CULTURALMENTE COMO CAÑO PELIGRO) EN LA DESEMBOCADURA AL RIO META </v>
          </cell>
          <cell r="B564">
            <v>5119</v>
          </cell>
          <cell r="C564" t="str">
            <v>CABUYARO</v>
          </cell>
          <cell r="D564" t="str">
            <v>META</v>
          </cell>
          <cell r="E564" t="str">
            <v>LUIS ALFONSO MEDINA MARTINEZ</v>
          </cell>
          <cell r="F564" t="str">
            <v>ALCALDE</v>
          </cell>
          <cell r="G564" t="str">
            <v xml:space="preserve">COSNTRUCCION DEL PUENTE PEATONAL EN GUADUA, SOBRE EL CAÑO GRANDE (CONOCIDO CULTURALMENTE COMO CAÑO PELIGRO) EN LA DESEMBOCADURA AL RIO META </v>
          </cell>
          <cell r="H564" t="str">
            <v>CONSTRUCCIÓN DE PUENTES Y PONTONES</v>
          </cell>
          <cell r="I564" t="str">
            <v>OBRA MENOR</v>
          </cell>
          <cell r="J564">
            <v>189669474.33000001</v>
          </cell>
          <cell r="K564" t="str">
            <v>ORIENTAL</v>
          </cell>
          <cell r="R564" t="str">
            <v>50</v>
          </cell>
          <cell r="S564" t="str">
            <v>50124</v>
          </cell>
          <cell r="T564" t="str">
            <v>Zona 2</v>
          </cell>
          <cell r="U564" t="e">
            <v>#REF!</v>
          </cell>
        </row>
        <row r="565">
          <cell r="A565" t="str">
            <v>CONSTRUCCION OBRAS DE PROTECCION Y OBRAS  MECANICAS EN EL RIO GUAMAL SECTOR LAS BRISAS EN LA VEREDA SNA AGUSTIN DEL MUNICIPIO DE CASTILLA LA NUEVA DEPARTAMNETO DE META</v>
          </cell>
          <cell r="B565">
            <v>4821</v>
          </cell>
          <cell r="C565" t="str">
            <v>CASTILLA LA NUEVA</v>
          </cell>
          <cell r="D565" t="str">
            <v>META</v>
          </cell>
          <cell r="E565" t="str">
            <v>JOSE ARNULFO PERDOMO GONGORA</v>
          </cell>
          <cell r="F565" t="str">
            <v>ALCALDE</v>
          </cell>
          <cell r="G565" t="str">
            <v>CONSTRUCCION OBRAS DE PROTECCION Y OBRAS  MECANICAS EN EL RIO GUAMAL SECTOR LAS BRISAS EN LA VEREDA SNA AGUSTIN DEL MUNICIPIO DE CASTILLA LA NUEVA DEPARTAMNETO DE META</v>
          </cell>
          <cell r="H565" t="str">
            <v>CONTENCIÓN TALUDES</v>
          </cell>
          <cell r="I565" t="str">
            <v>OBRA MENOR</v>
          </cell>
          <cell r="J565">
            <v>248589377</v>
          </cell>
          <cell r="K565" t="str">
            <v>ORIENTAL</v>
          </cell>
          <cell r="L565">
            <v>3299</v>
          </cell>
          <cell r="M565">
            <v>11316</v>
          </cell>
          <cell r="N565">
            <v>40764</v>
          </cell>
          <cell r="Q565">
            <v>99435750.800000012</v>
          </cell>
          <cell r="R565" t="str">
            <v>50</v>
          </cell>
          <cell r="S565" t="str">
            <v>50150</v>
          </cell>
          <cell r="T565" t="str">
            <v>Zona 2</v>
          </cell>
          <cell r="U565" t="e">
            <v>#REF!</v>
          </cell>
        </row>
        <row r="566">
          <cell r="A566" t="str">
            <v>CONSTRUCCION OBRAS DE PROTECCION Y OBRAS MACANICAS  EN EL RIO GUAMAL SECTOR PUENTE SAN LORENZO EN EL MUNICIPIO DE CASTILLA LA NUEVA DEPARTAMENTO DEL META</v>
          </cell>
          <cell r="B566">
            <v>4822</v>
          </cell>
          <cell r="C566" t="str">
            <v>CASTILLA LA NUEVA</v>
          </cell>
          <cell r="D566" t="str">
            <v>META</v>
          </cell>
          <cell r="E566" t="str">
            <v>JOSE ARNULFO PERDOMO GONGORA</v>
          </cell>
          <cell r="F566" t="str">
            <v>ALCALDE</v>
          </cell>
          <cell r="G566" t="str">
            <v>CONSTRUCCION OBRAS DE PROTECCION Y OBRAS MACANICAS  EN EL RIO GUAMAL SECTOR PUENTE SAN LORENZO EN EL MUNICIPIO DE CASTILLA LA NUEVA DEPARTAMENTO DEL META</v>
          </cell>
          <cell r="H566" t="str">
            <v>CONTENCIÓN TALUDES</v>
          </cell>
          <cell r="I566" t="str">
            <v>OBRA MENOR</v>
          </cell>
          <cell r="J566">
            <v>249121693</v>
          </cell>
          <cell r="K566" t="str">
            <v>ORIENTAL</v>
          </cell>
          <cell r="L566">
            <v>3300</v>
          </cell>
          <cell r="M566">
            <v>11317</v>
          </cell>
          <cell r="N566">
            <v>40764</v>
          </cell>
          <cell r="Q566">
            <v>99648677.200000003</v>
          </cell>
          <cell r="R566" t="str">
            <v>50</v>
          </cell>
          <cell r="S566" t="str">
            <v>50150</v>
          </cell>
          <cell r="T566" t="str">
            <v>Zona 2</v>
          </cell>
          <cell r="U566" t="e">
            <v>#REF!</v>
          </cell>
        </row>
        <row r="567">
          <cell r="A567" t="str">
            <v>CONSTRUCCION OBRAS DE PROTECCION Y OBRAS MACANICAS  EN EL RIO GUAMAL SECTOR LAS ESES  EN LA VEREDA SAN AGUSTIN DEL MUNICIPIO DE CASTILLA LA NUEVA DEPARTAMENTO DEL META</v>
          </cell>
          <cell r="B567">
            <v>4823</v>
          </cell>
          <cell r="C567" t="str">
            <v>CASTILLA LA NUEVA</v>
          </cell>
          <cell r="D567" t="str">
            <v>META</v>
          </cell>
          <cell r="E567" t="str">
            <v>JOSE ARNULFO PERDOMO GONGORA</v>
          </cell>
          <cell r="F567" t="str">
            <v>ALCALDE</v>
          </cell>
          <cell r="G567" t="str">
            <v>CONSTRUCCION OBRAS DE PROTECCION Y OBRAS MACANICAS  EN EL RIO GUAMAL SECTOR LAS ESES  EN LA VEREDA SAN AGUSTIN DEL MUNICIPIO DE CASTILLA LA NUEVA DEPARTAMENTO DEL META</v>
          </cell>
          <cell r="H567" t="str">
            <v>CONTENCIÓN TALUDES</v>
          </cell>
          <cell r="I567" t="str">
            <v>OBRA MENOR</v>
          </cell>
          <cell r="J567">
            <v>249721566</v>
          </cell>
          <cell r="K567" t="str">
            <v>ORIENTAL</v>
          </cell>
          <cell r="R567" t="str">
            <v>50</v>
          </cell>
          <cell r="S567" t="str">
            <v>50150</v>
          </cell>
          <cell r="T567" t="str">
            <v>Zona 2</v>
          </cell>
          <cell r="U567" t="e">
            <v>#REF!</v>
          </cell>
        </row>
        <row r="568">
          <cell r="A568" t="str">
            <v>OBRAS DE PROTECCION MEDIANTE 70 ML DE MURO EN GAVIONES EN LA INSPECCION DE VERACRUZ SOBRE LA MARGEN DERECHA DEL RIO GUACAVIA.</v>
          </cell>
          <cell r="B568">
            <v>7029</v>
          </cell>
          <cell r="C568" t="str">
            <v>CUMARAL</v>
          </cell>
          <cell r="D568" t="str">
            <v>META</v>
          </cell>
          <cell r="E568" t="str">
            <v>LUIS HENRY NAVARRETE ARIZA</v>
          </cell>
          <cell r="F568" t="str">
            <v>ALCALDE</v>
          </cell>
          <cell r="G568" t="str">
            <v>OBRAS DE PROTECCION MEDIANTE 70 ML DE MURO EN GAVIONES EN LA INSPECCION DE VERACRUZ SOBRE LA MARGEN DERECHA DEL RIO GUACAVIA.</v>
          </cell>
          <cell r="H568" t="str">
            <v>REFORZAMIENTO Y CONTENCIÓN</v>
          </cell>
          <cell r="I568" t="str">
            <v>OBRA MENOR</v>
          </cell>
          <cell r="J568">
            <v>250000000</v>
          </cell>
          <cell r="K568" t="str">
            <v>ORIENTAL</v>
          </cell>
          <cell r="R568" t="str">
            <v>50</v>
          </cell>
          <cell r="S568" t="str">
            <v>50226</v>
          </cell>
          <cell r="T568" t="str">
            <v>Zona 2</v>
          </cell>
          <cell r="U568" t="e">
            <v>#REF!</v>
          </cell>
        </row>
        <row r="569">
          <cell r="A569" t="str">
            <v>OBRAS DE PROTECCION Y REHABILITACION MEDIANTE MURO EN GAVIONES EN EL SECTOR DE PUERTO ESPEJO</v>
          </cell>
          <cell r="B569">
            <v>7030</v>
          </cell>
          <cell r="C569" t="str">
            <v>CUMARAL</v>
          </cell>
          <cell r="D569" t="str">
            <v>META</v>
          </cell>
          <cell r="E569" t="str">
            <v>LUIS HENRY NAVARRETE ARIZA</v>
          </cell>
          <cell r="F569" t="str">
            <v>ALCALDE</v>
          </cell>
          <cell r="G569" t="str">
            <v>OBRAS DE PROTECCION Y REHABILITACION MEDIANTE MURO EN GAVIONES EN EL SECTOR DE PUERTO ESPEJO</v>
          </cell>
          <cell r="H569" t="str">
            <v>REFORZAMIENTO Y CONTENCIÓN</v>
          </cell>
          <cell r="I569" t="str">
            <v>OBRA MENOR</v>
          </cell>
          <cell r="J569">
            <v>250000000</v>
          </cell>
          <cell r="K569" t="str">
            <v>ORIENTAL</v>
          </cell>
          <cell r="R569" t="str">
            <v>50</v>
          </cell>
          <cell r="S569" t="str">
            <v>50226</v>
          </cell>
          <cell r="T569" t="str">
            <v>Zona 2</v>
          </cell>
          <cell r="U569" t="e">
            <v>#REF!</v>
          </cell>
        </row>
        <row r="570">
          <cell r="A570" t="str">
            <v>OBRAS DE PROTECCION Y MITIGACION MEDIANTE MURO EN GAVIONES EN LA VEREDA CANEY - MUINICIPIO DE CUMARAL</v>
          </cell>
          <cell r="B570">
            <v>7028</v>
          </cell>
          <cell r="C570" t="str">
            <v>CUMARAL</v>
          </cell>
          <cell r="D570" t="str">
            <v>META</v>
          </cell>
          <cell r="E570" t="str">
            <v>LUIS HENRY NAVARRETE ARIZA</v>
          </cell>
          <cell r="F570" t="str">
            <v>ALCALDE</v>
          </cell>
          <cell r="G570" t="str">
            <v>OBRAS DE PROTECCION Y MITIGACION MEDIANTE MURO EN GAVIONES EN LA VEREDA CANEY - MUINICIPIO DE CUMARAL</v>
          </cell>
          <cell r="H570" t="str">
            <v>REFORZAMIENTO Y CONTENCIÓN</v>
          </cell>
          <cell r="I570" t="str">
            <v>OBRA MENOR</v>
          </cell>
          <cell r="J570">
            <v>250000000</v>
          </cell>
          <cell r="K570" t="str">
            <v>ORIENTAL</v>
          </cell>
          <cell r="R570" t="str">
            <v>50</v>
          </cell>
          <cell r="S570" t="str">
            <v>50226</v>
          </cell>
          <cell r="T570" t="str">
            <v>Zona 2</v>
          </cell>
          <cell r="U570" t="e">
            <v>#REF!</v>
          </cell>
        </row>
        <row r="571">
          <cell r="A571" t="str">
            <v>ARREGLO LAMINAS PUENTE METALICO SOBRE LA QUEBRADA PAILITAS - VEREDA SAN BERNARDO</v>
          </cell>
          <cell r="B571" t="str">
            <v>AR-217</v>
          </cell>
          <cell r="C571" t="str">
            <v>EL CALVARIO</v>
          </cell>
          <cell r="D571" t="str">
            <v>META</v>
          </cell>
          <cell r="E571" t="str">
            <v>JARIO HUMBERTO MORALES TIUSO</v>
          </cell>
          <cell r="F571" t="str">
            <v>ALCALDE</v>
          </cell>
          <cell r="G571" t="str">
            <v>ARREGLO LAMINAS PUENTE METALICO SOBRE LA QUEBRADA PAILITAS - VEREDA SAN BERNARDO</v>
          </cell>
          <cell r="H571" t="str">
            <v>CONSTRUCCIÓN DE PUENTES Y PONTONES</v>
          </cell>
          <cell r="I571" t="str">
            <v>OBRA MENOR</v>
          </cell>
          <cell r="J571">
            <v>15951834</v>
          </cell>
          <cell r="K571" t="str">
            <v>ORIENTAL</v>
          </cell>
          <cell r="L571">
            <v>3046</v>
          </cell>
          <cell r="M571">
            <v>10994</v>
          </cell>
          <cell r="N571">
            <v>40751</v>
          </cell>
          <cell r="Q571">
            <v>6380733.5999999996</v>
          </cell>
          <cell r="R571" t="str">
            <v>50</v>
          </cell>
          <cell r="S571" t="str">
            <v>50245</v>
          </cell>
          <cell r="T571" t="str">
            <v>Zona 2</v>
          </cell>
          <cell r="U571" t="e">
            <v>#REF!</v>
          </cell>
        </row>
        <row r="572">
          <cell r="A572" t="str">
            <v xml:space="preserve">REHABILITACION DEL CARRETEABLE CABECERA MUNICIPAL </v>
          </cell>
          <cell r="B572" t="str">
            <v>IB-765</v>
          </cell>
          <cell r="C572" t="str">
            <v>EL CALVARIO</v>
          </cell>
          <cell r="D572" t="str">
            <v>META</v>
          </cell>
          <cell r="E572" t="str">
            <v>JAIRO MORALES TIUSSO</v>
          </cell>
          <cell r="F572" t="str">
            <v>ALCALDE</v>
          </cell>
          <cell r="G572" t="str">
            <v xml:space="preserve">REHABILITACION DEL CARRETEABLE CABECERA MUNICIPAL </v>
          </cell>
          <cell r="H572" t="str">
            <v>REPARACIÓN DE VÍAS</v>
          </cell>
          <cell r="I572" t="str">
            <v>OBRA MENOR</v>
          </cell>
          <cell r="J572">
            <v>250000000</v>
          </cell>
          <cell r="K572" t="str">
            <v>ORIENTAL</v>
          </cell>
          <cell r="L572">
            <v>1017</v>
          </cell>
          <cell r="M572">
            <v>9973</v>
          </cell>
          <cell r="N572">
            <v>40659</v>
          </cell>
          <cell r="O572">
            <v>100000000</v>
          </cell>
          <cell r="P572">
            <v>40738</v>
          </cell>
          <cell r="Q572">
            <v>250000000</v>
          </cell>
          <cell r="R572" t="str">
            <v>50</v>
          </cell>
          <cell r="S572" t="str">
            <v>50245</v>
          </cell>
          <cell r="T572" t="str">
            <v>Zona 2</v>
          </cell>
          <cell r="U572" t="e">
            <v>#REF!</v>
          </cell>
        </row>
        <row r="573">
          <cell r="A573" t="str">
            <v>SOLICITUD DE RECURSOS MAQUINARIA Y COMBUSTIBLE PARA BATALLON DE INGENIEROS</v>
          </cell>
          <cell r="B573" t="str">
            <v>IB-766</v>
          </cell>
          <cell r="C573" t="str">
            <v>EL CALVARIO</v>
          </cell>
          <cell r="D573" t="str">
            <v>META</v>
          </cell>
          <cell r="E573" t="str">
            <v>JAIRO MORALES TIUSSO</v>
          </cell>
          <cell r="F573" t="str">
            <v>ALCALDE</v>
          </cell>
          <cell r="G573" t="str">
            <v>SOLICITUD DE RECURSOS MAQUINARIA Y COMBUSTIBLE PARA BATALLON DE INGENIEROS</v>
          </cell>
          <cell r="H573" t="str">
            <v>MAQUINARIA</v>
          </cell>
          <cell r="I573" t="str">
            <v>OBRA MENOR</v>
          </cell>
          <cell r="J573">
            <v>60030000</v>
          </cell>
          <cell r="K573" t="str">
            <v>ORIENTAL</v>
          </cell>
          <cell r="L573">
            <v>1018</v>
          </cell>
          <cell r="M573">
            <v>10047</v>
          </cell>
          <cell r="N573">
            <v>40665</v>
          </cell>
          <cell r="O573">
            <v>24012000</v>
          </cell>
          <cell r="P573">
            <v>40736</v>
          </cell>
          <cell r="Q573">
            <v>60030000</v>
          </cell>
          <cell r="R573" t="str">
            <v>50</v>
          </cell>
          <cell r="S573" t="str">
            <v>50245</v>
          </cell>
          <cell r="T573" t="str">
            <v>Zona 2</v>
          </cell>
          <cell r="U573" t="e">
            <v>#REF!</v>
          </cell>
        </row>
        <row r="574">
          <cell r="A574" t="str">
            <v>REHABILITACION Y ADECUACION PUNTOS DE ALTO RIESGO DE LA VIA CALVARIO SAN JUANITO</v>
          </cell>
          <cell r="B574" t="str">
            <v>IB-767</v>
          </cell>
          <cell r="C574" t="str">
            <v>EL CALVARIO</v>
          </cell>
          <cell r="D574" t="str">
            <v>META</v>
          </cell>
          <cell r="E574" t="str">
            <v>JAIRO MORALES TIUSSO</v>
          </cell>
          <cell r="F574" t="str">
            <v>ALCALDE</v>
          </cell>
          <cell r="G574" t="str">
            <v>REHABILITACION Y ADECUACION PUNTOS DE ALTO RIESGO DE LA VIA CALVARIO SAN JUANITO</v>
          </cell>
          <cell r="H574" t="str">
            <v>REPARACIÓN DE VÍAS</v>
          </cell>
          <cell r="I574" t="str">
            <v>OBRA MENOR</v>
          </cell>
          <cell r="J574">
            <v>169749999</v>
          </cell>
          <cell r="K574" t="str">
            <v>ORIENTAL</v>
          </cell>
          <cell r="L574">
            <v>1019</v>
          </cell>
          <cell r="M574">
            <v>9974</v>
          </cell>
          <cell r="N574">
            <v>40658</v>
          </cell>
          <cell r="O574">
            <v>67899999.599999994</v>
          </cell>
          <cell r="P574">
            <v>40738</v>
          </cell>
          <cell r="Q574">
            <v>169749999</v>
          </cell>
          <cell r="R574" t="str">
            <v>50</v>
          </cell>
          <cell r="S574" t="str">
            <v>50245</v>
          </cell>
          <cell r="T574" t="str">
            <v>Zona 2</v>
          </cell>
          <cell r="U574" t="e">
            <v>#REF!</v>
          </cell>
        </row>
        <row r="575">
          <cell r="A575" t="str">
            <v>ADQUISICION PARA UNA RETROEXCAVADORA</v>
          </cell>
          <cell r="B575">
            <v>2317</v>
          </cell>
          <cell r="C575" t="str">
            <v>EL CALVARIO</v>
          </cell>
          <cell r="D575" t="str">
            <v>META</v>
          </cell>
          <cell r="E575" t="str">
            <v>JAIRO HUMBERTO MORALES TIUSO</v>
          </cell>
          <cell r="F575" t="str">
            <v>ALCALDE</v>
          </cell>
          <cell r="G575" t="str">
            <v>ADQUISICION PARA UNA RETROEXCAVADORA</v>
          </cell>
          <cell r="H575" t="str">
            <v>MAQUINARIA</v>
          </cell>
          <cell r="I575" t="str">
            <v>OBRA MENOR</v>
          </cell>
          <cell r="J575">
            <v>250000000</v>
          </cell>
          <cell r="K575" t="str">
            <v>ORIENTAL</v>
          </cell>
          <cell r="R575" t="str">
            <v>50</v>
          </cell>
          <cell r="S575" t="str">
            <v>50245</v>
          </cell>
          <cell r="T575" t="str">
            <v>Zona 2</v>
          </cell>
          <cell r="U575" t="e">
            <v>#REF!</v>
          </cell>
        </row>
        <row r="576">
          <cell r="A576" t="str">
            <v>CONSTRUCCION DE OBRAS DE PROTECCION DE LA MARGEN DERECHA DEL RIO ARIARI EN CRUCE CON RIO VIEJO (K0+120 - K0+420) EN EL MUNICIPIO DE EL DORADO.</v>
          </cell>
          <cell r="B576">
            <v>6307</v>
          </cell>
          <cell r="C576" t="str">
            <v>EL DORADO</v>
          </cell>
          <cell r="D576" t="str">
            <v>META</v>
          </cell>
          <cell r="E576" t="str">
            <v>OSCAR OLAYA LOPEZ</v>
          </cell>
          <cell r="F576" t="str">
            <v>ALCALDE</v>
          </cell>
          <cell r="G576" t="str">
            <v>CONSTRUCCION DE OBRAS DE PROTECCION DE LA MARGEN DERECHA DEL RIO ARIARI EN CRUCE CON RIO VIEJO (K0+120 - K0+420) EN EL MUNICIPIO DE EL DORADO.</v>
          </cell>
          <cell r="H576" t="str">
            <v>REFORZAMIENTO Y CONTENCIÓN</v>
          </cell>
          <cell r="I576" t="str">
            <v>OBRA MENOR</v>
          </cell>
          <cell r="J576">
            <v>249203098</v>
          </cell>
          <cell r="K576" t="str">
            <v>ORIENTAL</v>
          </cell>
          <cell r="L576">
            <v>2974</v>
          </cell>
          <cell r="M576">
            <v>10844</v>
          </cell>
          <cell r="N576">
            <v>40749</v>
          </cell>
          <cell r="O576">
            <v>97938054</v>
          </cell>
          <cell r="P576">
            <v>40767</v>
          </cell>
          <cell r="Q576">
            <v>99681239.200000003</v>
          </cell>
          <cell r="R576" t="str">
            <v>50</v>
          </cell>
          <cell r="S576" t="str">
            <v>50270</v>
          </cell>
          <cell r="T576" t="str">
            <v>Zona 2</v>
          </cell>
          <cell r="U576" t="e">
            <v>#REF!</v>
          </cell>
        </row>
        <row r="577">
          <cell r="A577" t="str">
            <v>CONSTRUCCION  DE OBRAS DE PROTECCION EN LA VIA QUE COMUNICA EL PUENTE DE CAÑO RIPIO (TROPEZON) - LA CRISTALINA (K0+460) EN EL MUNICIPIO DE EL DORADO META</v>
          </cell>
          <cell r="B577">
            <v>6310</v>
          </cell>
          <cell r="C577" t="str">
            <v>EL DORADO</v>
          </cell>
          <cell r="D577" t="str">
            <v>META</v>
          </cell>
          <cell r="E577" t="str">
            <v>OSCAR OLAYA LOPEZ</v>
          </cell>
          <cell r="F577" t="str">
            <v>ALCALDE</v>
          </cell>
          <cell r="G577" t="str">
            <v>CONSTRUCCION  DE OBRAS DE PROTECCION EN LA VIA QUE COMUNICA EL PUENTE DE CAÑO RIPIO (TROPEZON) - LA CRISTALINA (K0+460) EN EL MUNICIPIO DE EL DORADO META</v>
          </cell>
          <cell r="H577" t="str">
            <v>REPARACIÓN DE VÍAS</v>
          </cell>
          <cell r="I577" t="str">
            <v>OBRA MENOR</v>
          </cell>
          <cell r="J577">
            <v>248991636</v>
          </cell>
          <cell r="K577" t="str">
            <v>ORIENTAL</v>
          </cell>
          <cell r="L577">
            <v>3239</v>
          </cell>
          <cell r="M577">
            <v>11186</v>
          </cell>
          <cell r="N577">
            <v>40763</v>
          </cell>
          <cell r="Q577">
            <v>99596654.400000006</v>
          </cell>
          <cell r="R577" t="str">
            <v>50</v>
          </cell>
          <cell r="S577" t="str">
            <v>50270</v>
          </cell>
          <cell r="T577" t="str">
            <v>Zona 2</v>
          </cell>
          <cell r="U577" t="e">
            <v>#REF!</v>
          </cell>
        </row>
        <row r="578">
          <cell r="A578" t="str">
            <v>HABILITACION DE LA VIA QUE COMUNICA LA TROCHA 3 CON LA TROCHA 7 EN EL SECTOR DE PUERTO NUEVO</v>
          </cell>
          <cell r="B578" t="str">
            <v>JM-837</v>
          </cell>
          <cell r="C578" t="str">
            <v>FUENTE DE ORO</v>
          </cell>
          <cell r="D578" t="str">
            <v>META</v>
          </cell>
          <cell r="E578" t="str">
            <v>ALVARO ALNEIDER VANEGAS AMADOR</v>
          </cell>
          <cell r="F578" t="str">
            <v>ALCALDE</v>
          </cell>
          <cell r="G578" t="str">
            <v>HABILITACION DE LA VIA QUE COMUNICA LA TROCHA 3 CON LA TROCHA 7 EN EL SECTOR DE PUERTO NUEVO</v>
          </cell>
          <cell r="H578" t="str">
            <v>REPARACIÓN DE VÍAS</v>
          </cell>
          <cell r="I578" t="str">
            <v>OBRA MENOR</v>
          </cell>
          <cell r="J578">
            <v>249408748</v>
          </cell>
          <cell r="K578" t="str">
            <v>ORIENTAL</v>
          </cell>
          <cell r="R578" t="str">
            <v>50</v>
          </cell>
          <cell r="S578" t="str">
            <v>50287</v>
          </cell>
          <cell r="T578" t="str">
            <v>Zona 2</v>
          </cell>
          <cell r="U578" t="e">
            <v>#REF!</v>
          </cell>
        </row>
        <row r="579">
          <cell r="A579" t="str">
            <v>CONSTRUCCION DE GAVIONES PARA MANTENER EL CAUCE DEL RIO ARIARI EN LA VEREDA EL TRIUNFO</v>
          </cell>
          <cell r="B579" t="str">
            <v>JM-838</v>
          </cell>
          <cell r="C579" t="str">
            <v>FUENTE DE ORO</v>
          </cell>
          <cell r="D579" t="str">
            <v>META</v>
          </cell>
          <cell r="E579" t="str">
            <v>ALVARO ALNEIDER VANEGAS AMADOR</v>
          </cell>
          <cell r="F579" t="str">
            <v>ALCALDE</v>
          </cell>
          <cell r="G579" t="str">
            <v>CONSTRUCCION DE GAVIONES PARA MANTENER EL CAUCE DEL RIO ARIARI EN LA VEREDA EL TRIUNFO</v>
          </cell>
          <cell r="H579" t="str">
            <v>REFORZAMIENTO Y CONTENCIÓN</v>
          </cell>
          <cell r="I579" t="str">
            <v>OBRA MENOR</v>
          </cell>
          <cell r="J579">
            <v>249674393</v>
          </cell>
          <cell r="K579" t="str">
            <v>ORIENTAL</v>
          </cell>
          <cell r="R579" t="str">
            <v>50</v>
          </cell>
          <cell r="S579" t="str">
            <v>50287</v>
          </cell>
          <cell r="T579" t="str">
            <v>Zona 2</v>
          </cell>
          <cell r="U579" t="e">
            <v>#REF!</v>
          </cell>
        </row>
        <row r="580">
          <cell r="A580" t="str">
            <v>REHABILITACION DE LA VIA TROCHA 11 VEREDA TRANQUITAS</v>
          </cell>
          <cell r="B580" t="str">
            <v>JM-839</v>
          </cell>
          <cell r="C580" t="str">
            <v>FUENTE DE ORO</v>
          </cell>
          <cell r="D580" t="str">
            <v>META</v>
          </cell>
          <cell r="E580" t="str">
            <v>ALVARO ALNEIDER VANEGAS AMADOR</v>
          </cell>
          <cell r="F580" t="str">
            <v>ALCALDE</v>
          </cell>
          <cell r="G580" t="str">
            <v>REHABILITACION DE LA VIA TROCHA 11 VEREDA TRANQUITAS</v>
          </cell>
          <cell r="H580" t="str">
            <v>REPARACIÓN DE VÍAS</v>
          </cell>
          <cell r="I580" t="str">
            <v>OBRA MENOR</v>
          </cell>
          <cell r="J580">
            <v>249121881</v>
          </cell>
          <cell r="K580" t="str">
            <v>ORIENTAL</v>
          </cell>
          <cell r="R580" t="str">
            <v>50</v>
          </cell>
          <cell r="S580" t="str">
            <v>50287</v>
          </cell>
          <cell r="T580" t="str">
            <v>Zona 2</v>
          </cell>
          <cell r="U580" t="e">
            <v>#REF!</v>
          </cell>
        </row>
        <row r="581">
          <cell r="A581" t="str">
            <v>REHABILITACION DE LA VIA PUERTO NUEVO LA COOPERATIVA</v>
          </cell>
          <cell r="B581" t="str">
            <v>IB-959</v>
          </cell>
          <cell r="C581" t="str">
            <v>FUENTE DE ORO</v>
          </cell>
          <cell r="D581" t="str">
            <v>META</v>
          </cell>
          <cell r="E581" t="str">
            <v>ALVARO ALNEIDER VANEGAS AMADOR</v>
          </cell>
          <cell r="F581" t="str">
            <v>ALCALDE</v>
          </cell>
          <cell r="G581" t="str">
            <v>REHABILITACION DE LA VIA PUERTO NUEVO LA COOPERATIVA</v>
          </cell>
          <cell r="H581" t="str">
            <v>REPARACIÓN DE VÍAS</v>
          </cell>
          <cell r="I581" t="str">
            <v>OBRA MENOR</v>
          </cell>
          <cell r="J581">
            <v>249795687</v>
          </cell>
          <cell r="K581" t="str">
            <v>ORIENTAL</v>
          </cell>
          <cell r="R581" t="str">
            <v>50</v>
          </cell>
          <cell r="S581" t="str">
            <v>50287</v>
          </cell>
          <cell r="T581" t="str">
            <v>Zona 2</v>
          </cell>
          <cell r="U581" t="e">
            <v>#REF!</v>
          </cell>
        </row>
        <row r="582">
          <cell r="A582" t="str">
            <v>CONSTRUCCION DE PUENTE VEHICULAR SOBRE EL CAÑO SARDINATA Y MEJORAMIENTO TROCHA VEREDA SARDINATA EN EL MUNICIPIO DE GRANADA</v>
          </cell>
          <cell r="B582" t="str">
            <v>JM-90</v>
          </cell>
          <cell r="C582" t="str">
            <v>GRANADA</v>
          </cell>
          <cell r="D582" t="str">
            <v>META</v>
          </cell>
          <cell r="E582" t="str">
            <v>JUAN CARLOS MENDOZA RENDON</v>
          </cell>
          <cell r="F582" t="str">
            <v>ALCALDE</v>
          </cell>
          <cell r="G582" t="str">
            <v>CONSTRUCCION DE PUENTE VEHICULAR SOBRE EL CAÑO SARDINATA Y MEJORAMIENTO TROCHA VEREDA SARDINATA EN EL MUNICIPIO DE GRANADA</v>
          </cell>
          <cell r="H582" t="str">
            <v>CONSTRUCCIÓN DE PUENTES Y PONTONES</v>
          </cell>
          <cell r="I582" t="str">
            <v>OBRA MENOR</v>
          </cell>
          <cell r="J582">
            <v>249254052</v>
          </cell>
          <cell r="K582" t="str">
            <v>ORIENTAL</v>
          </cell>
          <cell r="L582">
            <v>963</v>
          </cell>
          <cell r="M582">
            <v>10101</v>
          </cell>
          <cell r="N582">
            <v>40665</v>
          </cell>
          <cell r="O582">
            <v>94058133.200000003</v>
          </cell>
          <cell r="P582">
            <v>40729</v>
          </cell>
          <cell r="Q582">
            <v>249254052</v>
          </cell>
          <cell r="R582" t="str">
            <v>50</v>
          </cell>
          <cell r="S582" t="str">
            <v>50313</v>
          </cell>
          <cell r="T582" t="str">
            <v>Zona 2</v>
          </cell>
          <cell r="U582" t="e">
            <v>#REF!</v>
          </cell>
        </row>
        <row r="583">
          <cell r="A583" t="str">
            <v>MEJORAMIENTO DE LA VIA QUE VA DESDE PUENTE CAIDO (K0+000)-BODEGA VERACRUZ-ESCUELA LOS MANGOS (K3+900)VEREDA SANTA HELENA EN GRANADA-META</v>
          </cell>
          <cell r="B583" t="str">
            <v>IB-696</v>
          </cell>
          <cell r="C583" t="str">
            <v>GRANADA</v>
          </cell>
          <cell r="D583" t="str">
            <v>META</v>
          </cell>
          <cell r="E583" t="str">
            <v>JUAN CARLOS MENDOZA RENDON</v>
          </cell>
          <cell r="F583" t="str">
            <v>ALCALDE</v>
          </cell>
          <cell r="G583" t="str">
            <v>MEJORAMIENTO DE LA VIA QUE VA DESDE PUENTE CAIDO (K0+000)-BODEGA VERACRUZ-ESCUELA LOS MANGOS (K3+900)VEREDA SANTA HELENA EN GRANADA-META</v>
          </cell>
          <cell r="H583" t="str">
            <v>REPARACIÓN DE VÍAS</v>
          </cell>
          <cell r="I583" t="str">
            <v>OBRA MENOR</v>
          </cell>
          <cell r="J583">
            <v>248857969</v>
          </cell>
          <cell r="K583" t="str">
            <v>ORIENTAL</v>
          </cell>
          <cell r="L583">
            <v>1008</v>
          </cell>
          <cell r="M583">
            <v>10006</v>
          </cell>
          <cell r="N583">
            <v>40658</v>
          </cell>
          <cell r="O583">
            <v>93906649.200000003</v>
          </cell>
          <cell r="P583">
            <v>40729</v>
          </cell>
          <cell r="Q583">
            <v>248857969</v>
          </cell>
          <cell r="R583" t="str">
            <v>50</v>
          </cell>
          <cell r="S583" t="str">
            <v>50313</v>
          </cell>
          <cell r="T583" t="str">
            <v>Zona 2</v>
          </cell>
          <cell r="U583" t="e">
            <v>#REF!</v>
          </cell>
        </row>
        <row r="584">
          <cell r="A584" t="str">
            <v>CONSTRUCCION DE OBRAS HIDRAULICAS DE PROTECION Y OBRAS DE ENCAUZAMIENTO EN EL CAÑO URICHARE TROCHA 9 SECTOR VEREDA LA ESPERANZA POR EMREGENCIA INVERNAL EN EL MUNICIPIO DE GRANDA- META.</v>
          </cell>
          <cell r="B584">
            <v>5370</v>
          </cell>
          <cell r="C584" t="str">
            <v>GRANADA</v>
          </cell>
          <cell r="D584" t="str">
            <v>META</v>
          </cell>
          <cell r="E584" t="str">
            <v xml:space="preserve">JUAN CARLOS MENDOZA RENDON </v>
          </cell>
          <cell r="F584" t="str">
            <v>ALCALDE</v>
          </cell>
          <cell r="G584" t="str">
            <v>CONSTRUCCION DE OBRAS HIDRAULICAS DE PROTECION Y OBRAS DE ENCAUZAMIENTO EN EL CAÑO URICHARE TROCHA 9 SECTOR VEREDA LA ESPERANZA POR EMREGENCIA INVERNAL EN EL MUNICIPIO DE GRANDA- META.</v>
          </cell>
          <cell r="H584" t="str">
            <v>REFORZAMIENTO Y CONTENCIÓN</v>
          </cell>
          <cell r="I584" t="str">
            <v>OBRA MENOR</v>
          </cell>
          <cell r="J584">
            <v>248980300</v>
          </cell>
          <cell r="K584" t="str">
            <v>ORIENTAL</v>
          </cell>
          <cell r="L584">
            <v>4051</v>
          </cell>
          <cell r="M584">
            <v>11026</v>
          </cell>
          <cell r="N584">
            <v>40753</v>
          </cell>
          <cell r="Q584">
            <v>99592120</v>
          </cell>
          <cell r="R584" t="str">
            <v>50</v>
          </cell>
          <cell r="S584" t="str">
            <v>50313</v>
          </cell>
          <cell r="T584" t="str">
            <v>Zona 2</v>
          </cell>
          <cell r="U584" t="e">
            <v>#REF!</v>
          </cell>
        </row>
        <row r="585">
          <cell r="A585" t="str">
            <v>REHABILITACIÓN  DEL TRAMO DE VIA DEL K 14 +000 (CAÑO ROJO) AL K 16 + 000 (CAÑO SARDINATA) DE LA VÍA QUE CONDUCE DE LA MACARENA AL CRUCE DE LA CATALINA EN EL MUNICIPIO DE LA MACARENA</v>
          </cell>
          <cell r="B585">
            <v>7575</v>
          </cell>
          <cell r="C585" t="str">
            <v>LA MACARENA</v>
          </cell>
          <cell r="D585" t="str">
            <v>META</v>
          </cell>
          <cell r="E585" t="str">
            <v>ELIECER VARGAS MORENO</v>
          </cell>
          <cell r="F585" t="str">
            <v>ALCALDE</v>
          </cell>
          <cell r="G585" t="str">
            <v>REHABILITACIÓN  DEL TRAMO DE VIA DEL K 14 +000 (CAÑO ROJO) AL K 16 + 000 (CAÑO SARDINATA) DE LA VÍA QUE CONDUCE DE LA MACARENA AL CRUCE DE LA CATALINA EN EL MUNICIPIO DE LA MACARENA</v>
          </cell>
          <cell r="H585" t="str">
            <v>REPARACIÓN DE VÍAS</v>
          </cell>
          <cell r="I585" t="str">
            <v>OBRA MENOR</v>
          </cell>
          <cell r="J585">
            <v>249806047.02000001</v>
          </cell>
          <cell r="K585" t="str">
            <v>ORIENTAL</v>
          </cell>
          <cell r="R585" t="str">
            <v>50</v>
          </cell>
          <cell r="S585" t="str">
            <v>50350</v>
          </cell>
          <cell r="T585" t="str">
            <v>Zona 2</v>
          </cell>
          <cell r="U585" t="e">
            <v>#REF!</v>
          </cell>
        </row>
        <row r="586">
          <cell r="A586" t="str">
            <v>REHABILITACIÓN DEL TRAMO DE VIA DEL K 52 +000 (CRUCE LA TUNIA)  AL K 54 + 000 (PASO LA NIÑA) DE LA VIA QUE CONDUCE DE LA MACARENA A SAN VICENTE DEL CAGUAN EN EL MUNICIPIO DE LA MACARENA</v>
          </cell>
          <cell r="B586">
            <v>7574</v>
          </cell>
          <cell r="C586" t="str">
            <v>LA MACARENA</v>
          </cell>
          <cell r="D586" t="str">
            <v>META</v>
          </cell>
          <cell r="E586" t="str">
            <v>ELIECER VARGAS MORENO</v>
          </cell>
          <cell r="F586" t="str">
            <v>ALCALDE</v>
          </cell>
          <cell r="G586" t="str">
            <v>REHABILITACIÓN DEL TRAMO DE VIA DEL K 52 +000 (CRUCE LA TUNIA)  AL K 54 + 000 (PASO LA NIÑA) DE LA VIA QUE CONDUCE DE LA MACARENA A SAN VICENTE DEL CAGUAN EN EL MUNICIPIO DE LA MACARENA</v>
          </cell>
          <cell r="H586" t="str">
            <v>REPARACIÓN DE VÍAS</v>
          </cell>
          <cell r="I586" t="str">
            <v>OBRA MENOR</v>
          </cell>
          <cell r="J586">
            <v>249806047.02000001</v>
          </cell>
          <cell r="K586" t="str">
            <v>ORIENTAL</v>
          </cell>
          <cell r="R586" t="str">
            <v>50</v>
          </cell>
          <cell r="S586" t="str">
            <v>50350</v>
          </cell>
          <cell r="T586" t="str">
            <v>Zona 2</v>
          </cell>
          <cell r="U586" t="e">
            <v>#REF!</v>
          </cell>
        </row>
        <row r="587">
          <cell r="A587" t="str">
            <v>RECUPERACIÓN DE LA MARGEN DERECHA DEL CAÑO LA CRISTALINA EN EL INTERNADO DE LA INSTITUCIÓN EDUCATIVA NUEVO HORIZONTE UBICADA EN LA INSPECCIÓN CRISTALINA DEL LOZADA</v>
          </cell>
          <cell r="B587">
            <v>7573</v>
          </cell>
          <cell r="C587" t="str">
            <v>LA MACARENA</v>
          </cell>
          <cell r="D587" t="str">
            <v>META</v>
          </cell>
          <cell r="E587" t="str">
            <v>ELIECER VARGAS MORENO</v>
          </cell>
          <cell r="F587" t="str">
            <v>ALCALDE</v>
          </cell>
          <cell r="G587" t="str">
            <v>RECUPERACIÓN DE LA MARGEN DERECHA DEL CAÑO LA CRISTALINA EN EL INTERNADO DE LA INSTITUCIÓN EDUCATIVA NUEVO HORIZONTE UBICADA EN LA INSPECCIÓN CRISTALINA DEL LOZADA</v>
          </cell>
          <cell r="H587" t="str">
            <v>CANALIZACIÓN DE AGUAS</v>
          </cell>
          <cell r="I587" t="str">
            <v>OBRA MENOR</v>
          </cell>
          <cell r="J587">
            <v>249445831.15000001</v>
          </cell>
          <cell r="K587" t="str">
            <v>ORIENTAL</v>
          </cell>
          <cell r="R587" t="str">
            <v>50</v>
          </cell>
          <cell r="S587" t="str">
            <v>50350</v>
          </cell>
          <cell r="T587" t="str">
            <v>Zona 2</v>
          </cell>
          <cell r="U587" t="e">
            <v>#REF!</v>
          </cell>
        </row>
        <row r="588">
          <cell r="A588" t="str">
            <v>OBRAS PARA LA REHABILITACIÓN Y CONSERVACIÓN DE LA VÍA JARDIN Y GUAYABOS URICHARE MUNICIPIO DE LEJANIAS</v>
          </cell>
          <cell r="B588">
            <v>8029</v>
          </cell>
          <cell r="C588" t="str">
            <v>LEJANÍAS</v>
          </cell>
          <cell r="D588" t="str">
            <v>META</v>
          </cell>
          <cell r="E588" t="str">
            <v>HENRY BELTRAN DIAZ</v>
          </cell>
          <cell r="F588" t="str">
            <v>ALCALDE</v>
          </cell>
          <cell r="G588" t="str">
            <v>OBRAS PARA LA REHABILITACIÓN Y CONSERVACIÓN DE LA VÍA JARDIN Y GUAYABOS URICHARE MUNICIPIO DE LEJANIAS</v>
          </cell>
          <cell r="H588" t="str">
            <v>REPARACIÓN DE VÍAS</v>
          </cell>
          <cell r="I588" t="str">
            <v>OBRA MENOR</v>
          </cell>
          <cell r="J588">
            <v>250000000</v>
          </cell>
          <cell r="K588" t="str">
            <v>ORIENTAL</v>
          </cell>
          <cell r="R588" t="str">
            <v>50</v>
          </cell>
          <cell r="S588" t="str">
            <v>50400</v>
          </cell>
          <cell r="T588" t="str">
            <v>Zona 2</v>
          </cell>
          <cell r="U588" t="e">
            <v>#REF!</v>
          </cell>
        </row>
        <row r="589">
          <cell r="A589" t="str">
            <v>OBRAS Y DRAGADO DEL RIO GUAPE COMO MEDIDA DE MITIGACIÓN DE LA OLA INVERNAL EN LA VEREDA EL BRILLANTE DEL MUNICIPIO DE LEJANIAS</v>
          </cell>
          <cell r="B589">
            <v>8030</v>
          </cell>
          <cell r="C589" t="str">
            <v>LEJANÍAS</v>
          </cell>
          <cell r="D589" t="str">
            <v>META</v>
          </cell>
          <cell r="E589" t="str">
            <v>HENRY BELTRAN DIAZ</v>
          </cell>
          <cell r="F589" t="str">
            <v>ALCALDE</v>
          </cell>
          <cell r="G589" t="str">
            <v>OBRAS Y DRAGADO DEL RIO GUAPE COMO MEDIDA DE MITIGACIÓN DE LA OLA INVERNAL EN LA VEREDA EL BRILLANTE DEL MUNICIPIO DE LEJANIAS</v>
          </cell>
          <cell r="H589" t="str">
            <v>CANALIZACIÓN DE AGUAS</v>
          </cell>
          <cell r="I589" t="str">
            <v>OBRA MENOR</v>
          </cell>
          <cell r="J589">
            <v>250000000</v>
          </cell>
          <cell r="K589" t="str">
            <v>ORIENTAL</v>
          </cell>
          <cell r="R589" t="str">
            <v>50</v>
          </cell>
          <cell r="S589" t="str">
            <v>50400</v>
          </cell>
          <cell r="T589" t="str">
            <v>Zona 2</v>
          </cell>
          <cell r="U589" t="e">
            <v>#REF!</v>
          </cell>
        </row>
        <row r="590">
          <cell r="A590" t="str">
            <v>CONSTRUCCIÓN DE ESPOLON Y CANALIZACIÓN DE LA OLA INVERNAL EN EL SECTOR LA 22 VEREDA LAURELES DEL MUNICIPIO DE LEJANIAS DEPARTAMENTO DEL META</v>
          </cell>
          <cell r="B590">
            <v>8032</v>
          </cell>
          <cell r="C590" t="str">
            <v>LEJANÍAS</v>
          </cell>
          <cell r="D590" t="str">
            <v>META</v>
          </cell>
          <cell r="E590" t="str">
            <v>HENRY BELTRAN DIAZ</v>
          </cell>
          <cell r="F590" t="str">
            <v>ALCALDE</v>
          </cell>
          <cell r="G590" t="str">
            <v>CONSTRUCCIÓN DE ESPOLON Y CANALIZACIÓN DE LA OLA INVERNAL EN EL SECTOR LA 22 VEREDA LAURELES DEL MUNICIPIO DE LEJANIAS DEPARTAMENTO DEL META</v>
          </cell>
          <cell r="H590" t="str">
            <v>REFORZAMIENTO Y CONTENCIÓN</v>
          </cell>
          <cell r="I590" t="str">
            <v>OBRA MENOR</v>
          </cell>
          <cell r="J590">
            <v>250000000</v>
          </cell>
          <cell r="K590" t="str">
            <v>ORIENTAL</v>
          </cell>
          <cell r="R590" t="str">
            <v>50</v>
          </cell>
          <cell r="S590" t="str">
            <v>50400</v>
          </cell>
          <cell r="T590" t="str">
            <v>Zona 2</v>
          </cell>
          <cell r="U590" t="e">
            <v>#REF!</v>
          </cell>
        </row>
        <row r="591">
          <cell r="A591" t="str">
            <v>REHABILITACION DE LA VIA QUE COMUNICA DESDE EL SITIO CONOCIDO LA CUCHARITA A LA VEREDA GUACAMAYAS CONSTRUCCION DE PUENTE EN CONCRETO SOBRE EL CAÑO EL ZANCUDO</v>
          </cell>
          <cell r="B591" t="str">
            <v>IB-886</v>
          </cell>
          <cell r="C591" t="str">
            <v>MAPIRIPÁN</v>
          </cell>
          <cell r="D591" t="str">
            <v>META</v>
          </cell>
          <cell r="E591" t="str">
            <v>MARIBEL MAHECHA HERNANDEZ</v>
          </cell>
          <cell r="F591" t="str">
            <v>ALCALDE</v>
          </cell>
          <cell r="G591" t="str">
            <v>REHABILITACION DE LA VIA QUE COMUNICA DESDE EL SITIO CONOCIDO LA CUCHARITA A LA VEREDA GUACAMAYAS CONSTRUCCION DE PUENTE EN CONCRETO SOBRE EL CAÑO EL ZANCUDO</v>
          </cell>
          <cell r="H591" t="str">
            <v>CONSTRUCCIÓN DE PUENTES Y PONTONES</v>
          </cell>
          <cell r="I591" t="str">
            <v>OBRA MENOR</v>
          </cell>
          <cell r="J591">
            <v>249990545</v>
          </cell>
          <cell r="K591" t="str">
            <v>ORIENTAL</v>
          </cell>
          <cell r="R591" t="str">
            <v>50</v>
          </cell>
          <cell r="S591" t="str">
            <v>50325</v>
          </cell>
          <cell r="T591" t="str">
            <v>Zona 2</v>
          </cell>
          <cell r="U591" t="e">
            <v>#REF!</v>
          </cell>
        </row>
        <row r="592">
          <cell r="A592" t="str">
            <v>REHABILITACION DE LA VIA QUE COMUNICA A LA VEREDA EL MIELON DESDE EL CRUCE DE LA VIA Q COMUNICA PUENTE MIELON CON EL CASCO URBANO</v>
          </cell>
          <cell r="B592" t="str">
            <v>IB-887</v>
          </cell>
          <cell r="C592" t="str">
            <v>MAPIRIPÁN</v>
          </cell>
          <cell r="D592" t="str">
            <v>META</v>
          </cell>
          <cell r="E592" t="str">
            <v>MARIBEL MAHECHA HERNANDEZ</v>
          </cell>
          <cell r="F592" t="str">
            <v>ALCALDE</v>
          </cell>
          <cell r="G592" t="str">
            <v>REHABILITACION DE LA VIA QUE COMUNICA A LA VEREDA EL MIELON DESDE EL CRUCE DE LA VIA Q COMUNICA PUENTE MIELON CON EL CASCO URBANO</v>
          </cell>
          <cell r="H592" t="str">
            <v>REPARACIÓN DE VÍAS</v>
          </cell>
          <cell r="I592" t="str">
            <v>OBRA MENOR</v>
          </cell>
          <cell r="J592">
            <v>249898190</v>
          </cell>
          <cell r="K592" t="str">
            <v>ORIENTAL</v>
          </cell>
          <cell r="R592" t="str">
            <v>50</v>
          </cell>
          <cell r="S592" t="str">
            <v>50325</v>
          </cell>
          <cell r="T592" t="str">
            <v>Zona 2</v>
          </cell>
          <cell r="U592" t="e">
            <v>#REF!</v>
          </cell>
        </row>
        <row r="593">
          <cell r="A593" t="str">
            <v>REHABILITACION DE LA VIA QUE COMUNICA A LA VEREDA CAÑO MINAS DESDE EL CASCO URBANO</v>
          </cell>
          <cell r="B593" t="str">
            <v>IB-888</v>
          </cell>
          <cell r="C593" t="str">
            <v>MAPIRIPÁN</v>
          </cell>
          <cell r="D593" t="str">
            <v>META</v>
          </cell>
          <cell r="E593" t="str">
            <v>MARIBEL MAHECHA HERNANDEZ</v>
          </cell>
          <cell r="F593" t="str">
            <v>ALCALDE</v>
          </cell>
          <cell r="G593" t="str">
            <v>REHABILITACION DE LA VIA QUE COMUNICA A LA VEREDA CAÑO MINAS DESDE EL CASCO URBANO</v>
          </cell>
          <cell r="H593" t="str">
            <v>REPARACIÓN DE VÍAS</v>
          </cell>
          <cell r="I593" t="str">
            <v>OBRA MENOR</v>
          </cell>
          <cell r="J593">
            <v>249898190</v>
          </cell>
          <cell r="K593" t="str">
            <v>ORIENTAL</v>
          </cell>
          <cell r="R593" t="str">
            <v>50</v>
          </cell>
          <cell r="S593" t="str">
            <v>50325</v>
          </cell>
          <cell r="T593" t="str">
            <v>Zona 2</v>
          </cell>
          <cell r="U593" t="e">
            <v>#REF!</v>
          </cell>
        </row>
        <row r="594">
          <cell r="A594" t="str">
            <v>REHABILITACION DE LA VIA QUE COMUNICA A LA VEREDA LA COOPERATIVA DESDE LA VEREDA SAN ANDRES</v>
          </cell>
          <cell r="B594" t="str">
            <v>IB-889</v>
          </cell>
          <cell r="C594" t="str">
            <v>MAPIRIPÁN</v>
          </cell>
          <cell r="D594" t="str">
            <v>META</v>
          </cell>
          <cell r="E594" t="str">
            <v>MARIBEL MAHECHA HERNANDEZ</v>
          </cell>
          <cell r="F594" t="str">
            <v>ALCALDE</v>
          </cell>
          <cell r="G594" t="str">
            <v>REHABILITACION DE LA VIA QUE COMUNICA A LA VEREDA LA COOPERATIVA DESDE LA VEREDA SAN ANDRES</v>
          </cell>
          <cell r="H594" t="str">
            <v>REPARACIÓN DE VÍAS</v>
          </cell>
          <cell r="I594" t="str">
            <v>OBRA MENOR</v>
          </cell>
          <cell r="J594">
            <v>249898190</v>
          </cell>
          <cell r="K594" t="str">
            <v>ORIENTAL</v>
          </cell>
          <cell r="R594" t="str">
            <v>50</v>
          </cell>
          <cell r="S594" t="str">
            <v>50325</v>
          </cell>
          <cell r="T594" t="str">
            <v>Zona 2</v>
          </cell>
          <cell r="U594" t="e">
            <v>#REF!</v>
          </cell>
        </row>
        <row r="595">
          <cell r="A595" t="str">
            <v>ENCAUSAMIENTO RIO DUDA SECTOR PUERTO NARIÑO</v>
          </cell>
          <cell r="B595" t="str">
            <v>IB-890</v>
          </cell>
          <cell r="C595" t="str">
            <v>MESETAS</v>
          </cell>
          <cell r="D595" t="str">
            <v>META</v>
          </cell>
          <cell r="E595" t="str">
            <v>ROBINSON RODRIGO MORA MAHECHA</v>
          </cell>
          <cell r="F595" t="str">
            <v>ALCALDE</v>
          </cell>
          <cell r="G595" t="str">
            <v>ENCAUSAMIENTO RIO DUDA SECTOR PUERTO NARIÑO</v>
          </cell>
          <cell r="H595" t="str">
            <v>CANALIZACIÓN DE AGUAS</v>
          </cell>
          <cell r="I595" t="str">
            <v>OBRA MENOR</v>
          </cell>
          <cell r="J595">
            <v>245661942</v>
          </cell>
          <cell r="K595" t="str">
            <v>ORIENTAL</v>
          </cell>
          <cell r="L595">
            <v>2695</v>
          </cell>
          <cell r="M595">
            <v>10671</v>
          </cell>
          <cell r="N595">
            <v>40736</v>
          </cell>
          <cell r="O595">
            <v>98064777</v>
          </cell>
          <cell r="P595">
            <v>40763</v>
          </cell>
          <cell r="Q595">
            <v>98264776.799999997</v>
          </cell>
          <cell r="R595" t="str">
            <v>50</v>
          </cell>
          <cell r="S595" t="str">
            <v>50330</v>
          </cell>
          <cell r="T595" t="str">
            <v>Zona 2</v>
          </cell>
          <cell r="U595" t="e">
            <v>#REF!</v>
          </cell>
        </row>
        <row r="596">
          <cell r="A596" t="str">
            <v>RECUPERACION DE LA VIA QUE CONDUCE DE MESETAS A LA VEREDA GUYMARAL- VEREDA LAS FLORES K00+00 AL K10+000</v>
          </cell>
          <cell r="B596" t="str">
            <v>IB-891</v>
          </cell>
          <cell r="C596" t="str">
            <v>MESETAS</v>
          </cell>
          <cell r="D596" t="str">
            <v>META</v>
          </cell>
          <cell r="E596" t="str">
            <v>ROBINSON RODRIGO MORA MAHECHA</v>
          </cell>
          <cell r="F596" t="str">
            <v>ALCALDE</v>
          </cell>
          <cell r="G596" t="str">
            <v>RECUPERACION DE LA VIA QUE CONDUCE DE MESETAS A LA VEREDA GUYMARAL- VEREDA LAS FLORES K00+00 AL K10+000</v>
          </cell>
          <cell r="H596" t="str">
            <v>REPARACIÓN DE VÍAS</v>
          </cell>
          <cell r="I596" t="str">
            <v>OBRA MENOR</v>
          </cell>
          <cell r="J596">
            <v>248118880</v>
          </cell>
          <cell r="K596" t="str">
            <v>ORIENTAL</v>
          </cell>
          <cell r="L596">
            <v>2696</v>
          </cell>
          <cell r="M596">
            <v>10672</v>
          </cell>
          <cell r="N596">
            <v>40736</v>
          </cell>
          <cell r="O596">
            <v>99047552</v>
          </cell>
          <cell r="P596">
            <v>40763</v>
          </cell>
          <cell r="Q596">
            <v>99247552</v>
          </cell>
          <cell r="R596" t="str">
            <v>50</v>
          </cell>
          <cell r="S596" t="str">
            <v>50330</v>
          </cell>
          <cell r="T596" t="str">
            <v>Zona 2</v>
          </cell>
          <cell r="U596" t="e">
            <v>#REF!</v>
          </cell>
        </row>
        <row r="597">
          <cell r="A597" t="str">
            <v>RECUPERACION DE LA VIA QUE CONDUCE DE MESETAS A LA VEREDA LA GUAJIRA</v>
          </cell>
          <cell r="B597" t="str">
            <v>IB-892</v>
          </cell>
          <cell r="C597" t="str">
            <v>MESETAS</v>
          </cell>
          <cell r="D597" t="str">
            <v>META</v>
          </cell>
          <cell r="E597" t="str">
            <v>ROBINSON RODRIGO MORA MAHECHA</v>
          </cell>
          <cell r="F597" t="str">
            <v>ALCALDE</v>
          </cell>
          <cell r="G597" t="str">
            <v>RECUPERACION DE LA VIA QUE CONDUCE DE MESETAS A LA VEREDA LA GUAJIRA</v>
          </cell>
          <cell r="H597" t="str">
            <v>REPARACIÓN DE VÍAS</v>
          </cell>
          <cell r="I597" t="str">
            <v>OBRA MENOR</v>
          </cell>
          <cell r="J597">
            <v>246784908</v>
          </cell>
          <cell r="K597" t="str">
            <v>ORIENTAL</v>
          </cell>
          <cell r="L597">
            <v>2697</v>
          </cell>
          <cell r="M597">
            <v>10673</v>
          </cell>
          <cell r="N597">
            <v>40736</v>
          </cell>
          <cell r="O597">
            <v>98513963</v>
          </cell>
          <cell r="P597">
            <v>40760</v>
          </cell>
          <cell r="Q597">
            <v>98713963.200000003</v>
          </cell>
          <cell r="R597" t="str">
            <v>50</v>
          </cell>
          <cell r="S597" t="str">
            <v>50330</v>
          </cell>
          <cell r="T597" t="str">
            <v>Zona 2</v>
          </cell>
          <cell r="U597" t="e">
            <v>#REF!</v>
          </cell>
        </row>
        <row r="598">
          <cell r="A598" t="str">
            <v>RECUPERACION DE LOS PUNTOS CRITICOS DE LA VIA QUE COMUNICA MESETAS CON LAS VEREDAS PAYAN DE SAL-SINAI K08+500 AL K13+800</v>
          </cell>
          <cell r="B598" t="str">
            <v>IB-893</v>
          </cell>
          <cell r="C598" t="str">
            <v>MESETAS</v>
          </cell>
          <cell r="D598" t="str">
            <v>META</v>
          </cell>
          <cell r="E598" t="str">
            <v>ROBINSON RODRIGO MORA MAHECHA</v>
          </cell>
          <cell r="F598" t="str">
            <v>ALCALDE</v>
          </cell>
          <cell r="G598" t="str">
            <v>RECUPERACION DE LOS PUNTOS CRITICOS DE LA VIA QUE COMUNICA MESETAS CON LAS VEREDAS PAYAN DE SAL-SINAI K08+500 AL K13+800</v>
          </cell>
          <cell r="H598" t="str">
            <v>REPARACIÓN DE VÍAS</v>
          </cell>
          <cell r="I598" t="str">
            <v>OBRA MENOR</v>
          </cell>
          <cell r="J598">
            <v>249786346</v>
          </cell>
          <cell r="K598" t="str">
            <v>ORIENTAL</v>
          </cell>
          <cell r="L598">
            <v>2698</v>
          </cell>
          <cell r="M598">
            <v>10674</v>
          </cell>
          <cell r="N598">
            <v>40736</v>
          </cell>
          <cell r="O598">
            <v>99714539</v>
          </cell>
          <cell r="P598">
            <v>40760</v>
          </cell>
          <cell r="Q598">
            <v>99914538.400000006</v>
          </cell>
          <cell r="R598" t="str">
            <v>50</v>
          </cell>
          <cell r="S598" t="str">
            <v>50330</v>
          </cell>
          <cell r="T598" t="str">
            <v>Zona 2</v>
          </cell>
          <cell r="U598" t="e">
            <v>#REF!</v>
          </cell>
        </row>
        <row r="599">
          <cell r="A599" t="str">
            <v>REHABILITACION DE LA VIA VEREDA LINDENAL AL CENTRO POBLADO DE LA VEREDA SAN FERNANDO</v>
          </cell>
          <cell r="B599" t="str">
            <v>IB-953</v>
          </cell>
          <cell r="C599" t="str">
            <v>PUERTO CONCORDIA</v>
          </cell>
          <cell r="D599" t="str">
            <v>META</v>
          </cell>
          <cell r="E599" t="str">
            <v>LUIS ROBERTO GONZALEZ SANCHEZ</v>
          </cell>
          <cell r="F599" t="str">
            <v>ALCALDE</v>
          </cell>
          <cell r="G599" t="str">
            <v>REHABILITACION DE LA VIA VEREDA LINDENAL AL CENTRO POBLADO DE LA VEREDA SAN FERNANDO</v>
          </cell>
          <cell r="H599" t="str">
            <v>REPARACIÓN DE VÍAS</v>
          </cell>
          <cell r="I599" t="str">
            <v>OBRA MENOR</v>
          </cell>
          <cell r="J599">
            <v>247149135</v>
          </cell>
          <cell r="K599" t="str">
            <v>ORIENTAL</v>
          </cell>
          <cell r="R599" t="str">
            <v>50</v>
          </cell>
          <cell r="S599" t="str">
            <v>50450</v>
          </cell>
          <cell r="T599" t="str">
            <v>Zona 2</v>
          </cell>
          <cell r="U599" t="e">
            <v>#REF!</v>
          </cell>
        </row>
        <row r="600">
          <cell r="A600" t="str">
            <v>REHABILITACION DE LA VIA CRUCE CASA VERDE K0- K8 VEREDA CHAPARRITO</v>
          </cell>
          <cell r="B600" t="str">
            <v>IB-954</v>
          </cell>
          <cell r="C600" t="str">
            <v>PUERTO CONCORDIA</v>
          </cell>
          <cell r="D600" t="str">
            <v>META</v>
          </cell>
          <cell r="E600" t="str">
            <v>LUIS ROBERTO GONZALEZ SANCHEZ</v>
          </cell>
          <cell r="F600" t="str">
            <v>ALCALDE</v>
          </cell>
          <cell r="G600" t="str">
            <v>REHABILITACION DE LA VIA CRUCE CASA VERDE K0- K8 VEREDA CHAPARRITO</v>
          </cell>
          <cell r="H600" t="str">
            <v>REPARACIÓN DE VÍAS</v>
          </cell>
          <cell r="I600" t="str">
            <v>OBRA MENOR</v>
          </cell>
          <cell r="J600">
            <v>243675166</v>
          </cell>
          <cell r="K600" t="str">
            <v>ORIENTAL</v>
          </cell>
          <cell r="R600" t="str">
            <v>50</v>
          </cell>
          <cell r="S600" t="str">
            <v>50450</v>
          </cell>
          <cell r="T600" t="str">
            <v>Zona 2</v>
          </cell>
          <cell r="U600" t="e">
            <v>#REF!</v>
          </cell>
        </row>
        <row r="601">
          <cell r="A601" t="str">
            <v>REBAILITACION DE LA VIA QUE CONDUCE A LA VEREDA EL SALITRE HASTA LA VEREDA PUERTO COLOMBIA</v>
          </cell>
          <cell r="B601" t="str">
            <v>IB-955</v>
          </cell>
          <cell r="C601" t="str">
            <v>PUERTO CONCORDIA</v>
          </cell>
          <cell r="D601" t="str">
            <v>META</v>
          </cell>
          <cell r="E601" t="str">
            <v>LUIS ROBERTO GONZALEZ SANCHEZ</v>
          </cell>
          <cell r="F601" t="str">
            <v>ALCALDE</v>
          </cell>
          <cell r="G601" t="str">
            <v>REBAILITACION DE LA VIA QUE CONDUCE A LA VEREDA EL SALITRE HASTA LA VEREDA PUERTO COLOMBIA</v>
          </cell>
          <cell r="H601" t="str">
            <v>REPARACIÓN DE VÍAS</v>
          </cell>
          <cell r="I601" t="str">
            <v>OBRA MENOR</v>
          </cell>
          <cell r="J601">
            <v>249812194</v>
          </cell>
          <cell r="K601" t="str">
            <v>ORIENTAL</v>
          </cell>
          <cell r="R601" t="str">
            <v>50</v>
          </cell>
          <cell r="S601" t="str">
            <v>50450</v>
          </cell>
          <cell r="T601" t="str">
            <v>Zona 2</v>
          </cell>
          <cell r="U601" t="e">
            <v>#REF!</v>
          </cell>
        </row>
        <row r="602">
          <cell r="A602" t="str">
            <v>REHABILITACION DE LA VIA QUE DEL PUENTE NOWEN CONDUCE HASTA LA VEREDA PUERTO CACAO</v>
          </cell>
          <cell r="B602" t="str">
            <v>IB-956</v>
          </cell>
          <cell r="C602" t="str">
            <v>PUERTO CONCORDIA</v>
          </cell>
          <cell r="D602" t="str">
            <v>META</v>
          </cell>
          <cell r="E602" t="str">
            <v>LUIS ROBERTO GONZALEZ SANCHEZ</v>
          </cell>
          <cell r="F602" t="str">
            <v>ALCALDE</v>
          </cell>
          <cell r="G602" t="str">
            <v>REHABILITACION DE LA VIA QUE DEL PUENTE NOWEN CONDUCE HASTA LA VEREDA PUERTO CACAO</v>
          </cell>
          <cell r="H602" t="str">
            <v>REPARACIÓN DE VÍAS</v>
          </cell>
          <cell r="I602" t="str">
            <v>OBRA MENOR</v>
          </cell>
          <cell r="J602">
            <v>248792633</v>
          </cell>
          <cell r="K602" t="str">
            <v>ORIENTAL</v>
          </cell>
          <cell r="R602" t="str">
            <v>50</v>
          </cell>
          <cell r="S602" t="str">
            <v>50450</v>
          </cell>
          <cell r="T602" t="str">
            <v>Zona 2</v>
          </cell>
          <cell r="U602" t="e">
            <v>#REF!</v>
          </cell>
        </row>
        <row r="603">
          <cell r="A603" t="str">
            <v>CONSTRUCCION DE OBRAS DE PROTECCION MARGEN IZQUIERDA DE CAÑO IRACA A LA ALTURA DEL BARRIO VACACIONAL</v>
          </cell>
          <cell r="B603" t="str">
            <v>JM-803</v>
          </cell>
          <cell r="C603" t="str">
            <v>PUERTO LLERAS</v>
          </cell>
          <cell r="D603" t="str">
            <v>META</v>
          </cell>
          <cell r="E603" t="str">
            <v>HETOR DIOSA SEGURA</v>
          </cell>
          <cell r="F603" t="str">
            <v>ALCALDE</v>
          </cell>
          <cell r="G603" t="str">
            <v>CONSTRUCCION DE OBRAS DE PROTECCION MARGEN IZQUIERDA DE CAÑO IRACA A LA ALTURA DEL BARRIO VACACIONAL</v>
          </cell>
          <cell r="H603" t="str">
            <v>REFORZAMIENTO Y CONTENCIÓN</v>
          </cell>
          <cell r="I603" t="str">
            <v>OBRA MENOR</v>
          </cell>
          <cell r="J603">
            <v>248715658</v>
          </cell>
          <cell r="K603" t="str">
            <v>ORIENTAL</v>
          </cell>
          <cell r="L603">
            <v>3436</v>
          </cell>
          <cell r="M603">
            <v>11351</v>
          </cell>
          <cell r="N603">
            <v>40774</v>
          </cell>
          <cell r="Q603">
            <v>99486263.200000003</v>
          </cell>
          <cell r="R603" t="str">
            <v>50</v>
          </cell>
          <cell r="S603" t="str">
            <v>50577</v>
          </cell>
          <cell r="T603" t="str">
            <v>Zona 2</v>
          </cell>
          <cell r="U603" t="e">
            <v>#REF!</v>
          </cell>
        </row>
        <row r="604">
          <cell r="A604" t="str">
            <v>CONSTRUCION DE OBRAS DE PROTECCION EN MARGEN DEL RIO IZQUIERDA DEL RIO ARIARI EN LA VEREDA JOSE MARIA K7</v>
          </cell>
          <cell r="B604" t="str">
            <v>JM-804</v>
          </cell>
          <cell r="C604" t="str">
            <v>PUERTO LLERAS</v>
          </cell>
          <cell r="D604" t="str">
            <v>META</v>
          </cell>
          <cell r="E604" t="str">
            <v>HETOR DIOSA SEGURA</v>
          </cell>
          <cell r="F604" t="str">
            <v>ALCALDE</v>
          </cell>
          <cell r="G604" t="str">
            <v>CONSTRUCION DE OBRAS DE PROTECCION EN MARGEN DEL RIO IZQUIERDA DEL RIO ARIARI EN LA VEREDA JOSE MARIA K7</v>
          </cell>
          <cell r="H604" t="str">
            <v>REFORZAMIENTO Y CONTENCIÓN</v>
          </cell>
          <cell r="I604" t="str">
            <v>OBRA MENOR</v>
          </cell>
          <cell r="J604">
            <v>249321674</v>
          </cell>
          <cell r="K604" t="str">
            <v>ORIENTAL</v>
          </cell>
          <cell r="L604">
            <v>3437</v>
          </cell>
          <cell r="M604">
            <v>11352</v>
          </cell>
          <cell r="N604">
            <v>40774</v>
          </cell>
          <cell r="Q604">
            <v>99728669.600000009</v>
          </cell>
          <cell r="R604" t="str">
            <v>50</v>
          </cell>
          <cell r="S604" t="str">
            <v>50577</v>
          </cell>
          <cell r="T604" t="str">
            <v>Zona 2</v>
          </cell>
          <cell r="U604" t="e">
            <v>#REF!</v>
          </cell>
        </row>
        <row r="605">
          <cell r="A605" t="str">
            <v>CONST5RUCCION DE PLACA HUELLA PARA LA VIA VILLA LA PAZ</v>
          </cell>
          <cell r="B605" t="str">
            <v>IB-957</v>
          </cell>
          <cell r="C605" t="str">
            <v>PUERTO LLERAS</v>
          </cell>
          <cell r="D605" t="str">
            <v>META</v>
          </cell>
          <cell r="E605" t="str">
            <v>HECTOR DIOSA SEGURA</v>
          </cell>
          <cell r="F605" t="str">
            <v>ALCALDE</v>
          </cell>
          <cell r="G605" t="str">
            <v>CONST5RUCCION DE PLACA HUELLA PARA LA VIA VILLA LA PAZ</v>
          </cell>
          <cell r="H605" t="str">
            <v>REPARACIÓN DE VÍAS</v>
          </cell>
          <cell r="I605" t="str">
            <v>OBRA MENOR</v>
          </cell>
          <cell r="J605">
            <v>249863597</v>
          </cell>
          <cell r="K605" t="str">
            <v>ORIENTAL</v>
          </cell>
          <cell r="R605" t="str">
            <v>50</v>
          </cell>
          <cell r="S605" t="str">
            <v>50577</v>
          </cell>
          <cell r="T605" t="str">
            <v>Zona 2</v>
          </cell>
          <cell r="U605" t="e">
            <v>#REF!</v>
          </cell>
        </row>
        <row r="606">
          <cell r="A606" t="str">
            <v xml:space="preserve">CONSTRUCCION PUENTE VEHICULAR SOBRE EL CAÑO LA PROFUNDA EN LA VIA QUE CONDUCE DE LA VEREDA SAN RAFAEL - A LA VEREDA EL DANUBIO DEL MUNICIPIO </v>
          </cell>
          <cell r="B606">
            <v>5065</v>
          </cell>
          <cell r="C606" t="str">
            <v>PUERTO RICO</v>
          </cell>
          <cell r="D606" t="str">
            <v>META</v>
          </cell>
          <cell r="E606" t="str">
            <v>JOSE MANUEL GUERRERO AGUIRRE</v>
          </cell>
          <cell r="F606" t="str">
            <v>ALCALDE</v>
          </cell>
          <cell r="G606" t="str">
            <v xml:space="preserve">CONSTRUCCION PUENTE VEHICULAR SOBRE EL CAÑO LA PROFUNDA EN LA VIA QUE CONDUCE DE LA VEREDA SAN RAFAEL - A LA VEREDA EL DANUBIO DEL MUNICIPIO </v>
          </cell>
          <cell r="H606" t="str">
            <v>CONSTRUCCIÓN DE PUENTES Y PONTONES</v>
          </cell>
          <cell r="I606" t="str">
            <v>OBRA MENOR</v>
          </cell>
          <cell r="J606">
            <v>249831358</v>
          </cell>
          <cell r="K606" t="str">
            <v>ORIENTAL</v>
          </cell>
          <cell r="R606" t="str">
            <v>50</v>
          </cell>
          <cell r="S606" t="str">
            <v>50590</v>
          </cell>
          <cell r="T606" t="str">
            <v>Zona 2</v>
          </cell>
          <cell r="U606" t="e">
            <v>#REF!</v>
          </cell>
        </row>
        <row r="607">
          <cell r="A607" t="str">
            <v xml:space="preserve">CONSTRUCCION PUENTE VEHICULAR SOBRE EL CAÑO ALMENDROS EN LA VIA QUE CONDUCE A LA VEREDA LA HERRADURA SECTOR FINCA JAVIER CASALLAS DEL MUNICIPIO </v>
          </cell>
          <cell r="B607">
            <v>5066</v>
          </cell>
          <cell r="C607" t="str">
            <v>PUERTO RICO</v>
          </cell>
          <cell r="D607" t="str">
            <v>META</v>
          </cell>
          <cell r="E607" t="str">
            <v>JOSE MANUEL GUERRERO AGUIRRE</v>
          </cell>
          <cell r="F607" t="str">
            <v>ALCALDE</v>
          </cell>
          <cell r="G607" t="str">
            <v xml:space="preserve">CONSTRUCCION PUENTE VEHICULAR SOBRE EL CAÑO ALMENDROS EN LA VIA QUE CONDUCE A LA VEREDA LA HERRADURA SECTOR FINCA JAVIER CASALLAS DEL MUNICIPIO </v>
          </cell>
          <cell r="H607" t="str">
            <v>CONSTRUCCIÓN DE PUENTES Y PONTONES</v>
          </cell>
          <cell r="I607" t="str">
            <v>OBRA MENOR</v>
          </cell>
          <cell r="J607">
            <v>248342823</v>
          </cell>
          <cell r="K607" t="str">
            <v>ORIENTAL</v>
          </cell>
          <cell r="R607" t="str">
            <v>50</v>
          </cell>
          <cell r="S607" t="str">
            <v>50590</v>
          </cell>
          <cell r="T607" t="str">
            <v>Zona 2</v>
          </cell>
          <cell r="U607" t="e">
            <v>#REF!</v>
          </cell>
        </row>
        <row r="608">
          <cell r="A608" t="str">
            <v xml:space="preserve">CONSTRUCCION PUENTE VEHICULAR SOBRE EL CAÑO CHIBOCHA EN LA VIA QUE CONDUCE DE LA VEREDA EL DARIEN -  A LA VEREDA LA ROGELIA DEL MUICIPIO </v>
          </cell>
          <cell r="B608">
            <v>5067</v>
          </cell>
          <cell r="C608" t="str">
            <v>PUERTO RICO</v>
          </cell>
          <cell r="D608" t="str">
            <v>META</v>
          </cell>
          <cell r="E608" t="str">
            <v>JOSE MANUEL GUERRERO AGUIRRE</v>
          </cell>
          <cell r="F608" t="str">
            <v>ALCALDE</v>
          </cell>
          <cell r="G608" t="str">
            <v xml:space="preserve">CONSTRUCCION PUENTE VEHICULAR SOBRE EL CAÑO CHIBOCHA EN LA VIA QUE CONDUCE DE LA VEREDA EL DARIEN -  A LA VEREDA LA ROGELIA DEL MUICIPIO </v>
          </cell>
          <cell r="H608" t="str">
            <v>CONSTRUCCIÓN DE PUENTES Y PONTONES</v>
          </cell>
          <cell r="I608" t="str">
            <v>OBRA MENOR</v>
          </cell>
          <cell r="J608">
            <v>249327698</v>
          </cell>
          <cell r="K608" t="str">
            <v>ORIENTAL</v>
          </cell>
          <cell r="R608" t="str">
            <v>50</v>
          </cell>
          <cell r="S608" t="str">
            <v>50590</v>
          </cell>
          <cell r="T608" t="str">
            <v>Zona 2</v>
          </cell>
          <cell r="U608" t="e">
            <v>#REF!</v>
          </cell>
        </row>
        <row r="609">
          <cell r="A609" t="str">
            <v>CONSTRUCCION DE MUROS EN GAVION EN EL RIO UPIN EN EL MUNICIPIO DE RESTREPO</v>
          </cell>
          <cell r="B609">
            <v>3010</v>
          </cell>
          <cell r="C609" t="str">
            <v>RESTREPO</v>
          </cell>
          <cell r="D609" t="str">
            <v>META</v>
          </cell>
          <cell r="E609" t="str">
            <v>HORACIO ALVAREZ CEBALLOS</v>
          </cell>
          <cell r="F609" t="str">
            <v>ALCALDE</v>
          </cell>
          <cell r="G609" t="str">
            <v>CONSTRUCCION DE MUROS EN GAVION EN EL RIO UPIN EN EL MUNICIPIO DE RESTREPO</v>
          </cell>
          <cell r="H609" t="str">
            <v>CONTENCIÓN TALUDES</v>
          </cell>
          <cell r="I609" t="str">
            <v>OBRA MENOR</v>
          </cell>
          <cell r="J609">
            <v>249919788</v>
          </cell>
          <cell r="K609" t="str">
            <v>ORIENTAL</v>
          </cell>
          <cell r="L609">
            <v>3006</v>
          </cell>
          <cell r="M609">
            <v>10955</v>
          </cell>
          <cell r="N609">
            <v>40751</v>
          </cell>
          <cell r="O609">
            <v>94697079.019999996</v>
          </cell>
          <cell r="P609">
            <v>40758</v>
          </cell>
          <cell r="Q609">
            <v>99967915.200000003</v>
          </cell>
          <cell r="R609" t="str">
            <v>50</v>
          </cell>
          <cell r="S609" t="str">
            <v>50606</v>
          </cell>
          <cell r="T609" t="str">
            <v>Zona 2</v>
          </cell>
          <cell r="U609" t="e">
            <v>#REF!</v>
          </cell>
        </row>
        <row r="610">
          <cell r="A610" t="str">
            <v>CONSTRUCCION DE MUROS EN GAVION EN EL RIO CANEY MARGEN DERECHO ENTRE LAS COORDENADAS 1059379 ESTE Y 963 475 NORTE</v>
          </cell>
          <cell r="B610">
            <v>3012</v>
          </cell>
          <cell r="C610" t="str">
            <v>RESTREPO</v>
          </cell>
          <cell r="D610" t="str">
            <v>META</v>
          </cell>
          <cell r="E610" t="str">
            <v>HORACIO ALVAREZ CEBALLOS</v>
          </cell>
          <cell r="F610" t="str">
            <v>ALCALDE</v>
          </cell>
          <cell r="G610" t="str">
            <v>CONSTRUCCION DE MUROS EN GAVION EN EL RIO CANEY MARGEN DERECHO ENTRE LAS COORDENADAS 1059379 ESTE Y 963 475 NORTE</v>
          </cell>
          <cell r="H610" t="str">
            <v>CONTENCIÓN TALUDES</v>
          </cell>
          <cell r="I610" t="str">
            <v>OBRA MENOR</v>
          </cell>
          <cell r="J610">
            <v>223132348</v>
          </cell>
          <cell r="K610" t="str">
            <v>ORIENTAL</v>
          </cell>
          <cell r="L610">
            <v>2593</v>
          </cell>
          <cell r="M610">
            <v>10570</v>
          </cell>
          <cell r="N610">
            <v>40732</v>
          </cell>
          <cell r="O610">
            <v>4527322.8</v>
          </cell>
          <cell r="P610">
            <v>40750</v>
          </cell>
          <cell r="Q610">
            <v>89252939.200000003</v>
          </cell>
          <cell r="R610" t="str">
            <v>50</v>
          </cell>
          <cell r="S610" t="str">
            <v>50606</v>
          </cell>
          <cell r="T610" t="str">
            <v>Zona 2</v>
          </cell>
          <cell r="U610" t="e">
            <v>#REF!</v>
          </cell>
        </row>
        <row r="611">
          <cell r="A611" t="str">
            <v>CONSTRUCCION DE MUROS EN GAVION EN EL RIO CANEY MARGEN IZQUIERDO ENTRE LAS COORDENADAS 1059379 ESTE Y 963475 NORTE</v>
          </cell>
          <cell r="B611" t="str">
            <v>JM-840</v>
          </cell>
          <cell r="C611" t="str">
            <v>RESTREPO</v>
          </cell>
          <cell r="D611" t="str">
            <v>META</v>
          </cell>
          <cell r="E611" t="str">
            <v>HORACIO ALVAREZ CEBALLOS</v>
          </cell>
          <cell r="F611" t="str">
            <v>ALCALDE</v>
          </cell>
          <cell r="G611" t="str">
            <v>CONSTRUCCION DE MUROS EN GAVION EN EL RIO CANEY MARGEN IZQUIERDO ENTRE LAS COORDENADAS 1059379 ESTE Y 963475 NORTE</v>
          </cell>
          <cell r="H611" t="str">
            <v>REFORZAMIENTO Y CONTENCIÓN</v>
          </cell>
          <cell r="I611" t="str">
            <v>OBRA MENOR</v>
          </cell>
          <cell r="J611">
            <v>249988004</v>
          </cell>
          <cell r="K611" t="str">
            <v>ORIENTAL</v>
          </cell>
          <cell r="L611">
            <v>2372</v>
          </cell>
          <cell r="M611">
            <v>10417</v>
          </cell>
          <cell r="N611">
            <v>40723</v>
          </cell>
          <cell r="O611">
            <v>99795020</v>
          </cell>
          <cell r="P611">
            <v>40732</v>
          </cell>
          <cell r="Q611">
            <v>99995201.599999994</v>
          </cell>
          <cell r="R611" t="str">
            <v>50</v>
          </cell>
          <cell r="S611" t="str">
            <v>50606</v>
          </cell>
          <cell r="T611" t="str">
            <v>Zona 2</v>
          </cell>
          <cell r="U611" t="e">
            <v>#REF!</v>
          </cell>
        </row>
        <row r="612">
          <cell r="A612" t="str">
            <v>CONSTRUCCION DE OBRAS DE PROTECCION DEL TALUD MARGEN IZQUIERDA DEL RIO GUAMAL EN EL CASCO URBANO DEL MUNICIPIO DE SAN CARLOS DE GUAROA - META</v>
          </cell>
          <cell r="B612" t="str">
            <v>4954-A</v>
          </cell>
          <cell r="C612" t="str">
            <v>SAN CARLOS DE GUAROA</v>
          </cell>
          <cell r="D612" t="str">
            <v>META</v>
          </cell>
          <cell r="E612" t="str">
            <v>CESAR ALFONSO MUÑOZ MUÑOZ</v>
          </cell>
          <cell r="F612" t="str">
            <v>ALCALDE</v>
          </cell>
          <cell r="G612" t="str">
            <v>CONSTRUCCION DE OBRAS DE PROTECCION DEL TALUD MARGEN IZQUIERDA DEL RIO GUAMAL EN EL CASCO URBANO DEL MUNICIPIO DE SAN CARLOS DE GUAROA - META</v>
          </cell>
          <cell r="H612" t="str">
            <v>CONTENCIÓN TALUDES</v>
          </cell>
          <cell r="I612" t="str">
            <v>OBRA MENOR</v>
          </cell>
          <cell r="J612">
            <v>249985321</v>
          </cell>
          <cell r="K612" t="str">
            <v>ORIENTAL</v>
          </cell>
          <cell r="R612" t="str">
            <v>50</v>
          </cell>
          <cell r="S612" t="str">
            <v>50680</v>
          </cell>
          <cell r="T612" t="str">
            <v>Zona 2</v>
          </cell>
          <cell r="U612" t="e">
            <v>#REF!</v>
          </cell>
        </row>
        <row r="613">
          <cell r="A613" t="str">
            <v>CONSTRUCCION DE OBRA DE PROTECCION DEL TALUD MARGEN DERECHA DEL PUENTE VEHICULAR SOBRE EL RIO GUAYUBIRA VEREDA SAN JOSE DE LAS PALOMAS DEL MUNICIPIO DE SAN CARLOS DE GUAROA - META</v>
          </cell>
          <cell r="B613">
            <v>4948</v>
          </cell>
          <cell r="C613" t="str">
            <v>SAN CARLOS DE GUAROA</v>
          </cell>
          <cell r="D613" t="str">
            <v>META</v>
          </cell>
          <cell r="E613" t="str">
            <v>CESAR ALFONSO MUÑOZ MUÑOZ</v>
          </cell>
          <cell r="F613" t="str">
            <v>ALCALDE</v>
          </cell>
          <cell r="G613" t="str">
            <v>CONSTRUCCION DE OBRA DE PROTECCION DEL TALUD MARGEN DERECHA DEL PUENTE VEHICULAR SOBRE EL RIO GUAYUBIRA VEREDA SAN JOSE DE LAS PALOMAS DEL MUNICIPIO DE SAN CARLOS DE GUAROA - META</v>
          </cell>
          <cell r="H613" t="str">
            <v>CONTENCIÓN TALUDES</v>
          </cell>
          <cell r="I613" t="str">
            <v>OBRA MENOR</v>
          </cell>
          <cell r="J613">
            <v>249981541</v>
          </cell>
          <cell r="K613" t="str">
            <v>ORIENTAL</v>
          </cell>
          <cell r="R613" t="str">
            <v>50</v>
          </cell>
          <cell r="S613" t="str">
            <v>50680</v>
          </cell>
          <cell r="T613" t="str">
            <v>Zona 2</v>
          </cell>
          <cell r="U613" t="e">
            <v>#REF!</v>
          </cell>
        </row>
        <row r="614">
          <cell r="A614" t="str">
            <v xml:space="preserve">COSNTRUCCION DE OBRAS DE PROTECCION DEL TALUD MARGEN IZQUIERDA DEL PUENTE VEHICULAR RIO ACACIAS VEREDA GIRAMENA DEL MUNICIPIO </v>
          </cell>
          <cell r="B614">
            <v>4909</v>
          </cell>
          <cell r="C614" t="str">
            <v>SAN CARLOS DE GUAROA</v>
          </cell>
          <cell r="D614" t="str">
            <v>META</v>
          </cell>
          <cell r="E614" t="str">
            <v>CESAR ALFONSO MUÑOZ MUÑOZ</v>
          </cell>
          <cell r="F614" t="str">
            <v>ALCALDE</v>
          </cell>
          <cell r="G614" t="str">
            <v xml:space="preserve">COSNTRUCCION DE OBRAS DE PROTECCION DEL TALUD MARGEN IZQUIERDA DEL PUENTE VEHICULAR RIO ACACIAS VEREDA GIRAMENA DEL MUNICIPIO </v>
          </cell>
          <cell r="H614" t="str">
            <v>CONTENCIÓN TALUDES</v>
          </cell>
          <cell r="I614" t="str">
            <v>OBRA MENOR</v>
          </cell>
          <cell r="J614">
            <v>249941422</v>
          </cell>
          <cell r="K614" t="str">
            <v>ORIENTAL</v>
          </cell>
          <cell r="R614" t="str">
            <v>50</v>
          </cell>
          <cell r="S614" t="str">
            <v>50680</v>
          </cell>
          <cell r="T614" t="str">
            <v>Zona 2</v>
          </cell>
          <cell r="U614" t="e">
            <v>#REF!</v>
          </cell>
        </row>
        <row r="615">
          <cell r="A615" t="str">
            <v>CONSTRUCCION DE PLACA HUELLA EN EL K1+800 AL K1+880</v>
          </cell>
          <cell r="B615">
            <v>2109</v>
          </cell>
          <cell r="C615" t="str">
            <v>SAN JUAN DE ARAMA</v>
          </cell>
          <cell r="D615" t="str">
            <v>META</v>
          </cell>
          <cell r="E615" t="str">
            <v>DIEGO MEYER ARTUNDUAGA</v>
          </cell>
          <cell r="F615" t="str">
            <v>ALCALDE</v>
          </cell>
          <cell r="G615" t="str">
            <v>CONSTRUCCION DE PLACA HUELLA EN EL K1+800 AL K1+880</v>
          </cell>
          <cell r="H615" t="str">
            <v>OBRAS DE ARTE</v>
          </cell>
          <cell r="I615" t="str">
            <v>OBRA MENOR</v>
          </cell>
          <cell r="J615">
            <v>249392329.13999999</v>
          </cell>
          <cell r="K615" t="str">
            <v>ORIENTAL</v>
          </cell>
          <cell r="L615">
            <v>3363</v>
          </cell>
          <cell r="M615">
            <v>11238</v>
          </cell>
          <cell r="N615">
            <v>40764</v>
          </cell>
          <cell r="O615">
            <v>93030634</v>
          </cell>
          <cell r="P615">
            <v>40778</v>
          </cell>
          <cell r="Q615">
            <v>99756931.656000003</v>
          </cell>
          <cell r="R615" t="str">
            <v>50</v>
          </cell>
          <cell r="S615" t="str">
            <v>50683</v>
          </cell>
          <cell r="T615" t="str">
            <v>Zona 2</v>
          </cell>
          <cell r="U615" t="e">
            <v>#REF!</v>
          </cell>
        </row>
        <row r="616">
          <cell r="A616" t="str">
            <v>RECONSTRUCCION DE LA BANCA DE LA VIA QUE COMUNICA LA VEREDA CURIA ALTO CON LA VEREDA QUEBRADA HONDA, SOBRE LA MARGEN IZQUIERDA DEL CAÑO CURIA MEDIANTE LA CONSTRUCCION DE MUROS EN GAVIONES FRENTE AL DESARENADOR DEL ACUEDUCTO MUNICIPAL</v>
          </cell>
          <cell r="B616">
            <v>2110</v>
          </cell>
          <cell r="C616" t="str">
            <v>SAN JUAN DE ARAMA</v>
          </cell>
          <cell r="D616" t="str">
            <v>META</v>
          </cell>
          <cell r="E616" t="str">
            <v>DIEGO MEYER ARTUNDUAGA</v>
          </cell>
          <cell r="F616" t="str">
            <v>ALCALDE</v>
          </cell>
          <cell r="G616" t="str">
            <v>RECONSTRUCCION DE LA BANCA DE LA VIA QUE COMUNICA LA VEREDA CURIA ALTO CON LA VEREDA QUEBRADA HONDA, SOBRE LA MARGEN IZQUIERDA DEL CAÑO CURIA MEDIANTE LA CONSTRUCCION DE MUROS EN GAVIONES FRENTE AL DESARENADOR DEL ACUEDUCTO MUNICIPAL</v>
          </cell>
          <cell r="H616" t="str">
            <v>CONTENCIÓN TALUDES</v>
          </cell>
          <cell r="I616" t="str">
            <v>OBRA MENOR</v>
          </cell>
          <cell r="J616">
            <v>249675541</v>
          </cell>
          <cell r="K616" t="str">
            <v>ORIENTAL</v>
          </cell>
          <cell r="L616">
            <v>3364</v>
          </cell>
          <cell r="M616">
            <v>11239</v>
          </cell>
          <cell r="N616">
            <v>40764</v>
          </cell>
          <cell r="O616">
            <v>93134521</v>
          </cell>
          <cell r="P616">
            <v>40778</v>
          </cell>
          <cell r="Q616">
            <v>99870216.400000006</v>
          </cell>
          <cell r="R616" t="str">
            <v>50</v>
          </cell>
          <cell r="S616" t="str">
            <v>50683</v>
          </cell>
          <cell r="T616" t="str">
            <v>Zona 2</v>
          </cell>
          <cell r="U616" t="e">
            <v>#REF!</v>
          </cell>
        </row>
        <row r="617">
          <cell r="A617" t="str">
            <v>RECONSTRUCCION DE DIQUE EN MATERIAL DE RELLENO TAMAÑO MAXIMO DE 2 PULGADAS, REFORZADO CON MURO EN GAVIONES ARMADO EN PIEDRA PARA MITIGAR EL DESBORDAMIENTO DEL RIO URICHARE</v>
          </cell>
          <cell r="B617">
            <v>2111</v>
          </cell>
          <cell r="C617" t="str">
            <v>SAN JUAN DE ARAMA</v>
          </cell>
          <cell r="D617" t="str">
            <v>META</v>
          </cell>
          <cell r="E617" t="str">
            <v>DIEGO MEYER ARTUNDUAGA</v>
          </cell>
          <cell r="F617" t="str">
            <v>ALCALDE</v>
          </cell>
          <cell r="G617" t="str">
            <v>RECONSTRUCCION DE DIQUE EN MATERIAL DE RELLENO TAMAÑO MAXIMO DE 2 PULGADAS, REFORZADO CON MURO EN GAVIONES ARMADO EN PIEDRA PARA MITIGAR EL DESBORDAMIENTO DEL RIO URICHARE</v>
          </cell>
          <cell r="H617" t="str">
            <v>REFORZAMIENTO Y CONTENCIÓN</v>
          </cell>
          <cell r="I617" t="str">
            <v>OBRA MENOR</v>
          </cell>
          <cell r="J617">
            <v>249754261</v>
          </cell>
          <cell r="K617" t="str">
            <v>ORIENTAL</v>
          </cell>
          <cell r="L617">
            <v>3365</v>
          </cell>
          <cell r="M617">
            <v>11240</v>
          </cell>
          <cell r="N617">
            <v>40764</v>
          </cell>
          <cell r="O617">
            <v>93164670</v>
          </cell>
          <cell r="P617">
            <v>40778</v>
          </cell>
          <cell r="Q617">
            <v>99901704.400000006</v>
          </cell>
          <cell r="R617" t="str">
            <v>50</v>
          </cell>
          <cell r="S617" t="str">
            <v>50683</v>
          </cell>
          <cell r="T617" t="str">
            <v>Zona 2</v>
          </cell>
          <cell r="U617" t="e">
            <v>#REF!</v>
          </cell>
        </row>
        <row r="618">
          <cell r="A618" t="str">
            <v>CONSTRUCCION DE OBRAS PARA EL MANEJO DE LAS AGUAS LLUVIAS (PUENTE VEHICULAR Y OBRAS DE ARTE) UBICADAS EN LA ABSCISA K0+327 (CAÑO MANACAL), K0+970, K3+018, K4+610, K5+544, K6+618, K8+183</v>
          </cell>
          <cell r="B618">
            <v>2112</v>
          </cell>
          <cell r="C618" t="str">
            <v>SAN JUAN DE ARAMA</v>
          </cell>
          <cell r="D618" t="str">
            <v>META</v>
          </cell>
          <cell r="E618" t="str">
            <v>DIEGO MEYER ARTUNDUAGA</v>
          </cell>
          <cell r="F618" t="str">
            <v>ALCALDE</v>
          </cell>
          <cell r="G618" t="str">
            <v>CONSTRUCCION DE OBRAS PARA EL MANEJO DE LAS AGUAS LLUVIAS (PUENTE VEHICULAR Y OBRAS DE ARTE) UBICADAS EN LA ABSCISA K0+327 (CAÑO MANACAL), K0+970, K3+018, K4+610, K5+544, K6+618, K8+183</v>
          </cell>
          <cell r="H618" t="str">
            <v>CONSTRUCCIÓN DE PUENTES Y PONTONES</v>
          </cell>
          <cell r="I618" t="str">
            <v>OBRA MENOR</v>
          </cell>
          <cell r="J618">
            <v>249531854.44</v>
          </cell>
          <cell r="K618" t="str">
            <v>ORIENTAL</v>
          </cell>
          <cell r="L618">
            <v>3366</v>
          </cell>
          <cell r="M618">
            <v>11241</v>
          </cell>
          <cell r="N618">
            <v>40764</v>
          </cell>
          <cell r="O618">
            <v>93066386</v>
          </cell>
          <cell r="P618">
            <v>40778</v>
          </cell>
          <cell r="Q618">
            <v>99812741.776000008</v>
          </cell>
          <cell r="R618" t="str">
            <v>50</v>
          </cell>
          <cell r="S618" t="str">
            <v>50683</v>
          </cell>
          <cell r="T618" t="str">
            <v>Zona 2</v>
          </cell>
          <cell r="U618" t="e">
            <v>#REF!</v>
          </cell>
        </row>
        <row r="619">
          <cell r="A619" t="str">
            <v>CONSTRUCCION PUENTE VEHICULAR SECTOR AFECTADO POR LA OLA INVERNAL 2010 QUEBRADA SAN ANTONIO, MUNICIPIO DE SAN JUANITO</v>
          </cell>
          <cell r="B619" t="str">
            <v>JM-85</v>
          </cell>
          <cell r="C619" t="str">
            <v>SAN JUANITO</v>
          </cell>
          <cell r="D619" t="str">
            <v>META</v>
          </cell>
          <cell r="E619" t="str">
            <v>RAMIRO JIMENEZ SEGURA</v>
          </cell>
          <cell r="F619" t="str">
            <v>ALCALDE</v>
          </cell>
          <cell r="G619" t="str">
            <v>CONSTRUCCION PUENTE VEHICULAR SECTOR AFECTADO POR LA OLA INVERNAL 2010 QUEBRADA SAN ANTONIO, MUNICIPIO DE SAN JUANITO</v>
          </cell>
          <cell r="H619" t="str">
            <v>CONSTRUCCIÓN DE PUENTES Y PONTONES</v>
          </cell>
          <cell r="I619" t="str">
            <v>OBRA MENOR</v>
          </cell>
          <cell r="J619">
            <v>249066804</v>
          </cell>
          <cell r="K619" t="str">
            <v>ORIENTAL</v>
          </cell>
          <cell r="L619">
            <v>962</v>
          </cell>
          <cell r="M619">
            <v>10100</v>
          </cell>
          <cell r="N619">
            <v>40665</v>
          </cell>
          <cell r="O619">
            <v>99626721.599999994</v>
          </cell>
          <cell r="P619">
            <v>40756</v>
          </cell>
          <cell r="Q619">
            <v>249066804</v>
          </cell>
          <cell r="R619" t="str">
            <v>50</v>
          </cell>
          <cell r="S619" t="str">
            <v>50686</v>
          </cell>
          <cell r="T619" t="str">
            <v>Zona 2</v>
          </cell>
          <cell r="U619" t="e">
            <v>#REF!</v>
          </cell>
        </row>
        <row r="620">
          <cell r="A620" t="str">
            <v xml:space="preserve">ACCESO AL PUENTE EN EL SECTOR DE LA QUEBRADA LA MORENO MUNICIPIO DE SAN JUANITO </v>
          </cell>
          <cell r="B620" t="str">
            <v>AR-218</v>
          </cell>
          <cell r="C620" t="str">
            <v>SAN JUANITO</v>
          </cell>
          <cell r="D620" t="str">
            <v>META</v>
          </cell>
          <cell r="E620" t="str">
            <v>RAMIRO JIMENEZ SEGURA</v>
          </cell>
          <cell r="F620" t="str">
            <v>ALCALDE</v>
          </cell>
          <cell r="G620" t="str">
            <v xml:space="preserve">ACCESO AL PUENTE EN EL SECTOR DE LA QUEBRADA LA MORENO MUNICIPIO DE SAN JUANITO </v>
          </cell>
          <cell r="H620" t="str">
            <v>CONSTRUCCIÓN DE PUENTES Y PONTONES</v>
          </cell>
          <cell r="I620" t="str">
            <v>OBRA MENOR</v>
          </cell>
          <cell r="J620">
            <v>149823943</v>
          </cell>
          <cell r="K620" t="str">
            <v>ORIENTAL</v>
          </cell>
          <cell r="L620">
            <v>986</v>
          </cell>
          <cell r="R620" t="str">
            <v>50</v>
          </cell>
          <cell r="S620" t="str">
            <v>50686</v>
          </cell>
          <cell r="T620" t="str">
            <v>Zona 2</v>
          </cell>
          <cell r="U620" t="e">
            <v>#REF!</v>
          </cell>
        </row>
        <row r="621">
          <cell r="A621" t="str">
            <v>CONSTRUCION TERRAPLEN OBRAS DE PROTECCION Y PLACA DE ACCESO ALPUENTE EN EL SECTOR DE LA QUERADA LA MORENO</v>
          </cell>
          <cell r="B621" t="str">
            <v>IB-694</v>
          </cell>
          <cell r="C621" t="str">
            <v>SAN JUANITO</v>
          </cell>
          <cell r="D621" t="str">
            <v>META</v>
          </cell>
          <cell r="E621" t="str">
            <v>RAMIRO JIMENEZ SEGURA</v>
          </cell>
          <cell r="F621" t="str">
            <v>ALCALDE</v>
          </cell>
          <cell r="G621" t="str">
            <v>CONSTRUCION TERRAPLEN OBRAS DE PROTECCION Y PLACA DE ACCESO ALPUENTE EN EL SECTOR DE LA QUERADA LA MORENO</v>
          </cell>
          <cell r="H621" t="str">
            <v>CONSTRUCCIÓN DE PUENTES Y PONTONES</v>
          </cell>
          <cell r="I621" t="str">
            <v>OBRA MENOR</v>
          </cell>
          <cell r="J621">
            <v>149823943</v>
          </cell>
          <cell r="K621" t="str">
            <v>ORIENTAL</v>
          </cell>
          <cell r="L621">
            <v>1006</v>
          </cell>
          <cell r="R621" t="str">
            <v>50</v>
          </cell>
          <cell r="S621" t="str">
            <v>50686</v>
          </cell>
          <cell r="T621" t="str">
            <v>Zona 2</v>
          </cell>
          <cell r="U621" t="e">
            <v>#REF!</v>
          </cell>
        </row>
        <row r="622">
          <cell r="A622" t="str">
            <v>REHABILITACION VIAL CONSTRUCCION PUENTE VEHICULAR SECTOR QUEBRADA SAN ANTONIO</v>
          </cell>
          <cell r="B622" t="str">
            <v>IB-695</v>
          </cell>
          <cell r="C622" t="str">
            <v>SAN JUANITO</v>
          </cell>
          <cell r="D622" t="str">
            <v>META</v>
          </cell>
          <cell r="E622" t="str">
            <v>RAMIRO JIMENEZ SEGURA</v>
          </cell>
          <cell r="F622" t="str">
            <v>ALCALDE</v>
          </cell>
          <cell r="G622" t="str">
            <v>REHABILITACION VIAL CONSTRUCCION PUENTE VEHICULAR SECTOR QUEBRADA SAN ANTONIO</v>
          </cell>
          <cell r="H622" t="str">
            <v>CONSTRUCCIÓN DE PUENTES Y PONTONES</v>
          </cell>
          <cell r="I622" t="str">
            <v>OBRA MENOR</v>
          </cell>
          <cell r="J622">
            <v>249066804</v>
          </cell>
          <cell r="K622" t="str">
            <v>ORIENTAL</v>
          </cell>
          <cell r="L622">
            <v>1007</v>
          </cell>
          <cell r="R622" t="str">
            <v>50</v>
          </cell>
          <cell r="S622" t="str">
            <v>50686</v>
          </cell>
          <cell r="T622" t="str">
            <v>Zona 2</v>
          </cell>
          <cell r="U622" t="e">
            <v>#REF!</v>
          </cell>
        </row>
        <row r="623">
          <cell r="A623" t="str">
            <v>CONSTRUCCION DE PLACA HUELLA PARA LOS TRAMOS K4+650 AL K9+200</v>
          </cell>
          <cell r="B623" t="str">
            <v>IB-768</v>
          </cell>
          <cell r="C623" t="str">
            <v>SAN JUANITO</v>
          </cell>
          <cell r="D623" t="str">
            <v>META</v>
          </cell>
          <cell r="E623" t="str">
            <v>RAMIRO JIMENEZ SEGURA</v>
          </cell>
          <cell r="F623" t="str">
            <v>ALCALDE</v>
          </cell>
          <cell r="G623" t="str">
            <v>CONSTRUCCION DE PLACA HUELLA PARA LOS TRAMOS K4+650 AL K9+200</v>
          </cell>
          <cell r="H623" t="str">
            <v>REPARACIÓN DE VÍAS</v>
          </cell>
          <cell r="I623" t="str">
            <v>OBRA MENOR</v>
          </cell>
          <cell r="J623">
            <v>249159105</v>
          </cell>
          <cell r="K623" t="str">
            <v>ORIENTAL</v>
          </cell>
          <cell r="L623">
            <v>1020</v>
          </cell>
          <cell r="M623">
            <v>9975</v>
          </cell>
          <cell r="N623">
            <v>40658</v>
          </cell>
          <cell r="O623">
            <v>117128065.3</v>
          </cell>
          <cell r="P623">
            <v>40750</v>
          </cell>
          <cell r="Q623">
            <v>249159105</v>
          </cell>
          <cell r="R623" t="str">
            <v>50</v>
          </cell>
          <cell r="S623" t="str">
            <v>50686</v>
          </cell>
          <cell r="T623" t="str">
            <v>Zona 2</v>
          </cell>
          <cell r="U623" t="e">
            <v>#REF!</v>
          </cell>
        </row>
        <row r="624">
          <cell r="A624" t="str">
            <v>CONSTRUIR ALCANTARILLAS Y RECONFORMACION VIAL PARA  HABILITAR LA MOVILIDAD DENOMINADO; CONSTRUCCION DE ALCANTARILLAS EN CONCRETO  CAMELLON Nº 2 PARA MEJORAR ACSESOS PARCELACION GUALAS,AFECTADA POR LA OLA INVERNAL EN EL MUNICIPIO  DE SAN MARTIN DE LOS</v>
          </cell>
          <cell r="B624">
            <v>5380</v>
          </cell>
          <cell r="C624" t="str">
            <v>SAN MARTÍN</v>
          </cell>
          <cell r="D624" t="str">
            <v>META</v>
          </cell>
          <cell r="E624" t="str">
            <v>DARIO REY REY</v>
          </cell>
          <cell r="F624" t="str">
            <v>ALCALDE</v>
          </cell>
          <cell r="G624" t="str">
            <v>CONSTRUIR ALCANTARILLAS Y RECONFORMACION VIAL PARA  HABILITAR LA MOVILIDAD DENOMINADO; CONSTRUCCION DE ALCANTARILLAS EN CONCRETO  CAMELLON Nº 2 PARA MEJORAR ACSESOS PARCELACION GUALAS,AFECTADA POR LA OLA INVERNAL EN EL MUNICIPIO  DE SAN MARTIN DE LOS LLAN</v>
          </cell>
          <cell r="H624" t="str">
            <v>OBRAS DE ARTE</v>
          </cell>
          <cell r="I624" t="str">
            <v>OBRA MENOR</v>
          </cell>
          <cell r="J624">
            <v>162996335</v>
          </cell>
          <cell r="K624" t="str">
            <v>ORIENTAL</v>
          </cell>
          <cell r="R624" t="str">
            <v>50</v>
          </cell>
          <cell r="S624" t="str">
            <v>50689</v>
          </cell>
          <cell r="T624" t="str">
            <v>Zona 2</v>
          </cell>
          <cell r="U624" t="e">
            <v>#REF!</v>
          </cell>
        </row>
        <row r="625">
          <cell r="A625" t="str">
            <v>CONSTRUIR ALCANTARILLAS Y RECONFORMACION VIAL PARA  HABILITAR LA MOVILIDAD DENOMINADO; CONSTRUCCION DE ALCANTARILLAS EN CONCRETO  CAMELLON Nº 1 PARA MEJORAR ACSESOS PARCELACION GUALAS,AFECTADA POR LA OLA INVERNAL EN EL MUNICIPIO  DE SAN MARTIN DE LOS</v>
          </cell>
          <cell r="B625">
            <v>5379</v>
          </cell>
          <cell r="C625" t="str">
            <v>SAN MARTÍN</v>
          </cell>
          <cell r="D625" t="str">
            <v>META</v>
          </cell>
          <cell r="E625" t="str">
            <v>DARIO REY REY</v>
          </cell>
          <cell r="F625" t="str">
            <v>ALCALDE</v>
          </cell>
          <cell r="G625" t="str">
            <v>CONSTRUIR ALCANTARILLAS Y RECONFORMACION VIAL PARA  HABILITAR LA MOVILIDAD DENOMINADO; CONSTRUCCION DE ALCANTARILLAS EN CONCRETO  CAMELLON Nº 1 PARA MEJORAR ACSESOS PARCELACION GUALAS,AFECTADA POR LA OLA INVERNAL EN EL MUNICIPIO  DE SAN MARTIN DE LOS LLAN</v>
          </cell>
          <cell r="H625" t="str">
            <v>OBRAS DE ARTE</v>
          </cell>
          <cell r="I625" t="str">
            <v>OBRA MENOR</v>
          </cell>
          <cell r="J625">
            <v>132733191</v>
          </cell>
          <cell r="K625" t="str">
            <v>ORIENTAL</v>
          </cell>
          <cell r="R625" t="str">
            <v>50</v>
          </cell>
          <cell r="S625" t="str">
            <v>50689</v>
          </cell>
          <cell r="T625" t="str">
            <v>Zona 2</v>
          </cell>
          <cell r="U625" t="e">
            <v>#REF!</v>
          </cell>
        </row>
        <row r="626">
          <cell r="A626" t="str">
            <v>DISEÑO Y CONSTRUCCIÓN DE UN PUENTE EN CONCRETO REFORZADO SOBRE EL CAÑO CAMOITA EN LA VEREDA PASCUALERA DEL MUNICIPIO DE SAN MARTIN DE LOS LLANOS</v>
          </cell>
          <cell r="B626">
            <v>6159</v>
          </cell>
          <cell r="C626" t="str">
            <v>SAN MARTÍN</v>
          </cell>
          <cell r="D626" t="str">
            <v>META</v>
          </cell>
          <cell r="E626" t="str">
            <v>DARIO REY REY</v>
          </cell>
          <cell r="F626" t="str">
            <v>ALCALDE</v>
          </cell>
          <cell r="G626" t="str">
            <v>DISEÑO Y CONSTRUCCIÓN DE UN PUENTE EN CONCRETO REFORZADO SOBRE EL CAÑO CAMOITA EN LA VEREDA PASCUALERA DEL MUNICIPIO DE SAN MARTIN DE LOS LLANOS</v>
          </cell>
          <cell r="H626" t="str">
            <v>CONSTRUCCIÓN DE PUENTES Y PONTONES</v>
          </cell>
          <cell r="I626" t="str">
            <v>OBRA MENOR</v>
          </cell>
          <cell r="J626">
            <v>248314464</v>
          </cell>
          <cell r="K626" t="str">
            <v>ORIENTAL</v>
          </cell>
          <cell r="R626" t="str">
            <v>50</v>
          </cell>
          <cell r="S626" t="str">
            <v>50689</v>
          </cell>
          <cell r="T626" t="str">
            <v>Zona 2</v>
          </cell>
          <cell r="U626" t="e">
            <v>#REF!</v>
          </cell>
        </row>
        <row r="627">
          <cell r="A627" t="str">
            <v>RECUPERACIÓN DE LA VÍA URIBE - EL PARAISO DEL K0+00 AL K22+00.</v>
          </cell>
          <cell r="B627">
            <v>6710</v>
          </cell>
          <cell r="C627" t="str">
            <v>URIBE</v>
          </cell>
          <cell r="D627" t="str">
            <v>META</v>
          </cell>
          <cell r="E627" t="str">
            <v>JOSE ERINZON RUIZ MANRIQUE</v>
          </cell>
          <cell r="F627" t="str">
            <v>ALCALDE</v>
          </cell>
          <cell r="G627" t="str">
            <v>RECUPERACIÓN DE LA VÍA URIBE - EL PARAISO DEL K0+00 AL K22+00.</v>
          </cell>
          <cell r="H627" t="str">
            <v>REPARACIÓN DE VÍAS</v>
          </cell>
          <cell r="I627" t="str">
            <v>OBRA MENOR</v>
          </cell>
          <cell r="J627">
            <v>249614179</v>
          </cell>
          <cell r="K627" t="str">
            <v>ORIENTAL</v>
          </cell>
          <cell r="R627" t="str">
            <v>50</v>
          </cell>
          <cell r="S627" t="str">
            <v>50370</v>
          </cell>
          <cell r="T627" t="str">
            <v>Zona 2</v>
          </cell>
          <cell r="U627" t="e">
            <v>#REF!</v>
          </cell>
        </row>
        <row r="628">
          <cell r="A628" t="str">
            <v>REHABILITACIÓN DE LA VÍA VERSALLES / PLANES DEL K0+00 AL K8+00</v>
          </cell>
          <cell r="B628">
            <v>6712</v>
          </cell>
          <cell r="C628" t="str">
            <v>URIBE</v>
          </cell>
          <cell r="D628" t="str">
            <v>META</v>
          </cell>
          <cell r="E628" t="str">
            <v>JOSE ERINZON RUIZ MANRIQUE</v>
          </cell>
          <cell r="F628" t="str">
            <v>ALCALDE</v>
          </cell>
          <cell r="G628" t="str">
            <v>REHABILITACIÓN DE LA VÍA VERSALLES / PLANES DEL K0+00 AL K8+00</v>
          </cell>
          <cell r="H628" t="str">
            <v>REPARACIÓN DE VÍAS</v>
          </cell>
          <cell r="I628" t="str">
            <v>OBRA MENOR</v>
          </cell>
          <cell r="J628">
            <v>249824760</v>
          </cell>
          <cell r="K628" t="str">
            <v>ORIENTAL</v>
          </cell>
          <cell r="R628" t="str">
            <v>50</v>
          </cell>
          <cell r="S628" t="str">
            <v>50370</v>
          </cell>
          <cell r="T628" t="str">
            <v>Zona 2</v>
          </cell>
          <cell r="U628" t="e">
            <v>#REF!</v>
          </cell>
        </row>
        <row r="629">
          <cell r="A629" t="str">
            <v>RECUPERACION DE LA VIA CUATRO CAMINOS LA JULIA MANSITAS KM0+00 AL KM22+00 EN EL MUNICIPIO DE URIBE META</v>
          </cell>
          <cell r="B629">
            <v>6711</v>
          </cell>
          <cell r="C629" t="str">
            <v>URIBE</v>
          </cell>
          <cell r="D629" t="str">
            <v>META</v>
          </cell>
          <cell r="E629" t="str">
            <v>JOSE ERINZON RUIZ MANRIQUE</v>
          </cell>
          <cell r="F629" t="str">
            <v>ALCALDE</v>
          </cell>
          <cell r="G629" t="str">
            <v>RECUPERACION DE LA VIA CUATRO CAMINOS LA JULIA MANSITAS KM0+00 AL KM22+00 EN EL MUNICIPIO DE URIBE META</v>
          </cell>
          <cell r="H629" t="str">
            <v>REPARACIÓN DE VÍAS</v>
          </cell>
          <cell r="I629" t="str">
            <v>OBRA MENOR</v>
          </cell>
          <cell r="J629">
            <v>249769876</v>
          </cell>
          <cell r="K629" t="str">
            <v>ORIENTAL</v>
          </cell>
          <cell r="R629">
            <v>50</v>
          </cell>
          <cell r="S629" t="str">
            <v>50370</v>
          </cell>
          <cell r="T629" t="str">
            <v>Zona 2</v>
          </cell>
          <cell r="U629" t="e">
            <v>#REF!</v>
          </cell>
        </row>
        <row r="630">
          <cell r="A630" t="str">
            <v>CONSTRUCCION DE MURO EN CONCRETO PARA PROTECCION DE LA VIA CAÑO PENDEJO AGUAS ARRIBA DEL PUENTE</v>
          </cell>
          <cell r="B630">
            <v>7390</v>
          </cell>
          <cell r="C630" t="str">
            <v>VILLAVICENCIO</v>
          </cell>
          <cell r="D630" t="str">
            <v>META</v>
          </cell>
          <cell r="E630" t="str">
            <v>HECTOR RAUL FRANCO ROA</v>
          </cell>
          <cell r="F630" t="str">
            <v>ALCALDE</v>
          </cell>
          <cell r="G630" t="str">
            <v>CONSTRUCCION DE MURO EN CONCRETO PARA PROTECCION DE LA VIA CAÑO PENDEJO AGUAS ARRIBA DEL PUENTE</v>
          </cell>
          <cell r="H630" t="str">
            <v>CONTENCIÓN TALUDES</v>
          </cell>
          <cell r="I630" t="str">
            <v>OBRA MENOR</v>
          </cell>
          <cell r="J630">
            <v>229278783</v>
          </cell>
          <cell r="K630" t="str">
            <v>ORIENTAL</v>
          </cell>
          <cell r="R630" t="str">
            <v>50</v>
          </cell>
          <cell r="S630" t="str">
            <v>50001</v>
          </cell>
          <cell r="T630" t="str">
            <v>Zona 2</v>
          </cell>
          <cell r="U630" t="e">
            <v>#REF!</v>
          </cell>
        </row>
        <row r="631">
          <cell r="A631" t="str">
            <v>MURO EN GAVIONES PARA ESTABILIZACION DEL TALUD Y PROTECCION DE LA VIA SOBRE LA MARGEN IZQUIERDA DEL RIO OCOA FRENTE AL BARRIO DOÑA LUZ L= 100 M.</v>
          </cell>
          <cell r="B631">
            <v>7371</v>
          </cell>
          <cell r="C631" t="str">
            <v>VILLAVICENCIO</v>
          </cell>
          <cell r="D631" t="str">
            <v>META</v>
          </cell>
          <cell r="E631" t="str">
            <v>HECTOR RAUL FRANCO ROA</v>
          </cell>
          <cell r="F631" t="str">
            <v>ALCALDE</v>
          </cell>
          <cell r="G631" t="str">
            <v>MURO EN GAVIONES PARA ESTABILIZACION DEL TALUD Y PROTECCION DE LA VIA SOBRE LA MARGEN IZQUIERDA DEL RIO OCOA FRENTE AL BARRIO DOÑA LUZ L= 100 M.</v>
          </cell>
          <cell r="H631" t="str">
            <v>CONTENCIÓN TALUDES</v>
          </cell>
          <cell r="I631" t="str">
            <v>OBRA MENOR</v>
          </cell>
          <cell r="J631">
            <v>249858966</v>
          </cell>
          <cell r="K631" t="str">
            <v>ORIENTAL</v>
          </cell>
          <cell r="R631" t="str">
            <v>50</v>
          </cell>
          <cell r="S631" t="str">
            <v>50001</v>
          </cell>
          <cell r="T631" t="str">
            <v>Zona 2</v>
          </cell>
          <cell r="U631" t="e">
            <v>#REF!</v>
          </cell>
        </row>
        <row r="632">
          <cell r="A632" t="str">
            <v xml:space="preserve">"RECALCE MURO DE ACOMPAÑAMIENTO DEL PUENTE QUE COMUNICA LOS BARRIOS RECREO Y POPULAR EN EL CAÑO MAIZARO, AGUAS ARRIBA MARGEN IZQUIERDA","RECALCE MURO DE GAVIONES SECTOR BARRIO RECREO K 10A CON CALLE 29 MARGEN IZQUIERDA", "CANALIZACION CON MAQUINARIA </v>
          </cell>
          <cell r="B632">
            <v>7391</v>
          </cell>
          <cell r="C632" t="str">
            <v>VILLAVICENCIO</v>
          </cell>
          <cell r="D632" t="str">
            <v>META</v>
          </cell>
          <cell r="E632" t="str">
            <v>HECTOR RAUL FRANCO ROA</v>
          </cell>
          <cell r="F632" t="str">
            <v>ALCALDE</v>
          </cell>
          <cell r="G632" t="str">
            <v>"RECALCE MURO DE ACOMPAÑAMIENTO DEL PUENTE QUE COMUNICA LOS BARRIOS RECREO Y POPULAR EN EL CAÑO MAIZARO, AGUAS ARRIBA MARGEN IZQUIERDA","RECALCE MURO DE GAVIONES SECTOR BARRIO RECREO K 10A CON CALLE 29 MARGEN IZQUIERDA", "CANALIZACION CON MAQUINARIA RIO O</v>
          </cell>
          <cell r="H632" t="str">
            <v>CANALIZACIÓN DE AGUAS</v>
          </cell>
          <cell r="I632" t="str">
            <v>OBRA MENOR</v>
          </cell>
          <cell r="J632">
            <v>235723030</v>
          </cell>
          <cell r="K632" t="str">
            <v>ORIENTAL</v>
          </cell>
          <cell r="R632">
            <v>50</v>
          </cell>
          <cell r="S632" t="str">
            <v>50001</v>
          </cell>
          <cell r="T632" t="str">
            <v>Zona 2</v>
          </cell>
          <cell r="U632" t="e">
            <v>#REF!</v>
          </cell>
        </row>
        <row r="633">
          <cell r="A633" t="str">
            <v>CANALIZACION Y CONSTRUCCION DE UN MURO DE PROTECCION EN LA MARGEN DERECHA DEL CAÑO VEINTE DEL MUNICIOPIO DE VISTAHERMOSA META</v>
          </cell>
          <cell r="B633">
            <v>3013</v>
          </cell>
          <cell r="C633" t="str">
            <v>VISTAHERMOSA</v>
          </cell>
          <cell r="D633" t="str">
            <v>META</v>
          </cell>
          <cell r="E633" t="str">
            <v>MIGUEL ANTONIO BRICEÑO SICACHA</v>
          </cell>
          <cell r="F633" t="str">
            <v>ALCALDE</v>
          </cell>
          <cell r="G633" t="str">
            <v>CANALIZACION Y CONSTRUCCION DE UN MURO DE PROTECCION EN LA MARGEN DERECHA DEL CAÑO VEINTE DEL MUNICIOPIO DE VISTAHERMOSA META</v>
          </cell>
          <cell r="H633" t="str">
            <v>CANALIZACIÓN DE AGUAS</v>
          </cell>
          <cell r="I633" t="str">
            <v>OBRA MENOR</v>
          </cell>
          <cell r="J633">
            <v>245204949</v>
          </cell>
          <cell r="K633" t="str">
            <v>ORIENTAL</v>
          </cell>
          <cell r="R633" t="str">
            <v>50</v>
          </cell>
          <cell r="S633" t="str">
            <v>50711</v>
          </cell>
          <cell r="T633" t="str">
            <v>Zona 2</v>
          </cell>
          <cell r="U633" t="e">
            <v>#REF!</v>
          </cell>
        </row>
        <row r="634">
          <cell r="A634" t="str">
            <v>CANALIZACION Y CONSTRUCION DE MURO DE PROTECCION EN LA MARGEN IZQUIERDA DEL RIO GUAPAYA EN LA VEREDA LA ALBANA EL SECTOR  DE LAS BRISAS DEL MUNICIPIO DE VISTA HERMOSA META.</v>
          </cell>
          <cell r="B634">
            <v>5513</v>
          </cell>
          <cell r="C634" t="str">
            <v>VISTAHERMOSA</v>
          </cell>
          <cell r="D634" t="str">
            <v>META</v>
          </cell>
          <cell r="E634" t="str">
            <v>MIGUEL ANTONIO BRICEÑO</v>
          </cell>
          <cell r="F634" t="str">
            <v>ALCALDE</v>
          </cell>
          <cell r="G634" t="str">
            <v>CANALIZACION Y CONSTRUCION DE MURO DE PROTECCION EN LA MARGEN IZQUIERDA DEL RIO GUAPAYA EN LA VEREDA LA ALBANA EL SECTOR  DE LAS BRISAS DEL MUNICIPIO DE VISTA HERMOSA META.</v>
          </cell>
          <cell r="H634" t="str">
            <v>REFORZAMIENTO Y CONTENCIÓN</v>
          </cell>
          <cell r="I634" t="str">
            <v>OBRA MENOR</v>
          </cell>
          <cell r="J634">
            <v>249970127</v>
          </cell>
          <cell r="K634" t="str">
            <v>ORIENTAL</v>
          </cell>
          <cell r="R634" t="str">
            <v>50</v>
          </cell>
          <cell r="S634" t="str">
            <v>50711</v>
          </cell>
          <cell r="T634" t="str">
            <v>Zona 2</v>
          </cell>
          <cell r="U634" t="e">
            <v>#REF!</v>
          </cell>
        </row>
        <row r="635">
          <cell r="A635" t="str">
            <v>CANALIZACION Y CONSTRUCCION DE MURO DE PROTECCION EN LA MARGEN DERECHA DEL RO GUEJAR EN LA VEREDA LA CRISTALINA, BOCAS DE CAÑO NEGROS SECTOR CASATABLA DEL MUNCIPIO  DE VISTA HERMOSA.</v>
          </cell>
          <cell r="B635">
            <v>5512</v>
          </cell>
          <cell r="C635" t="str">
            <v>VISTAHERMOSA</v>
          </cell>
          <cell r="D635" t="str">
            <v>META</v>
          </cell>
          <cell r="E635" t="str">
            <v>MIGUEL ANTONIO BRICEÑO</v>
          </cell>
          <cell r="F635" t="str">
            <v>ALCALDE</v>
          </cell>
          <cell r="G635" t="str">
            <v>CANALIZACION Y CONSTRUCCION DE MURO DE PROTECCION EN LA MARGEN DERECHA DEL RO GUEJAR EN LA VEREDA LA CRISTALINA, BOCAS DE CAÑO NEGROS SECTOR CASATABLA DEL MUNCIPIO  DE VISTA HERMOSA.</v>
          </cell>
          <cell r="H635" t="str">
            <v>REFORZAMIENTO Y CONTENCIÓN</v>
          </cell>
          <cell r="I635" t="str">
            <v>OBRA MENOR</v>
          </cell>
          <cell r="J635">
            <v>248733257</v>
          </cell>
          <cell r="K635" t="str">
            <v>ORIENTAL</v>
          </cell>
          <cell r="R635" t="str">
            <v>50</v>
          </cell>
          <cell r="S635" t="str">
            <v>50711</v>
          </cell>
          <cell r="T635" t="str">
            <v>Zona 2</v>
          </cell>
          <cell r="U635" t="e">
            <v>#REF!</v>
          </cell>
        </row>
        <row r="636">
          <cell r="A636" t="str">
            <v>CONSTRUCCION DE PUENTE SOBRE LA QUEBRADA TACANGAYACO SECTOR VEREDA TACANGAYACO</v>
          </cell>
          <cell r="B636" t="str">
            <v>JM-831</v>
          </cell>
          <cell r="C636" t="str">
            <v>COLÓN</v>
          </cell>
          <cell r="D636" t="str">
            <v>PUTUMAYO</v>
          </cell>
          <cell r="E636" t="str">
            <v>CARLOS GENARO GONZALEZ ORTEGA</v>
          </cell>
          <cell r="F636" t="str">
            <v>ALCALDE</v>
          </cell>
          <cell r="G636" t="str">
            <v>CONSTRUCCION DE PUENTE SOBRE LA QUEBRADA TACANGAYACO SECTOR VEREDA TACANGAYACO</v>
          </cell>
          <cell r="H636" t="str">
            <v>CONSTRUCCIÓN DE PUENTES Y PONTONES</v>
          </cell>
          <cell r="I636" t="str">
            <v>OBRA MENOR</v>
          </cell>
          <cell r="J636">
            <v>74763637</v>
          </cell>
          <cell r="K636" t="str">
            <v>ORIENTAL</v>
          </cell>
          <cell r="R636" t="str">
            <v>86</v>
          </cell>
          <cell r="S636" t="str">
            <v>86219</v>
          </cell>
          <cell r="T636" t="str">
            <v>Zona 2</v>
          </cell>
          <cell r="U636" t="e">
            <v>#REF!</v>
          </cell>
        </row>
        <row r="637">
          <cell r="A637" t="str">
            <v>CONSTRUCCION DE PUENTE SOBRE LA QUEBRADA TACANGAYACO SECTOR VEREDA LAS PALMAS</v>
          </cell>
          <cell r="B637" t="str">
            <v>JM-832</v>
          </cell>
          <cell r="C637" t="str">
            <v>COLÓN</v>
          </cell>
          <cell r="D637" t="str">
            <v>PUTUMAYO</v>
          </cell>
          <cell r="E637" t="str">
            <v>CARLOS GENARO GONZALEZ ORTEGA</v>
          </cell>
          <cell r="F637" t="str">
            <v>ALCALDE</v>
          </cell>
          <cell r="G637" t="str">
            <v>CONSTRUCCION DE PUENTE SOBRE LA QUEBRADA TACANGAYACO SECTOR VEREDA LAS PALMAS</v>
          </cell>
          <cell r="H637" t="str">
            <v>CONSTRUCCIÓN DE PUENTES Y PONTONES</v>
          </cell>
          <cell r="I637" t="str">
            <v>OBRA MENOR</v>
          </cell>
          <cell r="J637">
            <v>72949749</v>
          </cell>
          <cell r="K637" t="str">
            <v>ORIENTAL</v>
          </cell>
          <cell r="R637" t="str">
            <v>86</v>
          </cell>
          <cell r="S637" t="str">
            <v>86219</v>
          </cell>
          <cell r="T637" t="str">
            <v>Zona 2</v>
          </cell>
          <cell r="U637" t="e">
            <v>#REF!</v>
          </cell>
        </row>
        <row r="638">
          <cell r="A638" t="str">
            <v>CONSTRUCCION TRAMO ALCANTARILLADO PLUVIAL BARRIO LAS PALMAS</v>
          </cell>
          <cell r="B638">
            <v>4513</v>
          </cell>
          <cell r="C638" t="str">
            <v>COLÓN</v>
          </cell>
          <cell r="D638" t="str">
            <v>PUTUMAYO</v>
          </cell>
          <cell r="E638" t="str">
            <v>CARLOS GERARDO GONZALES ORTEGA</v>
          </cell>
          <cell r="F638" t="str">
            <v>ALCALDE</v>
          </cell>
          <cell r="G638" t="str">
            <v>CONSTRUCCION TRAMO ALCANTARILLADO PLUVIAL BARRIO LAS PALMAS</v>
          </cell>
          <cell r="H638" t="str">
            <v>OBRAS DE ACUEDUCTO Y SANEAMIENTO</v>
          </cell>
          <cell r="I638" t="str">
            <v>OBRA MENOR</v>
          </cell>
          <cell r="J638">
            <v>249957383</v>
          </cell>
          <cell r="K638" t="str">
            <v>ORIENTAL</v>
          </cell>
          <cell r="R638" t="str">
            <v>86</v>
          </cell>
          <cell r="S638" t="str">
            <v>86219</v>
          </cell>
          <cell r="T638" t="str">
            <v>Zona 2</v>
          </cell>
          <cell r="U638" t="e">
            <v>#REF!</v>
          </cell>
        </row>
        <row r="639">
          <cell r="A639" t="str">
            <v>PREVENCION DE  DESASTRES MEDIANTE LA LIMPIEZA Y DESCOLMATACION DEL CAUSE DE LA QUEBRADA SIGUINCHICA SECTOR BARRIO SILOE, CENTRO, LAS PALMAS, PORVENIR Y MONCLAR HACIA EL CANAL D Y CONSTRUCCION DE MUROS DE CONTENCION EN GAVIONES SECTOR PLANTA DE TRATAM</v>
          </cell>
          <cell r="B639">
            <v>4512</v>
          </cell>
          <cell r="C639" t="str">
            <v>COLÓN</v>
          </cell>
          <cell r="D639" t="str">
            <v>PUTUMAYO</v>
          </cell>
          <cell r="E639" t="str">
            <v>CARLOS GERARDO GONZALES ORTEGA</v>
          </cell>
          <cell r="F639" t="str">
            <v>ALCALDE</v>
          </cell>
          <cell r="G639" t="str">
            <v>PREVENCION DE  DESASTRES MEDIANTE LA LIMPIEZA Y DESCOLMATACION DEL CAUSE DE LA QUEBRADA SIGUINCHICA SECTOR BARRIO SILOE, CENTRO, LAS PALMAS, PORVENIR Y MONCLAR HACIA EL CANAL D Y CONSTRUCCION DE MUROS DE CONTENCION EN GAVIONES SECTOR PLANTA DE TRATAMIENTO</v>
          </cell>
          <cell r="H639" t="str">
            <v>CANALIZACIÓN DE AGUAS</v>
          </cell>
          <cell r="I639" t="str">
            <v>OBRA MENOR</v>
          </cell>
          <cell r="J639">
            <v>249999916</v>
          </cell>
          <cell r="K639" t="str">
            <v>ORIENTAL</v>
          </cell>
          <cell r="R639" t="str">
            <v>86</v>
          </cell>
          <cell r="S639" t="str">
            <v>86219</v>
          </cell>
          <cell r="T639" t="str">
            <v>Zona 2</v>
          </cell>
          <cell r="U639" t="e">
            <v>#REF!</v>
          </cell>
        </row>
        <row r="640">
          <cell r="A640" t="str">
            <v>CONSTRUCCION DE MURO DE CONTENCION BARRIO LA ESMERALDA, BARRIO NARANJITO, BARRIO OBRERO I ETAPA, CONSTRUCCION DE GAVIONES PARTE ALTA DEL BARRIO LUIS CARLOS GALAN, Y EL PORVENIR, EN EL RIO RUMIYACO MARGEN IZQUIERDA, BARRIO LUIS CARLOS GALAN PARTYE BAJ</v>
          </cell>
          <cell r="B640" t="str">
            <v>JM-827</v>
          </cell>
          <cell r="C640" t="str">
            <v>MOCOA</v>
          </cell>
          <cell r="D640" t="str">
            <v>PUTUMAYO</v>
          </cell>
          <cell r="E640" t="str">
            <v>MARIO LUIS NARVAEZ GOMEZ</v>
          </cell>
          <cell r="F640" t="str">
            <v>ALCALDE</v>
          </cell>
          <cell r="G640" t="str">
            <v>CONSTRUCCION DE MURO DE CONTENCION BARRIO LA ESMERALDA, BARRIO NARANJITO, BARRIO OBRERO I ETAPA, CONSTRUCCION DE GAVIONES PARTE ALTA DEL BARRIO LUIS CARLOS GALAN, Y EL PORVENIR, EN EL RIO RUMIYACO MARGEN IZQUIERDA, BARRIO LUIS CARLOS GALAN PARTYE BAJA</v>
          </cell>
          <cell r="H640" t="str">
            <v>REFORZAMIENTO Y CONTENCIÓN</v>
          </cell>
          <cell r="I640" t="str">
            <v>OBRA MENOR</v>
          </cell>
          <cell r="J640">
            <v>249997919</v>
          </cell>
          <cell r="K640" t="str">
            <v>ORIENTAL</v>
          </cell>
          <cell r="R640" t="str">
            <v>86</v>
          </cell>
          <cell r="S640" t="str">
            <v>86001</v>
          </cell>
          <cell r="T640" t="str">
            <v>Zona 2</v>
          </cell>
          <cell r="U640" t="e">
            <v>#REF!</v>
          </cell>
        </row>
        <row r="641">
          <cell r="A641" t="str">
            <v>COMPRA DE MAQUINARIA RETROEXCAVADORA</v>
          </cell>
          <cell r="B641" t="str">
            <v>JM-828</v>
          </cell>
          <cell r="C641" t="str">
            <v>MOCOA</v>
          </cell>
          <cell r="D641" t="str">
            <v>PUTUMAYO</v>
          </cell>
          <cell r="E641" t="str">
            <v>MARIO LUIS NARVAEZ GOMEZ</v>
          </cell>
          <cell r="F641" t="str">
            <v>ALCALDE</v>
          </cell>
          <cell r="G641" t="str">
            <v>COMPRA DE MAQUINARIA RETROEXCAVADORA</v>
          </cell>
          <cell r="H641" t="str">
            <v>MAQUINARIA</v>
          </cell>
          <cell r="I641" t="str">
            <v>OBRA MENOR</v>
          </cell>
          <cell r="J641">
            <v>203219590</v>
          </cell>
          <cell r="K641" t="str">
            <v>ORIENTAL</v>
          </cell>
          <cell r="R641" t="str">
            <v>86</v>
          </cell>
          <cell r="S641" t="str">
            <v>86001</v>
          </cell>
          <cell r="T641" t="str">
            <v>Zona 2</v>
          </cell>
          <cell r="U641" t="e">
            <v>#REF!</v>
          </cell>
        </row>
        <row r="642">
          <cell r="A642" t="str">
            <v>RECONSTRUCCIÓN PUENTE COLGANTES PEATONALES VEREDA PEÑAROL; VEREDA EL TRIUNFO - BÁLSAMO; PORTUGAL.</v>
          </cell>
          <cell r="B642">
            <v>8798</v>
          </cell>
          <cell r="C642" t="str">
            <v>ORITO</v>
          </cell>
          <cell r="D642" t="str">
            <v>PUTUMAYO</v>
          </cell>
          <cell r="E642" t="str">
            <v>ARGENIS VELASQUEZ RAMÍREZ</v>
          </cell>
          <cell r="F642" t="str">
            <v>ALCALDE</v>
          </cell>
          <cell r="G642" t="str">
            <v>RECONSTRUCCIÓN PUENTE COLGANTES PEATONALES VEREDA PEÑAROL; VEREDA EL TRIUNFO - BÁLSAMO; PORTUGAL.</v>
          </cell>
          <cell r="H642" t="str">
            <v>CONSTRUCCIÓN DE PUENTES Y PONTONES</v>
          </cell>
          <cell r="I642" t="str">
            <v>OBRA MENOR</v>
          </cell>
          <cell r="J642">
            <v>239682789</v>
          </cell>
          <cell r="K642" t="str">
            <v>ORIENTAL</v>
          </cell>
          <cell r="R642" t="str">
            <v>86</v>
          </cell>
          <cell r="S642" t="str">
            <v>86320</v>
          </cell>
          <cell r="T642" t="str">
            <v>Zona 2</v>
          </cell>
          <cell r="U642" t="e">
            <v>#REF!</v>
          </cell>
        </row>
        <row r="643">
          <cell r="A643" t="str">
            <v>RECONSTRUCCION DE PUENTE SOBRE EL RIO GUAMUEZ DE LA VEREDA CABAÑAS DEL GUAMUEZ EN EL ORITO</v>
          </cell>
          <cell r="B643">
            <v>8772</v>
          </cell>
          <cell r="C643" t="str">
            <v>ORITO</v>
          </cell>
          <cell r="D643" t="str">
            <v>PUTUMAYO</v>
          </cell>
          <cell r="E643" t="str">
            <v>ARGENIS VELASQUEZ RAMIREZ</v>
          </cell>
          <cell r="F643" t="str">
            <v>ALCALDE</v>
          </cell>
          <cell r="G643" t="str">
            <v>RECONSTRUCCION DE PUENTE SOBRE EL RIO GUAMUEZ DE LA VEREDA CABAÑAS DEL GUAMUEZ EN EL ORITO</v>
          </cell>
          <cell r="H643" t="str">
            <v>CONSTRUCCIÓN DE PUENTES Y PONTONES</v>
          </cell>
          <cell r="I643" t="str">
            <v>OBRA MENOR</v>
          </cell>
          <cell r="J643">
            <v>250000000</v>
          </cell>
          <cell r="K643" t="str">
            <v>ORIENTAL</v>
          </cell>
          <cell r="R643" t="str">
            <v>86</v>
          </cell>
          <cell r="S643" t="str">
            <v>86320</v>
          </cell>
          <cell r="T643" t="str">
            <v>Zona 2</v>
          </cell>
          <cell r="U643" t="e">
            <v>#REF!</v>
          </cell>
        </row>
        <row r="644">
          <cell r="A644" t="str">
            <v>CONSTRUCCION DE SISTEMAS DE ALCANTARILLADO PLUVIAL EN SECTORES DEL CASCO URBANO EN LA CARRERA 3 ENTRE CALLES QUINTA Y SEXTA, Y LA CARRERA 5 Y SEXTA DE LOS BARRIOS SANTA BARBARA Y JARDIN</v>
          </cell>
          <cell r="B644" t="str">
            <v>4008-0</v>
          </cell>
          <cell r="C644" t="str">
            <v>PUERTO CAICEDO</v>
          </cell>
          <cell r="D644" t="str">
            <v>PUTUMAYO</v>
          </cell>
          <cell r="E644" t="str">
            <v>LUZ DARY GARCIA CORDOBA</v>
          </cell>
          <cell r="F644" t="str">
            <v>ALCALDE</v>
          </cell>
          <cell r="G644" t="str">
            <v>CONSTRUCCION DE SISTEMAS DE ALCANTARILLADO PLUVIAL EN SECTORES DEL CASCO URBANO EN LA CARRERA 3 ENTRE CALLES QUINTA Y SEXTA, Y LA CARRERA 5 Y SEXTA DE LOS BARRIOS SANTA BARBARA Y JARDIN</v>
          </cell>
          <cell r="H644" t="str">
            <v>OBRAS DE ACUEDUCTO Y SANEAMIENTO</v>
          </cell>
          <cell r="I644" t="str">
            <v>OBRA MENOR</v>
          </cell>
          <cell r="J644">
            <v>249434620.91</v>
          </cell>
          <cell r="K644" t="str">
            <v>ORIENTAL</v>
          </cell>
          <cell r="R644" t="str">
            <v>86</v>
          </cell>
          <cell r="S644" t="str">
            <v>86569</v>
          </cell>
          <cell r="T644" t="str">
            <v>Zona 2</v>
          </cell>
          <cell r="U644" t="e">
            <v>#REF!</v>
          </cell>
        </row>
        <row r="645">
          <cell r="A645" t="str">
            <v>CONSTRUCCION DE ALCANTARILLADO PLUVIAL, EN SECTORES DEL CASCO URBANO BARRIO SAN JOSE ANTONIO GALAN EN LA CARRERA 2 ENTRE CALLES 8 Y 6 SOBRE LA CANCHA DE FUTBOL</v>
          </cell>
          <cell r="B645" t="str">
            <v>4007-0</v>
          </cell>
          <cell r="C645" t="str">
            <v>PUERTO CAICEDO</v>
          </cell>
          <cell r="D645" t="str">
            <v>PUTUMAYO</v>
          </cell>
          <cell r="E645" t="str">
            <v>LUZ DARY GARCIA CORDOBA</v>
          </cell>
          <cell r="F645" t="str">
            <v>ALCALDE</v>
          </cell>
          <cell r="G645" t="str">
            <v>CONSTRUCCION DE ALCANTARILLADO PLUVIAL, EN SECTORES DEL CASCO URBANO BARRIO SAN JOSE ANTONIO GALAN EN LA CARRERA 2 ENTRE CALLES 8 Y 6 SOBRE LA CANCHA DE FUTBOL</v>
          </cell>
          <cell r="H645" t="str">
            <v>OBRAS DE ARTE</v>
          </cell>
          <cell r="I645" t="str">
            <v>OBRA MENOR</v>
          </cell>
          <cell r="J645">
            <v>249754688.88999999</v>
          </cell>
          <cell r="K645" t="str">
            <v>ORIENTAL</v>
          </cell>
          <cell r="R645" t="str">
            <v>86</v>
          </cell>
          <cell r="S645" t="str">
            <v>86569</v>
          </cell>
          <cell r="T645" t="str">
            <v>Zona 2</v>
          </cell>
          <cell r="U645" t="e">
            <v>#REF!</v>
          </cell>
        </row>
        <row r="646">
          <cell r="A646" t="str">
            <v>CONSTRUCCION DE SISTEMAS DE ALCANTARILLADO EN LA CARRERA 4 ENTRE CALLES 6 Y CALLE 3</v>
          </cell>
          <cell r="B646" t="str">
            <v>4006-0</v>
          </cell>
          <cell r="C646" t="str">
            <v>PUERTO CAICEDO</v>
          </cell>
          <cell r="D646" t="str">
            <v>PUTUMAYO</v>
          </cell>
          <cell r="E646" t="str">
            <v>LUZ DARY GARCIA CORDOBA</v>
          </cell>
          <cell r="F646" t="str">
            <v>ALCALDE</v>
          </cell>
          <cell r="G646" t="str">
            <v>CONSTRUCCION DE SISTEMAS DE ALCANTARILLADO EN LA CARRERA 4 ENTRE CALLES 6 Y CALLE 3</v>
          </cell>
          <cell r="H646" t="str">
            <v>OBRAS DE ARTE</v>
          </cell>
          <cell r="I646" t="str">
            <v>OBRA MENOR</v>
          </cell>
          <cell r="J646">
            <v>249554852.40000001</v>
          </cell>
          <cell r="K646" t="str">
            <v>ORIENTAL</v>
          </cell>
          <cell r="R646" t="str">
            <v>86</v>
          </cell>
          <cell r="S646" t="str">
            <v>86569</v>
          </cell>
          <cell r="T646" t="str">
            <v>Zona 2</v>
          </cell>
          <cell r="U646" t="e">
            <v>#REF!</v>
          </cell>
        </row>
        <row r="647">
          <cell r="A647" t="str">
            <v>SOLICITUD DE ADQUICISIÓN DE MAQUINARIA PARA LABORES DE EMERGENCIA</v>
          </cell>
          <cell r="B647">
            <v>7218</v>
          </cell>
          <cell r="C647" t="str">
            <v>PUERTO GUZMÁN</v>
          </cell>
          <cell r="D647" t="str">
            <v>PUTUMAYO</v>
          </cell>
          <cell r="E647" t="str">
            <v>GERARDO ANTONIO CHACON</v>
          </cell>
          <cell r="F647" t="str">
            <v>ALCALDE</v>
          </cell>
          <cell r="G647" t="str">
            <v>SOLICITUD DE ADQUICISIÓN DE MAQUINARIA PARA LABORES DE EMERGENCIA</v>
          </cell>
          <cell r="H647" t="str">
            <v>MAQUINARIA</v>
          </cell>
          <cell r="I647" t="str">
            <v>OBRA MENOR</v>
          </cell>
          <cell r="J647">
            <v>247880000</v>
          </cell>
          <cell r="K647" t="str">
            <v>ORIENTAL</v>
          </cell>
          <cell r="R647" t="str">
            <v>86</v>
          </cell>
          <cell r="S647" t="str">
            <v>86571</v>
          </cell>
          <cell r="T647" t="str">
            <v>Zona 2</v>
          </cell>
          <cell r="U647" t="e">
            <v>#REF!</v>
          </cell>
        </row>
        <row r="648">
          <cell r="A648" t="str">
            <v>CONSTRUCCION DE MUROS DE CONTENCION EN CONCRETO DE 3000 PSI EN ZONAS CRITICAS DE LA RIVERA DEL RIO CAQUTA,SECTOR PUERTO DE EMBARQUE INSPOLICIA EL CEDRO,MARGEN IZQUIERDA AGUAS ABAJO,MUNICIPIO DE PUERTO GUZMAN DEPARTAMENTO DE PUTU MAYO</v>
          </cell>
          <cell r="B648">
            <v>6368</v>
          </cell>
          <cell r="C648" t="str">
            <v>PUERTO GUZMÁN</v>
          </cell>
          <cell r="D648" t="str">
            <v>PUTUMAYO</v>
          </cell>
          <cell r="E648" t="str">
            <v>GERARDO ANTONIO CHACON</v>
          </cell>
          <cell r="F648" t="str">
            <v>ALCALDE</v>
          </cell>
          <cell r="G648" t="str">
            <v>CONSTRUCCION DE MUROS DE CONTENCION EN CONCRETO DE 3000 PSI EN ZONAS CRITICAS DE LA RIVERA DEL RIO CAQUTA,SECTOR PUERTO DE EMBARQUE INSPOLICIA EL CEDRO,MARGEN IZQUIERDA AGUAS ABAJO,MUNICIPIO DE PUERTO GUZMAN DEPARTAMENTO DE PUTU MAYO</v>
          </cell>
          <cell r="H648" t="str">
            <v>CONTENCIÓN TALUDES</v>
          </cell>
          <cell r="I648" t="str">
            <v>OBRA MENOR</v>
          </cell>
          <cell r="J648">
            <v>249949505</v>
          </cell>
          <cell r="K648" t="str">
            <v>ORIENTAL</v>
          </cell>
          <cell r="R648">
            <v>86</v>
          </cell>
          <cell r="S648" t="str">
            <v>86571</v>
          </cell>
          <cell r="T648" t="str">
            <v>Zona 2</v>
          </cell>
          <cell r="U648" t="e">
            <v>#REF!</v>
          </cell>
        </row>
        <row r="649">
          <cell r="A649" t="str">
            <v>CONSTRUCCION DE MURO DE CONTENCION EN GAVIONES EN ZONAS CRITICAS DE LAS RIVERA DE LA QUEBRADA PAJALOZA,SECTOR ENTRADA DEL RIO CAQUETA A LA QUEBRADA MARGEN IZQUIERDA  AGUAS ABAJO,INSPECCION DE POLICIA EL JAUNO.(115MTS)</v>
          </cell>
          <cell r="B649">
            <v>6367</v>
          </cell>
          <cell r="C649" t="str">
            <v>PUERTO GUZMÁN</v>
          </cell>
          <cell r="D649" t="str">
            <v>PUTUMAYO</v>
          </cell>
          <cell r="E649" t="str">
            <v>GERARDO ANTONIO CHACON</v>
          </cell>
          <cell r="F649" t="str">
            <v>ALCALDE</v>
          </cell>
          <cell r="G649" t="str">
            <v>CONSTRUCCION DE MURO DE CONTENCION EN GAVIONES EN ZONAS CRITICAS DE LAS RIVERA DE LA QUEBRADA PAJALOZA,SECTOR ENTRADA DEL RIO CAQUETA A LA QUEBRADA MARGEN IZQUIERDA  AGUAS ABAJO,INSPECCION DE POLICIA EL JAUNO.(115MTS)</v>
          </cell>
          <cell r="H649" t="str">
            <v>CONTENCIÓN TALUDES</v>
          </cell>
          <cell r="I649" t="str">
            <v>OBRA MENOR</v>
          </cell>
          <cell r="J649">
            <v>249763494</v>
          </cell>
          <cell r="K649" t="str">
            <v>ORIENTAL</v>
          </cell>
          <cell r="R649">
            <v>86</v>
          </cell>
          <cell r="S649" t="str">
            <v>86571</v>
          </cell>
          <cell r="T649" t="str">
            <v>Zona 2</v>
          </cell>
          <cell r="U649" t="e">
            <v>#REF!</v>
          </cell>
        </row>
        <row r="650">
          <cell r="A650" t="str">
            <v>CONSTRUCCION DE UN PUENTE VEHICULAR SECTOR QUEBRADA TOROYACOA VIA PRINCIPAL HACIA LA CABECERA MUNICIPAL(10MT)</v>
          </cell>
          <cell r="B650">
            <v>6369</v>
          </cell>
          <cell r="C650" t="str">
            <v>PUERTO GUZMÁN</v>
          </cell>
          <cell r="D650" t="str">
            <v>PUTUMAYO</v>
          </cell>
          <cell r="E650" t="str">
            <v>GERARDO ANTONIO CHACON</v>
          </cell>
          <cell r="F650" t="str">
            <v>ALCALDE</v>
          </cell>
          <cell r="G650" t="str">
            <v>CONSTRUCCION DE UN PUENTE VEHICULAR SECTOR QUEBRADA TOROYACOA VIA PRINCIPAL HACIA LA CABECERA MUNICIPAL(10MT)</v>
          </cell>
          <cell r="H650" t="str">
            <v>CONSTRUCCIÓN DE PUENTES Y PONTONES</v>
          </cell>
          <cell r="I650" t="str">
            <v>OBRA MENOR</v>
          </cell>
          <cell r="J650">
            <v>249996040.88</v>
          </cell>
          <cell r="K650" t="str">
            <v>ORIENTAL</v>
          </cell>
          <cell r="R650">
            <v>86</v>
          </cell>
          <cell r="S650" t="str">
            <v>86571</v>
          </cell>
          <cell r="T650" t="str">
            <v>Zona 2</v>
          </cell>
          <cell r="U650" t="e">
            <v>#REF!</v>
          </cell>
        </row>
        <row r="651">
          <cell r="A651" t="str">
            <v>DESCOLMATACION CAUCE DEL RIO PUTUMAYO TRAMO PUENTE RIO PUTUMAYO VIA A SAN ANTONIO AGUA ARRIBA HASTA EL BARRIO ALBORNOZ</v>
          </cell>
          <cell r="B651">
            <v>3119</v>
          </cell>
          <cell r="C651" t="str">
            <v>SAN FRANCISCO</v>
          </cell>
          <cell r="D651" t="str">
            <v>PUTUMAYO</v>
          </cell>
          <cell r="E651" t="str">
            <v>JORGE ENRIQUE MARTINEZ ORDOÑEZ</v>
          </cell>
          <cell r="F651" t="str">
            <v>ALCALDE</v>
          </cell>
          <cell r="G651" t="str">
            <v>DESCOLMATACION CAUCE DEL RIO PUTUMAYO TRAMO PUENTE RIO PUTUMAYO VIA A SAN ANTONIO AGUA ARRIBA HASTA EL BARRIO ALBORNOZ</v>
          </cell>
          <cell r="H651" t="str">
            <v>CANALIZACIÓN DE AGUAS</v>
          </cell>
          <cell r="I651" t="str">
            <v>OBRA MENOR</v>
          </cell>
          <cell r="J651">
            <v>248850550</v>
          </cell>
          <cell r="K651" t="str">
            <v>ORIENTAL</v>
          </cell>
          <cell r="R651" t="str">
            <v>86</v>
          </cell>
          <cell r="S651" t="str">
            <v>86755</v>
          </cell>
          <cell r="T651" t="str">
            <v>Zona 2</v>
          </cell>
          <cell r="U651" t="e">
            <v>#REF!</v>
          </cell>
        </row>
        <row r="652">
          <cell r="A652" t="str">
            <v>ADQUISICION DE MAQUINARIA RETROEXCAVADORA PARA REHABILITACION DE LA INFRAESTRUCTURA VIAL DEL MUNICIPIO DE SAN FRANCISCO PUTUMAYO,AFECTADA POR LA OLA INVERNAL</v>
          </cell>
          <cell r="B652" t="str">
            <v>3179-0</v>
          </cell>
          <cell r="C652" t="str">
            <v>SAN FRANCISCO</v>
          </cell>
          <cell r="D652" t="str">
            <v>PUTUMAYO</v>
          </cell>
          <cell r="E652" t="str">
            <v>JORGE ENRIQUE MARTINEZ ORDOÑEZ</v>
          </cell>
          <cell r="F652" t="str">
            <v>ALCALDE</v>
          </cell>
          <cell r="G652" t="str">
            <v>ADQUISICION DE MAQUINARIA RETROEXCAVADORA PARA REHABILITACION DE LA INFRAESTRUCTURA VIAL DEL MUNICIPIO DE SAN FRANCISCO PUTUMAYO,AFECTADA POR LA OLA INVERNAL</v>
          </cell>
          <cell r="H652" t="str">
            <v>MAQUINARIA</v>
          </cell>
          <cell r="I652" t="str">
            <v>OBRA MENOR</v>
          </cell>
          <cell r="J652">
            <v>250000000</v>
          </cell>
          <cell r="K652" t="str">
            <v>ORIENTAL</v>
          </cell>
          <cell r="R652" t="str">
            <v>86</v>
          </cell>
          <cell r="S652" t="str">
            <v>86755</v>
          </cell>
          <cell r="T652" t="str">
            <v>Zona 2</v>
          </cell>
          <cell r="U652" t="e">
            <v>#REF!</v>
          </cell>
        </row>
        <row r="653">
          <cell r="A653" t="str">
            <v>Prevencion de desastres a traves de la construccion de un puente colgante sobre el rio la guisia, en la vereda la cabaña y san antonio del comboy del mcpio de san miguel dpto del putumayo</v>
          </cell>
          <cell r="B653">
            <v>1257</v>
          </cell>
          <cell r="C653" t="str">
            <v>SAN MIGUEL</v>
          </cell>
          <cell r="D653" t="str">
            <v>PUTUMAYO</v>
          </cell>
          <cell r="E653" t="str">
            <v>BETTO RUPERTO BENAVIDES BURBANO</v>
          </cell>
          <cell r="F653" t="str">
            <v>ALCALDE</v>
          </cell>
          <cell r="G653" t="str">
            <v>Prevencion de desastres a traves de la construccion de un puente colgante sobre el rio la guisia, en la vereda la cabaña y san antonio del comboy del mcpio de san miguel dpto del putumayo</v>
          </cell>
          <cell r="H653" t="str">
            <v>CONSTRUCCIÓN DE PUENTES Y PONTONES</v>
          </cell>
          <cell r="I653" t="str">
            <v>OBRA MENOR</v>
          </cell>
          <cell r="J653">
            <v>236465798</v>
          </cell>
          <cell r="K653" t="str">
            <v>ORIENTAL</v>
          </cell>
          <cell r="L653">
            <v>0</v>
          </cell>
          <cell r="R653" t="str">
            <v>86</v>
          </cell>
          <cell r="S653" t="str">
            <v>86001</v>
          </cell>
          <cell r="T653" t="str">
            <v>Zona 2</v>
          </cell>
          <cell r="U653" t="e">
            <v>#REF!</v>
          </cell>
        </row>
        <row r="654">
          <cell r="A654" t="str">
            <v>CONSTRUCCION  DE UN PUENTE EN CONCRETO EN LA VEREDA JORDAN ORTIZ SOBRE LA QUEBRADA JORDAN ORTIZ</v>
          </cell>
          <cell r="B654" t="str">
            <v>JM-829</v>
          </cell>
          <cell r="C654" t="str">
            <v>SAN MIGUEL</v>
          </cell>
          <cell r="D654" t="str">
            <v>PUTUMAYO</v>
          </cell>
          <cell r="E654" t="str">
            <v>BETTO RUPERTO BENAVIDES BURBANO</v>
          </cell>
          <cell r="F654" t="str">
            <v>ALCALDE</v>
          </cell>
          <cell r="G654" t="str">
            <v>CONSTRUCCION  DE UN PUENTE EN CONCRETO EN LA VEREDA JORDAN ORTIZ SOBRE LA QUEBRADA JORDAN ORTIZ</v>
          </cell>
          <cell r="H654" t="str">
            <v>CONSTRUCCIÓN DE PUENTES Y PONTONES</v>
          </cell>
          <cell r="I654" t="str">
            <v>OBRA MENOR</v>
          </cell>
          <cell r="J654">
            <v>241387808</v>
          </cell>
          <cell r="K654" t="str">
            <v>ORIENTAL</v>
          </cell>
          <cell r="L654">
            <v>2741</v>
          </cell>
          <cell r="M654">
            <v>10714</v>
          </cell>
          <cell r="N654">
            <v>40737</v>
          </cell>
          <cell r="O654">
            <v>90238432</v>
          </cell>
          <cell r="P654">
            <v>40756</v>
          </cell>
          <cell r="Q654">
            <v>96555123.200000003</v>
          </cell>
          <cell r="R654" t="str">
            <v>86</v>
          </cell>
          <cell r="S654" t="str">
            <v>86757</v>
          </cell>
          <cell r="T654" t="str">
            <v>Zona 2</v>
          </cell>
          <cell r="U654" t="e">
            <v>#REF!</v>
          </cell>
        </row>
        <row r="655">
          <cell r="A655" t="str">
            <v>CONSTRUCCION DE BOX COULVERT Y CANALIZACION DEL CAÑO EN LE BARRIO LOS ALMENDROS DEL CORREGIMIENTO DE PUERTO COLON MUNICIPIO DE SAN MIGUEL</v>
          </cell>
          <cell r="B655" t="str">
            <v>JM-830</v>
          </cell>
          <cell r="C655" t="str">
            <v>SAN MIGUEL</v>
          </cell>
          <cell r="D655" t="str">
            <v>PUTUMAYO</v>
          </cell>
          <cell r="E655" t="str">
            <v>BETTO RUPERTO BENAVIDES BURBANO</v>
          </cell>
          <cell r="F655" t="str">
            <v>ALCALDE</v>
          </cell>
          <cell r="G655" t="str">
            <v>CONSTRUCCION DE BOX COULVERT Y CANALIZACION DEL CAÑO EN LE BARRIO LOS ALMENDROS DEL CORREGIMIENTO DE PUERTO COLON MUNICIPIO DE SAN MIGUEL</v>
          </cell>
          <cell r="H655" t="str">
            <v>OBRAS DE ARTE</v>
          </cell>
          <cell r="I655" t="str">
            <v>OBRA MENOR</v>
          </cell>
          <cell r="J655">
            <v>214618723</v>
          </cell>
          <cell r="K655" t="str">
            <v>ORIENTAL</v>
          </cell>
          <cell r="L655">
            <v>2742</v>
          </cell>
          <cell r="M655">
            <v>10715</v>
          </cell>
          <cell r="N655">
            <v>40737</v>
          </cell>
          <cell r="O655">
            <v>81461121</v>
          </cell>
          <cell r="P655">
            <v>40756</v>
          </cell>
          <cell r="Q655">
            <v>85847489.200000003</v>
          </cell>
          <cell r="R655" t="str">
            <v>86</v>
          </cell>
          <cell r="S655" t="str">
            <v>86757</v>
          </cell>
          <cell r="T655" t="str">
            <v>Zona 2</v>
          </cell>
          <cell r="U655" t="e">
            <v>#REF!</v>
          </cell>
        </row>
        <row r="656">
          <cell r="A656" t="str">
            <v>CONSTRUCCION DE PUENTE PEATONAL EN LA VEREDA LA MONTAÑITA SOBRE LA QUEBRADA LA MONTAÑITA</v>
          </cell>
          <cell r="B656" t="str">
            <v>JM-833</v>
          </cell>
          <cell r="C656" t="str">
            <v>SAN MIGUEL</v>
          </cell>
          <cell r="D656" t="str">
            <v>PUTUMAYO</v>
          </cell>
          <cell r="E656" t="str">
            <v>BETTO RUPERTO BENAVIDES BURBANO</v>
          </cell>
          <cell r="F656" t="str">
            <v>ALCALDE</v>
          </cell>
          <cell r="G656" t="str">
            <v>CONSTRUCCION DE PUENTE PEATONAL EN LA VEREDA LA MONTAÑITA SOBRE LA QUEBRADA LA MONTAÑITA</v>
          </cell>
          <cell r="H656" t="str">
            <v>CONSTRUCCIÓN DE PUENTES Y PONTONES</v>
          </cell>
          <cell r="I656" t="str">
            <v>OBRA MENOR</v>
          </cell>
          <cell r="J656">
            <v>125000000</v>
          </cell>
          <cell r="K656" t="str">
            <v>ORIENTAL</v>
          </cell>
          <cell r="L656">
            <v>2743</v>
          </cell>
          <cell r="M656">
            <v>10716</v>
          </cell>
          <cell r="N656">
            <v>40737</v>
          </cell>
          <cell r="O656">
            <v>47445255</v>
          </cell>
          <cell r="P656">
            <v>40756</v>
          </cell>
          <cell r="Q656">
            <v>50000000</v>
          </cell>
          <cell r="R656" t="str">
            <v>86</v>
          </cell>
          <cell r="S656" t="str">
            <v>86757</v>
          </cell>
          <cell r="T656" t="str">
            <v>Zona 2</v>
          </cell>
          <cell r="U656" t="e">
            <v>#REF!</v>
          </cell>
        </row>
        <row r="657">
          <cell r="A657" t="str">
            <v>CONSTRUCCION DE PUENTE PEATONAL EN LA BAJO SAN CARLOS SOBRE LA QUEBRADA EL MUERTO</v>
          </cell>
          <cell r="B657" t="str">
            <v>JM-834</v>
          </cell>
          <cell r="C657" t="str">
            <v>SAN MIGUEL</v>
          </cell>
          <cell r="D657" t="str">
            <v>PUTUMAYO</v>
          </cell>
          <cell r="E657" t="str">
            <v>BETTO RUPERTO BENAVIDES BURBANO</v>
          </cell>
          <cell r="F657" t="str">
            <v>ALCALDE</v>
          </cell>
          <cell r="G657" t="str">
            <v>CONSTRUCCION DE PUENTE PEATONAL EN LA BAJO SAN CARLOS SOBRE LA QUEBRADA EL MUERTO</v>
          </cell>
          <cell r="H657" t="str">
            <v>CONSTRUCCIÓN DE PUENTES Y PONTONES</v>
          </cell>
          <cell r="I657" t="str">
            <v>OBRA MENOR</v>
          </cell>
          <cell r="J657">
            <v>125000000</v>
          </cell>
          <cell r="K657" t="str">
            <v>ORIENTAL</v>
          </cell>
          <cell r="L657">
            <v>2744</v>
          </cell>
          <cell r="M657">
            <v>10717</v>
          </cell>
          <cell r="N657">
            <v>40737</v>
          </cell>
          <cell r="O657">
            <v>47445255</v>
          </cell>
          <cell r="P657">
            <v>40756</v>
          </cell>
          <cell r="Q657">
            <v>50000000</v>
          </cell>
          <cell r="R657" t="str">
            <v>86</v>
          </cell>
          <cell r="S657" t="str">
            <v>86757</v>
          </cell>
          <cell r="T657" t="str">
            <v>Zona 2</v>
          </cell>
          <cell r="U657" t="e">
            <v>#REF!</v>
          </cell>
        </row>
        <row r="658">
          <cell r="A658" t="str">
            <v>CANALIZACION DE LA QUEBRADA ARCANCHE COMO OBRA MENOR DE EMERGENCIA POR LA OLA INVERNAL DEL 2010.</v>
          </cell>
          <cell r="B658">
            <v>3121</v>
          </cell>
          <cell r="C658" t="str">
            <v>SANTIAGO</v>
          </cell>
          <cell r="D658" t="str">
            <v>PUTUMAYO</v>
          </cell>
          <cell r="E658" t="str">
            <v>JAIME ORTEGA SANTACRUZ</v>
          </cell>
          <cell r="F658" t="str">
            <v>ALCALDE</v>
          </cell>
          <cell r="G658" t="str">
            <v>CANALIZACION DE LA QUEBRADA ARCANCHE COMO OBRA MENOR DE EMERGENCIA POR LA OLA INVERNAL DEL 2010.</v>
          </cell>
          <cell r="H658" t="str">
            <v>CANALIZACIÓN DE AGUAS</v>
          </cell>
          <cell r="I658" t="str">
            <v>OBRA MENOR</v>
          </cell>
          <cell r="J658">
            <v>250000000</v>
          </cell>
          <cell r="K658" t="str">
            <v>ORIENTAL</v>
          </cell>
          <cell r="R658" t="str">
            <v>86</v>
          </cell>
          <cell r="S658" t="str">
            <v>86760</v>
          </cell>
          <cell r="T658" t="str">
            <v>Zona 2</v>
          </cell>
          <cell r="U658" t="e">
            <v>#REF!</v>
          </cell>
        </row>
        <row r="659">
          <cell r="A659" t="str">
            <v>DESCOLMATACION Y CONSTRUCCION DE MUROS DE GAVION EN LA QUEBRADA CHINYOY DEL MUNICIPIO DE SANTIAGO DEPARTAMNETO DEL PUTUMAYO.</v>
          </cell>
          <cell r="B659">
            <v>3120</v>
          </cell>
          <cell r="C659" t="str">
            <v>SANTIAGO</v>
          </cell>
          <cell r="D659" t="str">
            <v>PUTUMAYO</v>
          </cell>
          <cell r="E659" t="str">
            <v>JAIME ORTEGA SANTACRUZ</v>
          </cell>
          <cell r="F659" t="str">
            <v>ALCALDE</v>
          </cell>
          <cell r="G659" t="str">
            <v>DESCOLMATACION Y CONSTRUCCION DE MUROS DE GAVION EN LA QUEBRADA CHINYOY DEL MUNICIPIO DE SANTIAGO DEPARTAMNETO DEL PUTUMAYO.</v>
          </cell>
          <cell r="H659" t="str">
            <v>CANALIZACIÓN DE AGUAS</v>
          </cell>
          <cell r="I659" t="str">
            <v>OBRA MENOR</v>
          </cell>
          <cell r="J659">
            <v>250000000</v>
          </cell>
          <cell r="K659" t="str">
            <v>ORIENTAL</v>
          </cell>
          <cell r="R659" t="str">
            <v>86</v>
          </cell>
          <cell r="S659" t="str">
            <v>86760</v>
          </cell>
          <cell r="T659" t="str">
            <v>Zona 2</v>
          </cell>
          <cell r="U659" t="e">
            <v>#REF!</v>
          </cell>
        </row>
        <row r="660">
          <cell r="A660" t="str">
            <v>LIMPIEZA Y DESCOLMANTACION MANUAL DEL CAUSE DE LA QUEBRADA LAVAPIES SECTOR VEREDA SAGRADO CORAZON DE JESUS-VEREDA VILLAFLOR Y CONSTRUCCION DE MUROS DE CONTENCION EN GAVIONES EN SECTORES CRITICOS DE LA RIVERA DE LA QUEBRADA LAVAPIES</v>
          </cell>
          <cell r="B660" t="str">
            <v>IB-705</v>
          </cell>
          <cell r="C660" t="str">
            <v>SIBUNDOY</v>
          </cell>
          <cell r="D660" t="str">
            <v>PUTUMAYO</v>
          </cell>
          <cell r="E660" t="str">
            <v>JOSE ABELARDO MELO</v>
          </cell>
          <cell r="F660" t="str">
            <v>ALCALDE</v>
          </cell>
          <cell r="G660" t="str">
            <v>LIMPIEZA Y DESCOLMANTACION MANUAL DEL CAUSE DE LA QUEBRADA LAVAPIES SECTOR VEREDA SAGRADO CORAZON DE JESUS-VEREDA VILLAFLOR Y CONSTRUCCION DE MUROS DE CONTENCION EN GAVIONES EN SECTORES CRITICOS DE LA RIVERA DE LA QUEBRADA LAVAPIES</v>
          </cell>
          <cell r="H660" t="str">
            <v>OBRAS DE ACUEDUCTO Y SANEAMIENTO</v>
          </cell>
          <cell r="I660" t="str">
            <v>OBRA MENOR</v>
          </cell>
          <cell r="J660">
            <v>249774370</v>
          </cell>
          <cell r="K660" t="str">
            <v>ORIENTAL</v>
          </cell>
          <cell r="L660">
            <v>1009</v>
          </cell>
          <cell r="M660">
            <v>9967</v>
          </cell>
          <cell r="N660">
            <v>40658</v>
          </cell>
          <cell r="O660">
            <v>124855362.62</v>
          </cell>
          <cell r="P660">
            <v>40697</v>
          </cell>
          <cell r="Q660">
            <v>249774370</v>
          </cell>
          <cell r="R660" t="str">
            <v>86</v>
          </cell>
          <cell r="S660" t="str">
            <v>86749</v>
          </cell>
          <cell r="T660" t="str">
            <v>Zona 2</v>
          </cell>
          <cell r="U660" t="e">
            <v>#REF!</v>
          </cell>
        </row>
        <row r="661">
          <cell r="A661" t="str">
            <v>LIMPIEZA Y DESCOLMANTACION MANUAL DEL CAUSE DE LA QUEBRADA LAVAPIES SECTOR VEREDA EL EJIDO-BARRIO VILLA DEL PRADO Y CONSTRUCCION DE MUROS DE CONTENCION EN GAVIONES EN SECTORES CRITICOS DE LA RIVERA DE LA QUEBRAD HIDRAULICA</v>
          </cell>
          <cell r="B661" t="str">
            <v>IB-706</v>
          </cell>
          <cell r="C661" t="str">
            <v>SIBUNDOY</v>
          </cell>
          <cell r="D661" t="str">
            <v>PUTUMAYO</v>
          </cell>
          <cell r="E661" t="str">
            <v>JOSE ABELARDO MELO</v>
          </cell>
          <cell r="F661" t="str">
            <v>ALCALDE</v>
          </cell>
          <cell r="G661" t="str">
            <v>LIMPIEZA Y DESCOLMANTACION MANUAL DEL CAUSE DE LA QUEBRADA LAVAPIES SECTOR VEREDA EL EJIDO-BARRIO VILLA DEL PRADO Y CONSTRUCCION DE MUROS DE CONTENCION EN GAVIONES EN SECTORES CRITICOS DE LA RIVERA DE LA QUEBRAD HIDRAULICA</v>
          </cell>
          <cell r="H661" t="str">
            <v>OBRAS DE ACUEDUCTO Y SANEAMIENTO</v>
          </cell>
          <cell r="I661" t="str">
            <v>OBRA MENOR</v>
          </cell>
          <cell r="J661">
            <v>249984949</v>
          </cell>
          <cell r="K661" t="str">
            <v>ORIENTAL</v>
          </cell>
          <cell r="L661">
            <v>1010</v>
          </cell>
          <cell r="M661">
            <v>9968</v>
          </cell>
          <cell r="N661">
            <v>40658</v>
          </cell>
          <cell r="O661">
            <v>124873643.12</v>
          </cell>
          <cell r="P661">
            <v>40697</v>
          </cell>
          <cell r="Q661">
            <v>249984949</v>
          </cell>
          <cell r="R661" t="str">
            <v>86</v>
          </cell>
          <cell r="S661" t="str">
            <v>86749</v>
          </cell>
          <cell r="T661" t="str">
            <v>Zona 2</v>
          </cell>
          <cell r="U661" t="e">
            <v>#REF!</v>
          </cell>
        </row>
        <row r="662">
          <cell r="A662" t="str">
            <v xml:space="preserve">CONSTRUCCION DE MUROS DE CONTENCION EN GAVIONES EN ZONAS CRITICAS DE LA RIVERA DEL RIO PUTUMAYO SECTOR VEREDA SAN FELIX MUNICIPIO DE SIBUNDOY </v>
          </cell>
          <cell r="B662" t="str">
            <v>IB-707</v>
          </cell>
          <cell r="C662" t="str">
            <v>SIBUNDOY</v>
          </cell>
          <cell r="D662" t="str">
            <v>PUTUMAYO</v>
          </cell>
          <cell r="E662" t="str">
            <v>JOSE ABELARDO MELO</v>
          </cell>
          <cell r="F662" t="str">
            <v>ALCALDE</v>
          </cell>
          <cell r="G662" t="str">
            <v xml:space="preserve">CONSTRUCCION DE MUROS DE CONTENCION EN GAVIONES EN ZONAS CRITICAS DE LA RIVERA DEL RIO PUTUMAYO SECTOR VEREDA SAN FELIX MUNICIPIO DE SIBUNDOY </v>
          </cell>
          <cell r="H662" t="str">
            <v>REFORZAMIENTO Y CONTENCIÓN</v>
          </cell>
          <cell r="I662" t="str">
            <v>OBRA MENOR</v>
          </cell>
          <cell r="J662">
            <v>249637977</v>
          </cell>
          <cell r="K662" t="str">
            <v>ORIENTAL</v>
          </cell>
          <cell r="L662">
            <v>1011</v>
          </cell>
          <cell r="M662">
            <v>9969</v>
          </cell>
          <cell r="N662">
            <v>40658</v>
          </cell>
          <cell r="O662">
            <v>124675696.62</v>
          </cell>
          <cell r="P662">
            <v>40695</v>
          </cell>
          <cell r="Q662">
            <v>249637977</v>
          </cell>
          <cell r="R662" t="str">
            <v>86</v>
          </cell>
          <cell r="S662" t="str">
            <v>86749</v>
          </cell>
          <cell r="T662" t="str">
            <v>Zona 2</v>
          </cell>
          <cell r="U662" t="e">
            <v>#REF!</v>
          </cell>
        </row>
        <row r="663">
          <cell r="A663" t="str">
            <v>CONSTRUCCION DE MURO DE CONTENCION EN GAVIONES PARA LA PROTECCION DE LA BOCATOMA DEL MUNICIPIO DE SIBUNDOY</v>
          </cell>
          <cell r="B663" t="str">
            <v>IB-708</v>
          </cell>
          <cell r="C663" t="str">
            <v>SIBUNDOY</v>
          </cell>
          <cell r="D663" t="str">
            <v>PUTUMAYO</v>
          </cell>
          <cell r="E663" t="str">
            <v>JOSE ABELARDO MELO</v>
          </cell>
          <cell r="F663" t="str">
            <v>ALCALDE</v>
          </cell>
          <cell r="G663" t="str">
            <v>CONSTRUCCION DE MURO DE CONTENCION EN GAVIONES PARA LA PROTECCION DE LA BOCATOMA DEL MUNICIPIO DE SIBUNDOY</v>
          </cell>
          <cell r="H663" t="str">
            <v>REFORZAMIENTO Y CONTENCIÓN</v>
          </cell>
          <cell r="I663" t="str">
            <v>OBRA MENOR</v>
          </cell>
          <cell r="J663">
            <v>224587800</v>
          </cell>
          <cell r="K663" t="str">
            <v>ORIENTAL</v>
          </cell>
          <cell r="L663">
            <v>1012</v>
          </cell>
          <cell r="M663">
            <v>10045</v>
          </cell>
          <cell r="N663">
            <v>40665</v>
          </cell>
          <cell r="O663">
            <v>112197298.62</v>
          </cell>
          <cell r="P663">
            <v>40695</v>
          </cell>
          <cell r="Q663">
            <v>224587800</v>
          </cell>
          <cell r="R663" t="str">
            <v>86</v>
          </cell>
          <cell r="S663" t="str">
            <v>86749</v>
          </cell>
          <cell r="T663" t="str">
            <v>Zona 2</v>
          </cell>
          <cell r="U663" t="e">
            <v>#REF!</v>
          </cell>
        </row>
        <row r="664">
          <cell r="A664" t="str">
            <v>CONSTRUCION DE ESTRUCTURA DE DEFENSA EN BOLSACRETO EN LA MARGEN IZQUIERDA RIO GUINEO.</v>
          </cell>
          <cell r="B664">
            <v>4161</v>
          </cell>
          <cell r="C664" t="str">
            <v>VILLAGARZÓN</v>
          </cell>
          <cell r="D664" t="str">
            <v>PUTUMAYO</v>
          </cell>
          <cell r="E664" t="str">
            <v>LUIS EDUARDO GRACIA FRANCO</v>
          </cell>
          <cell r="F664" t="str">
            <v>ALCALDE</v>
          </cell>
          <cell r="G664" t="str">
            <v>CONSTRUCION DE ESTRUCTURA DE DEFENSA EN BOLSACRETO EN LA MARGEN IZQUIERDA RIO GUINEO.</v>
          </cell>
          <cell r="H664" t="str">
            <v>REFORZAMIENTO Y CONTENCIÓN</v>
          </cell>
          <cell r="I664" t="str">
            <v>OBRA MENOR</v>
          </cell>
          <cell r="J664">
            <v>249950751</v>
          </cell>
          <cell r="K664" t="str">
            <v>ORIENTAL</v>
          </cell>
          <cell r="R664" t="str">
            <v>86</v>
          </cell>
          <cell r="S664" t="str">
            <v>86885</v>
          </cell>
          <cell r="T664" t="str">
            <v>Zona 2</v>
          </cell>
          <cell r="U664" t="e">
            <v>#REF!</v>
          </cell>
        </row>
        <row r="665">
          <cell r="A665" t="str">
            <v>CONSTRUCCIÓN DE II ETAPA ALCANTARILLADO PLUVIAL SOBRE LA CALLE DOCE ENTRE CARRERAS SIETE B Y DIEZ EN PARA LA PREVENCIÓN DE DESATRES EN EL MUNICIPIO DE VILLAGARZÓN EN EL DEPARTAMENTO DEL PUTUMAYO</v>
          </cell>
          <cell r="B665">
            <v>8794</v>
          </cell>
          <cell r="C665" t="str">
            <v>VILLAGARZÓN</v>
          </cell>
          <cell r="D665" t="str">
            <v>PUTUMAYO</v>
          </cell>
          <cell r="E665" t="str">
            <v>LUIS EDUARDO GRACIA FRANCO</v>
          </cell>
          <cell r="F665" t="str">
            <v>ALCALDE</v>
          </cell>
          <cell r="G665" t="str">
            <v>CONSTRUCCIÓN DE II ETAPA ALCANTARILLADO PLUVIAL SOBRE LA CALLE DOCE ENTRE CARRERAS SIETE B Y DIEZ EN PARA LA PREVENCIÓN DE DESATRES EN EL MUNICIPIO DE VILLAGARZÓN EN EL DEPARTAMENTO DEL PUTUMAYO</v>
          </cell>
          <cell r="H665" t="str">
            <v>OBRAS DE ACUEDUCTO Y SANEAMIENTO</v>
          </cell>
          <cell r="I665" t="str">
            <v>OBRA MENOR</v>
          </cell>
          <cell r="J665">
            <v>249792020</v>
          </cell>
          <cell r="K665" t="str">
            <v>ORIENTAL</v>
          </cell>
          <cell r="R665" t="str">
            <v>86</v>
          </cell>
          <cell r="S665" t="str">
            <v>86885</v>
          </cell>
          <cell r="T665" t="str">
            <v>Zona 2</v>
          </cell>
          <cell r="U665" t="e">
            <v>#REF!</v>
          </cell>
        </row>
        <row r="666">
          <cell r="A666" t="str">
            <v>CONSTRUCCIÓN DE I ETAPA ALCANTARILLADO PLUVIAL SOBRE LA CALLE DOCE ENTRE CARRERAS SIETE B Y DIEZ EN PARA LA PREVENCIÓN DE DESATRES EN EL MUNICIPIO DE VILLAGARZÓN EN EL DEPARTAMENTO DEL PUTUMAYO</v>
          </cell>
          <cell r="B666">
            <v>8793</v>
          </cell>
          <cell r="C666" t="str">
            <v>VILLAGARZÓN</v>
          </cell>
          <cell r="D666" t="str">
            <v>PUTUMAYO</v>
          </cell>
          <cell r="E666" t="str">
            <v>LUIS EDUARDO GRACIA FRANCO</v>
          </cell>
          <cell r="F666" t="str">
            <v>ALCALDE</v>
          </cell>
          <cell r="G666" t="str">
            <v>CONSTRUCCIÓN DE I ETAPA ALCANTARILLADO PLUVIAL SOBRE LA CALLE DOCE ENTRE CARRERAS SIETE B Y DIEZ EN PARA LA PREVENCIÓN DE DESATRES EN EL MUNICIPIO DE VILLAGARZÓN EN EL DEPARTAMENTO DEL PUTUMAYO</v>
          </cell>
          <cell r="H666" t="str">
            <v>OBRAS DE ACUEDUCTO Y SANEAMIENTO</v>
          </cell>
          <cell r="I666" t="str">
            <v>OBRA MENOR</v>
          </cell>
          <cell r="J666">
            <v>249636477</v>
          </cell>
          <cell r="K666" t="str">
            <v>ORIENTAL</v>
          </cell>
          <cell r="R666" t="str">
            <v>86</v>
          </cell>
          <cell r="S666" t="str">
            <v>86885</v>
          </cell>
          <cell r="T666" t="str">
            <v>Zona 2</v>
          </cell>
          <cell r="U666" t="e">
            <v>#REF!</v>
          </cell>
        </row>
        <row r="667">
          <cell r="A667" t="str">
            <v>CONSTRUCCIPON DE UN PUENTE EN CONCRETO RIGIDO EN LA VEREDA PUERTO GAVIOTAS  ABSC K12 + 000 MUNICIPIO DE CALAMAR</v>
          </cell>
          <cell r="B667">
            <v>8115</v>
          </cell>
          <cell r="C667" t="str">
            <v>CALAMAR</v>
          </cell>
          <cell r="D667" t="str">
            <v>GUAVIARE</v>
          </cell>
          <cell r="E667" t="str">
            <v>SAUL GALEANO CEPEDA</v>
          </cell>
          <cell r="F667" t="str">
            <v>GOBERNADOR</v>
          </cell>
          <cell r="G667" t="str">
            <v>CONSTRUCCIPON DE UN PUENTE EN CONCRETO RIGIDO EN LA VEREDA PUERTO GAVIOTAS  ABSC K12 + 000 MUNICIPIO DE CALAMAR</v>
          </cell>
          <cell r="H667" t="str">
            <v>CONSTRUCCIÓN DE PUENTES Y PONTONES</v>
          </cell>
          <cell r="I667" t="str">
            <v>OBRA MENOR</v>
          </cell>
          <cell r="J667">
            <v>249975195</v>
          </cell>
          <cell r="K667" t="str">
            <v>ORIENTAL</v>
          </cell>
          <cell r="R667" t="str">
            <v>95</v>
          </cell>
          <cell r="S667" t="str">
            <v>95015</v>
          </cell>
        </row>
        <row r="668">
          <cell r="A668" t="str">
            <v>CONSTRUCCIÓN OBRA DE ARTE (BOX COULVERT-TERRAPLÉN) EN EL EJE VIAL LA LIBERTAD -CALAMAR- SECTOR - K1 + 250 AL K1 + 450</v>
          </cell>
          <cell r="B668" t="str">
            <v>8115-1</v>
          </cell>
          <cell r="C668" t="str">
            <v>CALAMAR</v>
          </cell>
          <cell r="D668" t="str">
            <v>GUAVIARE</v>
          </cell>
          <cell r="E668" t="str">
            <v>SAUL GALEANO CEPEDA</v>
          </cell>
          <cell r="F668" t="str">
            <v>GOBERNADOR</v>
          </cell>
          <cell r="G668" t="str">
            <v>CONSTRUCCIÓN OBRA DE ARTE (BOX COULVERT-TERRAPLÉN) EN EL EJE VIAL LA LIBERTAD -CALAMAR- SECTOR - K1 + 250 AL K1 + 450</v>
          </cell>
          <cell r="H668" t="str">
            <v>OBRAS DE ARTE</v>
          </cell>
          <cell r="I668" t="str">
            <v>OBRA MENOR</v>
          </cell>
          <cell r="J668">
            <v>249737746</v>
          </cell>
          <cell r="K668" t="str">
            <v>ORIENTAL</v>
          </cell>
          <cell r="R668" t="str">
            <v>95</v>
          </cell>
          <cell r="S668" t="str">
            <v>95015</v>
          </cell>
        </row>
        <row r="669">
          <cell r="A669" t="str">
            <v>CONSTRUCCION DE OBRAS DE ARTE EN LA VIA MACANO - CAÑO PAVAS - LA MORICHERA TRAMOS K12+000 - K16+400 - K17+200 - K18+300 - K18+800 - K21+100 - K23+300</v>
          </cell>
          <cell r="B669">
            <v>6996</v>
          </cell>
          <cell r="C669" t="str">
            <v>EL RETORNO</v>
          </cell>
          <cell r="D669" t="str">
            <v>GUAVIARE</v>
          </cell>
          <cell r="E669" t="str">
            <v>SAUL GALEANO CEPEDA</v>
          </cell>
          <cell r="F669" t="str">
            <v>GOBERNADOR</v>
          </cell>
          <cell r="G669" t="str">
            <v>CONSTRUCCION DE OBRAS DE ARTE EN LA VIA MACANO - CAÑO PAVAS - LA MORICHERA TRAMOS K12+000 - K16+400 - K17+200 - K18+300 - K18+800 - K21+100 - K23+300</v>
          </cell>
          <cell r="H669" t="str">
            <v>OBRAS DE ARTE</v>
          </cell>
          <cell r="I669" t="str">
            <v>OBRA MENOR</v>
          </cell>
          <cell r="J669">
            <v>249087624</v>
          </cell>
          <cell r="K669" t="str">
            <v>ORIENTAL</v>
          </cell>
          <cell r="R669" t="str">
            <v>95</v>
          </cell>
          <cell r="S669" t="str">
            <v>95025</v>
          </cell>
        </row>
        <row r="670">
          <cell r="A670" t="str">
            <v>CONSTRUCCION DE OBRAS DE ARTE EN LA VIA MACANO - CAÑO PAVAS - LA MORICHERA TRAMOS K12+500 - K13+500 - K14+600 - K16+600</v>
          </cell>
          <cell r="B670">
            <v>6997</v>
          </cell>
          <cell r="C670" t="str">
            <v>EL RETORNO</v>
          </cell>
          <cell r="D670" t="str">
            <v>GUAVIARE</v>
          </cell>
          <cell r="E670" t="str">
            <v>SAUL GALEANO CEPEDA</v>
          </cell>
          <cell r="F670" t="str">
            <v>GOBERNADOR</v>
          </cell>
          <cell r="G670" t="str">
            <v>CONSTRUCCION DE OBRAS DE ARTE EN LA VIA MACANO - CAÑO PAVAS - LA MORICHERA TRAMOS K12+500 - K13+500 - K14+600 - K16+600</v>
          </cell>
          <cell r="H670" t="str">
            <v>OBRAS DE ARTE</v>
          </cell>
          <cell r="I670" t="str">
            <v>OBRA MENOR</v>
          </cell>
          <cell r="J670">
            <v>249073717</v>
          </cell>
          <cell r="K670" t="str">
            <v>ORIENTAL</v>
          </cell>
          <cell r="R670" t="str">
            <v>95</v>
          </cell>
          <cell r="S670" t="str">
            <v>95025</v>
          </cell>
        </row>
        <row r="671">
          <cell r="A671" t="str">
            <v>RECONFORMACION DE VIA MEDIANTE LA CONSTRUCCION DE PLACA HUELLA SOBRE LA VIA GUARAPERA-SANTA BARBARA DEL MUNICIPIO DE EL RETORNO GUAVIARE</v>
          </cell>
          <cell r="B671">
            <v>6995</v>
          </cell>
          <cell r="C671" t="str">
            <v>EL RETORNO</v>
          </cell>
          <cell r="D671" t="str">
            <v>GUAVIARE</v>
          </cell>
          <cell r="E671" t="str">
            <v>SAUL GALEANO CEPEDA</v>
          </cell>
          <cell r="F671" t="str">
            <v>GOBERNADOR</v>
          </cell>
          <cell r="G671" t="str">
            <v>RECONFORMACION DE VIA MEDIANTE LA CONSTRUCCION DE PLACA HUELLA SOBRE LA VIA GUARAPERA-SANTA BARBARA DEL MUNICIPIO DE EL RETORNO GUAVIARE</v>
          </cell>
          <cell r="H671" t="str">
            <v>REPARACIÓN DE VÍAS</v>
          </cell>
          <cell r="I671" t="str">
            <v>OBRA MENOR</v>
          </cell>
          <cell r="J671">
            <v>249827301</v>
          </cell>
          <cell r="K671" t="str">
            <v>ORIENTAL</v>
          </cell>
          <cell r="R671" t="str">
            <v>95</v>
          </cell>
          <cell r="S671" t="str">
            <v>95025</v>
          </cell>
        </row>
        <row r="672">
          <cell r="A672" t="str">
            <v>PROYECTO CONSTRUCCION OBRAS DE ARTE(BOX COULVERT-TERRAPLEN EN LA VIA TROCHA GANADERA-CHARRAS SECTOR CAÑO AZUL,EN EL MUNICIPIO DE SAN JOSE DEL GUAVIARE</v>
          </cell>
          <cell r="B672">
            <v>6999</v>
          </cell>
          <cell r="C672" t="str">
            <v>SAN JOSÉ DEL GUAVIARE</v>
          </cell>
          <cell r="D672" t="str">
            <v>GUAVIARE</v>
          </cell>
          <cell r="E672" t="str">
            <v>SAUL GALEANO CEPEDA</v>
          </cell>
          <cell r="F672" t="str">
            <v>GOBERNADOR</v>
          </cell>
          <cell r="G672" t="str">
            <v>PROYECTO CONSTRUCCION OBRAS DE ARTE(BOX COULVERT-TERRAPLEN EN LA VIA TROCHA GANADERA-CHARRAS SECTOR CAÑO AZUL,EN EL MUNICIPIO DE SAN JOSE DEL GUAVIARE</v>
          </cell>
          <cell r="H672" t="str">
            <v>OBRAS DE ARTE</v>
          </cell>
          <cell r="I672" t="str">
            <v>OBRA MENOR</v>
          </cell>
          <cell r="J672">
            <v>249252850</v>
          </cell>
          <cell r="K672" t="str">
            <v>ORIENTAL</v>
          </cell>
          <cell r="R672" t="str">
            <v>95</v>
          </cell>
          <cell r="S672" t="str">
            <v>95001</v>
          </cell>
        </row>
        <row r="673">
          <cell r="A673" t="str">
            <v>PROYECTO CONSTRUCCION OBRAS DE ARTE(BOX COULVERT-TERRAPLEN EN LA VIA CARACOL K18+000-LA CARPA MUNICIPIO DE SAN JOSE DEL GUAVIARE</v>
          </cell>
          <cell r="B673">
            <v>7000</v>
          </cell>
          <cell r="C673" t="str">
            <v>SAN JOSÉ DEL GUAVIARE</v>
          </cell>
          <cell r="D673" t="str">
            <v>GUAVIARE</v>
          </cell>
          <cell r="E673" t="str">
            <v>SAUL GALEANO CEPEDA</v>
          </cell>
          <cell r="F673" t="str">
            <v>GOBERNADOR</v>
          </cell>
          <cell r="G673" t="str">
            <v>PROYECTO CONSTRUCCION OBRAS DE ARTE(BOX COULVERT-TERRAPLEN EN LA VIA CARACOL K18+000-LA CARPA MUNICIPIO DE SAN JOSE DEL GUAVIARE</v>
          </cell>
          <cell r="H673" t="str">
            <v>OBRAS DE ARTE</v>
          </cell>
          <cell r="I673" t="str">
            <v>OBRA MENOR</v>
          </cell>
          <cell r="J673">
            <v>249510446</v>
          </cell>
          <cell r="K673" t="str">
            <v>ORIENTAL</v>
          </cell>
          <cell r="R673" t="str">
            <v>95</v>
          </cell>
          <cell r="S673" t="str">
            <v>95001</v>
          </cell>
        </row>
        <row r="674">
          <cell r="A674" t="str">
            <v>RECURSOS PARA LA COMPRA DE UNA RETRO ESCAVADORA PARA LA REHABILITACION DE LAS VIAS Y TERRENOS AFECTADOS EN EL DEPARTAMENTO DE SAN JOSE DEL GUAVIARE. DURANTE LA OLA INVERNAL QUE AFECTA AL DEPARTAMENTO 2010-2011.</v>
          </cell>
          <cell r="B674">
            <v>8209</v>
          </cell>
          <cell r="C674" t="str">
            <v>SAN JOSÉ DEL GUAVIARE</v>
          </cell>
          <cell r="D674" t="str">
            <v>GUAVIARE</v>
          </cell>
          <cell r="E674" t="str">
            <v>SAUL GALEANO CEPEDA</v>
          </cell>
          <cell r="F674" t="str">
            <v>GOBERNADOR</v>
          </cell>
          <cell r="G674" t="str">
            <v>RECURSOS PARA LA COMPRA DE UNA RETRO ESCAVADORA PARA LA REHABILITACION DE LAS VIAS Y TERRENOS AFECTADOS EN EL DEPARTAMENTO DE SAN JOSE DEL GUAVIARE. DURANTE LA OLA INVERNAL QUE AFECTA AL DEPARTAMENTO 2010-2011.</v>
          </cell>
          <cell r="H674" t="str">
            <v>MAQUINARIA</v>
          </cell>
          <cell r="I674" t="str">
            <v>OBRA MENOR</v>
          </cell>
          <cell r="J674">
            <v>197000000</v>
          </cell>
          <cell r="K674" t="str">
            <v>ORIENTAL</v>
          </cell>
          <cell r="R674" t="str">
            <v>95</v>
          </cell>
          <cell r="S674" t="str">
            <v>95001</v>
          </cell>
        </row>
      </sheetData>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Informe Contratos"/>
      <sheetName val="1,-Info General"/>
      <sheetName val="2,-POLIZAS CTO"/>
      <sheetName val="3,- Inf General Proy"/>
      <sheetName val="4,-BALANCE CTO"/>
      <sheetName val="5,-BALANCE REMUN-ADMINISTRACION"/>
      <sheetName val="6,-BALANCE CTO-DERIVADOS"/>
      <sheetName val="7,-ENCARGO-CUENTA"/>
      <sheetName val="8,-Informes-OR"/>
      <sheetName val="9,-Informes-Interv"/>
      <sheetName val="10,-Informes-ENCARGO FIDU"/>
      <sheetName val="10,-CRONOGRAMA CTO"/>
      <sheetName val="11,- SOCIA-SERV-AMB-OTROS"/>
      <sheetName val="12,-CORRESP-REUNIONES"/>
      <sheetName val="13,-VISITAS SUPERVISION"/>
      <sheetName val="14,-OBLIG-CONTRATO"/>
      <sheetName val="15,-ACTV-LIQUIDACION CTO"/>
    </sheetNames>
    <sheetDataSet>
      <sheetData sheetId="0" refreshError="1"/>
      <sheetData sheetId="1" refreshError="1">
        <row r="10">
          <cell r="B10">
            <v>42734</v>
          </cell>
        </row>
        <row r="38">
          <cell r="B38">
            <v>0</v>
          </cell>
          <cell r="C38">
            <v>0</v>
          </cell>
          <cell r="D38">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1"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1"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xml"/><Relationship Id="rId1" Type="http://schemas.openxmlformats.org/officeDocument/2006/relationships/printerSettings" Target="../printerSettings/printerSettings13.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2:E57"/>
  <sheetViews>
    <sheetView view="pageBreakPreview" zoomScale="90" zoomScaleNormal="100" zoomScaleSheetLayoutView="90" workbookViewId="0">
      <selection activeCell="B9" sqref="B9"/>
    </sheetView>
  </sheetViews>
  <sheetFormatPr baseColWidth="10" defaultRowHeight="14.25" x14ac:dyDescent="0.2"/>
  <cols>
    <col min="1" max="1" width="13.140625" style="218" customWidth="1"/>
    <col min="2" max="2" width="64.7109375" style="218" customWidth="1"/>
    <col min="3" max="3" width="56.42578125" style="218" customWidth="1"/>
    <col min="4" max="5" width="11.42578125" style="218"/>
    <col min="6" max="6" width="16.140625" style="218" bestFit="1" customWidth="1"/>
    <col min="7" max="16384" width="11.42578125" style="218"/>
  </cols>
  <sheetData>
    <row r="2" spans="1:5" ht="18.95" customHeight="1" x14ac:dyDescent="0.2">
      <c r="A2" s="398" t="s">
        <v>1598</v>
      </c>
      <c r="B2" s="398"/>
      <c r="C2" s="398"/>
      <c r="D2" s="398"/>
      <c r="E2" s="398"/>
    </row>
    <row r="3" spans="1:5" x14ac:dyDescent="0.2">
      <c r="A3" s="266"/>
      <c r="B3" s="266"/>
      <c r="C3" s="266"/>
      <c r="D3" s="266"/>
      <c r="E3" s="266"/>
    </row>
    <row r="4" spans="1:5" ht="15" x14ac:dyDescent="0.25">
      <c r="A4" s="267" t="s">
        <v>1419</v>
      </c>
      <c r="B4" s="253" t="s">
        <v>1420</v>
      </c>
      <c r="C4" s="253" t="s">
        <v>1421</v>
      </c>
      <c r="D4" s="399" t="s">
        <v>1495</v>
      </c>
      <c r="E4" s="399"/>
    </row>
    <row r="5" spans="1:5" ht="15" x14ac:dyDescent="0.25">
      <c r="A5" s="253">
        <v>1</v>
      </c>
      <c r="B5" s="268" t="s">
        <v>1457</v>
      </c>
      <c r="C5" s="269"/>
      <c r="D5" s="397"/>
      <c r="E5" s="397"/>
    </row>
    <row r="6" spans="1:5" ht="15" x14ac:dyDescent="0.25">
      <c r="A6" s="270">
        <v>1.1000000000000001</v>
      </c>
      <c r="B6" s="268" t="s">
        <v>1458</v>
      </c>
      <c r="C6" s="269"/>
      <c r="D6" s="397"/>
      <c r="E6" s="397"/>
    </row>
    <row r="7" spans="1:5" ht="114" x14ac:dyDescent="0.2">
      <c r="A7" s="271"/>
      <c r="B7" s="272" t="s">
        <v>1512</v>
      </c>
      <c r="C7" s="272" t="s">
        <v>1481</v>
      </c>
      <c r="D7" s="400" t="s">
        <v>1511</v>
      </c>
      <c r="E7" s="401"/>
    </row>
    <row r="8" spans="1:5" ht="15" x14ac:dyDescent="0.25">
      <c r="A8" s="270">
        <v>1.2</v>
      </c>
      <c r="B8" s="268" t="s">
        <v>1529</v>
      </c>
      <c r="C8" s="269"/>
      <c r="D8" s="397"/>
      <c r="E8" s="397"/>
    </row>
    <row r="9" spans="1:5" ht="67.5" customHeight="1" x14ac:dyDescent="0.2">
      <c r="A9" s="271"/>
      <c r="B9" s="273" t="s">
        <v>1530</v>
      </c>
      <c r="C9" s="272" t="s">
        <v>1459</v>
      </c>
      <c r="D9" s="400" t="s">
        <v>1511</v>
      </c>
      <c r="E9" s="401"/>
    </row>
    <row r="10" spans="1:5" ht="14.25" customHeight="1" x14ac:dyDescent="0.25">
      <c r="A10" s="270">
        <v>1.3</v>
      </c>
      <c r="B10" s="268" t="s">
        <v>1497</v>
      </c>
      <c r="C10" s="269"/>
      <c r="D10" s="397"/>
      <c r="E10" s="397"/>
    </row>
    <row r="11" spans="1:5" ht="57.75" customHeight="1" x14ac:dyDescent="0.2">
      <c r="A11" s="274"/>
      <c r="B11" s="273" t="s">
        <v>1498</v>
      </c>
      <c r="C11" s="272" t="s">
        <v>1499</v>
      </c>
      <c r="D11" s="400" t="s">
        <v>1511</v>
      </c>
      <c r="E11" s="401"/>
    </row>
    <row r="12" spans="1:5" ht="15" x14ac:dyDescent="0.25">
      <c r="A12" s="267">
        <v>2</v>
      </c>
      <c r="B12" s="268" t="s">
        <v>1422</v>
      </c>
      <c r="C12" s="269"/>
      <c r="D12" s="397"/>
      <c r="E12" s="397"/>
    </row>
    <row r="13" spans="1:5" ht="15" x14ac:dyDescent="0.25">
      <c r="A13" s="274"/>
      <c r="B13" s="275"/>
      <c r="C13" s="272"/>
      <c r="D13" s="402"/>
      <c r="E13" s="402"/>
    </row>
    <row r="14" spans="1:5" ht="15" x14ac:dyDescent="0.25">
      <c r="A14" s="270">
        <v>2.1</v>
      </c>
      <c r="B14" s="268" t="s">
        <v>1567</v>
      </c>
      <c r="C14" s="269"/>
      <c r="D14" s="397"/>
      <c r="E14" s="397"/>
    </row>
    <row r="15" spans="1:5" ht="61.5" customHeight="1" x14ac:dyDescent="0.2">
      <c r="A15" s="271"/>
      <c r="B15" s="273" t="s">
        <v>1569</v>
      </c>
      <c r="C15" s="272" t="s">
        <v>1482</v>
      </c>
      <c r="D15" s="400" t="s">
        <v>1511</v>
      </c>
      <c r="E15" s="401"/>
    </row>
    <row r="16" spans="1:5" ht="15" x14ac:dyDescent="0.25">
      <c r="A16" s="270">
        <v>2.2000000000000002</v>
      </c>
      <c r="B16" s="268" t="s">
        <v>1531</v>
      </c>
      <c r="C16" s="269"/>
      <c r="D16" s="397"/>
      <c r="E16" s="397"/>
    </row>
    <row r="17" spans="1:5" ht="57.75" customHeight="1" x14ac:dyDescent="0.2">
      <c r="A17" s="271"/>
      <c r="B17" s="276" t="s">
        <v>1532</v>
      </c>
      <c r="C17" s="277" t="s">
        <v>1482</v>
      </c>
      <c r="D17" s="403" t="s">
        <v>1511</v>
      </c>
      <c r="E17" s="404"/>
    </row>
    <row r="18" spans="1:5" x14ac:dyDescent="0.2">
      <c r="A18" s="271"/>
      <c r="B18" s="227"/>
      <c r="C18" s="272"/>
      <c r="D18" s="402"/>
      <c r="E18" s="402"/>
    </row>
    <row r="19" spans="1:5" ht="15" x14ac:dyDescent="0.25">
      <c r="A19" s="267">
        <v>3</v>
      </c>
      <c r="B19" s="268" t="s">
        <v>1423</v>
      </c>
      <c r="C19" s="269"/>
      <c r="D19" s="397"/>
      <c r="E19" s="397"/>
    </row>
    <row r="20" spans="1:5" x14ac:dyDescent="0.2">
      <c r="A20" s="271"/>
      <c r="B20" s="227"/>
      <c r="C20" s="272"/>
      <c r="D20" s="402"/>
      <c r="E20" s="402"/>
    </row>
    <row r="21" spans="1:5" x14ac:dyDescent="0.2">
      <c r="A21" s="271"/>
      <c r="B21" s="227"/>
      <c r="C21" s="272"/>
      <c r="D21" s="402"/>
      <c r="E21" s="402"/>
    </row>
    <row r="22" spans="1:5" ht="15" x14ac:dyDescent="0.25">
      <c r="A22" s="270">
        <v>3.1</v>
      </c>
      <c r="B22" s="268" t="s">
        <v>1424</v>
      </c>
      <c r="C22" s="269"/>
      <c r="D22" s="397"/>
      <c r="E22" s="397"/>
    </row>
    <row r="23" spans="1:5" ht="58.5" customHeight="1" x14ac:dyDescent="0.2">
      <c r="A23" s="271"/>
      <c r="B23" s="273" t="s">
        <v>1533</v>
      </c>
      <c r="C23" s="272" t="s">
        <v>1490</v>
      </c>
      <c r="D23" s="400" t="s">
        <v>1511</v>
      </c>
      <c r="E23" s="401"/>
    </row>
    <row r="24" spans="1:5" ht="18.95" customHeight="1" x14ac:dyDescent="0.2">
      <c r="A24" s="278"/>
      <c r="B24" s="227"/>
      <c r="C24" s="272"/>
      <c r="D24" s="405"/>
      <c r="E24" s="406"/>
    </row>
    <row r="25" spans="1:5" ht="30" x14ac:dyDescent="0.25">
      <c r="A25" s="270">
        <v>3.2</v>
      </c>
      <c r="B25" s="268" t="s">
        <v>1570</v>
      </c>
      <c r="C25" s="269"/>
      <c r="D25" s="397"/>
      <c r="E25" s="397"/>
    </row>
    <row r="26" spans="1:5" ht="39" customHeight="1" x14ac:dyDescent="0.2">
      <c r="A26" s="278"/>
      <c r="B26" s="227" t="s">
        <v>1568</v>
      </c>
      <c r="C26" s="272" t="s">
        <v>1459</v>
      </c>
      <c r="D26" s="400" t="s">
        <v>1511</v>
      </c>
      <c r="E26" s="401"/>
    </row>
    <row r="27" spans="1:5" ht="18.95" customHeight="1" x14ac:dyDescent="0.2">
      <c r="A27" s="278"/>
      <c r="B27" s="227"/>
      <c r="C27" s="272"/>
      <c r="D27" s="279"/>
      <c r="E27" s="280"/>
    </row>
    <row r="28" spans="1:5" ht="15" x14ac:dyDescent="0.25">
      <c r="A28" s="270">
        <v>3.3</v>
      </c>
      <c r="B28" s="268" t="s">
        <v>1425</v>
      </c>
      <c r="C28" s="269"/>
      <c r="D28" s="397"/>
      <c r="E28" s="397"/>
    </row>
    <row r="29" spans="1:5" ht="59.25" customHeight="1" x14ac:dyDescent="0.2">
      <c r="A29" s="281"/>
      <c r="B29" s="273" t="s">
        <v>1513</v>
      </c>
      <c r="C29" s="272" t="s">
        <v>1459</v>
      </c>
      <c r="D29" s="400" t="s">
        <v>1511</v>
      </c>
      <c r="E29" s="401"/>
    </row>
    <row r="30" spans="1:5" x14ac:dyDescent="0.2">
      <c r="A30" s="281"/>
      <c r="B30" s="227" t="s">
        <v>1426</v>
      </c>
      <c r="C30" s="272"/>
      <c r="D30" s="402"/>
      <c r="E30" s="402"/>
    </row>
    <row r="31" spans="1:5" x14ac:dyDescent="0.2">
      <c r="A31" s="281"/>
      <c r="B31" s="227"/>
      <c r="C31" s="272"/>
      <c r="D31" s="402"/>
      <c r="E31" s="402"/>
    </row>
    <row r="32" spans="1:5" ht="15" x14ac:dyDescent="0.25">
      <c r="A32" s="270">
        <v>3.7</v>
      </c>
      <c r="B32" s="268" t="s">
        <v>1427</v>
      </c>
      <c r="C32" s="269"/>
      <c r="D32" s="397"/>
      <c r="E32" s="397"/>
    </row>
    <row r="33" spans="1:5" ht="63.75" customHeight="1" x14ac:dyDescent="0.2">
      <c r="A33" s="282"/>
      <c r="B33" s="273" t="s">
        <v>1514</v>
      </c>
      <c r="C33" s="272" t="s">
        <v>1491</v>
      </c>
      <c r="D33" s="400" t="s">
        <v>1511</v>
      </c>
      <c r="E33" s="401"/>
    </row>
    <row r="34" spans="1:5" x14ac:dyDescent="0.2">
      <c r="A34" s="278"/>
      <c r="B34" s="227"/>
      <c r="C34" s="272"/>
      <c r="D34" s="405"/>
      <c r="E34" s="406"/>
    </row>
    <row r="35" spans="1:5" ht="15" x14ac:dyDescent="0.25">
      <c r="A35" s="270">
        <v>3.8</v>
      </c>
      <c r="B35" s="268" t="s">
        <v>1428</v>
      </c>
      <c r="C35" s="269"/>
      <c r="D35" s="397"/>
      <c r="E35" s="397"/>
    </row>
    <row r="36" spans="1:5" ht="66" customHeight="1" x14ac:dyDescent="0.2">
      <c r="A36" s="281"/>
      <c r="B36" s="273" t="s">
        <v>1515</v>
      </c>
      <c r="C36" s="272" t="s">
        <v>1491</v>
      </c>
      <c r="D36" s="400" t="s">
        <v>1511</v>
      </c>
      <c r="E36" s="401"/>
    </row>
    <row r="37" spans="1:5" x14ac:dyDescent="0.2">
      <c r="A37" s="281"/>
      <c r="B37" s="227"/>
      <c r="C37" s="272"/>
      <c r="D37" s="402"/>
      <c r="E37" s="402"/>
    </row>
    <row r="38" spans="1:5" x14ac:dyDescent="0.2">
      <c r="A38" s="281"/>
      <c r="B38" s="227"/>
      <c r="C38" s="272"/>
      <c r="D38" s="402"/>
      <c r="E38" s="402"/>
    </row>
    <row r="39" spans="1:5" ht="30" x14ac:dyDescent="0.25">
      <c r="A39" s="270">
        <v>4</v>
      </c>
      <c r="B39" s="268" t="s">
        <v>1534</v>
      </c>
      <c r="C39" s="269"/>
      <c r="D39" s="397"/>
      <c r="E39" s="397"/>
    </row>
    <row r="40" spans="1:5" ht="65.25" customHeight="1" x14ac:dyDescent="0.2">
      <c r="A40" s="281"/>
      <c r="B40" s="273" t="s">
        <v>1535</v>
      </c>
      <c r="C40" s="272" t="s">
        <v>1481</v>
      </c>
      <c r="D40" s="400" t="s">
        <v>1511</v>
      </c>
      <c r="E40" s="401"/>
    </row>
    <row r="41" spans="1:5" x14ac:dyDescent="0.2">
      <c r="A41" s="281"/>
      <c r="B41" s="227"/>
      <c r="C41" s="272"/>
      <c r="D41" s="405"/>
      <c r="E41" s="406"/>
    </row>
    <row r="42" spans="1:5" ht="54.75" hidden="1" customHeight="1" x14ac:dyDescent="0.2">
      <c r="A42" s="281"/>
      <c r="B42" s="227"/>
      <c r="C42" s="272"/>
      <c r="D42" s="400"/>
      <c r="E42" s="401"/>
    </row>
    <row r="43" spans="1:5" hidden="1" x14ac:dyDescent="0.2">
      <c r="A43" s="281"/>
      <c r="B43" s="227"/>
      <c r="C43" s="272"/>
      <c r="D43" s="402"/>
      <c r="E43" s="402"/>
    </row>
    <row r="44" spans="1:5" hidden="1" x14ac:dyDescent="0.2">
      <c r="A44" s="281"/>
      <c r="B44" s="227"/>
      <c r="C44" s="272"/>
      <c r="D44" s="402"/>
      <c r="E44" s="402"/>
    </row>
    <row r="45" spans="1:5" ht="15" x14ac:dyDescent="0.25">
      <c r="A45" s="270">
        <v>5</v>
      </c>
      <c r="B45" s="268" t="s">
        <v>1536</v>
      </c>
      <c r="C45" s="269"/>
      <c r="D45" s="397"/>
      <c r="E45" s="397"/>
    </row>
    <row r="46" spans="1:5" ht="62.25" customHeight="1" x14ac:dyDescent="0.2">
      <c r="A46" s="281"/>
      <c r="B46" s="283" t="s">
        <v>1537</v>
      </c>
      <c r="C46" s="272" t="s">
        <v>1481</v>
      </c>
      <c r="D46" s="400" t="s">
        <v>1511</v>
      </c>
      <c r="E46" s="401"/>
    </row>
    <row r="47" spans="1:5" x14ac:dyDescent="0.2">
      <c r="A47" s="281"/>
      <c r="B47" s="227"/>
      <c r="C47" s="272"/>
      <c r="D47" s="405"/>
      <c r="E47" s="406"/>
    </row>
    <row r="48" spans="1:5" x14ac:dyDescent="0.2">
      <c r="A48" s="281"/>
      <c r="B48" s="227"/>
      <c r="C48" s="272"/>
      <c r="D48" s="402"/>
      <c r="E48" s="402"/>
    </row>
    <row r="49" spans="1:5" ht="15" x14ac:dyDescent="0.25">
      <c r="A49" s="267">
        <v>6</v>
      </c>
      <c r="B49" s="268" t="s">
        <v>1429</v>
      </c>
      <c r="C49" s="269"/>
      <c r="D49" s="397"/>
      <c r="E49" s="397"/>
    </row>
    <row r="50" spans="1:5" x14ac:dyDescent="0.2">
      <c r="A50" s="281"/>
      <c r="B50" s="227"/>
      <c r="C50" s="272"/>
      <c r="D50" s="405"/>
      <c r="E50" s="406"/>
    </row>
    <row r="51" spans="1:5" ht="15" x14ac:dyDescent="0.25">
      <c r="A51" s="270">
        <v>6.1</v>
      </c>
      <c r="B51" s="268" t="s">
        <v>1430</v>
      </c>
      <c r="C51" s="269"/>
      <c r="D51" s="397"/>
      <c r="E51" s="397"/>
    </row>
    <row r="52" spans="1:5" ht="60.75" customHeight="1" x14ac:dyDescent="0.2">
      <c r="A52" s="278"/>
      <c r="B52" s="273" t="s">
        <v>1431</v>
      </c>
      <c r="C52" s="272" t="s">
        <v>1496</v>
      </c>
      <c r="D52" s="400" t="s">
        <v>1511</v>
      </c>
      <c r="E52" s="401"/>
    </row>
    <row r="53" spans="1:5" x14ac:dyDescent="0.2">
      <c r="A53" s="278"/>
      <c r="B53" s="227"/>
      <c r="C53" s="272"/>
      <c r="D53" s="405"/>
      <c r="E53" s="406"/>
    </row>
    <row r="54" spans="1:5" x14ac:dyDescent="0.2">
      <c r="A54" s="278"/>
      <c r="B54" s="227"/>
      <c r="C54" s="272"/>
      <c r="D54" s="405"/>
      <c r="E54" s="406"/>
    </row>
    <row r="55" spans="1:5" ht="15" x14ac:dyDescent="0.25">
      <c r="A55" s="270">
        <v>7</v>
      </c>
      <c r="B55" s="268" t="s">
        <v>1432</v>
      </c>
      <c r="C55" s="269"/>
      <c r="D55" s="397"/>
      <c r="E55" s="397"/>
    </row>
    <row r="56" spans="1:5" ht="58.5" customHeight="1" x14ac:dyDescent="0.2">
      <c r="A56" s="278"/>
      <c r="B56" s="273" t="s">
        <v>1433</v>
      </c>
      <c r="C56" s="272" t="s">
        <v>1496</v>
      </c>
      <c r="D56" s="400" t="s">
        <v>1511</v>
      </c>
      <c r="E56" s="401"/>
    </row>
    <row r="57" spans="1:5" x14ac:dyDescent="0.2">
      <c r="C57" s="284"/>
    </row>
  </sheetData>
  <mergeCells count="53">
    <mergeCell ref="D52:E52"/>
    <mergeCell ref="D53:E53"/>
    <mergeCell ref="D54:E54"/>
    <mergeCell ref="D55:E55"/>
    <mergeCell ref="D56:E56"/>
    <mergeCell ref="D51:E51"/>
    <mergeCell ref="D40:E40"/>
    <mergeCell ref="D41:E41"/>
    <mergeCell ref="D42:E42"/>
    <mergeCell ref="D43:E43"/>
    <mergeCell ref="D44:E44"/>
    <mergeCell ref="D45:E45"/>
    <mergeCell ref="D46:E46"/>
    <mergeCell ref="D47:E47"/>
    <mergeCell ref="D48:E48"/>
    <mergeCell ref="D49:E49"/>
    <mergeCell ref="D50:E50"/>
    <mergeCell ref="D39:E39"/>
    <mergeCell ref="D28:E28"/>
    <mergeCell ref="D29:E29"/>
    <mergeCell ref="D30:E30"/>
    <mergeCell ref="D31:E31"/>
    <mergeCell ref="D32:E32"/>
    <mergeCell ref="D33:E33"/>
    <mergeCell ref="D34:E34"/>
    <mergeCell ref="D35:E35"/>
    <mergeCell ref="D36:E36"/>
    <mergeCell ref="D37:E37"/>
    <mergeCell ref="D38:E38"/>
    <mergeCell ref="D26:E26"/>
    <mergeCell ref="D15:E15"/>
    <mergeCell ref="D16:E16"/>
    <mergeCell ref="D17:E17"/>
    <mergeCell ref="D18:E18"/>
    <mergeCell ref="D19:E19"/>
    <mergeCell ref="D20:E20"/>
    <mergeCell ref="D21:E21"/>
    <mergeCell ref="D22:E22"/>
    <mergeCell ref="D23:E23"/>
    <mergeCell ref="D24:E24"/>
    <mergeCell ref="D25:E25"/>
    <mergeCell ref="D14:E14"/>
    <mergeCell ref="A2:E2"/>
    <mergeCell ref="D4:E4"/>
    <mergeCell ref="D5:E5"/>
    <mergeCell ref="D6:E6"/>
    <mergeCell ref="D7:E7"/>
    <mergeCell ref="D8:E8"/>
    <mergeCell ref="D9:E9"/>
    <mergeCell ref="D10:E10"/>
    <mergeCell ref="D11:E11"/>
    <mergeCell ref="D12:E12"/>
    <mergeCell ref="D13:E13"/>
  </mergeCells>
  <hyperlinks>
    <hyperlink ref="A6" location="'1-INFOR-CONTRATO'!A1" display="'1-INFOR-CONTRATO'!A1" xr:uid="{00000000-0004-0000-0000-000000000000}"/>
    <hyperlink ref="A8" location="'FASCP-01A-PROYEC'!A1" display="'FASCP-01A-PROYEC'!A1" xr:uid="{00000000-0004-0000-0000-000001000000}"/>
    <hyperlink ref="A10" location="'7, -USUARIOS BENEFICIADOS'!A1" display="'7, -USUARIOS BENEFICIADOS'!A1" xr:uid="{00000000-0004-0000-0000-000002000000}"/>
    <hyperlink ref="A14" location="'2,1-BALANCES FINANCIEROS'!A1" display="'2,1-BALANCES FINANCIEROS'!A1" xr:uid="{00000000-0004-0000-0000-000003000000}"/>
    <hyperlink ref="A16" location="'2,2-BALANCE PAGO ANTICIPADO'!A1" display="'2,2-BALANCE PAGO ANTICIPADO'!A1" xr:uid="{00000000-0004-0000-0000-000004000000}"/>
    <hyperlink ref="A22" location="'4,1- CRONOGRAMA'!A1" display="'4,1- CRONOGRAMA'!A1" xr:uid="{00000000-0004-0000-0000-000005000000}"/>
    <hyperlink ref="A28" location="'FASCP-01A-PROYEC'!A1" display="'FASCP-01A-PROYEC'!A1" xr:uid="{00000000-0004-0000-0000-000006000000}"/>
    <hyperlink ref="A32" location="'4,7-CORREP-REUNIONES'!A1" display="'4,7-CORREP-REUNIONES'!A1" xr:uid="{00000000-0004-0000-0000-000007000000}"/>
    <hyperlink ref="A35" location="'6,-CORREP-REUNIONES'!A1" display="'6,-CORREP-REUNIONES'!A1" xr:uid="{00000000-0004-0000-0000-000008000000}"/>
    <hyperlink ref="A39" location="'1-INFOR-CONTRATO'!A1" display="'1-INFOR-CONTRATO'!A1" xr:uid="{00000000-0004-0000-0000-000009000000}"/>
    <hyperlink ref="A45" location="'1-INFOR-CONTRATO'!A1" display="'1-INFOR-CONTRATO'!A1" xr:uid="{00000000-0004-0000-0000-00000A000000}"/>
    <hyperlink ref="A51" location="'8, - CONCLUSIONES'!A1" display="'8, - CONCLUSIONES'!A1" xr:uid="{00000000-0004-0000-0000-00000B000000}"/>
    <hyperlink ref="A55" location="'8, - CONCLUSIONES'!A1" display="'8, - CONCLUSIONES'!A1" xr:uid="{00000000-0004-0000-0000-00000C000000}"/>
    <hyperlink ref="A25" location="'4,2 -USUARIOS BENEFICIADOS'!A1" display="'4,2 -USUARIOS BENEFICIADOS'!A1" xr:uid="{00000000-0004-0000-0000-00000D000000}"/>
  </hyperlinks>
  <pageMargins left="0.7" right="0.7" top="0.75" bottom="0.75" header="0.3" footer="0.3"/>
  <pageSetup paperSize="9" scale="3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L16410"/>
  <sheetViews>
    <sheetView zoomScale="70" zoomScaleNormal="70" zoomScaleSheetLayoutView="84" workbookViewId="0">
      <selection activeCell="B70" sqref="B70:D70"/>
    </sheetView>
  </sheetViews>
  <sheetFormatPr baseColWidth="10" defaultRowHeight="14.25" x14ac:dyDescent="0.2"/>
  <cols>
    <col min="1" max="1" width="36.140625" style="109" customWidth="1"/>
    <col min="2" max="2" width="41" style="261" customWidth="1"/>
    <col min="3" max="3" width="41" style="109" customWidth="1"/>
    <col min="4" max="4" width="46.28515625" style="218" customWidth="1"/>
    <col min="5" max="5" width="36.7109375" style="109" customWidth="1"/>
    <col min="6" max="6" width="21" style="259" bestFit="1" customWidth="1"/>
    <col min="7" max="7" width="42.28515625" style="109" bestFit="1" customWidth="1"/>
    <col min="8" max="8" width="26.85546875" style="109" bestFit="1" customWidth="1"/>
    <col min="9" max="9" width="18.42578125" style="109" customWidth="1"/>
    <col min="10" max="10" width="29" style="218" customWidth="1"/>
    <col min="11" max="11" width="11.42578125" style="218"/>
    <col min="12" max="12" width="24.85546875" style="218" bestFit="1" customWidth="1"/>
    <col min="13" max="16384" width="11.42578125" style="218"/>
  </cols>
  <sheetData>
    <row r="1" spans="1:7" ht="15" x14ac:dyDescent="0.2">
      <c r="A1" s="253" t="s">
        <v>1469</v>
      </c>
      <c r="B1" s="455" t="s">
        <v>1703</v>
      </c>
      <c r="C1" s="455"/>
      <c r="D1" s="455"/>
      <c r="E1" s="259"/>
    </row>
    <row r="2" spans="1:7" ht="15" x14ac:dyDescent="0.2">
      <c r="A2" s="253" t="s">
        <v>1346</v>
      </c>
      <c r="B2" s="459" t="s">
        <v>1659</v>
      </c>
      <c r="C2" s="459"/>
      <c r="D2" s="459"/>
      <c r="E2" s="259"/>
    </row>
    <row r="3" spans="1:7" ht="15" x14ac:dyDescent="0.2">
      <c r="A3" s="264" t="s">
        <v>1434</v>
      </c>
      <c r="B3" s="460" t="s">
        <v>1660</v>
      </c>
      <c r="C3" s="460"/>
      <c r="D3" s="460"/>
      <c r="E3" s="259"/>
    </row>
    <row r="4" spans="1:7" ht="15" x14ac:dyDescent="0.2">
      <c r="A4" s="264" t="s">
        <v>1519</v>
      </c>
      <c r="B4" s="460" t="s">
        <v>1704</v>
      </c>
      <c r="C4" s="460"/>
      <c r="D4" s="460"/>
      <c r="E4" s="259"/>
    </row>
    <row r="5" spans="1:7" ht="112.5" customHeight="1" x14ac:dyDescent="0.2">
      <c r="A5" s="253" t="s">
        <v>1435</v>
      </c>
      <c r="B5" s="424" t="s">
        <v>1580</v>
      </c>
      <c r="C5" s="424"/>
      <c r="D5" s="424"/>
      <c r="E5" s="259"/>
      <c r="F5" s="422"/>
      <c r="G5" s="422"/>
    </row>
    <row r="6" spans="1:7" ht="345" customHeight="1" x14ac:dyDescent="0.2">
      <c r="A6" s="253" t="s">
        <v>1436</v>
      </c>
      <c r="B6" s="423" t="s">
        <v>1581</v>
      </c>
      <c r="C6" s="424"/>
      <c r="D6" s="424"/>
      <c r="E6" s="259"/>
      <c r="F6" s="285"/>
      <c r="G6" s="261"/>
    </row>
    <row r="7" spans="1:7" ht="15" x14ac:dyDescent="0.2">
      <c r="A7" s="253" t="s">
        <v>1437</v>
      </c>
      <c r="B7" s="421">
        <v>44511</v>
      </c>
      <c r="C7" s="421"/>
      <c r="D7" s="421"/>
      <c r="E7" s="259"/>
    </row>
    <row r="8" spans="1:7" ht="15" x14ac:dyDescent="0.2">
      <c r="A8" s="253" t="s">
        <v>1438</v>
      </c>
      <c r="B8" s="421">
        <v>44537</v>
      </c>
      <c r="C8" s="421"/>
      <c r="D8" s="421"/>
      <c r="E8" s="259"/>
    </row>
    <row r="9" spans="1:7" ht="15" x14ac:dyDescent="0.2">
      <c r="A9" s="253" t="s">
        <v>1439</v>
      </c>
      <c r="B9" s="425" t="s">
        <v>1661</v>
      </c>
      <c r="C9" s="425"/>
      <c r="D9" s="425"/>
      <c r="E9" s="259"/>
      <c r="F9" s="286"/>
    </row>
    <row r="10" spans="1:7" ht="37.5" customHeight="1" x14ac:dyDescent="0.2">
      <c r="A10" s="253" t="s">
        <v>1528</v>
      </c>
      <c r="B10" s="421">
        <v>44773</v>
      </c>
      <c r="C10" s="421"/>
      <c r="D10" s="421"/>
      <c r="E10" s="259"/>
    </row>
    <row r="11" spans="1:7" x14ac:dyDescent="0.2">
      <c r="A11" s="426" t="s">
        <v>1440</v>
      </c>
      <c r="B11" s="287" t="s">
        <v>1441</v>
      </c>
      <c r="C11" s="421"/>
      <c r="D11" s="421"/>
      <c r="E11" s="259"/>
    </row>
    <row r="12" spans="1:7" x14ac:dyDescent="0.2">
      <c r="A12" s="426"/>
      <c r="B12" s="287" t="s">
        <v>1442</v>
      </c>
      <c r="C12" s="421"/>
      <c r="D12" s="421"/>
      <c r="E12" s="259"/>
    </row>
    <row r="13" spans="1:7" x14ac:dyDescent="0.2">
      <c r="A13" s="426"/>
      <c r="B13" s="287" t="s">
        <v>1443</v>
      </c>
      <c r="C13" s="421"/>
      <c r="D13" s="421"/>
      <c r="E13" s="259"/>
    </row>
    <row r="14" spans="1:7" x14ac:dyDescent="0.2">
      <c r="A14" s="426"/>
      <c r="B14" s="287" t="s">
        <v>1444</v>
      </c>
      <c r="C14" s="421"/>
      <c r="D14" s="421"/>
      <c r="E14" s="259"/>
    </row>
    <row r="15" spans="1:7" x14ac:dyDescent="0.2">
      <c r="A15" s="426" t="s">
        <v>1445</v>
      </c>
      <c r="B15" s="287" t="s">
        <v>1446</v>
      </c>
      <c r="C15" s="421"/>
      <c r="D15" s="421"/>
      <c r="E15" s="259"/>
    </row>
    <row r="16" spans="1:7" x14ac:dyDescent="0.2">
      <c r="A16" s="426"/>
      <c r="B16" s="287" t="s">
        <v>1442</v>
      </c>
      <c r="C16" s="421"/>
      <c r="D16" s="421"/>
      <c r="E16" s="259"/>
    </row>
    <row r="17" spans="1:9" x14ac:dyDescent="0.2">
      <c r="A17" s="426"/>
      <c r="B17" s="287" t="s">
        <v>1447</v>
      </c>
      <c r="C17" s="421"/>
      <c r="D17" s="421"/>
      <c r="E17" s="259"/>
    </row>
    <row r="18" spans="1:9" ht="44.25" customHeight="1" x14ac:dyDescent="0.2">
      <c r="A18" s="253" t="s">
        <v>1448</v>
      </c>
      <c r="B18" s="421"/>
      <c r="C18" s="421"/>
      <c r="D18" s="421"/>
      <c r="E18" s="259"/>
    </row>
    <row r="19" spans="1:9" ht="17.25" customHeight="1" x14ac:dyDescent="0.2">
      <c r="A19" s="288"/>
      <c r="B19" s="462" t="s">
        <v>1579</v>
      </c>
      <c r="C19" s="463"/>
      <c r="D19" s="464"/>
      <c r="E19" s="259"/>
    </row>
    <row r="20" spans="1:9" ht="25.5" customHeight="1" x14ac:dyDescent="0.2">
      <c r="A20" s="445" t="s">
        <v>1449</v>
      </c>
      <c r="B20" s="412" t="s">
        <v>1662</v>
      </c>
      <c r="C20" s="413"/>
      <c r="D20" s="414"/>
      <c r="E20" s="289"/>
    </row>
    <row r="21" spans="1:9" ht="25.5" customHeight="1" x14ac:dyDescent="0.2">
      <c r="A21" s="445"/>
      <c r="B21" s="415"/>
      <c r="C21" s="416"/>
      <c r="D21" s="417"/>
      <c r="E21" s="289"/>
    </row>
    <row r="22" spans="1:9" ht="24.75" customHeight="1" x14ac:dyDescent="0.2">
      <c r="A22" s="445" t="s">
        <v>1450</v>
      </c>
      <c r="B22" s="412" t="s">
        <v>1708</v>
      </c>
      <c r="C22" s="413"/>
      <c r="D22" s="414"/>
      <c r="E22" s="239"/>
    </row>
    <row r="23" spans="1:9" ht="24.75" customHeight="1" x14ac:dyDescent="0.2">
      <c r="A23" s="445"/>
      <c r="B23" s="415"/>
      <c r="C23" s="416"/>
      <c r="D23" s="417"/>
      <c r="E23" s="239"/>
    </row>
    <row r="24" spans="1:9" ht="15" x14ac:dyDescent="0.2">
      <c r="A24" s="264" t="s">
        <v>1451</v>
      </c>
      <c r="B24" s="409">
        <f>+B25+B26</f>
        <v>59883792796</v>
      </c>
      <c r="C24" s="410"/>
      <c r="D24" s="411"/>
      <c r="E24" s="290"/>
      <c r="F24" s="291"/>
      <c r="H24" s="292"/>
      <c r="I24" s="293"/>
    </row>
    <row r="25" spans="1:9" ht="15.75" customHeight="1" x14ac:dyDescent="0.2">
      <c r="A25" s="264" t="s">
        <v>1582</v>
      </c>
      <c r="B25" s="409">
        <v>20913187949</v>
      </c>
      <c r="C25" s="410"/>
      <c r="D25" s="411"/>
      <c r="E25" s="237"/>
      <c r="I25" s="293"/>
    </row>
    <row r="26" spans="1:9" ht="15" x14ac:dyDescent="0.2">
      <c r="A26" s="264" t="s">
        <v>1583</v>
      </c>
      <c r="B26" s="409">
        <v>38970604847</v>
      </c>
      <c r="C26" s="410"/>
      <c r="D26" s="411"/>
      <c r="E26" s="294"/>
    </row>
    <row r="27" spans="1:9" ht="15" x14ac:dyDescent="0.2">
      <c r="A27" s="288"/>
      <c r="B27" s="418" t="s">
        <v>1452</v>
      </c>
      <c r="C27" s="419"/>
      <c r="D27" s="420"/>
      <c r="E27" s="295"/>
    </row>
    <row r="28" spans="1:9" ht="15" x14ac:dyDescent="0.2">
      <c r="A28" s="264" t="s">
        <v>1449</v>
      </c>
      <c r="B28" s="408"/>
      <c r="C28" s="408"/>
      <c r="D28" s="408"/>
      <c r="E28" s="259"/>
    </row>
    <row r="29" spans="1:9" x14ac:dyDescent="0.2">
      <c r="A29" s="445" t="s">
        <v>1450</v>
      </c>
      <c r="B29" s="408"/>
      <c r="C29" s="408"/>
      <c r="D29" s="408"/>
      <c r="E29" s="259"/>
    </row>
    <row r="30" spans="1:9" x14ac:dyDescent="0.2">
      <c r="A30" s="445"/>
      <c r="B30" s="408"/>
      <c r="C30" s="408"/>
      <c r="D30" s="408"/>
      <c r="E30" s="259"/>
    </row>
    <row r="31" spans="1:9" ht="15" x14ac:dyDescent="0.2">
      <c r="A31" s="264" t="s">
        <v>1453</v>
      </c>
      <c r="B31" s="441"/>
      <c r="C31" s="441"/>
      <c r="D31" s="441"/>
      <c r="E31" s="259"/>
    </row>
    <row r="32" spans="1:9" ht="15" x14ac:dyDescent="0.2">
      <c r="A32" s="265" t="s">
        <v>1454</v>
      </c>
      <c r="B32" s="296">
        <f>B24</f>
        <v>59883792796</v>
      </c>
      <c r="C32" s="297"/>
      <c r="D32" s="298"/>
      <c r="E32" s="259"/>
    </row>
    <row r="33" spans="1:9" ht="15" x14ac:dyDescent="0.2">
      <c r="A33" s="253" t="s">
        <v>1455</v>
      </c>
      <c r="B33" s="456" t="s">
        <v>1663</v>
      </c>
      <c r="C33" s="456"/>
      <c r="D33" s="456"/>
      <c r="E33" s="299"/>
      <c r="F33" s="300"/>
    </row>
    <row r="34" spans="1:9" ht="36.75" customHeight="1" x14ac:dyDescent="0.2">
      <c r="A34" s="253" t="s">
        <v>1574</v>
      </c>
      <c r="B34" s="442" t="s">
        <v>1698</v>
      </c>
      <c r="C34" s="442"/>
      <c r="D34" s="442"/>
      <c r="E34" s="259"/>
      <c r="F34" s="301"/>
    </row>
    <row r="35" spans="1:9" ht="36" customHeight="1" x14ac:dyDescent="0.2">
      <c r="A35" s="253" t="s">
        <v>1456</v>
      </c>
      <c r="B35" s="442" t="s">
        <v>1584</v>
      </c>
      <c r="C35" s="442"/>
      <c r="D35" s="442"/>
      <c r="E35" s="259"/>
    </row>
    <row r="36" spans="1:9" ht="15" x14ac:dyDescent="0.2">
      <c r="A36" s="426" t="s">
        <v>1543</v>
      </c>
      <c r="B36" s="302" t="s">
        <v>1544</v>
      </c>
      <c r="C36" s="302"/>
      <c r="D36" s="302"/>
      <c r="E36" s="259"/>
    </row>
    <row r="37" spans="1:9" ht="15" x14ac:dyDescent="0.2">
      <c r="A37" s="426"/>
      <c r="B37" s="302" t="s">
        <v>1545</v>
      </c>
      <c r="C37" s="302"/>
      <c r="D37" s="302"/>
      <c r="E37" s="259"/>
    </row>
    <row r="38" spans="1:9" ht="15" x14ac:dyDescent="0.2">
      <c r="A38" s="426"/>
      <c r="B38" s="302" t="s">
        <v>1539</v>
      </c>
      <c r="C38" s="407" t="s">
        <v>1540</v>
      </c>
      <c r="D38" s="407"/>
      <c r="E38" s="259"/>
    </row>
    <row r="39" spans="1:9" ht="15" x14ac:dyDescent="0.2">
      <c r="A39" s="426" t="s">
        <v>1538</v>
      </c>
      <c r="B39" s="302" t="s">
        <v>1541</v>
      </c>
      <c r="C39" s="302"/>
      <c r="D39" s="302"/>
      <c r="E39" s="259"/>
    </row>
    <row r="40" spans="1:9" ht="30" x14ac:dyDescent="0.2">
      <c r="A40" s="426"/>
      <c r="B40" s="302" t="s">
        <v>1542</v>
      </c>
      <c r="C40" s="302"/>
      <c r="D40" s="302"/>
      <c r="E40" s="259"/>
    </row>
    <row r="41" spans="1:9" ht="15" x14ac:dyDescent="0.25">
      <c r="A41" s="426"/>
      <c r="B41" s="446" t="s">
        <v>1585</v>
      </c>
      <c r="C41" s="447"/>
      <c r="D41" s="448"/>
      <c r="E41" s="259"/>
    </row>
    <row r="42" spans="1:9" ht="14.25" customHeight="1" x14ac:dyDescent="0.2">
      <c r="A42" s="445" t="s">
        <v>1508</v>
      </c>
      <c r="B42" s="449" t="s">
        <v>1586</v>
      </c>
      <c r="C42" s="450"/>
      <c r="D42" s="451"/>
      <c r="E42" s="259"/>
    </row>
    <row r="43" spans="1:9" ht="14.25" customHeight="1" x14ac:dyDescent="0.2">
      <c r="A43" s="445"/>
      <c r="B43" s="452"/>
      <c r="C43" s="453"/>
      <c r="D43" s="454"/>
      <c r="E43" s="259"/>
    </row>
    <row r="44" spans="1:9" s="303" customFormat="1" ht="51" customHeight="1" x14ac:dyDescent="0.2">
      <c r="A44" s="253" t="s">
        <v>1546</v>
      </c>
      <c r="B44" s="426" t="s">
        <v>1480</v>
      </c>
      <c r="C44" s="426"/>
      <c r="D44" s="426"/>
      <c r="E44" s="259"/>
      <c r="F44" s="259"/>
      <c r="G44" s="116"/>
      <c r="H44" s="116"/>
      <c r="I44" s="116"/>
    </row>
    <row r="45" spans="1:9" s="303" customFormat="1" ht="15" x14ac:dyDescent="0.2">
      <c r="A45" s="264" t="s">
        <v>1475</v>
      </c>
      <c r="B45" s="444"/>
      <c r="C45" s="444"/>
      <c r="D45" s="444"/>
      <c r="E45" s="259"/>
      <c r="F45" s="259"/>
      <c r="G45" s="116"/>
      <c r="H45" s="116"/>
      <c r="I45" s="116"/>
    </row>
    <row r="46" spans="1:9" s="303" customFormat="1" ht="15" x14ac:dyDescent="0.2">
      <c r="A46" s="304"/>
      <c r="B46" s="444"/>
      <c r="C46" s="444"/>
      <c r="D46" s="444"/>
      <c r="E46" s="259"/>
      <c r="F46" s="259"/>
      <c r="G46" s="116"/>
      <c r="H46" s="116"/>
      <c r="I46" s="116"/>
    </row>
    <row r="47" spans="1:9" s="303" customFormat="1" ht="15" x14ac:dyDescent="0.2">
      <c r="A47" s="304"/>
      <c r="B47" s="444"/>
      <c r="C47" s="444"/>
      <c r="D47" s="444"/>
      <c r="E47" s="259"/>
      <c r="F47" s="259"/>
      <c r="G47" s="116"/>
      <c r="H47" s="116"/>
      <c r="I47" s="116"/>
    </row>
    <row r="48" spans="1:9" s="303" customFormat="1" ht="15" x14ac:dyDescent="0.25">
      <c r="A48" s="458" t="s">
        <v>1547</v>
      </c>
      <c r="B48" s="458"/>
      <c r="C48" s="458"/>
      <c r="D48" s="458"/>
      <c r="E48" s="259"/>
      <c r="F48" s="259"/>
      <c r="G48" s="116"/>
      <c r="H48" s="116"/>
      <c r="I48" s="116"/>
    </row>
    <row r="49" spans="1:12" s="303" customFormat="1" ht="15" x14ac:dyDescent="0.25">
      <c r="A49" s="304"/>
      <c r="B49" s="305"/>
      <c r="C49" s="305"/>
      <c r="D49" s="305"/>
      <c r="E49" s="259"/>
      <c r="F49" s="259"/>
      <c r="G49" s="116"/>
      <c r="H49" s="116"/>
      <c r="I49" s="116"/>
    </row>
    <row r="50" spans="1:12" s="303" customFormat="1" ht="15" x14ac:dyDescent="0.25">
      <c r="A50" s="304"/>
      <c r="B50" s="305"/>
      <c r="C50" s="305"/>
      <c r="D50" s="305"/>
      <c r="E50" s="259"/>
      <c r="F50" s="259"/>
      <c r="G50" s="116"/>
      <c r="H50" s="116"/>
      <c r="I50" s="116"/>
    </row>
    <row r="51" spans="1:12" ht="15" x14ac:dyDescent="0.2">
      <c r="A51" s="306"/>
      <c r="B51" s="440"/>
      <c r="C51" s="440"/>
      <c r="D51" s="440"/>
      <c r="E51" s="259"/>
    </row>
    <row r="52" spans="1:12" ht="15" x14ac:dyDescent="0.2">
      <c r="A52" s="306"/>
      <c r="B52" s="440"/>
      <c r="C52" s="440"/>
      <c r="D52" s="440"/>
      <c r="E52" s="259"/>
    </row>
    <row r="53" spans="1:12" ht="33.950000000000003" customHeight="1" x14ac:dyDescent="0.25">
      <c r="A53" s="426" t="s">
        <v>1548</v>
      </c>
      <c r="B53" s="426"/>
      <c r="C53" s="426"/>
      <c r="D53" s="426"/>
      <c r="E53" s="426"/>
      <c r="F53" s="426"/>
      <c r="G53" s="443"/>
      <c r="H53" s="443"/>
      <c r="I53" s="443"/>
      <c r="J53" s="443"/>
      <c r="K53" s="443"/>
      <c r="L53" s="443"/>
    </row>
    <row r="54" spans="1:12" ht="15" customHeight="1" x14ac:dyDescent="0.2">
      <c r="A54" s="307" t="s">
        <v>1460</v>
      </c>
      <c r="B54" s="432" t="s">
        <v>1465</v>
      </c>
      <c r="C54" s="431" t="s">
        <v>1461</v>
      </c>
      <c r="D54" s="434" t="s">
        <v>1462</v>
      </c>
      <c r="E54" s="435"/>
      <c r="F54" s="426" t="s">
        <v>1463</v>
      </c>
      <c r="G54" s="438"/>
      <c r="H54" s="438"/>
      <c r="I54" s="438"/>
      <c r="J54" s="438"/>
      <c r="K54" s="438"/>
      <c r="L54" s="439"/>
    </row>
    <row r="55" spans="1:12" ht="15" x14ac:dyDescent="0.2">
      <c r="A55" s="264" t="s">
        <v>1464</v>
      </c>
      <c r="B55" s="433"/>
      <c r="C55" s="431"/>
      <c r="D55" s="307" t="s">
        <v>1466</v>
      </c>
      <c r="E55" s="307" t="s">
        <v>1467</v>
      </c>
      <c r="F55" s="426"/>
      <c r="G55" s="308"/>
      <c r="H55" s="308"/>
      <c r="I55" s="438"/>
      <c r="J55" s="308"/>
      <c r="K55" s="308"/>
      <c r="L55" s="439"/>
    </row>
    <row r="56" spans="1:12" x14ac:dyDescent="0.2">
      <c r="A56" s="427" t="s">
        <v>1587</v>
      </c>
      <c r="B56" s="309" t="s">
        <v>1588</v>
      </c>
      <c r="C56" s="310">
        <v>11976758559</v>
      </c>
      <c r="D56" s="311">
        <v>44511</v>
      </c>
      <c r="E56" s="311">
        <v>44962</v>
      </c>
      <c r="F56" s="436" t="s">
        <v>1591</v>
      </c>
      <c r="G56" s="457"/>
      <c r="H56" s="129"/>
      <c r="I56" s="312"/>
      <c r="J56" s="313"/>
      <c r="K56" s="313"/>
      <c r="L56" s="461"/>
    </row>
    <row r="57" spans="1:12" x14ac:dyDescent="0.2">
      <c r="A57" s="428"/>
      <c r="B57" s="309" t="s">
        <v>1589</v>
      </c>
      <c r="C57" s="310">
        <v>11976758559</v>
      </c>
      <c r="D57" s="311">
        <v>44511</v>
      </c>
      <c r="E57" s="311">
        <v>44962</v>
      </c>
      <c r="F57" s="436"/>
      <c r="G57" s="457"/>
      <c r="H57" s="129"/>
      <c r="I57" s="312"/>
      <c r="J57" s="313"/>
      <c r="K57" s="313"/>
      <c r="L57" s="461"/>
    </row>
    <row r="58" spans="1:12" x14ac:dyDescent="0.2">
      <c r="A58" s="429"/>
      <c r="B58" s="309" t="s">
        <v>1590</v>
      </c>
      <c r="C58" s="310">
        <v>3293608604</v>
      </c>
      <c r="D58" s="311">
        <v>44511</v>
      </c>
      <c r="E58" s="311">
        <v>44962</v>
      </c>
      <c r="F58" s="437"/>
      <c r="G58" s="457"/>
      <c r="H58" s="129"/>
      <c r="I58" s="312"/>
      <c r="J58" s="313"/>
      <c r="K58" s="313"/>
      <c r="L58" s="457"/>
    </row>
    <row r="59" spans="1:12" x14ac:dyDescent="0.2">
      <c r="A59" s="314"/>
      <c r="B59" s="218"/>
      <c r="C59" s="218"/>
      <c r="E59" s="218"/>
      <c r="F59" s="315"/>
    </row>
    <row r="60" spans="1:12" x14ac:dyDescent="0.2">
      <c r="A60" s="314"/>
      <c r="B60" s="218"/>
      <c r="C60" s="218"/>
      <c r="E60" s="218"/>
      <c r="F60" s="315"/>
    </row>
    <row r="61" spans="1:12" ht="15" x14ac:dyDescent="0.25">
      <c r="A61" s="399" t="s">
        <v>1468</v>
      </c>
      <c r="B61" s="399"/>
      <c r="C61" s="399"/>
      <c r="D61" s="399"/>
      <c r="E61" s="399"/>
      <c r="F61" s="399"/>
      <c r="G61" s="443"/>
      <c r="H61" s="443"/>
      <c r="I61" s="443"/>
      <c r="J61" s="443"/>
      <c r="K61" s="443"/>
      <c r="L61" s="443"/>
    </row>
    <row r="62" spans="1:12" ht="15" customHeight="1" x14ac:dyDescent="0.2">
      <c r="A62" s="307" t="s">
        <v>1460</v>
      </c>
      <c r="B62" s="432" t="s">
        <v>1465</v>
      </c>
      <c r="C62" s="431" t="s">
        <v>1461</v>
      </c>
      <c r="D62" s="434" t="s">
        <v>1462</v>
      </c>
      <c r="E62" s="435"/>
      <c r="F62" s="426" t="s">
        <v>1463</v>
      </c>
      <c r="G62" s="438"/>
      <c r="H62" s="438"/>
      <c r="I62" s="438"/>
      <c r="J62" s="438"/>
      <c r="K62" s="438"/>
      <c r="L62" s="439"/>
    </row>
    <row r="63" spans="1:12" ht="15" x14ac:dyDescent="0.2">
      <c r="A63" s="264" t="s">
        <v>1464</v>
      </c>
      <c r="B63" s="433"/>
      <c r="C63" s="431"/>
      <c r="D63" s="307" t="s">
        <v>1466</v>
      </c>
      <c r="E63" s="307" t="s">
        <v>1467</v>
      </c>
      <c r="F63" s="426"/>
      <c r="G63" s="308"/>
      <c r="H63" s="308"/>
      <c r="I63" s="438"/>
      <c r="J63" s="308"/>
      <c r="K63" s="308"/>
      <c r="L63" s="439"/>
    </row>
    <row r="64" spans="1:12" x14ac:dyDescent="0.2">
      <c r="A64" s="427"/>
      <c r="B64" s="316"/>
      <c r="C64" s="310"/>
      <c r="D64" s="311"/>
      <c r="E64" s="311"/>
      <c r="F64" s="436"/>
      <c r="G64" s="457"/>
      <c r="H64" s="317"/>
      <c r="I64" s="312"/>
      <c r="J64" s="313"/>
      <c r="K64" s="313"/>
      <c r="L64" s="461"/>
    </row>
    <row r="65" spans="1:12" x14ac:dyDescent="0.2">
      <c r="A65" s="429"/>
      <c r="B65" s="316"/>
      <c r="C65" s="310"/>
      <c r="D65" s="311"/>
      <c r="E65" s="311"/>
      <c r="F65" s="437"/>
      <c r="G65" s="457"/>
      <c r="H65" s="317"/>
      <c r="I65" s="312"/>
      <c r="J65" s="313"/>
      <c r="K65" s="313"/>
      <c r="L65" s="457"/>
    </row>
    <row r="66" spans="1:12" ht="15" x14ac:dyDescent="0.2">
      <c r="A66" s="318"/>
      <c r="B66" s="430"/>
      <c r="C66" s="430"/>
      <c r="D66" s="430"/>
    </row>
    <row r="67" spans="1:12" ht="15" x14ac:dyDescent="0.2">
      <c r="A67" s="318"/>
      <c r="B67" s="430"/>
      <c r="C67" s="430"/>
      <c r="D67" s="430"/>
    </row>
    <row r="68" spans="1:12" ht="15" x14ac:dyDescent="0.2">
      <c r="A68" s="318"/>
      <c r="B68" s="430"/>
      <c r="C68" s="430"/>
      <c r="D68" s="430"/>
    </row>
    <row r="69" spans="1:12" ht="15" x14ac:dyDescent="0.2">
      <c r="A69" s="318"/>
      <c r="B69" s="430"/>
      <c r="C69" s="430"/>
      <c r="D69" s="430"/>
    </row>
    <row r="70" spans="1:12" ht="15" x14ac:dyDescent="0.2">
      <c r="A70" s="318"/>
      <c r="B70" s="430"/>
      <c r="C70" s="430"/>
      <c r="D70" s="430"/>
    </row>
    <row r="71" spans="1:12" ht="15" x14ac:dyDescent="0.2">
      <c r="A71" s="318"/>
      <c r="B71" s="319"/>
    </row>
    <row r="72" spans="1:12" ht="15" x14ac:dyDescent="0.2">
      <c r="A72" s="318"/>
      <c r="B72" s="319"/>
    </row>
    <row r="73" spans="1:12" ht="15" x14ac:dyDescent="0.2">
      <c r="A73" s="318"/>
      <c r="B73" s="319"/>
    </row>
    <row r="74" spans="1:12" ht="15" x14ac:dyDescent="0.2">
      <c r="A74" s="318"/>
      <c r="B74" s="319"/>
    </row>
    <row r="75" spans="1:12" ht="15" x14ac:dyDescent="0.2">
      <c r="A75" s="318"/>
      <c r="B75" s="319"/>
    </row>
    <row r="76" spans="1:12" ht="15" x14ac:dyDescent="0.2">
      <c r="A76" s="318"/>
      <c r="B76" s="319"/>
    </row>
    <row r="77" spans="1:12" ht="15" x14ac:dyDescent="0.2">
      <c r="A77" s="318"/>
      <c r="B77" s="319"/>
    </row>
    <row r="78" spans="1:12" ht="15" x14ac:dyDescent="0.2">
      <c r="A78" s="318"/>
      <c r="B78" s="319"/>
    </row>
    <row r="79" spans="1:12" ht="15" x14ac:dyDescent="0.2">
      <c r="A79" s="318"/>
      <c r="B79" s="319"/>
    </row>
    <row r="80" spans="1:12" ht="15" x14ac:dyDescent="0.2">
      <c r="A80" s="318"/>
      <c r="B80" s="319"/>
    </row>
    <row r="81" spans="1:2" ht="15" x14ac:dyDescent="0.2">
      <c r="A81" s="318"/>
      <c r="B81" s="319"/>
    </row>
    <row r="82" spans="1:2" ht="15" x14ac:dyDescent="0.2">
      <c r="A82" s="318"/>
      <c r="B82" s="319"/>
    </row>
    <row r="83" spans="1:2" ht="15" x14ac:dyDescent="0.2">
      <c r="A83" s="318"/>
      <c r="B83" s="319"/>
    </row>
    <row r="84" spans="1:2" ht="15" x14ac:dyDescent="0.2">
      <c r="A84" s="318"/>
      <c r="B84" s="319"/>
    </row>
    <row r="85" spans="1:2" ht="15" x14ac:dyDescent="0.2">
      <c r="A85" s="318"/>
      <c r="B85" s="319"/>
    </row>
    <row r="86" spans="1:2" ht="15" x14ac:dyDescent="0.2">
      <c r="A86" s="318"/>
      <c r="B86" s="319"/>
    </row>
    <row r="87" spans="1:2" ht="15" x14ac:dyDescent="0.2">
      <c r="A87" s="318"/>
      <c r="B87" s="319"/>
    </row>
    <row r="88" spans="1:2" ht="15" x14ac:dyDescent="0.2">
      <c r="A88" s="318"/>
      <c r="B88" s="319"/>
    </row>
    <row r="89" spans="1:2" ht="15" x14ac:dyDescent="0.2">
      <c r="A89" s="318"/>
      <c r="B89" s="319"/>
    </row>
    <row r="90" spans="1:2" ht="15" x14ac:dyDescent="0.2">
      <c r="A90" s="318"/>
      <c r="B90" s="319"/>
    </row>
    <row r="91" spans="1:2" ht="15" x14ac:dyDescent="0.2">
      <c r="A91" s="318"/>
      <c r="B91" s="319"/>
    </row>
    <row r="92" spans="1:2" ht="15" x14ac:dyDescent="0.2">
      <c r="A92" s="318"/>
      <c r="B92" s="319"/>
    </row>
    <row r="93" spans="1:2" ht="15" x14ac:dyDescent="0.2">
      <c r="A93" s="318"/>
      <c r="B93" s="319"/>
    </row>
    <row r="94" spans="1:2" ht="15" x14ac:dyDescent="0.2">
      <c r="A94" s="318"/>
      <c r="B94" s="319"/>
    </row>
    <row r="95" spans="1:2" ht="15" x14ac:dyDescent="0.2">
      <c r="A95" s="318"/>
      <c r="B95" s="319"/>
    </row>
    <row r="96" spans="1:2" ht="15" x14ac:dyDescent="0.2">
      <c r="A96" s="318"/>
      <c r="B96" s="319"/>
    </row>
    <row r="97" spans="1:2" ht="15" x14ac:dyDescent="0.2">
      <c r="A97" s="318"/>
      <c r="B97" s="319"/>
    </row>
    <row r="98" spans="1:2" ht="15" x14ac:dyDescent="0.2">
      <c r="A98" s="318"/>
      <c r="B98" s="319"/>
    </row>
    <row r="99" spans="1:2" ht="15" x14ac:dyDescent="0.2">
      <c r="A99" s="318"/>
      <c r="B99" s="319"/>
    </row>
    <row r="100" spans="1:2" ht="15" x14ac:dyDescent="0.2">
      <c r="A100" s="318"/>
      <c r="B100" s="319"/>
    </row>
    <row r="101" spans="1:2" ht="15" x14ac:dyDescent="0.2">
      <c r="A101" s="318"/>
      <c r="B101" s="319"/>
    </row>
    <row r="102" spans="1:2" ht="15" x14ac:dyDescent="0.2">
      <c r="A102" s="318"/>
      <c r="B102" s="319"/>
    </row>
    <row r="103" spans="1:2" ht="15" x14ac:dyDescent="0.2">
      <c r="A103" s="318"/>
      <c r="B103" s="319"/>
    </row>
    <row r="104" spans="1:2" ht="15" x14ac:dyDescent="0.2">
      <c r="A104" s="318"/>
      <c r="B104" s="319"/>
    </row>
    <row r="105" spans="1:2" ht="15" x14ac:dyDescent="0.2">
      <c r="A105" s="318"/>
      <c r="B105" s="319"/>
    </row>
    <row r="106" spans="1:2" ht="15" x14ac:dyDescent="0.2">
      <c r="A106" s="318"/>
      <c r="B106" s="319"/>
    </row>
    <row r="107" spans="1:2" ht="15" x14ac:dyDescent="0.2">
      <c r="A107" s="318"/>
      <c r="B107" s="319"/>
    </row>
    <row r="108" spans="1:2" ht="15" x14ac:dyDescent="0.2">
      <c r="A108" s="318"/>
      <c r="B108" s="319"/>
    </row>
    <row r="109" spans="1:2" ht="15" x14ac:dyDescent="0.2">
      <c r="A109" s="318"/>
      <c r="B109" s="319"/>
    </row>
    <row r="110" spans="1:2" ht="15" x14ac:dyDescent="0.2">
      <c r="A110" s="318"/>
      <c r="B110" s="319"/>
    </row>
    <row r="111" spans="1:2" ht="15" x14ac:dyDescent="0.2">
      <c r="A111" s="318"/>
      <c r="B111" s="319"/>
    </row>
    <row r="112" spans="1:2" ht="15" x14ac:dyDescent="0.2">
      <c r="A112" s="318"/>
      <c r="B112" s="319"/>
    </row>
    <row r="113" spans="1:2" ht="15" x14ac:dyDescent="0.2">
      <c r="A113" s="318"/>
      <c r="B113" s="319"/>
    </row>
    <row r="114" spans="1:2" ht="15" x14ac:dyDescent="0.2">
      <c r="A114" s="318"/>
      <c r="B114" s="319"/>
    </row>
    <row r="115" spans="1:2" ht="15" x14ac:dyDescent="0.2">
      <c r="A115" s="318"/>
      <c r="B115" s="319"/>
    </row>
    <row r="116" spans="1:2" ht="15" x14ac:dyDescent="0.2">
      <c r="A116" s="318"/>
      <c r="B116" s="319"/>
    </row>
    <row r="117" spans="1:2" ht="15" x14ac:dyDescent="0.2">
      <c r="A117" s="318"/>
      <c r="B117" s="319"/>
    </row>
    <row r="118" spans="1:2" ht="15" x14ac:dyDescent="0.2">
      <c r="A118" s="318"/>
      <c r="B118" s="319"/>
    </row>
    <row r="119" spans="1:2" ht="15" x14ac:dyDescent="0.2">
      <c r="A119" s="318"/>
      <c r="B119" s="319"/>
    </row>
    <row r="120" spans="1:2" ht="15" x14ac:dyDescent="0.2">
      <c r="A120" s="318"/>
      <c r="B120" s="319"/>
    </row>
    <row r="121" spans="1:2" ht="15" x14ac:dyDescent="0.2">
      <c r="A121" s="318"/>
      <c r="B121" s="319"/>
    </row>
    <row r="122" spans="1:2" ht="15" x14ac:dyDescent="0.2">
      <c r="A122" s="318"/>
      <c r="B122" s="319"/>
    </row>
    <row r="123" spans="1:2" ht="15" x14ac:dyDescent="0.2">
      <c r="A123" s="318"/>
      <c r="B123" s="319"/>
    </row>
    <row r="124" spans="1:2" ht="15" x14ac:dyDescent="0.2">
      <c r="A124" s="318"/>
      <c r="B124" s="319"/>
    </row>
    <row r="125" spans="1:2" ht="15" x14ac:dyDescent="0.2">
      <c r="A125" s="318"/>
      <c r="B125" s="319"/>
    </row>
    <row r="126" spans="1:2" ht="15" x14ac:dyDescent="0.2">
      <c r="A126" s="318"/>
      <c r="B126" s="319"/>
    </row>
    <row r="127" spans="1:2" ht="15" x14ac:dyDescent="0.2">
      <c r="A127" s="318"/>
      <c r="B127" s="319"/>
    </row>
    <row r="128" spans="1:2" ht="15" x14ac:dyDescent="0.2">
      <c r="A128" s="318"/>
      <c r="B128" s="319"/>
    </row>
    <row r="129" spans="1:2" ht="15" x14ac:dyDescent="0.2">
      <c r="A129" s="318"/>
      <c r="B129" s="319"/>
    </row>
    <row r="130" spans="1:2" ht="15" x14ac:dyDescent="0.2">
      <c r="A130" s="318"/>
      <c r="B130" s="319"/>
    </row>
    <row r="131" spans="1:2" ht="15" x14ac:dyDescent="0.2">
      <c r="A131" s="318"/>
      <c r="B131" s="319"/>
    </row>
    <row r="132" spans="1:2" ht="15" x14ac:dyDescent="0.2">
      <c r="A132" s="318"/>
      <c r="B132" s="319"/>
    </row>
    <row r="133" spans="1:2" ht="15" x14ac:dyDescent="0.2">
      <c r="A133" s="318"/>
      <c r="B133" s="319"/>
    </row>
    <row r="134" spans="1:2" ht="15" x14ac:dyDescent="0.2">
      <c r="A134" s="318"/>
      <c r="B134" s="319"/>
    </row>
    <row r="135" spans="1:2" ht="15" x14ac:dyDescent="0.2">
      <c r="A135" s="318"/>
      <c r="B135" s="319"/>
    </row>
    <row r="136" spans="1:2" ht="15" x14ac:dyDescent="0.2">
      <c r="A136" s="318"/>
      <c r="B136" s="319"/>
    </row>
    <row r="137" spans="1:2" ht="15" x14ac:dyDescent="0.2">
      <c r="A137" s="318"/>
      <c r="B137" s="319"/>
    </row>
    <row r="138" spans="1:2" ht="15" x14ac:dyDescent="0.2">
      <c r="A138" s="318"/>
      <c r="B138" s="319"/>
    </row>
    <row r="139" spans="1:2" ht="15" x14ac:dyDescent="0.2">
      <c r="A139" s="318"/>
      <c r="B139" s="319"/>
    </row>
    <row r="140" spans="1:2" ht="15" x14ac:dyDescent="0.2">
      <c r="A140" s="318"/>
      <c r="B140" s="319"/>
    </row>
    <row r="141" spans="1:2" ht="15" x14ac:dyDescent="0.2">
      <c r="A141" s="318"/>
      <c r="B141" s="319"/>
    </row>
    <row r="142" spans="1:2" ht="15" x14ac:dyDescent="0.2">
      <c r="A142" s="318"/>
      <c r="B142" s="319"/>
    </row>
    <row r="143" spans="1:2" ht="15" x14ac:dyDescent="0.2">
      <c r="A143" s="318"/>
      <c r="B143" s="319"/>
    </row>
    <row r="144" spans="1:2" ht="15" x14ac:dyDescent="0.2">
      <c r="A144" s="318"/>
      <c r="B144" s="319"/>
    </row>
    <row r="145" spans="1:2" ht="15" x14ac:dyDescent="0.2">
      <c r="A145" s="318"/>
      <c r="B145" s="319"/>
    </row>
    <row r="146" spans="1:2" ht="15" x14ac:dyDescent="0.2">
      <c r="A146" s="318"/>
      <c r="B146" s="319"/>
    </row>
    <row r="147" spans="1:2" ht="15" x14ac:dyDescent="0.2">
      <c r="A147" s="318"/>
      <c r="B147" s="319"/>
    </row>
    <row r="148" spans="1:2" ht="15" x14ac:dyDescent="0.2">
      <c r="A148" s="318"/>
      <c r="B148" s="319"/>
    </row>
    <row r="149" spans="1:2" ht="15" x14ac:dyDescent="0.2">
      <c r="A149" s="318"/>
      <c r="B149" s="319"/>
    </row>
    <row r="150" spans="1:2" ht="15" x14ac:dyDescent="0.2">
      <c r="A150" s="318"/>
      <c r="B150" s="319"/>
    </row>
    <row r="151" spans="1:2" ht="15" x14ac:dyDescent="0.2">
      <c r="A151" s="318"/>
      <c r="B151" s="319"/>
    </row>
    <row r="152" spans="1:2" ht="15" x14ac:dyDescent="0.2">
      <c r="A152" s="318"/>
      <c r="B152" s="319"/>
    </row>
    <row r="153" spans="1:2" ht="15" x14ac:dyDescent="0.2">
      <c r="A153" s="318"/>
      <c r="B153" s="319"/>
    </row>
    <row r="154" spans="1:2" ht="15" x14ac:dyDescent="0.2">
      <c r="A154" s="318"/>
      <c r="B154" s="319"/>
    </row>
    <row r="155" spans="1:2" ht="15" x14ac:dyDescent="0.2">
      <c r="A155" s="318"/>
      <c r="B155" s="319"/>
    </row>
    <row r="156" spans="1:2" ht="15" x14ac:dyDescent="0.2">
      <c r="A156" s="318"/>
      <c r="B156" s="319"/>
    </row>
    <row r="157" spans="1:2" ht="15" x14ac:dyDescent="0.2">
      <c r="A157" s="318"/>
      <c r="B157" s="319"/>
    </row>
    <row r="158" spans="1:2" ht="15" x14ac:dyDescent="0.2">
      <c r="A158" s="318"/>
      <c r="B158" s="319"/>
    </row>
    <row r="159" spans="1:2" ht="15" x14ac:dyDescent="0.2">
      <c r="A159" s="318"/>
      <c r="B159" s="319"/>
    </row>
    <row r="160" spans="1:2" ht="15" x14ac:dyDescent="0.2">
      <c r="A160" s="318"/>
      <c r="B160" s="319"/>
    </row>
    <row r="161" spans="1:2" ht="15" x14ac:dyDescent="0.2">
      <c r="A161" s="318"/>
      <c r="B161" s="319"/>
    </row>
    <row r="162" spans="1:2" ht="15" x14ac:dyDescent="0.2">
      <c r="A162" s="318"/>
      <c r="B162" s="319"/>
    </row>
    <row r="163" spans="1:2" ht="15" x14ac:dyDescent="0.2">
      <c r="A163" s="318"/>
      <c r="B163" s="319"/>
    </row>
    <row r="164" spans="1:2" ht="15" x14ac:dyDescent="0.2">
      <c r="A164" s="318"/>
      <c r="B164" s="319"/>
    </row>
    <row r="165" spans="1:2" ht="15" x14ac:dyDescent="0.2">
      <c r="A165" s="318"/>
      <c r="B165" s="319"/>
    </row>
    <row r="166" spans="1:2" ht="15" x14ac:dyDescent="0.2">
      <c r="A166" s="318"/>
      <c r="B166" s="319"/>
    </row>
    <row r="167" spans="1:2" ht="15" x14ac:dyDescent="0.2">
      <c r="A167" s="318"/>
      <c r="B167" s="319"/>
    </row>
    <row r="168" spans="1:2" ht="15" x14ac:dyDescent="0.2">
      <c r="A168" s="318"/>
      <c r="B168" s="319"/>
    </row>
    <row r="169" spans="1:2" ht="15" x14ac:dyDescent="0.2">
      <c r="A169" s="318"/>
      <c r="B169" s="319"/>
    </row>
    <row r="170" spans="1:2" ht="15" x14ac:dyDescent="0.2">
      <c r="A170" s="318"/>
      <c r="B170" s="319"/>
    </row>
    <row r="171" spans="1:2" ht="15" x14ac:dyDescent="0.2">
      <c r="A171" s="318"/>
      <c r="B171" s="319"/>
    </row>
    <row r="172" spans="1:2" ht="15" x14ac:dyDescent="0.2">
      <c r="A172" s="318"/>
      <c r="B172" s="319"/>
    </row>
    <row r="173" spans="1:2" ht="15" x14ac:dyDescent="0.2">
      <c r="A173" s="318"/>
      <c r="B173" s="319"/>
    </row>
    <row r="174" spans="1:2" ht="15" x14ac:dyDescent="0.2">
      <c r="A174" s="318"/>
      <c r="B174" s="319"/>
    </row>
    <row r="175" spans="1:2" ht="15" x14ac:dyDescent="0.2">
      <c r="A175" s="318"/>
      <c r="B175" s="319"/>
    </row>
    <row r="176" spans="1:2" ht="15" x14ac:dyDescent="0.2">
      <c r="A176" s="318"/>
      <c r="B176" s="319"/>
    </row>
    <row r="177" spans="1:2" ht="15" x14ac:dyDescent="0.2">
      <c r="A177" s="318"/>
      <c r="B177" s="319"/>
    </row>
    <row r="178" spans="1:2" ht="15" x14ac:dyDescent="0.2">
      <c r="A178" s="318"/>
      <c r="B178" s="319"/>
    </row>
    <row r="179" spans="1:2" ht="15" x14ac:dyDescent="0.2">
      <c r="A179" s="318"/>
      <c r="B179" s="319"/>
    </row>
    <row r="180" spans="1:2" ht="15" x14ac:dyDescent="0.2">
      <c r="A180" s="318"/>
      <c r="B180" s="319"/>
    </row>
    <row r="181" spans="1:2" ht="15" x14ac:dyDescent="0.2">
      <c r="A181" s="318"/>
      <c r="B181" s="319"/>
    </row>
    <row r="182" spans="1:2" ht="15" x14ac:dyDescent="0.2">
      <c r="A182" s="318"/>
      <c r="B182" s="319"/>
    </row>
    <row r="183" spans="1:2" ht="15" x14ac:dyDescent="0.2">
      <c r="A183" s="318"/>
      <c r="B183" s="319"/>
    </row>
    <row r="184" spans="1:2" ht="15" x14ac:dyDescent="0.2">
      <c r="A184" s="318"/>
      <c r="B184" s="319"/>
    </row>
    <row r="185" spans="1:2" ht="15" x14ac:dyDescent="0.2">
      <c r="A185" s="318"/>
      <c r="B185" s="319"/>
    </row>
    <row r="186" spans="1:2" ht="15" x14ac:dyDescent="0.2">
      <c r="A186" s="318"/>
      <c r="B186" s="319"/>
    </row>
    <row r="187" spans="1:2" ht="15" x14ac:dyDescent="0.2">
      <c r="A187" s="318"/>
      <c r="B187" s="319"/>
    </row>
    <row r="188" spans="1:2" ht="15" x14ac:dyDescent="0.2">
      <c r="A188" s="318"/>
      <c r="B188" s="319"/>
    </row>
    <row r="189" spans="1:2" ht="15" x14ac:dyDescent="0.2">
      <c r="A189" s="318"/>
      <c r="B189" s="319"/>
    </row>
    <row r="190" spans="1:2" ht="15" x14ac:dyDescent="0.2">
      <c r="A190" s="318"/>
      <c r="B190" s="319"/>
    </row>
    <row r="191" spans="1:2" ht="15" x14ac:dyDescent="0.2">
      <c r="A191" s="318"/>
      <c r="B191" s="319"/>
    </row>
    <row r="192" spans="1:2" ht="15" x14ac:dyDescent="0.2">
      <c r="A192" s="318"/>
      <c r="B192" s="319"/>
    </row>
    <row r="193" spans="1:2" ht="15" x14ac:dyDescent="0.2">
      <c r="A193" s="318"/>
      <c r="B193" s="319"/>
    </row>
    <row r="194" spans="1:2" ht="15" x14ac:dyDescent="0.2">
      <c r="A194" s="318"/>
      <c r="B194" s="319"/>
    </row>
    <row r="195" spans="1:2" ht="15" x14ac:dyDescent="0.2">
      <c r="A195" s="318"/>
      <c r="B195" s="319"/>
    </row>
    <row r="196" spans="1:2" ht="15" x14ac:dyDescent="0.2">
      <c r="A196" s="318"/>
      <c r="B196" s="319"/>
    </row>
    <row r="197" spans="1:2" ht="15" x14ac:dyDescent="0.2">
      <c r="A197" s="318"/>
      <c r="B197" s="319"/>
    </row>
    <row r="198" spans="1:2" ht="15" x14ac:dyDescent="0.2">
      <c r="A198" s="318"/>
      <c r="B198" s="319"/>
    </row>
    <row r="199" spans="1:2" ht="15" x14ac:dyDescent="0.2">
      <c r="A199" s="318"/>
      <c r="B199" s="319"/>
    </row>
    <row r="200" spans="1:2" ht="15" x14ac:dyDescent="0.2">
      <c r="A200" s="318"/>
      <c r="B200" s="319"/>
    </row>
    <row r="201" spans="1:2" ht="15" x14ac:dyDescent="0.2">
      <c r="A201" s="318"/>
      <c r="B201" s="319"/>
    </row>
    <row r="202" spans="1:2" ht="15" x14ac:dyDescent="0.2">
      <c r="A202" s="318"/>
      <c r="B202" s="319"/>
    </row>
    <row r="203" spans="1:2" ht="15" x14ac:dyDescent="0.2">
      <c r="A203" s="318"/>
      <c r="B203" s="319"/>
    </row>
    <row r="204" spans="1:2" ht="15" x14ac:dyDescent="0.2">
      <c r="A204" s="318"/>
      <c r="B204" s="319"/>
    </row>
    <row r="205" spans="1:2" ht="15" x14ac:dyDescent="0.2">
      <c r="A205" s="318"/>
      <c r="B205" s="319"/>
    </row>
    <row r="206" spans="1:2" ht="15" x14ac:dyDescent="0.2">
      <c r="A206" s="318"/>
      <c r="B206" s="319"/>
    </row>
    <row r="207" spans="1:2" ht="15" x14ac:dyDescent="0.2">
      <c r="A207" s="318"/>
      <c r="B207" s="319"/>
    </row>
    <row r="208" spans="1:2" ht="15" x14ac:dyDescent="0.2">
      <c r="A208" s="318"/>
      <c r="B208" s="319"/>
    </row>
    <row r="209" spans="1:2" ht="15" x14ac:dyDescent="0.2">
      <c r="A209" s="318"/>
      <c r="B209" s="319"/>
    </row>
    <row r="210" spans="1:2" ht="15" x14ac:dyDescent="0.2">
      <c r="A210" s="318"/>
      <c r="B210" s="319"/>
    </row>
    <row r="211" spans="1:2" ht="15" x14ac:dyDescent="0.2">
      <c r="A211" s="318"/>
      <c r="B211" s="319"/>
    </row>
    <row r="212" spans="1:2" ht="15" x14ac:dyDescent="0.2">
      <c r="A212" s="318"/>
      <c r="B212" s="319"/>
    </row>
    <row r="213" spans="1:2" ht="15" x14ac:dyDescent="0.2">
      <c r="A213" s="318"/>
      <c r="B213" s="319"/>
    </row>
    <row r="214" spans="1:2" ht="15" x14ac:dyDescent="0.2">
      <c r="A214" s="318"/>
      <c r="B214" s="319"/>
    </row>
    <row r="215" spans="1:2" ht="15" x14ac:dyDescent="0.2">
      <c r="A215" s="318"/>
      <c r="B215" s="319"/>
    </row>
    <row r="216" spans="1:2" ht="15" x14ac:dyDescent="0.2">
      <c r="A216" s="318"/>
      <c r="B216" s="319"/>
    </row>
    <row r="217" spans="1:2" ht="15" x14ac:dyDescent="0.2">
      <c r="A217" s="318"/>
      <c r="B217" s="319"/>
    </row>
    <row r="218" spans="1:2" ht="15" x14ac:dyDescent="0.2">
      <c r="A218" s="318"/>
      <c r="B218" s="319"/>
    </row>
    <row r="219" spans="1:2" ht="15" x14ac:dyDescent="0.2">
      <c r="A219" s="318"/>
      <c r="B219" s="319"/>
    </row>
    <row r="220" spans="1:2" ht="15" x14ac:dyDescent="0.2">
      <c r="A220" s="318"/>
      <c r="B220" s="319"/>
    </row>
    <row r="221" spans="1:2" ht="15" x14ac:dyDescent="0.2">
      <c r="A221" s="318"/>
      <c r="B221" s="319"/>
    </row>
    <row r="222" spans="1:2" ht="15" x14ac:dyDescent="0.2">
      <c r="A222" s="318"/>
      <c r="B222" s="319"/>
    </row>
    <row r="223" spans="1:2" ht="15" x14ac:dyDescent="0.2">
      <c r="A223" s="318"/>
      <c r="B223" s="319"/>
    </row>
    <row r="224" spans="1:2" ht="15" x14ac:dyDescent="0.2">
      <c r="A224" s="318"/>
      <c r="B224" s="319"/>
    </row>
    <row r="225" spans="1:2" ht="15" x14ac:dyDescent="0.2">
      <c r="A225" s="318"/>
      <c r="B225" s="319"/>
    </row>
    <row r="226" spans="1:2" ht="15" x14ac:dyDescent="0.2">
      <c r="A226" s="318"/>
      <c r="B226" s="319"/>
    </row>
    <row r="227" spans="1:2" ht="15" x14ac:dyDescent="0.2">
      <c r="A227" s="318"/>
      <c r="B227" s="319"/>
    </row>
    <row r="228" spans="1:2" ht="15" x14ac:dyDescent="0.2">
      <c r="A228" s="318"/>
      <c r="B228" s="319"/>
    </row>
    <row r="229" spans="1:2" ht="15" x14ac:dyDescent="0.2">
      <c r="A229" s="318"/>
      <c r="B229" s="319"/>
    </row>
    <row r="230" spans="1:2" ht="15" x14ac:dyDescent="0.2">
      <c r="A230" s="318"/>
      <c r="B230" s="319"/>
    </row>
    <row r="231" spans="1:2" ht="15" x14ac:dyDescent="0.2">
      <c r="A231" s="318"/>
      <c r="B231" s="319"/>
    </row>
    <row r="232" spans="1:2" ht="15" x14ac:dyDescent="0.2">
      <c r="A232" s="318"/>
      <c r="B232" s="319"/>
    </row>
    <row r="233" spans="1:2" ht="15" x14ac:dyDescent="0.2">
      <c r="A233" s="318"/>
      <c r="B233" s="319"/>
    </row>
    <row r="234" spans="1:2" ht="15" x14ac:dyDescent="0.2">
      <c r="A234" s="318"/>
      <c r="B234" s="319"/>
    </row>
    <row r="235" spans="1:2" ht="15" x14ac:dyDescent="0.2">
      <c r="A235" s="318"/>
      <c r="B235" s="319"/>
    </row>
    <row r="236" spans="1:2" ht="15" x14ac:dyDescent="0.2">
      <c r="A236" s="318"/>
      <c r="B236" s="319"/>
    </row>
    <row r="237" spans="1:2" ht="15" x14ac:dyDescent="0.2">
      <c r="A237" s="318"/>
      <c r="B237" s="319"/>
    </row>
    <row r="238" spans="1:2" ht="15" x14ac:dyDescent="0.2">
      <c r="A238" s="318"/>
      <c r="B238" s="319"/>
    </row>
    <row r="239" spans="1:2" ht="15" x14ac:dyDescent="0.2">
      <c r="A239" s="318"/>
      <c r="B239" s="319"/>
    </row>
    <row r="240" spans="1:2" ht="15" x14ac:dyDescent="0.2">
      <c r="A240" s="318"/>
      <c r="B240" s="319"/>
    </row>
    <row r="241" spans="1:2" ht="15" x14ac:dyDescent="0.2">
      <c r="A241" s="318"/>
      <c r="B241" s="319"/>
    </row>
    <row r="242" spans="1:2" ht="15" x14ac:dyDescent="0.2">
      <c r="A242" s="318"/>
      <c r="B242" s="319"/>
    </row>
    <row r="243" spans="1:2" ht="15" x14ac:dyDescent="0.2">
      <c r="A243" s="318"/>
      <c r="B243" s="319"/>
    </row>
    <row r="244" spans="1:2" ht="15" x14ac:dyDescent="0.2">
      <c r="A244" s="318"/>
      <c r="B244" s="319"/>
    </row>
    <row r="245" spans="1:2" ht="15" x14ac:dyDescent="0.2">
      <c r="A245" s="318"/>
      <c r="B245" s="319"/>
    </row>
    <row r="246" spans="1:2" ht="15" x14ac:dyDescent="0.2">
      <c r="A246" s="318"/>
      <c r="B246" s="319"/>
    </row>
    <row r="247" spans="1:2" ht="15" x14ac:dyDescent="0.2">
      <c r="A247" s="318"/>
      <c r="B247" s="319"/>
    </row>
    <row r="248" spans="1:2" ht="15" x14ac:dyDescent="0.2">
      <c r="A248" s="318"/>
      <c r="B248" s="319"/>
    </row>
    <row r="249" spans="1:2" ht="15" x14ac:dyDescent="0.2">
      <c r="A249" s="318"/>
      <c r="B249" s="319"/>
    </row>
    <row r="250" spans="1:2" ht="15" x14ac:dyDescent="0.2">
      <c r="A250" s="318"/>
      <c r="B250" s="319"/>
    </row>
    <row r="251" spans="1:2" ht="15" x14ac:dyDescent="0.2">
      <c r="A251" s="318"/>
      <c r="B251" s="319"/>
    </row>
    <row r="252" spans="1:2" ht="15" x14ac:dyDescent="0.2">
      <c r="A252" s="318"/>
      <c r="B252" s="319"/>
    </row>
    <row r="253" spans="1:2" ht="15" x14ac:dyDescent="0.2">
      <c r="A253" s="318"/>
      <c r="B253" s="319"/>
    </row>
    <row r="254" spans="1:2" ht="15" x14ac:dyDescent="0.2">
      <c r="A254" s="318"/>
      <c r="B254" s="319"/>
    </row>
    <row r="255" spans="1:2" ht="15" x14ac:dyDescent="0.2">
      <c r="A255" s="318"/>
      <c r="B255" s="319"/>
    </row>
    <row r="256" spans="1:2" ht="15" x14ac:dyDescent="0.2">
      <c r="A256" s="318"/>
      <c r="B256" s="319"/>
    </row>
    <row r="257" spans="1:2" ht="15" x14ac:dyDescent="0.2">
      <c r="A257" s="318"/>
      <c r="B257" s="319"/>
    </row>
    <row r="258" spans="1:2" ht="15" x14ac:dyDescent="0.2">
      <c r="A258" s="318"/>
      <c r="B258" s="319"/>
    </row>
    <row r="259" spans="1:2" ht="15" x14ac:dyDescent="0.2">
      <c r="A259" s="318"/>
      <c r="B259" s="319"/>
    </row>
    <row r="260" spans="1:2" ht="15" x14ac:dyDescent="0.2">
      <c r="A260" s="318"/>
      <c r="B260" s="319"/>
    </row>
    <row r="261" spans="1:2" ht="15" x14ac:dyDescent="0.2">
      <c r="A261" s="318"/>
      <c r="B261" s="319"/>
    </row>
    <row r="262" spans="1:2" ht="15" x14ac:dyDescent="0.2">
      <c r="A262" s="318"/>
      <c r="B262" s="319"/>
    </row>
    <row r="263" spans="1:2" ht="15" x14ac:dyDescent="0.2">
      <c r="A263" s="318"/>
      <c r="B263" s="319"/>
    </row>
    <row r="264" spans="1:2" ht="15" x14ac:dyDescent="0.2">
      <c r="A264" s="318"/>
      <c r="B264" s="319"/>
    </row>
    <row r="265" spans="1:2" ht="15" x14ac:dyDescent="0.2">
      <c r="A265" s="318"/>
      <c r="B265" s="319"/>
    </row>
    <row r="266" spans="1:2" ht="15" x14ac:dyDescent="0.2">
      <c r="A266" s="318"/>
      <c r="B266" s="319"/>
    </row>
    <row r="267" spans="1:2" ht="15" x14ac:dyDescent="0.2">
      <c r="A267" s="318"/>
      <c r="B267" s="319"/>
    </row>
    <row r="268" spans="1:2" ht="15" x14ac:dyDescent="0.2">
      <c r="A268" s="318"/>
      <c r="B268" s="319"/>
    </row>
    <row r="269" spans="1:2" ht="15" x14ac:dyDescent="0.2">
      <c r="A269" s="318"/>
      <c r="B269" s="319"/>
    </row>
    <row r="270" spans="1:2" ht="15" x14ac:dyDescent="0.2">
      <c r="A270" s="318"/>
      <c r="B270" s="319"/>
    </row>
    <row r="271" spans="1:2" ht="15" x14ac:dyDescent="0.2">
      <c r="A271" s="318"/>
      <c r="B271" s="319"/>
    </row>
    <row r="272" spans="1:2" ht="15" x14ac:dyDescent="0.2">
      <c r="A272" s="318"/>
      <c r="B272" s="319"/>
    </row>
    <row r="273" spans="1:2" ht="15" x14ac:dyDescent="0.2">
      <c r="A273" s="318"/>
      <c r="B273" s="319"/>
    </row>
    <row r="274" spans="1:2" ht="15" x14ac:dyDescent="0.2">
      <c r="A274" s="318"/>
      <c r="B274" s="319"/>
    </row>
    <row r="275" spans="1:2" ht="15" x14ac:dyDescent="0.2">
      <c r="A275" s="318"/>
      <c r="B275" s="319"/>
    </row>
    <row r="276" spans="1:2" ht="15" x14ac:dyDescent="0.2">
      <c r="A276" s="318"/>
      <c r="B276" s="319"/>
    </row>
    <row r="277" spans="1:2" ht="15" x14ac:dyDescent="0.2">
      <c r="A277" s="318"/>
      <c r="B277" s="319"/>
    </row>
    <row r="278" spans="1:2" ht="15" x14ac:dyDescent="0.2">
      <c r="A278" s="318"/>
      <c r="B278" s="319"/>
    </row>
    <row r="279" spans="1:2" ht="15" x14ac:dyDescent="0.2">
      <c r="A279" s="318"/>
      <c r="B279" s="319"/>
    </row>
    <row r="280" spans="1:2" ht="15" x14ac:dyDescent="0.2">
      <c r="A280" s="318"/>
      <c r="B280" s="319"/>
    </row>
    <row r="281" spans="1:2" ht="15" x14ac:dyDescent="0.2">
      <c r="A281" s="318"/>
      <c r="B281" s="319"/>
    </row>
    <row r="282" spans="1:2" ht="15" x14ac:dyDescent="0.2">
      <c r="A282" s="318"/>
      <c r="B282" s="319"/>
    </row>
    <row r="283" spans="1:2" ht="15" x14ac:dyDescent="0.2">
      <c r="A283" s="318"/>
      <c r="B283" s="319"/>
    </row>
    <row r="284" spans="1:2" ht="15" x14ac:dyDescent="0.2">
      <c r="A284" s="318"/>
      <c r="B284" s="319"/>
    </row>
    <row r="285" spans="1:2" ht="15" x14ac:dyDescent="0.2">
      <c r="A285" s="318"/>
      <c r="B285" s="319"/>
    </row>
    <row r="286" spans="1:2" ht="15" x14ac:dyDescent="0.2">
      <c r="A286" s="318"/>
      <c r="B286" s="319"/>
    </row>
    <row r="287" spans="1:2" ht="15" x14ac:dyDescent="0.2">
      <c r="A287" s="318"/>
      <c r="B287" s="319"/>
    </row>
    <row r="288" spans="1:2" ht="15" x14ac:dyDescent="0.2">
      <c r="A288" s="318"/>
      <c r="B288" s="319"/>
    </row>
    <row r="289" spans="1:2" ht="15" x14ac:dyDescent="0.2">
      <c r="A289" s="318"/>
      <c r="B289" s="319"/>
    </row>
    <row r="290" spans="1:2" ht="15" x14ac:dyDescent="0.2">
      <c r="A290" s="318"/>
      <c r="B290" s="319"/>
    </row>
    <row r="291" spans="1:2" ht="15" x14ac:dyDescent="0.2">
      <c r="A291" s="318"/>
      <c r="B291" s="319"/>
    </row>
    <row r="292" spans="1:2" ht="15" x14ac:dyDescent="0.2">
      <c r="A292" s="318"/>
      <c r="B292" s="319"/>
    </row>
    <row r="293" spans="1:2" ht="15" x14ac:dyDescent="0.2">
      <c r="A293" s="318"/>
      <c r="B293" s="319"/>
    </row>
    <row r="294" spans="1:2" ht="15" x14ac:dyDescent="0.2">
      <c r="A294" s="318"/>
      <c r="B294" s="319"/>
    </row>
    <row r="295" spans="1:2" ht="15" x14ac:dyDescent="0.2">
      <c r="A295" s="318"/>
      <c r="B295" s="319"/>
    </row>
    <row r="296" spans="1:2" ht="15" x14ac:dyDescent="0.2">
      <c r="A296" s="318"/>
      <c r="B296" s="319"/>
    </row>
    <row r="297" spans="1:2" ht="15" x14ac:dyDescent="0.2">
      <c r="A297" s="318"/>
      <c r="B297" s="319"/>
    </row>
    <row r="298" spans="1:2" ht="15" x14ac:dyDescent="0.2">
      <c r="A298" s="318"/>
      <c r="B298" s="319"/>
    </row>
    <row r="299" spans="1:2" ht="15" x14ac:dyDescent="0.2">
      <c r="A299" s="318"/>
      <c r="B299" s="319"/>
    </row>
    <row r="300" spans="1:2" ht="15" x14ac:dyDescent="0.2">
      <c r="A300" s="318"/>
      <c r="B300" s="319"/>
    </row>
    <row r="301" spans="1:2" ht="15" x14ac:dyDescent="0.2">
      <c r="A301" s="318"/>
      <c r="B301" s="319"/>
    </row>
    <row r="302" spans="1:2" ht="15" x14ac:dyDescent="0.2">
      <c r="A302" s="318"/>
      <c r="B302" s="319"/>
    </row>
    <row r="303" spans="1:2" ht="15" x14ac:dyDescent="0.2">
      <c r="A303" s="318"/>
      <c r="B303" s="319"/>
    </row>
    <row r="304" spans="1:2" ht="15" x14ac:dyDescent="0.2">
      <c r="A304" s="318"/>
      <c r="B304" s="319"/>
    </row>
    <row r="305" spans="1:2" ht="15" x14ac:dyDescent="0.2">
      <c r="A305" s="318"/>
      <c r="B305" s="319"/>
    </row>
    <row r="306" spans="1:2" ht="15" x14ac:dyDescent="0.2">
      <c r="A306" s="318"/>
      <c r="B306" s="319"/>
    </row>
    <row r="307" spans="1:2" ht="15" x14ac:dyDescent="0.2">
      <c r="A307" s="318"/>
      <c r="B307" s="319"/>
    </row>
    <row r="308" spans="1:2" ht="15" x14ac:dyDescent="0.2">
      <c r="A308" s="318"/>
      <c r="B308" s="319"/>
    </row>
    <row r="309" spans="1:2" ht="15" x14ac:dyDescent="0.2">
      <c r="A309" s="318"/>
      <c r="B309" s="319"/>
    </row>
    <row r="310" spans="1:2" ht="15" x14ac:dyDescent="0.2">
      <c r="A310" s="318"/>
      <c r="B310" s="319"/>
    </row>
    <row r="311" spans="1:2" ht="15" x14ac:dyDescent="0.2">
      <c r="A311" s="318"/>
      <c r="B311" s="319"/>
    </row>
    <row r="312" spans="1:2" ht="15" x14ac:dyDescent="0.2">
      <c r="A312" s="318"/>
      <c r="B312" s="319"/>
    </row>
    <row r="313" spans="1:2" ht="15" x14ac:dyDescent="0.2">
      <c r="A313" s="318"/>
      <c r="B313" s="319"/>
    </row>
    <row r="314" spans="1:2" ht="15" x14ac:dyDescent="0.2">
      <c r="A314" s="318"/>
      <c r="B314" s="319"/>
    </row>
    <row r="315" spans="1:2" ht="15" x14ac:dyDescent="0.2">
      <c r="A315" s="318"/>
      <c r="B315" s="319"/>
    </row>
    <row r="316" spans="1:2" ht="15" x14ac:dyDescent="0.2">
      <c r="A316" s="318"/>
      <c r="B316" s="319"/>
    </row>
    <row r="317" spans="1:2" ht="15" x14ac:dyDescent="0.2">
      <c r="A317" s="318"/>
      <c r="B317" s="319"/>
    </row>
    <row r="318" spans="1:2" ht="15" x14ac:dyDescent="0.2">
      <c r="A318" s="318"/>
      <c r="B318" s="319"/>
    </row>
    <row r="319" spans="1:2" ht="15" x14ac:dyDescent="0.2">
      <c r="A319" s="318"/>
      <c r="B319" s="319"/>
    </row>
    <row r="320" spans="1:2" ht="15" x14ac:dyDescent="0.2">
      <c r="A320" s="318"/>
      <c r="B320" s="319"/>
    </row>
    <row r="321" spans="1:2" ht="15" x14ac:dyDescent="0.2">
      <c r="A321" s="318"/>
      <c r="B321" s="319"/>
    </row>
    <row r="322" spans="1:2" ht="15" x14ac:dyDescent="0.2">
      <c r="A322" s="318"/>
      <c r="B322" s="319"/>
    </row>
    <row r="323" spans="1:2" ht="15" x14ac:dyDescent="0.2">
      <c r="A323" s="318"/>
      <c r="B323" s="319"/>
    </row>
    <row r="324" spans="1:2" ht="15" x14ac:dyDescent="0.2">
      <c r="A324" s="318"/>
      <c r="B324" s="319"/>
    </row>
    <row r="325" spans="1:2" ht="15" x14ac:dyDescent="0.2">
      <c r="A325" s="318"/>
      <c r="B325" s="319"/>
    </row>
    <row r="326" spans="1:2" ht="15" x14ac:dyDescent="0.2">
      <c r="A326" s="318"/>
      <c r="B326" s="319"/>
    </row>
    <row r="327" spans="1:2" ht="15" x14ac:dyDescent="0.2">
      <c r="A327" s="318"/>
      <c r="B327" s="319"/>
    </row>
    <row r="328" spans="1:2" ht="15" x14ac:dyDescent="0.2">
      <c r="A328" s="318"/>
      <c r="B328" s="319"/>
    </row>
    <row r="329" spans="1:2" ht="15" x14ac:dyDescent="0.2">
      <c r="A329" s="318"/>
      <c r="B329" s="319"/>
    </row>
    <row r="330" spans="1:2" ht="15" x14ac:dyDescent="0.2">
      <c r="A330" s="318"/>
      <c r="B330" s="319"/>
    </row>
    <row r="331" spans="1:2" ht="15" x14ac:dyDescent="0.2">
      <c r="A331" s="318"/>
      <c r="B331" s="319"/>
    </row>
    <row r="332" spans="1:2" ht="15" x14ac:dyDescent="0.2">
      <c r="A332" s="318"/>
      <c r="B332" s="319"/>
    </row>
    <row r="333" spans="1:2" ht="15" x14ac:dyDescent="0.2">
      <c r="A333" s="318"/>
      <c r="B333" s="319"/>
    </row>
    <row r="334" spans="1:2" ht="15" x14ac:dyDescent="0.2">
      <c r="A334" s="318"/>
      <c r="B334" s="319"/>
    </row>
    <row r="335" spans="1:2" ht="15" x14ac:dyDescent="0.2">
      <c r="A335" s="318"/>
      <c r="B335" s="319"/>
    </row>
    <row r="336" spans="1:2" ht="15" x14ac:dyDescent="0.2">
      <c r="A336" s="318"/>
      <c r="B336" s="319"/>
    </row>
    <row r="337" spans="1:2" ht="15" x14ac:dyDescent="0.2">
      <c r="A337" s="318"/>
      <c r="B337" s="319"/>
    </row>
    <row r="338" spans="1:2" ht="15" x14ac:dyDescent="0.2">
      <c r="A338" s="318"/>
      <c r="B338" s="319"/>
    </row>
    <row r="339" spans="1:2" ht="15" x14ac:dyDescent="0.2">
      <c r="A339" s="318"/>
      <c r="B339" s="319"/>
    </row>
    <row r="340" spans="1:2" ht="15" x14ac:dyDescent="0.2">
      <c r="A340" s="318"/>
      <c r="B340" s="319"/>
    </row>
    <row r="341" spans="1:2" ht="15" x14ac:dyDescent="0.2">
      <c r="A341" s="318"/>
      <c r="B341" s="319"/>
    </row>
    <row r="342" spans="1:2" ht="15" x14ac:dyDescent="0.2">
      <c r="A342" s="318"/>
      <c r="B342" s="319"/>
    </row>
    <row r="343" spans="1:2" ht="15" x14ac:dyDescent="0.2">
      <c r="A343" s="318"/>
      <c r="B343" s="319"/>
    </row>
    <row r="344" spans="1:2" ht="15" x14ac:dyDescent="0.2">
      <c r="A344" s="318"/>
      <c r="B344" s="319"/>
    </row>
    <row r="345" spans="1:2" ht="15" x14ac:dyDescent="0.2">
      <c r="A345" s="318"/>
      <c r="B345" s="319"/>
    </row>
    <row r="346" spans="1:2" ht="15" x14ac:dyDescent="0.2">
      <c r="A346" s="318"/>
      <c r="B346" s="319"/>
    </row>
    <row r="347" spans="1:2" ht="15" x14ac:dyDescent="0.2">
      <c r="A347" s="318"/>
      <c r="B347" s="319"/>
    </row>
    <row r="348" spans="1:2" ht="15" x14ac:dyDescent="0.2">
      <c r="A348" s="318"/>
      <c r="B348" s="319"/>
    </row>
    <row r="349" spans="1:2" ht="15" x14ac:dyDescent="0.2">
      <c r="A349" s="318"/>
      <c r="B349" s="319"/>
    </row>
    <row r="350" spans="1:2" ht="15" x14ac:dyDescent="0.2">
      <c r="A350" s="318"/>
      <c r="B350" s="319"/>
    </row>
    <row r="351" spans="1:2" ht="15" x14ac:dyDescent="0.2">
      <c r="A351" s="318"/>
      <c r="B351" s="319"/>
    </row>
    <row r="352" spans="1:2" ht="15" x14ac:dyDescent="0.2">
      <c r="A352" s="318"/>
      <c r="B352" s="319"/>
    </row>
    <row r="353" spans="1:2" ht="15" x14ac:dyDescent="0.2">
      <c r="A353" s="318"/>
      <c r="B353" s="319"/>
    </row>
    <row r="354" spans="1:2" ht="15" x14ac:dyDescent="0.2">
      <c r="A354" s="318"/>
      <c r="B354" s="319"/>
    </row>
    <row r="355" spans="1:2" ht="15" x14ac:dyDescent="0.2">
      <c r="A355" s="318"/>
      <c r="B355" s="319"/>
    </row>
    <row r="356" spans="1:2" ht="15" x14ac:dyDescent="0.2">
      <c r="A356" s="318"/>
      <c r="B356" s="319"/>
    </row>
    <row r="357" spans="1:2" ht="15" x14ac:dyDescent="0.2">
      <c r="A357" s="318"/>
      <c r="B357" s="319"/>
    </row>
    <row r="358" spans="1:2" ht="15" x14ac:dyDescent="0.2">
      <c r="A358" s="318"/>
      <c r="B358" s="319"/>
    </row>
    <row r="359" spans="1:2" ht="15" x14ac:dyDescent="0.2">
      <c r="A359" s="318"/>
      <c r="B359" s="319"/>
    </row>
    <row r="360" spans="1:2" ht="15" x14ac:dyDescent="0.2">
      <c r="A360" s="318"/>
      <c r="B360" s="319"/>
    </row>
    <row r="361" spans="1:2" ht="15" x14ac:dyDescent="0.2">
      <c r="A361" s="318"/>
      <c r="B361" s="319"/>
    </row>
    <row r="362" spans="1:2" ht="15" x14ac:dyDescent="0.2">
      <c r="A362" s="318"/>
      <c r="B362" s="319"/>
    </row>
    <row r="363" spans="1:2" ht="15" x14ac:dyDescent="0.2">
      <c r="A363" s="318"/>
      <c r="B363" s="319"/>
    </row>
    <row r="364" spans="1:2" ht="15" x14ac:dyDescent="0.2">
      <c r="A364" s="318"/>
      <c r="B364" s="319"/>
    </row>
    <row r="365" spans="1:2" ht="15" x14ac:dyDescent="0.2">
      <c r="A365" s="318"/>
      <c r="B365" s="319"/>
    </row>
    <row r="366" spans="1:2" ht="15" x14ac:dyDescent="0.2">
      <c r="A366" s="318"/>
      <c r="B366" s="319"/>
    </row>
    <row r="367" spans="1:2" ht="15" x14ac:dyDescent="0.2">
      <c r="A367" s="318"/>
      <c r="B367" s="319"/>
    </row>
    <row r="368" spans="1:2" ht="15" x14ac:dyDescent="0.2">
      <c r="A368" s="318"/>
      <c r="B368" s="319"/>
    </row>
    <row r="369" spans="1:2" ht="15" x14ac:dyDescent="0.2">
      <c r="A369" s="318"/>
      <c r="B369" s="319"/>
    </row>
    <row r="370" spans="1:2" ht="15" x14ac:dyDescent="0.2">
      <c r="A370" s="318"/>
      <c r="B370" s="319"/>
    </row>
    <row r="371" spans="1:2" ht="15" x14ac:dyDescent="0.2">
      <c r="A371" s="318"/>
      <c r="B371" s="319"/>
    </row>
    <row r="372" spans="1:2" ht="15" x14ac:dyDescent="0.2">
      <c r="A372" s="318"/>
      <c r="B372" s="319"/>
    </row>
    <row r="373" spans="1:2" ht="15" x14ac:dyDescent="0.2">
      <c r="A373" s="318"/>
      <c r="B373" s="319"/>
    </row>
    <row r="374" spans="1:2" ht="15" x14ac:dyDescent="0.2">
      <c r="A374" s="318"/>
      <c r="B374" s="319"/>
    </row>
    <row r="375" spans="1:2" ht="15" x14ac:dyDescent="0.2">
      <c r="A375" s="318"/>
      <c r="B375" s="319"/>
    </row>
    <row r="376" spans="1:2" ht="15" x14ac:dyDescent="0.2">
      <c r="A376" s="318"/>
      <c r="B376" s="319"/>
    </row>
    <row r="377" spans="1:2" ht="15" x14ac:dyDescent="0.2">
      <c r="A377" s="318"/>
      <c r="B377" s="319"/>
    </row>
    <row r="378" spans="1:2" ht="15" x14ac:dyDescent="0.2">
      <c r="A378" s="318"/>
      <c r="B378" s="319"/>
    </row>
    <row r="379" spans="1:2" ht="15" x14ac:dyDescent="0.2">
      <c r="A379" s="318"/>
      <c r="B379" s="319"/>
    </row>
    <row r="380" spans="1:2" ht="15" x14ac:dyDescent="0.2">
      <c r="A380" s="318"/>
      <c r="B380" s="319"/>
    </row>
    <row r="381" spans="1:2" ht="15" x14ac:dyDescent="0.2">
      <c r="A381" s="318"/>
      <c r="B381" s="319"/>
    </row>
    <row r="382" spans="1:2" ht="15" x14ac:dyDescent="0.2">
      <c r="A382" s="318"/>
      <c r="B382" s="319"/>
    </row>
    <row r="383" spans="1:2" ht="15" x14ac:dyDescent="0.2">
      <c r="A383" s="318"/>
      <c r="B383" s="319"/>
    </row>
    <row r="384" spans="1:2" ht="15" x14ac:dyDescent="0.2">
      <c r="A384" s="318"/>
      <c r="B384" s="319"/>
    </row>
    <row r="385" spans="1:2" ht="15" x14ac:dyDescent="0.2">
      <c r="A385" s="318"/>
      <c r="B385" s="319"/>
    </row>
    <row r="386" spans="1:2" ht="15" x14ac:dyDescent="0.2">
      <c r="A386" s="318"/>
      <c r="B386" s="319"/>
    </row>
    <row r="387" spans="1:2" ht="15" x14ac:dyDescent="0.2">
      <c r="A387" s="318"/>
      <c r="B387" s="319"/>
    </row>
    <row r="388" spans="1:2" ht="15" x14ac:dyDescent="0.2">
      <c r="A388" s="318"/>
      <c r="B388" s="319"/>
    </row>
    <row r="389" spans="1:2" ht="15" x14ac:dyDescent="0.2">
      <c r="A389" s="318"/>
      <c r="B389" s="319"/>
    </row>
    <row r="390" spans="1:2" ht="15" x14ac:dyDescent="0.2">
      <c r="A390" s="318"/>
      <c r="B390" s="319"/>
    </row>
    <row r="391" spans="1:2" ht="15" x14ac:dyDescent="0.2">
      <c r="A391" s="318"/>
      <c r="B391" s="319"/>
    </row>
    <row r="392" spans="1:2" ht="15" x14ac:dyDescent="0.2">
      <c r="A392" s="318"/>
      <c r="B392" s="319"/>
    </row>
    <row r="393" spans="1:2" ht="15" x14ac:dyDescent="0.2">
      <c r="A393" s="318"/>
      <c r="B393" s="319"/>
    </row>
    <row r="394" spans="1:2" ht="15" x14ac:dyDescent="0.2">
      <c r="A394" s="318"/>
      <c r="B394" s="319"/>
    </row>
    <row r="395" spans="1:2" ht="15" x14ac:dyDescent="0.2">
      <c r="A395" s="318"/>
      <c r="B395" s="319"/>
    </row>
    <row r="396" spans="1:2" ht="15" x14ac:dyDescent="0.2">
      <c r="A396" s="318"/>
      <c r="B396" s="319"/>
    </row>
    <row r="397" spans="1:2" ht="15" x14ac:dyDescent="0.2">
      <c r="A397" s="318"/>
      <c r="B397" s="319"/>
    </row>
    <row r="398" spans="1:2" ht="15" x14ac:dyDescent="0.2">
      <c r="A398" s="318"/>
      <c r="B398" s="319"/>
    </row>
    <row r="399" spans="1:2" ht="15" x14ac:dyDescent="0.2">
      <c r="A399" s="318"/>
      <c r="B399" s="319"/>
    </row>
    <row r="400" spans="1:2" ht="15" x14ac:dyDescent="0.2">
      <c r="A400" s="318"/>
      <c r="B400" s="319"/>
    </row>
    <row r="401" spans="1:2" ht="15" x14ac:dyDescent="0.2">
      <c r="A401" s="318"/>
      <c r="B401" s="319"/>
    </row>
    <row r="402" spans="1:2" ht="15" x14ac:dyDescent="0.2">
      <c r="A402" s="318"/>
      <c r="B402" s="319"/>
    </row>
    <row r="403" spans="1:2" ht="15" x14ac:dyDescent="0.2">
      <c r="A403" s="318"/>
      <c r="B403" s="319"/>
    </row>
    <row r="404" spans="1:2" ht="15" x14ac:dyDescent="0.2">
      <c r="A404" s="318"/>
      <c r="B404" s="319"/>
    </row>
    <row r="405" spans="1:2" ht="15" x14ac:dyDescent="0.2">
      <c r="A405" s="318"/>
      <c r="B405" s="319"/>
    </row>
    <row r="406" spans="1:2" ht="15" x14ac:dyDescent="0.2">
      <c r="A406" s="318"/>
      <c r="B406" s="319"/>
    </row>
    <row r="407" spans="1:2" ht="15" x14ac:dyDescent="0.2">
      <c r="A407" s="318"/>
      <c r="B407" s="319"/>
    </row>
    <row r="408" spans="1:2" ht="15" x14ac:dyDescent="0.2">
      <c r="A408" s="318"/>
      <c r="B408" s="319"/>
    </row>
    <row r="409" spans="1:2" ht="15" x14ac:dyDescent="0.2">
      <c r="A409" s="318"/>
      <c r="B409" s="319"/>
    </row>
    <row r="410" spans="1:2" ht="15" x14ac:dyDescent="0.2">
      <c r="A410" s="318"/>
      <c r="B410" s="319"/>
    </row>
    <row r="411" spans="1:2" ht="15" x14ac:dyDescent="0.2">
      <c r="A411" s="318"/>
      <c r="B411" s="319"/>
    </row>
    <row r="412" spans="1:2" ht="15" x14ac:dyDescent="0.2">
      <c r="A412" s="318"/>
      <c r="B412" s="319"/>
    </row>
    <row r="413" spans="1:2" ht="15" x14ac:dyDescent="0.2">
      <c r="A413" s="318"/>
      <c r="B413" s="319"/>
    </row>
    <row r="414" spans="1:2" ht="15" x14ac:dyDescent="0.2">
      <c r="A414" s="318"/>
      <c r="B414" s="319"/>
    </row>
    <row r="415" spans="1:2" ht="15" x14ac:dyDescent="0.2">
      <c r="A415" s="318"/>
      <c r="B415" s="319"/>
    </row>
    <row r="416" spans="1:2" ht="15" x14ac:dyDescent="0.2">
      <c r="A416" s="318"/>
      <c r="B416" s="319"/>
    </row>
    <row r="417" spans="1:2" ht="15" x14ac:dyDescent="0.2">
      <c r="A417" s="318"/>
      <c r="B417" s="319"/>
    </row>
    <row r="418" spans="1:2" ht="15" x14ac:dyDescent="0.2">
      <c r="A418" s="318"/>
      <c r="B418" s="319"/>
    </row>
    <row r="419" spans="1:2" ht="15" x14ac:dyDescent="0.2">
      <c r="A419" s="318"/>
      <c r="B419" s="319"/>
    </row>
    <row r="420" spans="1:2" ht="15" x14ac:dyDescent="0.2">
      <c r="A420" s="318"/>
      <c r="B420" s="319"/>
    </row>
    <row r="421" spans="1:2" ht="15" x14ac:dyDescent="0.2">
      <c r="A421" s="318"/>
      <c r="B421" s="319"/>
    </row>
    <row r="422" spans="1:2" ht="15" x14ac:dyDescent="0.2">
      <c r="A422" s="318"/>
      <c r="B422" s="319"/>
    </row>
    <row r="423" spans="1:2" ht="15" x14ac:dyDescent="0.2">
      <c r="A423" s="318"/>
      <c r="B423" s="319"/>
    </row>
    <row r="424" spans="1:2" ht="15" x14ac:dyDescent="0.2">
      <c r="A424" s="318"/>
      <c r="B424" s="319"/>
    </row>
    <row r="425" spans="1:2" ht="15" x14ac:dyDescent="0.2">
      <c r="A425" s="318"/>
      <c r="B425" s="319"/>
    </row>
    <row r="426" spans="1:2" ht="15" x14ac:dyDescent="0.2">
      <c r="A426" s="318"/>
      <c r="B426" s="319"/>
    </row>
    <row r="427" spans="1:2" ht="15" x14ac:dyDescent="0.2">
      <c r="A427" s="318"/>
      <c r="B427" s="319"/>
    </row>
    <row r="428" spans="1:2" ht="15" x14ac:dyDescent="0.2">
      <c r="A428" s="318"/>
      <c r="B428" s="319"/>
    </row>
    <row r="429" spans="1:2" ht="15" x14ac:dyDescent="0.2">
      <c r="A429" s="318"/>
      <c r="B429" s="319"/>
    </row>
    <row r="430" spans="1:2" ht="15" x14ac:dyDescent="0.2">
      <c r="A430" s="318"/>
      <c r="B430" s="319"/>
    </row>
    <row r="431" spans="1:2" ht="15" x14ac:dyDescent="0.2">
      <c r="A431" s="318"/>
      <c r="B431" s="319"/>
    </row>
    <row r="432" spans="1:2" ht="15" x14ac:dyDescent="0.2">
      <c r="A432" s="318"/>
      <c r="B432" s="319"/>
    </row>
    <row r="433" spans="1:2" ht="15" x14ac:dyDescent="0.2">
      <c r="A433" s="318"/>
      <c r="B433" s="319"/>
    </row>
    <row r="434" spans="1:2" ht="15" x14ac:dyDescent="0.2">
      <c r="A434" s="318"/>
      <c r="B434" s="319"/>
    </row>
    <row r="435" spans="1:2" ht="15" x14ac:dyDescent="0.2">
      <c r="A435" s="318"/>
      <c r="B435" s="319"/>
    </row>
    <row r="436" spans="1:2" ht="15" x14ac:dyDescent="0.2">
      <c r="A436" s="318"/>
      <c r="B436" s="319"/>
    </row>
    <row r="437" spans="1:2" ht="15" x14ac:dyDescent="0.2">
      <c r="A437" s="318"/>
      <c r="B437" s="319"/>
    </row>
    <row r="438" spans="1:2" ht="15" x14ac:dyDescent="0.2">
      <c r="A438" s="318"/>
      <c r="B438" s="319"/>
    </row>
    <row r="439" spans="1:2" ht="15" x14ac:dyDescent="0.2">
      <c r="A439" s="318"/>
      <c r="B439" s="319"/>
    </row>
    <row r="440" spans="1:2" ht="15" x14ac:dyDescent="0.2">
      <c r="A440" s="318"/>
      <c r="B440" s="319"/>
    </row>
    <row r="441" spans="1:2" ht="15" x14ac:dyDescent="0.2">
      <c r="A441" s="318"/>
      <c r="B441" s="319"/>
    </row>
    <row r="442" spans="1:2" ht="15" x14ac:dyDescent="0.2">
      <c r="A442" s="318"/>
      <c r="B442" s="319"/>
    </row>
    <row r="443" spans="1:2" ht="15" x14ac:dyDescent="0.2">
      <c r="A443" s="318"/>
      <c r="B443" s="319"/>
    </row>
    <row r="444" spans="1:2" ht="15" x14ac:dyDescent="0.2">
      <c r="A444" s="318"/>
      <c r="B444" s="319"/>
    </row>
    <row r="445" spans="1:2" ht="15" x14ac:dyDescent="0.2">
      <c r="A445" s="318"/>
      <c r="B445" s="319"/>
    </row>
    <row r="446" spans="1:2" ht="15" x14ac:dyDescent="0.2">
      <c r="A446" s="318"/>
      <c r="B446" s="319"/>
    </row>
    <row r="447" spans="1:2" ht="15" x14ac:dyDescent="0.2">
      <c r="A447" s="318"/>
      <c r="B447" s="319"/>
    </row>
    <row r="448" spans="1:2" ht="15" x14ac:dyDescent="0.2">
      <c r="A448" s="318"/>
      <c r="B448" s="319"/>
    </row>
    <row r="449" spans="1:2" ht="15" x14ac:dyDescent="0.2">
      <c r="A449" s="318"/>
      <c r="B449" s="319"/>
    </row>
    <row r="450" spans="1:2" ht="15" x14ac:dyDescent="0.2">
      <c r="A450" s="318"/>
      <c r="B450" s="319"/>
    </row>
    <row r="451" spans="1:2" ht="15" x14ac:dyDescent="0.2">
      <c r="A451" s="318"/>
      <c r="B451" s="319"/>
    </row>
    <row r="452" spans="1:2" ht="15" x14ac:dyDescent="0.2">
      <c r="A452" s="318"/>
      <c r="B452" s="319"/>
    </row>
    <row r="453" spans="1:2" ht="15" x14ac:dyDescent="0.2">
      <c r="A453" s="318"/>
      <c r="B453" s="319"/>
    </row>
    <row r="454" spans="1:2" ht="15" x14ac:dyDescent="0.2">
      <c r="A454" s="318"/>
      <c r="B454" s="319"/>
    </row>
    <row r="455" spans="1:2" ht="15" x14ac:dyDescent="0.2">
      <c r="A455" s="318"/>
      <c r="B455" s="319"/>
    </row>
    <row r="456" spans="1:2" ht="15" x14ac:dyDescent="0.2">
      <c r="A456" s="318"/>
      <c r="B456" s="319"/>
    </row>
    <row r="457" spans="1:2" ht="15" x14ac:dyDescent="0.2">
      <c r="A457" s="318"/>
      <c r="B457" s="319"/>
    </row>
    <row r="458" spans="1:2" ht="15" x14ac:dyDescent="0.2">
      <c r="A458" s="318"/>
      <c r="B458" s="319"/>
    </row>
    <row r="459" spans="1:2" ht="15" x14ac:dyDescent="0.2">
      <c r="A459" s="318"/>
      <c r="B459" s="319"/>
    </row>
    <row r="460" spans="1:2" ht="15" x14ac:dyDescent="0.2">
      <c r="A460" s="318"/>
      <c r="B460" s="319"/>
    </row>
    <row r="461" spans="1:2" ht="15" x14ac:dyDescent="0.2">
      <c r="A461" s="318"/>
      <c r="B461" s="319"/>
    </row>
    <row r="462" spans="1:2" ht="15" x14ac:dyDescent="0.2">
      <c r="A462" s="318"/>
      <c r="B462" s="319"/>
    </row>
    <row r="463" spans="1:2" ht="15" x14ac:dyDescent="0.2">
      <c r="A463" s="318"/>
      <c r="B463" s="319"/>
    </row>
    <row r="464" spans="1:2" ht="15" x14ac:dyDescent="0.2">
      <c r="A464" s="318"/>
      <c r="B464" s="319"/>
    </row>
    <row r="465" spans="1:2" ht="15" x14ac:dyDescent="0.2">
      <c r="A465" s="318"/>
      <c r="B465" s="319"/>
    </row>
    <row r="466" spans="1:2" ht="15" x14ac:dyDescent="0.2">
      <c r="A466" s="318"/>
      <c r="B466" s="319"/>
    </row>
    <row r="467" spans="1:2" ht="15" x14ac:dyDescent="0.2">
      <c r="A467" s="318"/>
      <c r="B467" s="319"/>
    </row>
    <row r="468" spans="1:2" ht="15" x14ac:dyDescent="0.2">
      <c r="A468" s="318"/>
      <c r="B468" s="319"/>
    </row>
    <row r="469" spans="1:2" ht="15" x14ac:dyDescent="0.2">
      <c r="A469" s="318"/>
      <c r="B469" s="319"/>
    </row>
    <row r="470" spans="1:2" ht="15" x14ac:dyDescent="0.2">
      <c r="A470" s="318"/>
      <c r="B470" s="319"/>
    </row>
    <row r="471" spans="1:2" ht="15" x14ac:dyDescent="0.2">
      <c r="A471" s="318"/>
      <c r="B471" s="319"/>
    </row>
    <row r="472" spans="1:2" ht="15" x14ac:dyDescent="0.2">
      <c r="A472" s="318"/>
      <c r="B472" s="319"/>
    </row>
    <row r="473" spans="1:2" ht="15" x14ac:dyDescent="0.2">
      <c r="A473" s="318"/>
      <c r="B473" s="319"/>
    </row>
    <row r="474" spans="1:2" ht="15" x14ac:dyDescent="0.2">
      <c r="A474" s="318"/>
      <c r="B474" s="319"/>
    </row>
    <row r="475" spans="1:2" ht="15" x14ac:dyDescent="0.2">
      <c r="A475" s="318"/>
      <c r="B475" s="319"/>
    </row>
    <row r="476" spans="1:2" ht="15" x14ac:dyDescent="0.2">
      <c r="A476" s="318"/>
      <c r="B476" s="319"/>
    </row>
    <row r="477" spans="1:2" ht="15" x14ac:dyDescent="0.2">
      <c r="A477" s="318"/>
      <c r="B477" s="319"/>
    </row>
    <row r="478" spans="1:2" ht="15" x14ac:dyDescent="0.2">
      <c r="A478" s="318"/>
      <c r="B478" s="319"/>
    </row>
    <row r="479" spans="1:2" ht="15" x14ac:dyDescent="0.2">
      <c r="A479" s="318"/>
      <c r="B479" s="319"/>
    </row>
    <row r="480" spans="1:2" ht="15" x14ac:dyDescent="0.2">
      <c r="A480" s="318"/>
      <c r="B480" s="319"/>
    </row>
    <row r="481" spans="1:2" ht="15" x14ac:dyDescent="0.2">
      <c r="A481" s="318"/>
      <c r="B481" s="319"/>
    </row>
    <row r="482" spans="1:2" ht="15" x14ac:dyDescent="0.2">
      <c r="A482" s="318"/>
      <c r="B482" s="319"/>
    </row>
    <row r="483" spans="1:2" ht="15" x14ac:dyDescent="0.2">
      <c r="A483" s="318"/>
      <c r="B483" s="319"/>
    </row>
    <row r="484" spans="1:2" ht="15" x14ac:dyDescent="0.2">
      <c r="A484" s="318"/>
      <c r="B484" s="319"/>
    </row>
    <row r="485" spans="1:2" ht="15" x14ac:dyDescent="0.2">
      <c r="A485" s="318"/>
      <c r="B485" s="319"/>
    </row>
    <row r="486" spans="1:2" ht="15" x14ac:dyDescent="0.2">
      <c r="A486" s="318"/>
      <c r="B486" s="319"/>
    </row>
    <row r="487" spans="1:2" ht="15" x14ac:dyDescent="0.2">
      <c r="A487" s="318"/>
      <c r="B487" s="319"/>
    </row>
    <row r="488" spans="1:2" ht="15" x14ac:dyDescent="0.2">
      <c r="A488" s="318"/>
      <c r="B488" s="319"/>
    </row>
    <row r="489" spans="1:2" ht="15" x14ac:dyDescent="0.2">
      <c r="A489" s="318"/>
      <c r="B489" s="319"/>
    </row>
    <row r="490" spans="1:2" ht="15" x14ac:dyDescent="0.2">
      <c r="A490" s="318"/>
      <c r="B490" s="319"/>
    </row>
    <row r="491" spans="1:2" ht="15" x14ac:dyDescent="0.2">
      <c r="A491" s="318"/>
      <c r="B491" s="319"/>
    </row>
    <row r="492" spans="1:2" ht="15" x14ac:dyDescent="0.2">
      <c r="A492" s="318"/>
      <c r="B492" s="319"/>
    </row>
    <row r="493" spans="1:2" ht="15" x14ac:dyDescent="0.2">
      <c r="A493" s="318"/>
      <c r="B493" s="319"/>
    </row>
    <row r="494" spans="1:2" ht="15" x14ac:dyDescent="0.2">
      <c r="A494" s="318"/>
      <c r="B494" s="319"/>
    </row>
    <row r="495" spans="1:2" ht="15" x14ac:dyDescent="0.2">
      <c r="A495" s="318"/>
      <c r="B495" s="319"/>
    </row>
    <row r="496" spans="1:2" ht="15" x14ac:dyDescent="0.2">
      <c r="A496" s="318"/>
      <c r="B496" s="319"/>
    </row>
    <row r="497" spans="1:2" ht="15" x14ac:dyDescent="0.2">
      <c r="A497" s="318"/>
      <c r="B497" s="319"/>
    </row>
    <row r="498" spans="1:2" ht="15" x14ac:dyDescent="0.2">
      <c r="A498" s="318"/>
      <c r="B498" s="319"/>
    </row>
    <row r="499" spans="1:2" ht="15" x14ac:dyDescent="0.2">
      <c r="A499" s="318"/>
      <c r="B499" s="319"/>
    </row>
    <row r="500" spans="1:2" ht="15" x14ac:dyDescent="0.2">
      <c r="A500" s="318"/>
      <c r="B500" s="319"/>
    </row>
    <row r="501" spans="1:2" ht="15" x14ac:dyDescent="0.2">
      <c r="A501" s="318"/>
      <c r="B501" s="319"/>
    </row>
    <row r="502" spans="1:2" ht="15" x14ac:dyDescent="0.2">
      <c r="A502" s="318"/>
      <c r="B502" s="319"/>
    </row>
    <row r="503" spans="1:2" ht="15" x14ac:dyDescent="0.2">
      <c r="A503" s="318"/>
      <c r="B503" s="319"/>
    </row>
    <row r="504" spans="1:2" ht="15" x14ac:dyDescent="0.2">
      <c r="A504" s="318"/>
      <c r="B504" s="319"/>
    </row>
    <row r="505" spans="1:2" ht="15" x14ac:dyDescent="0.2">
      <c r="A505" s="318"/>
      <c r="B505" s="319"/>
    </row>
    <row r="506" spans="1:2" ht="15" x14ac:dyDescent="0.2">
      <c r="A506" s="318"/>
      <c r="B506" s="319"/>
    </row>
    <row r="507" spans="1:2" ht="15" x14ac:dyDescent="0.2">
      <c r="A507" s="318"/>
      <c r="B507" s="319"/>
    </row>
    <row r="508" spans="1:2" ht="15" x14ac:dyDescent="0.2">
      <c r="A508" s="318"/>
      <c r="B508" s="319"/>
    </row>
    <row r="509" spans="1:2" ht="15" x14ac:dyDescent="0.2">
      <c r="A509" s="318"/>
      <c r="B509" s="319"/>
    </row>
    <row r="510" spans="1:2" ht="15" x14ac:dyDescent="0.2">
      <c r="A510" s="318"/>
      <c r="B510" s="319"/>
    </row>
    <row r="511" spans="1:2" ht="15" x14ac:dyDescent="0.2">
      <c r="A511" s="318"/>
      <c r="B511" s="319"/>
    </row>
    <row r="512" spans="1:2" ht="15" x14ac:dyDescent="0.2">
      <c r="A512" s="318"/>
      <c r="B512" s="319"/>
    </row>
    <row r="513" spans="1:2" ht="15" x14ac:dyDescent="0.2">
      <c r="A513" s="318"/>
      <c r="B513" s="319"/>
    </row>
    <row r="514" spans="1:2" ht="15" x14ac:dyDescent="0.2">
      <c r="A514" s="318"/>
      <c r="B514" s="319"/>
    </row>
    <row r="515" spans="1:2" ht="15" x14ac:dyDescent="0.2">
      <c r="A515" s="318"/>
      <c r="B515" s="319"/>
    </row>
    <row r="516" spans="1:2" ht="15" x14ac:dyDescent="0.2">
      <c r="A516" s="318"/>
      <c r="B516" s="319"/>
    </row>
    <row r="517" spans="1:2" ht="15" x14ac:dyDescent="0.2">
      <c r="A517" s="318"/>
      <c r="B517" s="319"/>
    </row>
    <row r="518" spans="1:2" ht="15" x14ac:dyDescent="0.2">
      <c r="A518" s="318"/>
      <c r="B518" s="319"/>
    </row>
    <row r="519" spans="1:2" ht="15" x14ac:dyDescent="0.2">
      <c r="A519" s="318"/>
      <c r="B519" s="319"/>
    </row>
    <row r="520" spans="1:2" ht="15" x14ac:dyDescent="0.2">
      <c r="A520" s="318"/>
      <c r="B520" s="319"/>
    </row>
    <row r="521" spans="1:2" ht="15" x14ac:dyDescent="0.2">
      <c r="A521" s="318"/>
      <c r="B521" s="319"/>
    </row>
    <row r="522" spans="1:2" ht="15" x14ac:dyDescent="0.2">
      <c r="A522" s="318"/>
      <c r="B522" s="319"/>
    </row>
    <row r="523" spans="1:2" ht="15" x14ac:dyDescent="0.2">
      <c r="A523" s="318"/>
      <c r="B523" s="319"/>
    </row>
    <row r="524" spans="1:2" ht="15" x14ac:dyDescent="0.2">
      <c r="A524" s="318"/>
      <c r="B524" s="319"/>
    </row>
    <row r="525" spans="1:2" ht="15" x14ac:dyDescent="0.2">
      <c r="A525" s="318"/>
      <c r="B525" s="319"/>
    </row>
    <row r="526" spans="1:2" ht="15" x14ac:dyDescent="0.2">
      <c r="A526" s="318"/>
      <c r="B526" s="319"/>
    </row>
    <row r="527" spans="1:2" ht="15" x14ac:dyDescent="0.2">
      <c r="A527" s="318"/>
      <c r="B527" s="319"/>
    </row>
    <row r="528" spans="1:2" ht="15" x14ac:dyDescent="0.2">
      <c r="A528" s="318"/>
      <c r="B528" s="319"/>
    </row>
    <row r="529" spans="1:2" ht="15" x14ac:dyDescent="0.2">
      <c r="A529" s="318"/>
      <c r="B529" s="319"/>
    </row>
    <row r="530" spans="1:2" ht="15" x14ac:dyDescent="0.2">
      <c r="A530" s="318"/>
      <c r="B530" s="319"/>
    </row>
    <row r="531" spans="1:2" ht="15" x14ac:dyDescent="0.2">
      <c r="A531" s="318"/>
      <c r="B531" s="319"/>
    </row>
    <row r="532" spans="1:2" ht="15" x14ac:dyDescent="0.2">
      <c r="A532" s="318"/>
      <c r="B532" s="319"/>
    </row>
    <row r="533" spans="1:2" ht="15" x14ac:dyDescent="0.2">
      <c r="A533" s="318"/>
      <c r="B533" s="319"/>
    </row>
    <row r="534" spans="1:2" ht="15" x14ac:dyDescent="0.2">
      <c r="A534" s="318"/>
      <c r="B534" s="319"/>
    </row>
    <row r="535" spans="1:2" ht="15" x14ac:dyDescent="0.2">
      <c r="A535" s="318"/>
      <c r="B535" s="319"/>
    </row>
    <row r="536" spans="1:2" ht="15" x14ac:dyDescent="0.2">
      <c r="A536" s="318"/>
      <c r="B536" s="319"/>
    </row>
    <row r="537" spans="1:2" ht="15" x14ac:dyDescent="0.2">
      <c r="A537" s="318"/>
      <c r="B537" s="319"/>
    </row>
    <row r="538" spans="1:2" ht="15" x14ac:dyDescent="0.2">
      <c r="A538" s="318"/>
      <c r="B538" s="319"/>
    </row>
    <row r="539" spans="1:2" ht="15" x14ac:dyDescent="0.2">
      <c r="A539" s="318"/>
      <c r="B539" s="319"/>
    </row>
    <row r="540" spans="1:2" ht="15" x14ac:dyDescent="0.2">
      <c r="A540" s="318"/>
      <c r="B540" s="319"/>
    </row>
    <row r="541" spans="1:2" ht="15" x14ac:dyDescent="0.2">
      <c r="A541" s="318"/>
      <c r="B541" s="319"/>
    </row>
    <row r="542" spans="1:2" ht="15" x14ac:dyDescent="0.2">
      <c r="A542" s="318"/>
      <c r="B542" s="319"/>
    </row>
    <row r="543" spans="1:2" ht="15" x14ac:dyDescent="0.2">
      <c r="A543" s="318"/>
      <c r="B543" s="319"/>
    </row>
    <row r="544" spans="1:2" ht="15" x14ac:dyDescent="0.2">
      <c r="A544" s="318"/>
      <c r="B544" s="319"/>
    </row>
    <row r="545" spans="1:2" ht="15" x14ac:dyDescent="0.2">
      <c r="A545" s="318"/>
      <c r="B545" s="319"/>
    </row>
    <row r="546" spans="1:2" ht="15" x14ac:dyDescent="0.2">
      <c r="A546" s="318"/>
      <c r="B546" s="319"/>
    </row>
    <row r="547" spans="1:2" ht="15" x14ac:dyDescent="0.2">
      <c r="A547" s="318"/>
      <c r="B547" s="319"/>
    </row>
    <row r="548" spans="1:2" ht="15" x14ac:dyDescent="0.2">
      <c r="A548" s="318"/>
      <c r="B548" s="319"/>
    </row>
    <row r="549" spans="1:2" ht="15" x14ac:dyDescent="0.2">
      <c r="A549" s="318"/>
      <c r="B549" s="319"/>
    </row>
    <row r="550" spans="1:2" ht="15" x14ac:dyDescent="0.2">
      <c r="A550" s="318"/>
      <c r="B550" s="319"/>
    </row>
    <row r="551" spans="1:2" ht="15" x14ac:dyDescent="0.2">
      <c r="A551" s="318"/>
      <c r="B551" s="319"/>
    </row>
    <row r="552" spans="1:2" ht="15" x14ac:dyDescent="0.2">
      <c r="A552" s="318"/>
      <c r="B552" s="319"/>
    </row>
    <row r="553" spans="1:2" ht="15" x14ac:dyDescent="0.2">
      <c r="A553" s="318"/>
      <c r="B553" s="319"/>
    </row>
    <row r="554" spans="1:2" ht="15" x14ac:dyDescent="0.2">
      <c r="A554" s="318"/>
      <c r="B554" s="319"/>
    </row>
    <row r="555" spans="1:2" ht="15" x14ac:dyDescent="0.2">
      <c r="A555" s="318"/>
      <c r="B555" s="319"/>
    </row>
    <row r="556" spans="1:2" ht="15" x14ac:dyDescent="0.2">
      <c r="A556" s="318"/>
      <c r="B556" s="319"/>
    </row>
    <row r="557" spans="1:2" ht="15" x14ac:dyDescent="0.2">
      <c r="A557" s="318"/>
      <c r="B557" s="319"/>
    </row>
    <row r="558" spans="1:2" ht="15" x14ac:dyDescent="0.2">
      <c r="A558" s="318"/>
      <c r="B558" s="319"/>
    </row>
    <row r="559" spans="1:2" ht="15" x14ac:dyDescent="0.2">
      <c r="A559" s="318"/>
      <c r="B559" s="319"/>
    </row>
    <row r="560" spans="1:2" ht="15" x14ac:dyDescent="0.2">
      <c r="A560" s="318"/>
      <c r="B560" s="319"/>
    </row>
    <row r="561" spans="1:2" ht="15" x14ac:dyDescent="0.2">
      <c r="A561" s="318"/>
      <c r="B561" s="319"/>
    </row>
    <row r="562" spans="1:2" ht="15" x14ac:dyDescent="0.2">
      <c r="A562" s="318"/>
      <c r="B562" s="319"/>
    </row>
    <row r="563" spans="1:2" ht="15" x14ac:dyDescent="0.2">
      <c r="A563" s="318"/>
      <c r="B563" s="319"/>
    </row>
    <row r="564" spans="1:2" ht="15" x14ac:dyDescent="0.2">
      <c r="A564" s="318"/>
      <c r="B564" s="319"/>
    </row>
    <row r="565" spans="1:2" ht="15" x14ac:dyDescent="0.2">
      <c r="A565" s="318"/>
      <c r="B565" s="319"/>
    </row>
    <row r="566" spans="1:2" ht="15" x14ac:dyDescent="0.2">
      <c r="A566" s="318"/>
      <c r="B566" s="319"/>
    </row>
    <row r="567" spans="1:2" ht="15" x14ac:dyDescent="0.2">
      <c r="A567" s="318"/>
      <c r="B567" s="319"/>
    </row>
    <row r="568" spans="1:2" ht="15" x14ac:dyDescent="0.2">
      <c r="A568" s="318"/>
      <c r="B568" s="319"/>
    </row>
    <row r="569" spans="1:2" ht="15" x14ac:dyDescent="0.2">
      <c r="A569" s="318"/>
      <c r="B569" s="319"/>
    </row>
    <row r="570" spans="1:2" ht="15" x14ac:dyDescent="0.2">
      <c r="A570" s="318"/>
      <c r="B570" s="319"/>
    </row>
    <row r="571" spans="1:2" ht="15" x14ac:dyDescent="0.2">
      <c r="A571" s="318"/>
      <c r="B571" s="319"/>
    </row>
    <row r="572" spans="1:2" ht="15" x14ac:dyDescent="0.2">
      <c r="A572" s="318"/>
      <c r="B572" s="319"/>
    </row>
    <row r="573" spans="1:2" ht="15" x14ac:dyDescent="0.2">
      <c r="A573" s="318"/>
      <c r="B573" s="319"/>
    </row>
    <row r="574" spans="1:2" ht="15" x14ac:dyDescent="0.2">
      <c r="A574" s="318"/>
      <c r="B574" s="319"/>
    </row>
    <row r="575" spans="1:2" ht="15" x14ac:dyDescent="0.2">
      <c r="A575" s="318"/>
      <c r="B575" s="319"/>
    </row>
    <row r="576" spans="1:2" ht="15" x14ac:dyDescent="0.2">
      <c r="A576" s="318"/>
      <c r="B576" s="319"/>
    </row>
    <row r="577" spans="1:2" ht="15" x14ac:dyDescent="0.2">
      <c r="A577" s="318"/>
      <c r="B577" s="319"/>
    </row>
    <row r="578" spans="1:2" ht="15" x14ac:dyDescent="0.2">
      <c r="A578" s="318"/>
      <c r="B578" s="319"/>
    </row>
    <row r="579" spans="1:2" ht="15" x14ac:dyDescent="0.2">
      <c r="A579" s="318"/>
      <c r="B579" s="319"/>
    </row>
    <row r="580" spans="1:2" ht="15" x14ac:dyDescent="0.2">
      <c r="A580" s="318"/>
      <c r="B580" s="319"/>
    </row>
    <row r="581" spans="1:2" ht="15" x14ac:dyDescent="0.2">
      <c r="A581" s="318"/>
      <c r="B581" s="319"/>
    </row>
    <row r="582" spans="1:2" ht="15" x14ac:dyDescent="0.2">
      <c r="A582" s="318"/>
      <c r="B582" s="319"/>
    </row>
    <row r="583" spans="1:2" ht="15" x14ac:dyDescent="0.2">
      <c r="A583" s="318"/>
      <c r="B583" s="319"/>
    </row>
    <row r="584" spans="1:2" ht="15" x14ac:dyDescent="0.2">
      <c r="A584" s="318"/>
      <c r="B584" s="319"/>
    </row>
    <row r="585" spans="1:2" ht="15" x14ac:dyDescent="0.2">
      <c r="A585" s="318"/>
      <c r="B585" s="319"/>
    </row>
    <row r="586" spans="1:2" ht="15" x14ac:dyDescent="0.2">
      <c r="A586" s="318"/>
      <c r="B586" s="319"/>
    </row>
    <row r="587" spans="1:2" ht="15" x14ac:dyDescent="0.2">
      <c r="A587" s="318"/>
      <c r="B587" s="319"/>
    </row>
    <row r="588" spans="1:2" ht="15" x14ac:dyDescent="0.2">
      <c r="A588" s="318"/>
      <c r="B588" s="319"/>
    </row>
    <row r="589" spans="1:2" ht="15" x14ac:dyDescent="0.2">
      <c r="A589" s="318"/>
      <c r="B589" s="319"/>
    </row>
    <row r="590" spans="1:2" ht="15" x14ac:dyDescent="0.2">
      <c r="A590" s="318"/>
      <c r="B590" s="319"/>
    </row>
    <row r="591" spans="1:2" ht="15" x14ac:dyDescent="0.2">
      <c r="A591" s="318"/>
      <c r="B591" s="319"/>
    </row>
    <row r="592" spans="1:2" ht="15" x14ac:dyDescent="0.2">
      <c r="A592" s="318"/>
      <c r="B592" s="319"/>
    </row>
    <row r="593" spans="1:2" ht="15" x14ac:dyDescent="0.2">
      <c r="A593" s="318"/>
      <c r="B593" s="319"/>
    </row>
    <row r="594" spans="1:2" ht="15" x14ac:dyDescent="0.2">
      <c r="A594" s="318"/>
      <c r="B594" s="319"/>
    </row>
    <row r="595" spans="1:2" ht="15" x14ac:dyDescent="0.2">
      <c r="A595" s="318"/>
      <c r="B595" s="319"/>
    </row>
    <row r="596" spans="1:2" ht="15" x14ac:dyDescent="0.2">
      <c r="A596" s="318"/>
      <c r="B596" s="319"/>
    </row>
    <row r="597" spans="1:2" ht="15" x14ac:dyDescent="0.2">
      <c r="A597" s="318"/>
      <c r="B597" s="319"/>
    </row>
    <row r="598" spans="1:2" ht="15" x14ac:dyDescent="0.2">
      <c r="A598" s="318"/>
      <c r="B598" s="319"/>
    </row>
    <row r="599" spans="1:2" ht="15" x14ac:dyDescent="0.2">
      <c r="A599" s="318"/>
      <c r="B599" s="319"/>
    </row>
    <row r="600" spans="1:2" ht="15" x14ac:dyDescent="0.2">
      <c r="A600" s="318"/>
      <c r="B600" s="319"/>
    </row>
    <row r="601" spans="1:2" ht="15" x14ac:dyDescent="0.2">
      <c r="A601" s="318"/>
      <c r="B601" s="319"/>
    </row>
    <row r="602" spans="1:2" ht="15" x14ac:dyDescent="0.2">
      <c r="A602" s="318"/>
      <c r="B602" s="319"/>
    </row>
    <row r="603" spans="1:2" ht="15" x14ac:dyDescent="0.2">
      <c r="A603" s="318"/>
      <c r="B603" s="319"/>
    </row>
    <row r="604" spans="1:2" ht="15" x14ac:dyDescent="0.2">
      <c r="A604" s="318"/>
      <c r="B604" s="319"/>
    </row>
    <row r="605" spans="1:2" ht="15" x14ac:dyDescent="0.2">
      <c r="A605" s="318"/>
      <c r="B605" s="319"/>
    </row>
    <row r="606" spans="1:2" ht="15" x14ac:dyDescent="0.2">
      <c r="A606" s="318"/>
      <c r="B606" s="319"/>
    </row>
    <row r="607" spans="1:2" ht="15" x14ac:dyDescent="0.2">
      <c r="A607" s="318"/>
      <c r="B607" s="319"/>
    </row>
    <row r="608" spans="1:2" ht="15" x14ac:dyDescent="0.2">
      <c r="A608" s="318"/>
      <c r="B608" s="319"/>
    </row>
    <row r="609" spans="1:2" ht="15" x14ac:dyDescent="0.2">
      <c r="A609" s="318"/>
      <c r="B609" s="319"/>
    </row>
    <row r="610" spans="1:2" ht="15" x14ac:dyDescent="0.2">
      <c r="A610" s="318"/>
      <c r="B610" s="319"/>
    </row>
    <row r="611" spans="1:2" ht="15" x14ac:dyDescent="0.2">
      <c r="A611" s="318"/>
      <c r="B611" s="319"/>
    </row>
    <row r="612" spans="1:2" ht="15" x14ac:dyDescent="0.2">
      <c r="A612" s="318"/>
      <c r="B612" s="319"/>
    </row>
    <row r="613" spans="1:2" ht="15" x14ac:dyDescent="0.2">
      <c r="A613" s="318"/>
      <c r="B613" s="319"/>
    </row>
    <row r="614" spans="1:2" ht="15" x14ac:dyDescent="0.2">
      <c r="A614" s="318"/>
      <c r="B614" s="319"/>
    </row>
    <row r="615" spans="1:2" ht="15" x14ac:dyDescent="0.2">
      <c r="A615" s="318"/>
      <c r="B615" s="319"/>
    </row>
    <row r="616" spans="1:2" ht="15" x14ac:dyDescent="0.2">
      <c r="A616" s="318"/>
      <c r="B616" s="319"/>
    </row>
    <row r="617" spans="1:2" ht="15" x14ac:dyDescent="0.2">
      <c r="A617" s="318"/>
      <c r="B617" s="319"/>
    </row>
    <row r="618" spans="1:2" ht="15" x14ac:dyDescent="0.2">
      <c r="A618" s="318"/>
      <c r="B618" s="319"/>
    </row>
    <row r="619" spans="1:2" ht="15" x14ac:dyDescent="0.2">
      <c r="A619" s="318"/>
      <c r="B619" s="319"/>
    </row>
    <row r="620" spans="1:2" ht="15" x14ac:dyDescent="0.2">
      <c r="A620" s="318"/>
      <c r="B620" s="319"/>
    </row>
    <row r="621" spans="1:2" ht="15" x14ac:dyDescent="0.2">
      <c r="A621" s="318"/>
      <c r="B621" s="319"/>
    </row>
    <row r="622" spans="1:2" ht="15" x14ac:dyDescent="0.2">
      <c r="A622" s="318"/>
      <c r="B622" s="319"/>
    </row>
    <row r="623" spans="1:2" ht="15" x14ac:dyDescent="0.2">
      <c r="A623" s="318"/>
      <c r="B623" s="319"/>
    </row>
    <row r="624" spans="1:2" ht="15" x14ac:dyDescent="0.2">
      <c r="A624" s="318"/>
      <c r="B624" s="319"/>
    </row>
    <row r="625" spans="1:2" ht="15" x14ac:dyDescent="0.2">
      <c r="A625" s="318"/>
      <c r="B625" s="319"/>
    </row>
    <row r="626" spans="1:2" ht="15" x14ac:dyDescent="0.2">
      <c r="A626" s="318"/>
      <c r="B626" s="319"/>
    </row>
    <row r="627" spans="1:2" ht="15" x14ac:dyDescent="0.2">
      <c r="A627" s="318"/>
      <c r="B627" s="319"/>
    </row>
    <row r="628" spans="1:2" ht="15" x14ac:dyDescent="0.2">
      <c r="A628" s="318"/>
      <c r="B628" s="319"/>
    </row>
    <row r="629" spans="1:2" ht="15" x14ac:dyDescent="0.2">
      <c r="A629" s="318"/>
      <c r="B629" s="319"/>
    </row>
    <row r="630" spans="1:2" ht="15" x14ac:dyDescent="0.2">
      <c r="A630" s="318"/>
      <c r="B630" s="319"/>
    </row>
    <row r="631" spans="1:2" ht="15" x14ac:dyDescent="0.2">
      <c r="A631" s="318"/>
      <c r="B631" s="319"/>
    </row>
    <row r="632" spans="1:2" ht="15" x14ac:dyDescent="0.2">
      <c r="A632" s="318"/>
      <c r="B632" s="319"/>
    </row>
    <row r="633" spans="1:2" ht="15" x14ac:dyDescent="0.2">
      <c r="A633" s="318"/>
      <c r="B633" s="319"/>
    </row>
    <row r="634" spans="1:2" ht="15" x14ac:dyDescent="0.2">
      <c r="A634" s="318"/>
      <c r="B634" s="319"/>
    </row>
    <row r="635" spans="1:2" ht="15" x14ac:dyDescent="0.2">
      <c r="A635" s="318"/>
      <c r="B635" s="319"/>
    </row>
    <row r="636" spans="1:2" ht="15" x14ac:dyDescent="0.2">
      <c r="A636" s="318"/>
      <c r="B636" s="319"/>
    </row>
    <row r="637" spans="1:2" ht="15" x14ac:dyDescent="0.2">
      <c r="A637" s="318"/>
      <c r="B637" s="319"/>
    </row>
    <row r="638" spans="1:2" ht="15" x14ac:dyDescent="0.2">
      <c r="A638" s="318"/>
      <c r="B638" s="319"/>
    </row>
    <row r="639" spans="1:2" ht="15" x14ac:dyDescent="0.2">
      <c r="A639" s="318"/>
      <c r="B639" s="319"/>
    </row>
    <row r="640" spans="1:2" ht="15" x14ac:dyDescent="0.2">
      <c r="A640" s="318"/>
      <c r="B640" s="319"/>
    </row>
    <row r="641" spans="1:2" ht="15" x14ac:dyDescent="0.2">
      <c r="A641" s="318"/>
      <c r="B641" s="319"/>
    </row>
    <row r="642" spans="1:2" ht="15" x14ac:dyDescent="0.2">
      <c r="A642" s="318"/>
      <c r="B642" s="319"/>
    </row>
    <row r="643" spans="1:2" ht="15" x14ac:dyDescent="0.2">
      <c r="A643" s="318"/>
      <c r="B643" s="319"/>
    </row>
    <row r="644" spans="1:2" ht="15" x14ac:dyDescent="0.2">
      <c r="A644" s="318"/>
      <c r="B644" s="319"/>
    </row>
    <row r="645" spans="1:2" ht="15" x14ac:dyDescent="0.2">
      <c r="A645" s="318"/>
      <c r="B645" s="319"/>
    </row>
    <row r="646" spans="1:2" ht="15" x14ac:dyDescent="0.2">
      <c r="A646" s="318"/>
      <c r="B646" s="319"/>
    </row>
    <row r="647" spans="1:2" ht="15" x14ac:dyDescent="0.2">
      <c r="A647" s="318"/>
      <c r="B647" s="319"/>
    </row>
    <row r="648" spans="1:2" ht="15" x14ac:dyDescent="0.2">
      <c r="A648" s="318"/>
      <c r="B648" s="319"/>
    </row>
    <row r="649" spans="1:2" ht="15" x14ac:dyDescent="0.2">
      <c r="A649" s="318"/>
      <c r="B649" s="319"/>
    </row>
    <row r="650" spans="1:2" ht="15" x14ac:dyDescent="0.2">
      <c r="A650" s="318"/>
      <c r="B650" s="319"/>
    </row>
    <row r="651" spans="1:2" ht="15" x14ac:dyDescent="0.2">
      <c r="A651" s="318"/>
      <c r="B651" s="319"/>
    </row>
    <row r="652" spans="1:2" ht="15" x14ac:dyDescent="0.2">
      <c r="A652" s="318"/>
      <c r="B652" s="319"/>
    </row>
    <row r="653" spans="1:2" ht="15" x14ac:dyDescent="0.2">
      <c r="A653" s="318"/>
      <c r="B653" s="319"/>
    </row>
    <row r="654" spans="1:2" ht="15" x14ac:dyDescent="0.2">
      <c r="A654" s="318"/>
      <c r="B654" s="319"/>
    </row>
    <row r="655" spans="1:2" ht="15" x14ac:dyDescent="0.2">
      <c r="A655" s="318"/>
      <c r="B655" s="319"/>
    </row>
    <row r="656" spans="1:2" ht="15" x14ac:dyDescent="0.2">
      <c r="A656" s="318"/>
      <c r="B656" s="319"/>
    </row>
    <row r="657" spans="1:2" ht="15" x14ac:dyDescent="0.2">
      <c r="A657" s="318"/>
      <c r="B657" s="319"/>
    </row>
    <row r="658" spans="1:2" ht="15" x14ac:dyDescent="0.2">
      <c r="A658" s="318"/>
      <c r="B658" s="319"/>
    </row>
    <row r="659" spans="1:2" ht="15" x14ac:dyDescent="0.2">
      <c r="A659" s="318"/>
      <c r="B659" s="319"/>
    </row>
    <row r="660" spans="1:2" ht="15" x14ac:dyDescent="0.2">
      <c r="A660" s="318"/>
      <c r="B660" s="319"/>
    </row>
    <row r="661" spans="1:2" ht="15" x14ac:dyDescent="0.2">
      <c r="A661" s="318"/>
      <c r="B661" s="319"/>
    </row>
    <row r="662" spans="1:2" ht="15" x14ac:dyDescent="0.2">
      <c r="A662" s="318"/>
      <c r="B662" s="319"/>
    </row>
    <row r="663" spans="1:2" ht="15" x14ac:dyDescent="0.2">
      <c r="A663" s="318"/>
      <c r="B663" s="319"/>
    </row>
    <row r="664" spans="1:2" ht="15" x14ac:dyDescent="0.2">
      <c r="A664" s="318"/>
      <c r="B664" s="319"/>
    </row>
    <row r="665" spans="1:2" ht="15" x14ac:dyDescent="0.2">
      <c r="A665" s="318"/>
      <c r="B665" s="319"/>
    </row>
    <row r="666" spans="1:2" ht="15" x14ac:dyDescent="0.2">
      <c r="A666" s="318"/>
      <c r="B666" s="319"/>
    </row>
    <row r="667" spans="1:2" ht="15" x14ac:dyDescent="0.2">
      <c r="A667" s="318"/>
      <c r="B667" s="319"/>
    </row>
    <row r="668" spans="1:2" ht="15" x14ac:dyDescent="0.2">
      <c r="A668" s="318"/>
      <c r="B668" s="319"/>
    </row>
    <row r="669" spans="1:2" ht="15" x14ac:dyDescent="0.2">
      <c r="A669" s="318"/>
      <c r="B669" s="319"/>
    </row>
    <row r="670" spans="1:2" ht="15" x14ac:dyDescent="0.2">
      <c r="A670" s="318"/>
      <c r="B670" s="319"/>
    </row>
    <row r="671" spans="1:2" ht="15" x14ac:dyDescent="0.2">
      <c r="A671" s="318"/>
      <c r="B671" s="319"/>
    </row>
    <row r="672" spans="1:2" ht="15" x14ac:dyDescent="0.2">
      <c r="A672" s="318"/>
      <c r="B672" s="319"/>
    </row>
    <row r="673" spans="1:2" ht="15" x14ac:dyDescent="0.2">
      <c r="A673" s="318"/>
      <c r="B673" s="319"/>
    </row>
    <row r="674" spans="1:2" ht="15" x14ac:dyDescent="0.2">
      <c r="A674" s="318"/>
      <c r="B674" s="319"/>
    </row>
    <row r="675" spans="1:2" ht="15" x14ac:dyDescent="0.2">
      <c r="A675" s="318"/>
      <c r="B675" s="319"/>
    </row>
    <row r="676" spans="1:2" ht="15" x14ac:dyDescent="0.2">
      <c r="A676" s="318"/>
      <c r="B676" s="319"/>
    </row>
    <row r="677" spans="1:2" ht="15" x14ac:dyDescent="0.2">
      <c r="A677" s="318"/>
      <c r="B677" s="319"/>
    </row>
    <row r="678" spans="1:2" ht="15" x14ac:dyDescent="0.2">
      <c r="A678" s="318"/>
      <c r="B678" s="319"/>
    </row>
    <row r="679" spans="1:2" ht="15" x14ac:dyDescent="0.2">
      <c r="A679" s="318"/>
      <c r="B679" s="319"/>
    </row>
    <row r="680" spans="1:2" ht="15" x14ac:dyDescent="0.2">
      <c r="A680" s="318"/>
      <c r="B680" s="319"/>
    </row>
    <row r="681" spans="1:2" ht="15" x14ac:dyDescent="0.2">
      <c r="A681" s="318"/>
      <c r="B681" s="319"/>
    </row>
    <row r="682" spans="1:2" ht="15" x14ac:dyDescent="0.2">
      <c r="A682" s="318"/>
      <c r="B682" s="319"/>
    </row>
    <row r="683" spans="1:2" ht="15" x14ac:dyDescent="0.2">
      <c r="A683" s="318"/>
      <c r="B683" s="319"/>
    </row>
    <row r="684" spans="1:2" ht="15" x14ac:dyDescent="0.2">
      <c r="A684" s="318"/>
      <c r="B684" s="319"/>
    </row>
    <row r="685" spans="1:2" ht="15" x14ac:dyDescent="0.2">
      <c r="A685" s="318"/>
      <c r="B685" s="319"/>
    </row>
    <row r="686" spans="1:2" ht="15" x14ac:dyDescent="0.2">
      <c r="A686" s="318"/>
      <c r="B686" s="319"/>
    </row>
    <row r="687" spans="1:2" ht="15" x14ac:dyDescent="0.2">
      <c r="A687" s="318"/>
      <c r="B687" s="319"/>
    </row>
    <row r="688" spans="1:2" ht="15" x14ac:dyDescent="0.2">
      <c r="A688" s="318"/>
      <c r="B688" s="319"/>
    </row>
    <row r="689" spans="1:2" ht="15" x14ac:dyDescent="0.2">
      <c r="A689" s="318"/>
      <c r="B689" s="319"/>
    </row>
    <row r="690" spans="1:2" ht="15" x14ac:dyDescent="0.2">
      <c r="A690" s="318"/>
      <c r="B690" s="319"/>
    </row>
    <row r="691" spans="1:2" ht="15" x14ac:dyDescent="0.2">
      <c r="A691" s="318"/>
      <c r="B691" s="319"/>
    </row>
    <row r="692" spans="1:2" ht="15" x14ac:dyDescent="0.2">
      <c r="A692" s="318"/>
      <c r="B692" s="319"/>
    </row>
    <row r="693" spans="1:2" ht="15" x14ac:dyDescent="0.2">
      <c r="A693" s="318"/>
      <c r="B693" s="319"/>
    </row>
    <row r="694" spans="1:2" ht="15" x14ac:dyDescent="0.2">
      <c r="A694" s="318"/>
      <c r="B694" s="319"/>
    </row>
    <row r="695" spans="1:2" ht="15" x14ac:dyDescent="0.2">
      <c r="A695" s="318"/>
      <c r="B695" s="319"/>
    </row>
    <row r="696" spans="1:2" ht="15" x14ac:dyDescent="0.2">
      <c r="A696" s="318"/>
      <c r="B696" s="319"/>
    </row>
    <row r="697" spans="1:2" ht="15" x14ac:dyDescent="0.2">
      <c r="A697" s="318"/>
      <c r="B697" s="319"/>
    </row>
    <row r="698" spans="1:2" ht="15" x14ac:dyDescent="0.2">
      <c r="A698" s="318"/>
      <c r="B698" s="319"/>
    </row>
    <row r="699" spans="1:2" ht="15" x14ac:dyDescent="0.2">
      <c r="A699" s="318"/>
      <c r="B699" s="319"/>
    </row>
    <row r="700" spans="1:2" ht="15" x14ac:dyDescent="0.2">
      <c r="A700" s="318"/>
      <c r="B700" s="319"/>
    </row>
    <row r="701" spans="1:2" ht="15" x14ac:dyDescent="0.2">
      <c r="A701" s="318"/>
      <c r="B701" s="319"/>
    </row>
    <row r="702" spans="1:2" ht="15" x14ac:dyDescent="0.2">
      <c r="A702" s="318"/>
      <c r="B702" s="319"/>
    </row>
    <row r="703" spans="1:2" ht="15" x14ac:dyDescent="0.2">
      <c r="A703" s="318"/>
      <c r="B703" s="319"/>
    </row>
    <row r="704" spans="1:2" ht="15" x14ac:dyDescent="0.2">
      <c r="A704" s="318"/>
      <c r="B704" s="319"/>
    </row>
    <row r="705" spans="1:2" ht="15" x14ac:dyDescent="0.2">
      <c r="A705" s="318"/>
      <c r="B705" s="319"/>
    </row>
    <row r="706" spans="1:2" ht="15" x14ac:dyDescent="0.2">
      <c r="A706" s="318"/>
      <c r="B706" s="319"/>
    </row>
    <row r="707" spans="1:2" ht="15" x14ac:dyDescent="0.2">
      <c r="A707" s="318"/>
      <c r="B707" s="319"/>
    </row>
    <row r="708" spans="1:2" ht="15" x14ac:dyDescent="0.2">
      <c r="A708" s="318"/>
      <c r="B708" s="319"/>
    </row>
    <row r="709" spans="1:2" ht="15" x14ac:dyDescent="0.2">
      <c r="A709" s="318"/>
      <c r="B709" s="319"/>
    </row>
    <row r="710" spans="1:2" ht="15" x14ac:dyDescent="0.2">
      <c r="A710" s="318"/>
      <c r="B710" s="319"/>
    </row>
    <row r="711" spans="1:2" ht="15" x14ac:dyDescent="0.2">
      <c r="A711" s="318"/>
      <c r="B711" s="319"/>
    </row>
    <row r="712" spans="1:2" ht="15" x14ac:dyDescent="0.2">
      <c r="A712" s="318"/>
      <c r="B712" s="319"/>
    </row>
    <row r="713" spans="1:2" ht="15" x14ac:dyDescent="0.2">
      <c r="A713" s="318"/>
      <c r="B713" s="319"/>
    </row>
    <row r="714" spans="1:2" ht="15" x14ac:dyDescent="0.2">
      <c r="A714" s="318"/>
      <c r="B714" s="319"/>
    </row>
    <row r="715" spans="1:2" ht="15" x14ac:dyDescent="0.2">
      <c r="A715" s="318"/>
      <c r="B715" s="319"/>
    </row>
    <row r="716" spans="1:2" ht="15" x14ac:dyDescent="0.2">
      <c r="A716" s="318"/>
      <c r="B716" s="319"/>
    </row>
    <row r="717" spans="1:2" ht="15" x14ac:dyDescent="0.2">
      <c r="A717" s="318"/>
      <c r="B717" s="319"/>
    </row>
    <row r="718" spans="1:2" ht="15" x14ac:dyDescent="0.2">
      <c r="A718" s="318"/>
      <c r="B718" s="319"/>
    </row>
    <row r="719" spans="1:2" ht="15" x14ac:dyDescent="0.2">
      <c r="A719" s="318"/>
      <c r="B719" s="319"/>
    </row>
    <row r="720" spans="1:2" ht="15" x14ac:dyDescent="0.2">
      <c r="A720" s="318"/>
      <c r="B720" s="319"/>
    </row>
    <row r="721" spans="1:2" ht="15" x14ac:dyDescent="0.2">
      <c r="A721" s="318"/>
      <c r="B721" s="319"/>
    </row>
    <row r="722" spans="1:2" ht="15" x14ac:dyDescent="0.2">
      <c r="A722" s="318"/>
      <c r="B722" s="319"/>
    </row>
    <row r="723" spans="1:2" ht="15" x14ac:dyDescent="0.2">
      <c r="A723" s="318"/>
      <c r="B723" s="319"/>
    </row>
    <row r="724" spans="1:2" ht="15" x14ac:dyDescent="0.2">
      <c r="A724" s="318"/>
      <c r="B724" s="319"/>
    </row>
    <row r="725" spans="1:2" ht="15" x14ac:dyDescent="0.2">
      <c r="A725" s="318"/>
      <c r="B725" s="319"/>
    </row>
    <row r="726" spans="1:2" ht="15" x14ac:dyDescent="0.2">
      <c r="A726" s="318"/>
      <c r="B726" s="319"/>
    </row>
    <row r="727" spans="1:2" ht="15" x14ac:dyDescent="0.2">
      <c r="A727" s="318"/>
      <c r="B727" s="319"/>
    </row>
    <row r="728" spans="1:2" ht="15" x14ac:dyDescent="0.2">
      <c r="A728" s="318"/>
      <c r="B728" s="319"/>
    </row>
    <row r="729" spans="1:2" ht="15" x14ac:dyDescent="0.2">
      <c r="A729" s="318"/>
      <c r="B729" s="319"/>
    </row>
    <row r="730" spans="1:2" ht="15" x14ac:dyDescent="0.2">
      <c r="A730" s="318"/>
      <c r="B730" s="319"/>
    </row>
    <row r="731" spans="1:2" ht="15" x14ac:dyDescent="0.2">
      <c r="A731" s="318"/>
      <c r="B731" s="319"/>
    </row>
    <row r="732" spans="1:2" ht="15" x14ac:dyDescent="0.2">
      <c r="A732" s="318"/>
      <c r="B732" s="319"/>
    </row>
    <row r="733" spans="1:2" ht="15" x14ac:dyDescent="0.2">
      <c r="A733" s="318"/>
      <c r="B733" s="319"/>
    </row>
    <row r="734" spans="1:2" ht="15" x14ac:dyDescent="0.2">
      <c r="A734" s="318"/>
      <c r="B734" s="319"/>
    </row>
    <row r="735" spans="1:2" ht="15" x14ac:dyDescent="0.2">
      <c r="A735" s="318"/>
      <c r="B735" s="319"/>
    </row>
    <row r="736" spans="1:2" ht="15" x14ac:dyDescent="0.2">
      <c r="A736" s="318"/>
      <c r="B736" s="319"/>
    </row>
    <row r="737" spans="1:2" ht="15" x14ac:dyDescent="0.2">
      <c r="A737" s="318"/>
      <c r="B737" s="319"/>
    </row>
    <row r="738" spans="1:2" ht="15" x14ac:dyDescent="0.2">
      <c r="A738" s="318"/>
      <c r="B738" s="319"/>
    </row>
    <row r="739" spans="1:2" ht="15" x14ac:dyDescent="0.2">
      <c r="A739" s="318"/>
      <c r="B739" s="319"/>
    </row>
    <row r="740" spans="1:2" ht="15" x14ac:dyDescent="0.2">
      <c r="A740" s="318"/>
      <c r="B740" s="319"/>
    </row>
    <row r="741" spans="1:2" ht="15" x14ac:dyDescent="0.2">
      <c r="A741" s="318"/>
      <c r="B741" s="319"/>
    </row>
    <row r="742" spans="1:2" ht="15" x14ac:dyDescent="0.2">
      <c r="A742" s="318"/>
      <c r="B742" s="319"/>
    </row>
    <row r="743" spans="1:2" ht="15" x14ac:dyDescent="0.2">
      <c r="A743" s="318"/>
      <c r="B743" s="319"/>
    </row>
    <row r="744" spans="1:2" ht="15" x14ac:dyDescent="0.2">
      <c r="A744" s="318"/>
      <c r="B744" s="319"/>
    </row>
    <row r="745" spans="1:2" ht="15" x14ac:dyDescent="0.2">
      <c r="A745" s="318"/>
      <c r="B745" s="319"/>
    </row>
    <row r="746" spans="1:2" ht="15" x14ac:dyDescent="0.2">
      <c r="A746" s="318"/>
      <c r="B746" s="319"/>
    </row>
    <row r="747" spans="1:2" ht="15" x14ac:dyDescent="0.2">
      <c r="A747" s="318"/>
      <c r="B747" s="319"/>
    </row>
    <row r="748" spans="1:2" ht="15" x14ac:dyDescent="0.2">
      <c r="A748" s="318"/>
      <c r="B748" s="319"/>
    </row>
    <row r="749" spans="1:2" ht="15" x14ac:dyDescent="0.2">
      <c r="A749" s="318"/>
      <c r="B749" s="319"/>
    </row>
    <row r="750" spans="1:2" ht="15" x14ac:dyDescent="0.2">
      <c r="A750" s="318"/>
      <c r="B750" s="319"/>
    </row>
    <row r="751" spans="1:2" ht="15" x14ac:dyDescent="0.2">
      <c r="A751" s="318"/>
      <c r="B751" s="319"/>
    </row>
    <row r="752" spans="1:2" ht="15" x14ac:dyDescent="0.2">
      <c r="A752" s="318"/>
      <c r="B752" s="319"/>
    </row>
    <row r="753" spans="1:2" ht="15" x14ac:dyDescent="0.2">
      <c r="A753" s="318"/>
      <c r="B753" s="319"/>
    </row>
    <row r="754" spans="1:2" ht="15" x14ac:dyDescent="0.2">
      <c r="A754" s="318"/>
      <c r="B754" s="319"/>
    </row>
    <row r="755" spans="1:2" ht="15" x14ac:dyDescent="0.2">
      <c r="A755" s="318"/>
      <c r="B755" s="319"/>
    </row>
    <row r="756" spans="1:2" ht="15" x14ac:dyDescent="0.2">
      <c r="A756" s="318"/>
      <c r="B756" s="319"/>
    </row>
    <row r="757" spans="1:2" ht="15" x14ac:dyDescent="0.2">
      <c r="A757" s="318"/>
      <c r="B757" s="319"/>
    </row>
    <row r="758" spans="1:2" ht="15" x14ac:dyDescent="0.2">
      <c r="A758" s="318"/>
      <c r="B758" s="319"/>
    </row>
    <row r="759" spans="1:2" ht="15" x14ac:dyDescent="0.2">
      <c r="A759" s="318"/>
      <c r="B759" s="319"/>
    </row>
    <row r="760" spans="1:2" ht="15" x14ac:dyDescent="0.2">
      <c r="A760" s="318"/>
      <c r="B760" s="319"/>
    </row>
    <row r="761" spans="1:2" ht="15" x14ac:dyDescent="0.2">
      <c r="A761" s="318"/>
      <c r="B761" s="319"/>
    </row>
    <row r="762" spans="1:2" ht="15" x14ac:dyDescent="0.2">
      <c r="A762" s="318"/>
      <c r="B762" s="319"/>
    </row>
    <row r="763" spans="1:2" ht="15" x14ac:dyDescent="0.2">
      <c r="A763" s="318"/>
      <c r="B763" s="319"/>
    </row>
    <row r="764" spans="1:2" ht="15" x14ac:dyDescent="0.2">
      <c r="A764" s="318"/>
      <c r="B764" s="319"/>
    </row>
    <row r="765" spans="1:2" ht="15" x14ac:dyDescent="0.2">
      <c r="A765" s="318"/>
      <c r="B765" s="319"/>
    </row>
    <row r="766" spans="1:2" ht="15" x14ac:dyDescent="0.2">
      <c r="A766" s="318"/>
      <c r="B766" s="319"/>
    </row>
    <row r="767" spans="1:2" ht="15" x14ac:dyDescent="0.2">
      <c r="A767" s="318"/>
      <c r="B767" s="319"/>
    </row>
    <row r="768" spans="1:2" ht="15" x14ac:dyDescent="0.2">
      <c r="A768" s="318"/>
      <c r="B768" s="319"/>
    </row>
    <row r="769" spans="1:2" ht="15" x14ac:dyDescent="0.2">
      <c r="A769" s="318"/>
      <c r="B769" s="319"/>
    </row>
    <row r="770" spans="1:2" ht="15" x14ac:dyDescent="0.2">
      <c r="A770" s="318"/>
      <c r="B770" s="319"/>
    </row>
    <row r="771" spans="1:2" ht="15" x14ac:dyDescent="0.2">
      <c r="A771" s="318"/>
      <c r="B771" s="319"/>
    </row>
    <row r="772" spans="1:2" ht="15" x14ac:dyDescent="0.2">
      <c r="A772" s="318"/>
      <c r="B772" s="319"/>
    </row>
    <row r="773" spans="1:2" ht="15" x14ac:dyDescent="0.2">
      <c r="A773" s="318"/>
      <c r="B773" s="319"/>
    </row>
    <row r="774" spans="1:2" ht="15" x14ac:dyDescent="0.2">
      <c r="A774" s="318"/>
      <c r="B774" s="319"/>
    </row>
    <row r="775" spans="1:2" ht="15" x14ac:dyDescent="0.2">
      <c r="A775" s="318"/>
      <c r="B775" s="319"/>
    </row>
    <row r="776" spans="1:2" ht="15" x14ac:dyDescent="0.2">
      <c r="A776" s="318"/>
      <c r="B776" s="319"/>
    </row>
    <row r="777" spans="1:2" ht="15" x14ac:dyDescent="0.2">
      <c r="A777" s="318"/>
      <c r="B777" s="319"/>
    </row>
    <row r="778" spans="1:2" ht="15" x14ac:dyDescent="0.2">
      <c r="A778" s="318"/>
      <c r="B778" s="319"/>
    </row>
    <row r="779" spans="1:2" ht="15" x14ac:dyDescent="0.2">
      <c r="A779" s="318"/>
      <c r="B779" s="319"/>
    </row>
    <row r="780" spans="1:2" ht="15" x14ac:dyDescent="0.2">
      <c r="A780" s="318"/>
      <c r="B780" s="319"/>
    </row>
    <row r="781" spans="1:2" ht="15" x14ac:dyDescent="0.2">
      <c r="A781" s="318"/>
      <c r="B781" s="319"/>
    </row>
    <row r="782" spans="1:2" ht="15" x14ac:dyDescent="0.2">
      <c r="A782" s="318"/>
      <c r="B782" s="319"/>
    </row>
    <row r="783" spans="1:2" ht="15" x14ac:dyDescent="0.2">
      <c r="A783" s="318"/>
      <c r="B783" s="319"/>
    </row>
    <row r="784" spans="1:2" ht="15" x14ac:dyDescent="0.2">
      <c r="A784" s="318"/>
      <c r="B784" s="319"/>
    </row>
    <row r="785" spans="1:2" ht="15" x14ac:dyDescent="0.2">
      <c r="A785" s="318"/>
      <c r="B785" s="319"/>
    </row>
    <row r="786" spans="1:2" ht="15" x14ac:dyDescent="0.2">
      <c r="A786" s="318"/>
      <c r="B786" s="319"/>
    </row>
    <row r="787" spans="1:2" ht="15" x14ac:dyDescent="0.2">
      <c r="A787" s="318"/>
      <c r="B787" s="319"/>
    </row>
    <row r="788" spans="1:2" ht="15" x14ac:dyDescent="0.2">
      <c r="A788" s="318"/>
      <c r="B788" s="319"/>
    </row>
    <row r="789" spans="1:2" ht="15" x14ac:dyDescent="0.2">
      <c r="A789" s="318"/>
      <c r="B789" s="319"/>
    </row>
    <row r="790" spans="1:2" ht="15" x14ac:dyDescent="0.2">
      <c r="A790" s="318"/>
      <c r="B790" s="319"/>
    </row>
    <row r="791" spans="1:2" ht="15" x14ac:dyDescent="0.2">
      <c r="A791" s="318"/>
      <c r="B791" s="319"/>
    </row>
    <row r="792" spans="1:2" ht="15" x14ac:dyDescent="0.2">
      <c r="A792" s="318"/>
      <c r="B792" s="319"/>
    </row>
    <row r="793" spans="1:2" ht="15" x14ac:dyDescent="0.2">
      <c r="A793" s="318"/>
      <c r="B793" s="319"/>
    </row>
    <row r="794" spans="1:2" ht="15" x14ac:dyDescent="0.2">
      <c r="A794" s="318"/>
      <c r="B794" s="319"/>
    </row>
    <row r="795" spans="1:2" ht="15" x14ac:dyDescent="0.2">
      <c r="A795" s="318"/>
      <c r="B795" s="319"/>
    </row>
    <row r="796" spans="1:2" ht="15" x14ac:dyDescent="0.2">
      <c r="A796" s="318"/>
      <c r="B796" s="319"/>
    </row>
    <row r="797" spans="1:2" ht="15" x14ac:dyDescent="0.2">
      <c r="A797" s="318"/>
      <c r="B797" s="319"/>
    </row>
    <row r="798" spans="1:2" ht="15" x14ac:dyDescent="0.2">
      <c r="A798" s="318"/>
      <c r="B798" s="319"/>
    </row>
    <row r="799" spans="1:2" ht="15" x14ac:dyDescent="0.2">
      <c r="A799" s="318"/>
      <c r="B799" s="319"/>
    </row>
    <row r="800" spans="1:2" ht="15" x14ac:dyDescent="0.2">
      <c r="A800" s="318"/>
      <c r="B800" s="319"/>
    </row>
    <row r="801" spans="1:2" ht="15" x14ac:dyDescent="0.2">
      <c r="A801" s="318"/>
      <c r="B801" s="319"/>
    </row>
    <row r="802" spans="1:2" ht="15" x14ac:dyDescent="0.2">
      <c r="A802" s="318"/>
      <c r="B802" s="319"/>
    </row>
    <row r="803" spans="1:2" ht="15" x14ac:dyDescent="0.2">
      <c r="A803" s="318"/>
      <c r="B803" s="319"/>
    </row>
    <row r="804" spans="1:2" ht="15" x14ac:dyDescent="0.2">
      <c r="A804" s="318"/>
      <c r="B804" s="319"/>
    </row>
    <row r="805" spans="1:2" ht="15" x14ac:dyDescent="0.2">
      <c r="A805" s="318"/>
      <c r="B805" s="319"/>
    </row>
    <row r="806" spans="1:2" ht="15" x14ac:dyDescent="0.2">
      <c r="A806" s="318"/>
      <c r="B806" s="319"/>
    </row>
    <row r="807" spans="1:2" ht="15" x14ac:dyDescent="0.2">
      <c r="A807" s="318"/>
      <c r="B807" s="319"/>
    </row>
    <row r="808" spans="1:2" ht="15" x14ac:dyDescent="0.2">
      <c r="A808" s="318"/>
      <c r="B808" s="319"/>
    </row>
    <row r="809" spans="1:2" ht="15" x14ac:dyDescent="0.2">
      <c r="A809" s="318"/>
      <c r="B809" s="319"/>
    </row>
    <row r="810" spans="1:2" ht="15" x14ac:dyDescent="0.2">
      <c r="A810" s="318"/>
      <c r="B810" s="319"/>
    </row>
    <row r="811" spans="1:2" ht="15" x14ac:dyDescent="0.2">
      <c r="A811" s="318"/>
      <c r="B811" s="319"/>
    </row>
    <row r="812" spans="1:2" ht="15" x14ac:dyDescent="0.2">
      <c r="A812" s="318"/>
      <c r="B812" s="319"/>
    </row>
    <row r="813" spans="1:2" ht="15" x14ac:dyDescent="0.2">
      <c r="A813" s="318"/>
      <c r="B813" s="319"/>
    </row>
    <row r="814" spans="1:2" ht="15" x14ac:dyDescent="0.2">
      <c r="A814" s="318"/>
      <c r="B814" s="319"/>
    </row>
    <row r="815" spans="1:2" ht="15" x14ac:dyDescent="0.2">
      <c r="A815" s="318"/>
      <c r="B815" s="319"/>
    </row>
    <row r="816" spans="1:2" ht="15" x14ac:dyDescent="0.2">
      <c r="A816" s="318"/>
      <c r="B816" s="319"/>
    </row>
    <row r="817" spans="1:2" ht="15" x14ac:dyDescent="0.2">
      <c r="A817" s="318"/>
      <c r="B817" s="319"/>
    </row>
    <row r="818" spans="1:2" ht="15" x14ac:dyDescent="0.2">
      <c r="A818" s="318"/>
      <c r="B818" s="319"/>
    </row>
    <row r="819" spans="1:2" ht="15" x14ac:dyDescent="0.2">
      <c r="A819" s="318"/>
      <c r="B819" s="319"/>
    </row>
    <row r="820" spans="1:2" ht="15" x14ac:dyDescent="0.2">
      <c r="A820" s="318"/>
      <c r="B820" s="319"/>
    </row>
    <row r="821" spans="1:2" ht="15" x14ac:dyDescent="0.2">
      <c r="A821" s="318"/>
      <c r="B821" s="319"/>
    </row>
    <row r="822" spans="1:2" ht="15" x14ac:dyDescent="0.2">
      <c r="A822" s="318"/>
      <c r="B822" s="319"/>
    </row>
    <row r="823" spans="1:2" ht="15" x14ac:dyDescent="0.2">
      <c r="A823" s="318"/>
      <c r="B823" s="319"/>
    </row>
    <row r="824" spans="1:2" ht="15" x14ac:dyDescent="0.2">
      <c r="A824" s="318"/>
      <c r="B824" s="319"/>
    </row>
    <row r="825" spans="1:2" ht="15" x14ac:dyDescent="0.2">
      <c r="A825" s="318"/>
      <c r="B825" s="319"/>
    </row>
    <row r="826" spans="1:2" ht="15" x14ac:dyDescent="0.2">
      <c r="A826" s="318"/>
      <c r="B826" s="319"/>
    </row>
    <row r="827" spans="1:2" ht="15" x14ac:dyDescent="0.2">
      <c r="A827" s="318"/>
      <c r="B827" s="319"/>
    </row>
    <row r="828" spans="1:2" ht="15" x14ac:dyDescent="0.2">
      <c r="A828" s="318"/>
      <c r="B828" s="319"/>
    </row>
    <row r="829" spans="1:2" ht="15" x14ac:dyDescent="0.2">
      <c r="A829" s="318"/>
      <c r="B829" s="319"/>
    </row>
    <row r="830" spans="1:2" ht="15" x14ac:dyDescent="0.2">
      <c r="A830" s="318"/>
      <c r="B830" s="319"/>
    </row>
    <row r="831" spans="1:2" ht="15" x14ac:dyDescent="0.2">
      <c r="A831" s="318"/>
      <c r="B831" s="319"/>
    </row>
    <row r="832" spans="1:2" ht="15" x14ac:dyDescent="0.2">
      <c r="A832" s="318"/>
      <c r="B832" s="319"/>
    </row>
    <row r="833" spans="1:2" ht="15" x14ac:dyDescent="0.2">
      <c r="A833" s="318"/>
      <c r="B833" s="319"/>
    </row>
    <row r="834" spans="1:2" ht="15" x14ac:dyDescent="0.2">
      <c r="A834" s="318"/>
      <c r="B834" s="319"/>
    </row>
    <row r="835" spans="1:2" ht="15" x14ac:dyDescent="0.2">
      <c r="A835" s="318"/>
      <c r="B835" s="319"/>
    </row>
    <row r="836" spans="1:2" ht="15" x14ac:dyDescent="0.2">
      <c r="A836" s="318"/>
      <c r="B836" s="319"/>
    </row>
    <row r="837" spans="1:2" ht="15" x14ac:dyDescent="0.2">
      <c r="A837" s="318"/>
      <c r="B837" s="319"/>
    </row>
    <row r="838" spans="1:2" ht="15" x14ac:dyDescent="0.2">
      <c r="A838" s="318"/>
      <c r="B838" s="319"/>
    </row>
    <row r="839" spans="1:2" ht="15" x14ac:dyDescent="0.2">
      <c r="A839" s="318"/>
      <c r="B839" s="319"/>
    </row>
    <row r="840" spans="1:2" ht="15" x14ac:dyDescent="0.2">
      <c r="A840" s="318"/>
      <c r="B840" s="319"/>
    </row>
    <row r="841" spans="1:2" ht="15" x14ac:dyDescent="0.2">
      <c r="A841" s="318"/>
      <c r="B841" s="319"/>
    </row>
    <row r="842" spans="1:2" ht="15" x14ac:dyDescent="0.2">
      <c r="A842" s="318"/>
      <c r="B842" s="319"/>
    </row>
    <row r="843" spans="1:2" ht="15" x14ac:dyDescent="0.2">
      <c r="A843" s="318"/>
      <c r="B843" s="319"/>
    </row>
    <row r="844" spans="1:2" ht="15" x14ac:dyDescent="0.2">
      <c r="A844" s="318"/>
      <c r="B844" s="319"/>
    </row>
    <row r="845" spans="1:2" ht="15" x14ac:dyDescent="0.2">
      <c r="A845" s="318"/>
      <c r="B845" s="319"/>
    </row>
    <row r="846" spans="1:2" ht="15" x14ac:dyDescent="0.2">
      <c r="A846" s="318"/>
      <c r="B846" s="319"/>
    </row>
    <row r="847" spans="1:2" ht="15" x14ac:dyDescent="0.2">
      <c r="A847" s="318"/>
      <c r="B847" s="319"/>
    </row>
    <row r="848" spans="1:2" ht="15" x14ac:dyDescent="0.2">
      <c r="A848" s="318"/>
      <c r="B848" s="319"/>
    </row>
    <row r="849" spans="1:2" ht="15" x14ac:dyDescent="0.2">
      <c r="A849" s="318"/>
      <c r="B849" s="319"/>
    </row>
    <row r="850" spans="1:2" ht="15" x14ac:dyDescent="0.2">
      <c r="A850" s="318"/>
      <c r="B850" s="319"/>
    </row>
    <row r="851" spans="1:2" ht="15" x14ac:dyDescent="0.2">
      <c r="A851" s="318"/>
      <c r="B851" s="319"/>
    </row>
    <row r="852" spans="1:2" ht="15" x14ac:dyDescent="0.2">
      <c r="A852" s="318"/>
      <c r="B852" s="319"/>
    </row>
    <row r="853" spans="1:2" ht="15" x14ac:dyDescent="0.2">
      <c r="A853" s="318"/>
      <c r="B853" s="319"/>
    </row>
    <row r="854" spans="1:2" ht="15" x14ac:dyDescent="0.2">
      <c r="A854" s="318"/>
      <c r="B854" s="319"/>
    </row>
    <row r="855" spans="1:2" ht="15" x14ac:dyDescent="0.2">
      <c r="A855" s="318"/>
      <c r="B855" s="319"/>
    </row>
    <row r="856" spans="1:2" ht="15" x14ac:dyDescent="0.2">
      <c r="A856" s="318"/>
      <c r="B856" s="319"/>
    </row>
    <row r="857" spans="1:2" ht="15" x14ac:dyDescent="0.2">
      <c r="A857" s="318"/>
      <c r="B857" s="319"/>
    </row>
    <row r="858" spans="1:2" ht="15" x14ac:dyDescent="0.2">
      <c r="A858" s="318"/>
      <c r="B858" s="319"/>
    </row>
    <row r="859" spans="1:2" ht="15" x14ac:dyDescent="0.2">
      <c r="A859" s="318"/>
      <c r="B859" s="319"/>
    </row>
    <row r="860" spans="1:2" ht="15" x14ac:dyDescent="0.2">
      <c r="A860" s="318"/>
      <c r="B860" s="319"/>
    </row>
    <row r="861" spans="1:2" ht="15" x14ac:dyDescent="0.2">
      <c r="A861" s="318"/>
      <c r="B861" s="319"/>
    </row>
    <row r="862" spans="1:2" ht="15" x14ac:dyDescent="0.2">
      <c r="A862" s="318"/>
      <c r="B862" s="319"/>
    </row>
    <row r="863" spans="1:2" ht="15" x14ac:dyDescent="0.2">
      <c r="A863" s="318"/>
      <c r="B863" s="319"/>
    </row>
    <row r="864" spans="1:2" ht="15" x14ac:dyDescent="0.2">
      <c r="A864" s="318"/>
      <c r="B864" s="319"/>
    </row>
    <row r="865" spans="1:2" ht="15" x14ac:dyDescent="0.2">
      <c r="A865" s="318"/>
      <c r="B865" s="319"/>
    </row>
    <row r="866" spans="1:2" ht="15" x14ac:dyDescent="0.2">
      <c r="A866" s="318"/>
      <c r="B866" s="319"/>
    </row>
    <row r="867" spans="1:2" ht="15" x14ac:dyDescent="0.2">
      <c r="A867" s="318"/>
      <c r="B867" s="319"/>
    </row>
    <row r="868" spans="1:2" ht="15" x14ac:dyDescent="0.2">
      <c r="A868" s="318"/>
      <c r="B868" s="319"/>
    </row>
    <row r="869" spans="1:2" ht="15" x14ac:dyDescent="0.2">
      <c r="A869" s="318"/>
      <c r="B869" s="319"/>
    </row>
    <row r="870" spans="1:2" ht="15" x14ac:dyDescent="0.2">
      <c r="A870" s="318"/>
      <c r="B870" s="319"/>
    </row>
    <row r="871" spans="1:2" ht="15" x14ac:dyDescent="0.2">
      <c r="A871" s="318"/>
      <c r="B871" s="319"/>
    </row>
    <row r="872" spans="1:2" ht="15" x14ac:dyDescent="0.2">
      <c r="A872" s="318"/>
      <c r="B872" s="319"/>
    </row>
    <row r="873" spans="1:2" ht="15" x14ac:dyDescent="0.2">
      <c r="A873" s="318"/>
      <c r="B873" s="319"/>
    </row>
    <row r="874" spans="1:2" ht="15" x14ac:dyDescent="0.2">
      <c r="A874" s="318"/>
      <c r="B874" s="319"/>
    </row>
    <row r="875" spans="1:2" ht="15" x14ac:dyDescent="0.2">
      <c r="A875" s="318"/>
      <c r="B875" s="319"/>
    </row>
    <row r="876" spans="1:2" ht="15" x14ac:dyDescent="0.2">
      <c r="A876" s="318"/>
      <c r="B876" s="319"/>
    </row>
    <row r="877" spans="1:2" ht="15" x14ac:dyDescent="0.2">
      <c r="A877" s="318"/>
      <c r="B877" s="319"/>
    </row>
    <row r="878" spans="1:2" ht="15" x14ac:dyDescent="0.2">
      <c r="A878" s="318"/>
      <c r="B878" s="319"/>
    </row>
    <row r="879" spans="1:2" ht="15" x14ac:dyDescent="0.2">
      <c r="A879" s="318"/>
      <c r="B879" s="319"/>
    </row>
    <row r="880" spans="1:2" ht="15" x14ac:dyDescent="0.2">
      <c r="A880" s="318"/>
      <c r="B880" s="319"/>
    </row>
    <row r="881" spans="1:2" ht="15" x14ac:dyDescent="0.2">
      <c r="A881" s="318"/>
      <c r="B881" s="319"/>
    </row>
    <row r="882" spans="1:2" ht="15" x14ac:dyDescent="0.2">
      <c r="A882" s="318"/>
      <c r="B882" s="319"/>
    </row>
    <row r="883" spans="1:2" ht="15" x14ac:dyDescent="0.2">
      <c r="A883" s="318"/>
      <c r="B883" s="319"/>
    </row>
    <row r="884" spans="1:2" ht="15" x14ac:dyDescent="0.2">
      <c r="A884" s="318"/>
      <c r="B884" s="319"/>
    </row>
    <row r="885" spans="1:2" ht="15" x14ac:dyDescent="0.2">
      <c r="A885" s="318"/>
      <c r="B885" s="319"/>
    </row>
    <row r="886" spans="1:2" ht="15" x14ac:dyDescent="0.2">
      <c r="A886" s="318"/>
      <c r="B886" s="319"/>
    </row>
    <row r="887" spans="1:2" ht="15" x14ac:dyDescent="0.2">
      <c r="A887" s="318"/>
      <c r="B887" s="319"/>
    </row>
    <row r="888" spans="1:2" ht="15" x14ac:dyDescent="0.2">
      <c r="A888" s="318"/>
      <c r="B888" s="319"/>
    </row>
    <row r="889" spans="1:2" ht="15" x14ac:dyDescent="0.2">
      <c r="A889" s="318"/>
      <c r="B889" s="319"/>
    </row>
    <row r="890" spans="1:2" ht="15" x14ac:dyDescent="0.2">
      <c r="A890" s="318"/>
      <c r="B890" s="319"/>
    </row>
    <row r="891" spans="1:2" ht="15" x14ac:dyDescent="0.2">
      <c r="A891" s="318"/>
      <c r="B891" s="319"/>
    </row>
    <row r="892" spans="1:2" ht="15" x14ac:dyDescent="0.2">
      <c r="A892" s="318"/>
      <c r="B892" s="319"/>
    </row>
    <row r="893" spans="1:2" ht="15" x14ac:dyDescent="0.2">
      <c r="A893" s="318"/>
      <c r="B893" s="319"/>
    </row>
    <row r="894" spans="1:2" ht="15" x14ac:dyDescent="0.2">
      <c r="A894" s="318"/>
      <c r="B894" s="319"/>
    </row>
    <row r="895" spans="1:2" ht="15" x14ac:dyDescent="0.2">
      <c r="A895" s="318"/>
      <c r="B895" s="319"/>
    </row>
    <row r="896" spans="1:2" ht="15" x14ac:dyDescent="0.2">
      <c r="A896" s="318"/>
      <c r="B896" s="319"/>
    </row>
    <row r="897" spans="1:2" ht="15" x14ac:dyDescent="0.2">
      <c r="A897" s="318"/>
      <c r="B897" s="319"/>
    </row>
    <row r="898" spans="1:2" ht="15" x14ac:dyDescent="0.2">
      <c r="A898" s="318"/>
      <c r="B898" s="319"/>
    </row>
    <row r="899" spans="1:2" ht="15" x14ac:dyDescent="0.2">
      <c r="A899" s="318"/>
      <c r="B899" s="319"/>
    </row>
    <row r="900" spans="1:2" ht="15" x14ac:dyDescent="0.2">
      <c r="A900" s="318"/>
      <c r="B900" s="319"/>
    </row>
    <row r="901" spans="1:2" ht="15" x14ac:dyDescent="0.2">
      <c r="A901" s="318"/>
      <c r="B901" s="319"/>
    </row>
    <row r="902" spans="1:2" ht="15" x14ac:dyDescent="0.2">
      <c r="A902" s="318"/>
      <c r="B902" s="319"/>
    </row>
    <row r="903" spans="1:2" ht="15" x14ac:dyDescent="0.2">
      <c r="A903" s="318"/>
      <c r="B903" s="319"/>
    </row>
    <row r="904" spans="1:2" ht="15" x14ac:dyDescent="0.2">
      <c r="A904" s="318"/>
      <c r="B904" s="319"/>
    </row>
    <row r="905" spans="1:2" ht="15" x14ac:dyDescent="0.2">
      <c r="A905" s="318"/>
      <c r="B905" s="319"/>
    </row>
    <row r="906" spans="1:2" ht="15" x14ac:dyDescent="0.2">
      <c r="A906" s="318"/>
      <c r="B906" s="319"/>
    </row>
    <row r="907" spans="1:2" ht="15" x14ac:dyDescent="0.2">
      <c r="A907" s="318"/>
      <c r="B907" s="319"/>
    </row>
    <row r="908" spans="1:2" ht="15" x14ac:dyDescent="0.2">
      <c r="A908" s="318"/>
      <c r="B908" s="319"/>
    </row>
    <row r="909" spans="1:2" ht="15" x14ac:dyDescent="0.2">
      <c r="A909" s="318"/>
      <c r="B909" s="319"/>
    </row>
    <row r="910" spans="1:2" ht="15" x14ac:dyDescent="0.2">
      <c r="A910" s="318"/>
      <c r="B910" s="319"/>
    </row>
    <row r="911" spans="1:2" ht="15" x14ac:dyDescent="0.2">
      <c r="A911" s="318"/>
      <c r="B911" s="319"/>
    </row>
    <row r="912" spans="1:2" ht="15" x14ac:dyDescent="0.2">
      <c r="A912" s="318"/>
      <c r="B912" s="319"/>
    </row>
    <row r="913" spans="1:2" ht="15" x14ac:dyDescent="0.2">
      <c r="A913" s="318"/>
      <c r="B913" s="319"/>
    </row>
    <row r="914" spans="1:2" ht="15" x14ac:dyDescent="0.2">
      <c r="A914" s="318"/>
      <c r="B914" s="319"/>
    </row>
    <row r="915" spans="1:2" ht="15" x14ac:dyDescent="0.2">
      <c r="A915" s="318"/>
      <c r="B915" s="319"/>
    </row>
    <row r="916" spans="1:2" ht="15" x14ac:dyDescent="0.2">
      <c r="A916" s="318"/>
      <c r="B916" s="319"/>
    </row>
    <row r="917" spans="1:2" ht="15" x14ac:dyDescent="0.2">
      <c r="A917" s="318"/>
      <c r="B917" s="319"/>
    </row>
    <row r="918" spans="1:2" ht="15" x14ac:dyDescent="0.2">
      <c r="A918" s="318"/>
      <c r="B918" s="319"/>
    </row>
    <row r="919" spans="1:2" ht="15" x14ac:dyDescent="0.2">
      <c r="A919" s="318"/>
      <c r="B919" s="319"/>
    </row>
    <row r="920" spans="1:2" ht="15" x14ac:dyDescent="0.2">
      <c r="A920" s="318"/>
      <c r="B920" s="319"/>
    </row>
    <row r="921" spans="1:2" ht="15" x14ac:dyDescent="0.2">
      <c r="A921" s="318"/>
      <c r="B921" s="319"/>
    </row>
    <row r="922" spans="1:2" ht="15" x14ac:dyDescent="0.2">
      <c r="A922" s="318"/>
      <c r="B922" s="319"/>
    </row>
    <row r="923" spans="1:2" ht="15" x14ac:dyDescent="0.2">
      <c r="A923" s="318"/>
      <c r="B923" s="319"/>
    </row>
    <row r="924" spans="1:2" ht="15" x14ac:dyDescent="0.2">
      <c r="A924" s="318"/>
      <c r="B924" s="319"/>
    </row>
    <row r="925" spans="1:2" ht="15" x14ac:dyDescent="0.2">
      <c r="A925" s="318"/>
      <c r="B925" s="319"/>
    </row>
    <row r="926" spans="1:2" ht="15" x14ac:dyDescent="0.2">
      <c r="A926" s="318"/>
      <c r="B926" s="319"/>
    </row>
    <row r="927" spans="1:2" ht="15" x14ac:dyDescent="0.2">
      <c r="A927" s="318"/>
      <c r="B927" s="319"/>
    </row>
    <row r="928" spans="1:2" ht="15" x14ac:dyDescent="0.2">
      <c r="A928" s="318"/>
      <c r="B928" s="319"/>
    </row>
    <row r="929" spans="1:2" ht="15" x14ac:dyDescent="0.2">
      <c r="A929" s="318"/>
      <c r="B929" s="319"/>
    </row>
    <row r="930" spans="1:2" ht="15" x14ac:dyDescent="0.2">
      <c r="A930" s="318"/>
      <c r="B930" s="319"/>
    </row>
    <row r="931" spans="1:2" ht="15" x14ac:dyDescent="0.2">
      <c r="A931" s="318"/>
      <c r="B931" s="319"/>
    </row>
    <row r="932" spans="1:2" ht="15" x14ac:dyDescent="0.2">
      <c r="A932" s="318"/>
      <c r="B932" s="319"/>
    </row>
    <row r="933" spans="1:2" ht="15" x14ac:dyDescent="0.2">
      <c r="A933" s="318"/>
      <c r="B933" s="319"/>
    </row>
    <row r="934" spans="1:2" ht="15" x14ac:dyDescent="0.2">
      <c r="A934" s="318"/>
      <c r="B934" s="319"/>
    </row>
    <row r="935" spans="1:2" ht="15" x14ac:dyDescent="0.2">
      <c r="A935" s="318"/>
      <c r="B935" s="319"/>
    </row>
    <row r="936" spans="1:2" ht="15" x14ac:dyDescent="0.2">
      <c r="A936" s="318"/>
      <c r="B936" s="319"/>
    </row>
    <row r="937" spans="1:2" ht="15" x14ac:dyDescent="0.2">
      <c r="A937" s="318"/>
      <c r="B937" s="319"/>
    </row>
    <row r="938" spans="1:2" ht="15" x14ac:dyDescent="0.2">
      <c r="A938" s="318"/>
      <c r="B938" s="319"/>
    </row>
    <row r="939" spans="1:2" ht="15" x14ac:dyDescent="0.2">
      <c r="A939" s="318"/>
      <c r="B939" s="319"/>
    </row>
    <row r="940" spans="1:2" ht="15" x14ac:dyDescent="0.2">
      <c r="A940" s="318"/>
      <c r="B940" s="319"/>
    </row>
    <row r="941" spans="1:2" ht="15" x14ac:dyDescent="0.2">
      <c r="A941" s="318"/>
      <c r="B941" s="319"/>
    </row>
    <row r="942" spans="1:2" ht="15" x14ac:dyDescent="0.2">
      <c r="A942" s="318"/>
      <c r="B942" s="319"/>
    </row>
    <row r="943" spans="1:2" ht="15" x14ac:dyDescent="0.2">
      <c r="A943" s="318"/>
      <c r="B943" s="319"/>
    </row>
    <row r="944" spans="1:2" ht="15" x14ac:dyDescent="0.2">
      <c r="A944" s="318"/>
      <c r="B944" s="319"/>
    </row>
    <row r="945" spans="1:2" ht="15" x14ac:dyDescent="0.2">
      <c r="A945" s="318"/>
      <c r="B945" s="319"/>
    </row>
    <row r="946" spans="1:2" ht="15" x14ac:dyDescent="0.2">
      <c r="A946" s="318"/>
      <c r="B946" s="319"/>
    </row>
    <row r="947" spans="1:2" ht="15" x14ac:dyDescent="0.2">
      <c r="A947" s="318"/>
      <c r="B947" s="319"/>
    </row>
    <row r="948" spans="1:2" ht="15" x14ac:dyDescent="0.2">
      <c r="A948" s="318"/>
      <c r="B948" s="319"/>
    </row>
    <row r="949" spans="1:2" ht="15" x14ac:dyDescent="0.2">
      <c r="A949" s="318"/>
      <c r="B949" s="319"/>
    </row>
    <row r="950" spans="1:2" ht="15" x14ac:dyDescent="0.2">
      <c r="A950" s="318"/>
      <c r="B950" s="319"/>
    </row>
    <row r="951" spans="1:2" ht="15" x14ac:dyDescent="0.2">
      <c r="A951" s="318"/>
      <c r="B951" s="319"/>
    </row>
    <row r="952" spans="1:2" ht="15" x14ac:dyDescent="0.2">
      <c r="A952" s="318"/>
      <c r="B952" s="319"/>
    </row>
    <row r="953" spans="1:2" ht="15" x14ac:dyDescent="0.2">
      <c r="A953" s="318"/>
      <c r="B953" s="319"/>
    </row>
    <row r="954" spans="1:2" ht="15" x14ac:dyDescent="0.2">
      <c r="A954" s="318"/>
      <c r="B954" s="319"/>
    </row>
    <row r="955" spans="1:2" ht="15" x14ac:dyDescent="0.2">
      <c r="A955" s="318"/>
      <c r="B955" s="319"/>
    </row>
    <row r="956" spans="1:2" ht="15" x14ac:dyDescent="0.2">
      <c r="A956" s="318"/>
      <c r="B956" s="319"/>
    </row>
    <row r="957" spans="1:2" ht="15" x14ac:dyDescent="0.2">
      <c r="A957" s="318"/>
      <c r="B957" s="319"/>
    </row>
    <row r="958" spans="1:2" ht="15" x14ac:dyDescent="0.2">
      <c r="A958" s="318"/>
      <c r="B958" s="319"/>
    </row>
    <row r="959" spans="1:2" ht="15" x14ac:dyDescent="0.2">
      <c r="A959" s="318"/>
      <c r="B959" s="319"/>
    </row>
    <row r="960" spans="1:2" ht="15" x14ac:dyDescent="0.2">
      <c r="A960" s="318"/>
      <c r="B960" s="319"/>
    </row>
    <row r="961" spans="1:2" ht="15" x14ac:dyDescent="0.2">
      <c r="A961" s="318"/>
      <c r="B961" s="319"/>
    </row>
    <row r="962" spans="1:2" ht="15" x14ac:dyDescent="0.2">
      <c r="A962" s="318"/>
      <c r="B962" s="319"/>
    </row>
    <row r="963" spans="1:2" ht="15" x14ac:dyDescent="0.2">
      <c r="A963" s="318"/>
      <c r="B963" s="319"/>
    </row>
    <row r="964" spans="1:2" ht="15" x14ac:dyDescent="0.2">
      <c r="A964" s="318"/>
      <c r="B964" s="319"/>
    </row>
    <row r="965" spans="1:2" ht="15" x14ac:dyDescent="0.2">
      <c r="A965" s="318"/>
      <c r="B965" s="319"/>
    </row>
    <row r="966" spans="1:2" ht="15" x14ac:dyDescent="0.2">
      <c r="A966" s="318"/>
      <c r="B966" s="319"/>
    </row>
    <row r="967" spans="1:2" ht="15" x14ac:dyDescent="0.2">
      <c r="A967" s="318"/>
      <c r="B967" s="319"/>
    </row>
    <row r="968" spans="1:2" ht="15" x14ac:dyDescent="0.2">
      <c r="A968" s="318"/>
      <c r="B968" s="319"/>
    </row>
    <row r="969" spans="1:2" ht="15" x14ac:dyDescent="0.2">
      <c r="A969" s="318"/>
      <c r="B969" s="319"/>
    </row>
    <row r="970" spans="1:2" ht="15" x14ac:dyDescent="0.2">
      <c r="A970" s="318"/>
      <c r="B970" s="319"/>
    </row>
    <row r="971" spans="1:2" ht="15" x14ac:dyDescent="0.2">
      <c r="A971" s="318"/>
      <c r="B971" s="319"/>
    </row>
    <row r="972" spans="1:2" ht="15" x14ac:dyDescent="0.2">
      <c r="A972" s="318"/>
      <c r="B972" s="319"/>
    </row>
    <row r="973" spans="1:2" ht="15" x14ac:dyDescent="0.2">
      <c r="A973" s="318"/>
      <c r="B973" s="319"/>
    </row>
    <row r="974" spans="1:2" ht="15" x14ac:dyDescent="0.2">
      <c r="A974" s="318"/>
      <c r="B974" s="319"/>
    </row>
    <row r="975" spans="1:2" ht="15" x14ac:dyDescent="0.2">
      <c r="A975" s="318"/>
      <c r="B975" s="319"/>
    </row>
    <row r="976" spans="1:2" ht="15" x14ac:dyDescent="0.2">
      <c r="A976" s="318"/>
      <c r="B976" s="319"/>
    </row>
    <row r="977" spans="1:2" ht="15" x14ac:dyDescent="0.2">
      <c r="A977" s="318"/>
      <c r="B977" s="319"/>
    </row>
    <row r="978" spans="1:2" ht="15" x14ac:dyDescent="0.2">
      <c r="A978" s="318"/>
      <c r="B978" s="319"/>
    </row>
    <row r="979" spans="1:2" ht="15" x14ac:dyDescent="0.2">
      <c r="A979" s="318"/>
      <c r="B979" s="319"/>
    </row>
    <row r="980" spans="1:2" ht="15" x14ac:dyDescent="0.2">
      <c r="A980" s="318"/>
      <c r="B980" s="319"/>
    </row>
    <row r="981" spans="1:2" ht="15" x14ac:dyDescent="0.2">
      <c r="A981" s="318"/>
      <c r="B981" s="319"/>
    </row>
    <row r="982" spans="1:2" ht="15" x14ac:dyDescent="0.2">
      <c r="A982" s="318"/>
      <c r="B982" s="319"/>
    </row>
    <row r="983" spans="1:2" ht="15" x14ac:dyDescent="0.2">
      <c r="A983" s="318"/>
      <c r="B983" s="319"/>
    </row>
    <row r="984" spans="1:2" ht="15" x14ac:dyDescent="0.2">
      <c r="A984" s="318"/>
      <c r="B984" s="319"/>
    </row>
    <row r="985" spans="1:2" ht="15" x14ac:dyDescent="0.2">
      <c r="A985" s="318"/>
      <c r="B985" s="319"/>
    </row>
    <row r="986" spans="1:2" ht="15" x14ac:dyDescent="0.2">
      <c r="A986" s="318"/>
      <c r="B986" s="319"/>
    </row>
    <row r="987" spans="1:2" ht="15" x14ac:dyDescent="0.2">
      <c r="A987" s="318"/>
      <c r="B987" s="319"/>
    </row>
    <row r="988" spans="1:2" ht="15" x14ac:dyDescent="0.2">
      <c r="A988" s="318"/>
      <c r="B988" s="319"/>
    </row>
    <row r="989" spans="1:2" ht="15" x14ac:dyDescent="0.2">
      <c r="A989" s="318"/>
      <c r="B989" s="319"/>
    </row>
    <row r="990" spans="1:2" ht="15" x14ac:dyDescent="0.2">
      <c r="A990" s="318"/>
      <c r="B990" s="319"/>
    </row>
    <row r="991" spans="1:2" ht="15" x14ac:dyDescent="0.2">
      <c r="A991" s="318"/>
      <c r="B991" s="319"/>
    </row>
    <row r="992" spans="1:2" ht="15" x14ac:dyDescent="0.2">
      <c r="A992" s="318"/>
      <c r="B992" s="319"/>
    </row>
    <row r="993" spans="1:2" ht="15" x14ac:dyDescent="0.2">
      <c r="A993" s="318"/>
      <c r="B993" s="319"/>
    </row>
    <row r="994" spans="1:2" ht="15" x14ac:dyDescent="0.2">
      <c r="A994" s="318"/>
      <c r="B994" s="319"/>
    </row>
    <row r="995" spans="1:2" ht="15" x14ac:dyDescent="0.2">
      <c r="A995" s="318"/>
      <c r="B995" s="319"/>
    </row>
    <row r="996" spans="1:2" ht="15" x14ac:dyDescent="0.2">
      <c r="A996" s="318"/>
      <c r="B996" s="319"/>
    </row>
    <row r="997" spans="1:2" ht="15" x14ac:dyDescent="0.2">
      <c r="A997" s="318"/>
      <c r="B997" s="319"/>
    </row>
    <row r="998" spans="1:2" ht="15" x14ac:dyDescent="0.2">
      <c r="A998" s="318"/>
      <c r="B998" s="319"/>
    </row>
    <row r="999" spans="1:2" ht="15" x14ac:dyDescent="0.2">
      <c r="A999" s="318"/>
      <c r="B999" s="319"/>
    </row>
    <row r="1000" spans="1:2" ht="15" x14ac:dyDescent="0.2">
      <c r="A1000" s="318"/>
      <c r="B1000" s="319"/>
    </row>
    <row r="1001" spans="1:2" ht="15" x14ac:dyDescent="0.2">
      <c r="A1001" s="318"/>
      <c r="B1001" s="319"/>
    </row>
    <row r="1002" spans="1:2" ht="15" x14ac:dyDescent="0.2">
      <c r="A1002" s="318"/>
      <c r="B1002" s="319"/>
    </row>
    <row r="1003" spans="1:2" ht="15" x14ac:dyDescent="0.2">
      <c r="A1003" s="318"/>
      <c r="B1003" s="319"/>
    </row>
    <row r="1004" spans="1:2" ht="15" x14ac:dyDescent="0.2">
      <c r="A1004" s="318"/>
      <c r="B1004" s="319"/>
    </row>
    <row r="1005" spans="1:2" ht="15" x14ac:dyDescent="0.2">
      <c r="A1005" s="318"/>
      <c r="B1005" s="319"/>
    </row>
    <row r="1006" spans="1:2" ht="15" x14ac:dyDescent="0.2">
      <c r="A1006" s="318"/>
      <c r="B1006" s="319"/>
    </row>
    <row r="1007" spans="1:2" ht="15" x14ac:dyDescent="0.2">
      <c r="A1007" s="318"/>
      <c r="B1007" s="319"/>
    </row>
    <row r="1008" spans="1:2" ht="15" x14ac:dyDescent="0.2">
      <c r="A1008" s="318"/>
      <c r="B1008" s="319"/>
    </row>
    <row r="1009" spans="1:2" ht="15" x14ac:dyDescent="0.2">
      <c r="A1009" s="318"/>
      <c r="B1009" s="319"/>
    </row>
    <row r="1010" spans="1:2" ht="15" x14ac:dyDescent="0.2">
      <c r="A1010" s="318"/>
      <c r="B1010" s="319"/>
    </row>
    <row r="1011" spans="1:2" ht="15" x14ac:dyDescent="0.2">
      <c r="A1011" s="318"/>
      <c r="B1011" s="319"/>
    </row>
    <row r="1012" spans="1:2" ht="15" x14ac:dyDescent="0.2">
      <c r="A1012" s="318"/>
      <c r="B1012" s="319"/>
    </row>
    <row r="1013" spans="1:2" ht="15" x14ac:dyDescent="0.2">
      <c r="A1013" s="318"/>
      <c r="B1013" s="319"/>
    </row>
    <row r="1014" spans="1:2" ht="15" x14ac:dyDescent="0.2">
      <c r="A1014" s="318"/>
      <c r="B1014" s="319"/>
    </row>
    <row r="1015" spans="1:2" ht="15" x14ac:dyDescent="0.2">
      <c r="A1015" s="318"/>
      <c r="B1015" s="319"/>
    </row>
    <row r="1016" spans="1:2" ht="15" x14ac:dyDescent="0.2">
      <c r="A1016" s="318"/>
      <c r="B1016" s="319"/>
    </row>
    <row r="1017" spans="1:2" ht="15" x14ac:dyDescent="0.2">
      <c r="A1017" s="318"/>
      <c r="B1017" s="319"/>
    </row>
    <row r="1018" spans="1:2" ht="15" x14ac:dyDescent="0.2">
      <c r="A1018" s="318"/>
      <c r="B1018" s="319"/>
    </row>
    <row r="1019" spans="1:2" ht="15" x14ac:dyDescent="0.2">
      <c r="A1019" s="318"/>
      <c r="B1019" s="319"/>
    </row>
    <row r="1020" spans="1:2" ht="15" x14ac:dyDescent="0.2">
      <c r="A1020" s="318"/>
      <c r="B1020" s="319"/>
    </row>
    <row r="1021" spans="1:2" ht="15" x14ac:dyDescent="0.2">
      <c r="A1021" s="318"/>
      <c r="B1021" s="319"/>
    </row>
    <row r="1022" spans="1:2" ht="15" x14ac:dyDescent="0.2">
      <c r="A1022" s="318"/>
      <c r="B1022" s="319"/>
    </row>
    <row r="1023" spans="1:2" ht="15" x14ac:dyDescent="0.2">
      <c r="A1023" s="318"/>
      <c r="B1023" s="319"/>
    </row>
    <row r="1024" spans="1:2" ht="15" x14ac:dyDescent="0.2">
      <c r="A1024" s="318"/>
      <c r="B1024" s="319"/>
    </row>
    <row r="1025" spans="1:2" ht="15" x14ac:dyDescent="0.2">
      <c r="A1025" s="318"/>
      <c r="B1025" s="319"/>
    </row>
    <row r="1026" spans="1:2" ht="15" x14ac:dyDescent="0.2">
      <c r="A1026" s="318"/>
      <c r="B1026" s="319"/>
    </row>
    <row r="1027" spans="1:2" ht="15" x14ac:dyDescent="0.2">
      <c r="A1027" s="318"/>
      <c r="B1027" s="319"/>
    </row>
    <row r="1028" spans="1:2" ht="15" x14ac:dyDescent="0.2">
      <c r="A1028" s="318"/>
      <c r="B1028" s="319"/>
    </row>
    <row r="1029" spans="1:2" ht="15" x14ac:dyDescent="0.2">
      <c r="A1029" s="318"/>
      <c r="B1029" s="319"/>
    </row>
    <row r="1030" spans="1:2" ht="15" x14ac:dyDescent="0.2">
      <c r="A1030" s="318"/>
      <c r="B1030" s="319"/>
    </row>
    <row r="1031" spans="1:2" ht="15" x14ac:dyDescent="0.2">
      <c r="A1031" s="318"/>
      <c r="B1031" s="319"/>
    </row>
    <row r="1032" spans="1:2" ht="15" x14ac:dyDescent="0.2">
      <c r="A1032" s="318"/>
      <c r="B1032" s="319"/>
    </row>
    <row r="1033" spans="1:2" ht="15" x14ac:dyDescent="0.2">
      <c r="A1033" s="318"/>
      <c r="B1033" s="319"/>
    </row>
    <row r="1034" spans="1:2" ht="15" x14ac:dyDescent="0.2">
      <c r="A1034" s="318"/>
      <c r="B1034" s="319"/>
    </row>
    <row r="1035" spans="1:2" ht="15" x14ac:dyDescent="0.2">
      <c r="A1035" s="318"/>
      <c r="B1035" s="319"/>
    </row>
    <row r="1036" spans="1:2" ht="15" x14ac:dyDescent="0.2">
      <c r="A1036" s="318"/>
      <c r="B1036" s="319"/>
    </row>
    <row r="1037" spans="1:2" ht="15" x14ac:dyDescent="0.2">
      <c r="A1037" s="318"/>
      <c r="B1037" s="319"/>
    </row>
    <row r="1038" spans="1:2" ht="15" x14ac:dyDescent="0.2">
      <c r="A1038" s="318"/>
      <c r="B1038" s="319"/>
    </row>
    <row r="1039" spans="1:2" ht="15" x14ac:dyDescent="0.2">
      <c r="A1039" s="318"/>
      <c r="B1039" s="319"/>
    </row>
    <row r="1040" spans="1:2" ht="15" x14ac:dyDescent="0.2">
      <c r="A1040" s="318"/>
      <c r="B1040" s="319"/>
    </row>
    <row r="1041" spans="1:2" ht="15" x14ac:dyDescent="0.2">
      <c r="A1041" s="318"/>
      <c r="B1041" s="319"/>
    </row>
    <row r="1042" spans="1:2" ht="15" x14ac:dyDescent="0.2">
      <c r="A1042" s="318"/>
      <c r="B1042" s="319"/>
    </row>
    <row r="1043" spans="1:2" ht="15" x14ac:dyDescent="0.2">
      <c r="A1043" s="318"/>
      <c r="B1043" s="319"/>
    </row>
    <row r="1044" spans="1:2" ht="15" x14ac:dyDescent="0.2">
      <c r="A1044" s="318"/>
      <c r="B1044" s="319"/>
    </row>
    <row r="1045" spans="1:2" ht="15" x14ac:dyDescent="0.2">
      <c r="A1045" s="318"/>
      <c r="B1045" s="319"/>
    </row>
    <row r="1046" spans="1:2" ht="15" x14ac:dyDescent="0.2">
      <c r="A1046" s="318"/>
      <c r="B1046" s="319"/>
    </row>
    <row r="1047" spans="1:2" ht="15" x14ac:dyDescent="0.2">
      <c r="A1047" s="318"/>
      <c r="B1047" s="319"/>
    </row>
    <row r="1048" spans="1:2" ht="15" x14ac:dyDescent="0.2">
      <c r="A1048" s="318"/>
      <c r="B1048" s="319"/>
    </row>
    <row r="1049" spans="1:2" ht="15" x14ac:dyDescent="0.2">
      <c r="A1049" s="318"/>
      <c r="B1049" s="319"/>
    </row>
    <row r="1050" spans="1:2" ht="15" x14ac:dyDescent="0.2">
      <c r="A1050" s="318"/>
      <c r="B1050" s="319"/>
    </row>
    <row r="1051" spans="1:2" ht="15" x14ac:dyDescent="0.2">
      <c r="A1051" s="318"/>
      <c r="B1051" s="319"/>
    </row>
    <row r="1052" spans="1:2" ht="15" x14ac:dyDescent="0.2">
      <c r="A1052" s="318"/>
      <c r="B1052" s="319"/>
    </row>
    <row r="1053" spans="1:2" ht="15" x14ac:dyDescent="0.2">
      <c r="A1053" s="318"/>
      <c r="B1053" s="319"/>
    </row>
    <row r="1054" spans="1:2" ht="15" x14ac:dyDescent="0.2">
      <c r="A1054" s="318"/>
      <c r="B1054" s="319"/>
    </row>
    <row r="1055" spans="1:2" ht="15" x14ac:dyDescent="0.2">
      <c r="A1055" s="318"/>
      <c r="B1055" s="319"/>
    </row>
    <row r="1056" spans="1:2" ht="15" x14ac:dyDescent="0.2">
      <c r="A1056" s="318"/>
      <c r="B1056" s="319"/>
    </row>
    <row r="1057" spans="1:2" ht="15" x14ac:dyDescent="0.2">
      <c r="A1057" s="318"/>
      <c r="B1057" s="319"/>
    </row>
    <row r="1058" spans="1:2" ht="15" x14ac:dyDescent="0.2">
      <c r="A1058" s="318"/>
      <c r="B1058" s="319"/>
    </row>
    <row r="1059" spans="1:2" ht="15" x14ac:dyDescent="0.2">
      <c r="A1059" s="318"/>
      <c r="B1059" s="319"/>
    </row>
    <row r="1060" spans="1:2" ht="15" x14ac:dyDescent="0.2">
      <c r="A1060" s="318"/>
      <c r="B1060" s="319"/>
    </row>
    <row r="1061" spans="1:2" ht="15" x14ac:dyDescent="0.2">
      <c r="A1061" s="318"/>
      <c r="B1061" s="319"/>
    </row>
    <row r="1062" spans="1:2" ht="15" x14ac:dyDescent="0.2">
      <c r="A1062" s="318"/>
      <c r="B1062" s="319"/>
    </row>
    <row r="1063" spans="1:2" ht="15" x14ac:dyDescent="0.2">
      <c r="A1063" s="318"/>
      <c r="B1063" s="319"/>
    </row>
    <row r="1064" spans="1:2" ht="15" x14ac:dyDescent="0.2">
      <c r="A1064" s="318"/>
      <c r="B1064" s="319"/>
    </row>
    <row r="1065" spans="1:2" ht="15" x14ac:dyDescent="0.2">
      <c r="A1065" s="318"/>
      <c r="B1065" s="319"/>
    </row>
    <row r="1066" spans="1:2" ht="15" x14ac:dyDescent="0.2">
      <c r="A1066" s="318"/>
      <c r="B1066" s="319"/>
    </row>
    <row r="1067" spans="1:2" ht="15" x14ac:dyDescent="0.2">
      <c r="A1067" s="318"/>
      <c r="B1067" s="319"/>
    </row>
    <row r="1068" spans="1:2" ht="15" x14ac:dyDescent="0.2">
      <c r="A1068" s="318"/>
      <c r="B1068" s="319"/>
    </row>
    <row r="1069" spans="1:2" ht="15" x14ac:dyDescent="0.2">
      <c r="A1069" s="318"/>
      <c r="B1069" s="319"/>
    </row>
    <row r="1070" spans="1:2" ht="15" x14ac:dyDescent="0.2">
      <c r="A1070" s="318"/>
      <c r="B1070" s="319"/>
    </row>
    <row r="1071" spans="1:2" ht="15" x14ac:dyDescent="0.2">
      <c r="A1071" s="318"/>
      <c r="B1071" s="319"/>
    </row>
    <row r="1072" spans="1:2" ht="15" x14ac:dyDescent="0.2">
      <c r="A1072" s="318"/>
      <c r="B1072" s="319"/>
    </row>
    <row r="1073" spans="1:2" ht="15" x14ac:dyDescent="0.2">
      <c r="A1073" s="318"/>
      <c r="B1073" s="319"/>
    </row>
    <row r="1074" spans="1:2" ht="15" x14ac:dyDescent="0.2">
      <c r="A1074" s="318"/>
      <c r="B1074" s="319"/>
    </row>
    <row r="1075" spans="1:2" ht="15" x14ac:dyDescent="0.2">
      <c r="A1075" s="318"/>
      <c r="B1075" s="319"/>
    </row>
    <row r="1076" spans="1:2" ht="15" x14ac:dyDescent="0.2">
      <c r="A1076" s="318"/>
      <c r="B1076" s="319"/>
    </row>
    <row r="1077" spans="1:2" ht="15" x14ac:dyDescent="0.2">
      <c r="A1077" s="318"/>
      <c r="B1077" s="319"/>
    </row>
    <row r="1078" spans="1:2" ht="15" x14ac:dyDescent="0.2">
      <c r="A1078" s="318"/>
      <c r="B1078" s="319"/>
    </row>
    <row r="1079" spans="1:2" ht="15" x14ac:dyDescent="0.2">
      <c r="A1079" s="318"/>
      <c r="B1079" s="319"/>
    </row>
    <row r="1080" spans="1:2" ht="15" x14ac:dyDescent="0.2">
      <c r="A1080" s="318"/>
      <c r="B1080" s="319"/>
    </row>
    <row r="1081" spans="1:2" ht="15" x14ac:dyDescent="0.2">
      <c r="A1081" s="318"/>
      <c r="B1081" s="319"/>
    </row>
    <row r="1082" spans="1:2" ht="15" x14ac:dyDescent="0.2">
      <c r="A1082" s="318"/>
      <c r="B1082" s="319"/>
    </row>
    <row r="1083" spans="1:2" ht="15" x14ac:dyDescent="0.2">
      <c r="A1083" s="318"/>
      <c r="B1083" s="319"/>
    </row>
    <row r="1084" spans="1:2" ht="15" x14ac:dyDescent="0.2">
      <c r="A1084" s="318"/>
      <c r="B1084" s="319"/>
    </row>
    <row r="1085" spans="1:2" ht="15" x14ac:dyDescent="0.2">
      <c r="A1085" s="318"/>
      <c r="B1085" s="319"/>
    </row>
    <row r="1086" spans="1:2" ht="15" x14ac:dyDescent="0.2">
      <c r="A1086" s="318"/>
      <c r="B1086" s="319"/>
    </row>
    <row r="1087" spans="1:2" ht="15" x14ac:dyDescent="0.2">
      <c r="A1087" s="318"/>
      <c r="B1087" s="319"/>
    </row>
    <row r="1088" spans="1:2" ht="15" x14ac:dyDescent="0.2">
      <c r="A1088" s="318"/>
      <c r="B1088" s="319"/>
    </row>
    <row r="1089" spans="1:2" ht="15" x14ac:dyDescent="0.2">
      <c r="A1089" s="318"/>
      <c r="B1089" s="319"/>
    </row>
    <row r="1090" spans="1:2" ht="15" x14ac:dyDescent="0.2">
      <c r="A1090" s="318"/>
      <c r="B1090" s="319"/>
    </row>
    <row r="1091" spans="1:2" ht="15" x14ac:dyDescent="0.2">
      <c r="A1091" s="318"/>
      <c r="B1091" s="319"/>
    </row>
    <row r="1092" spans="1:2" ht="15" x14ac:dyDescent="0.2">
      <c r="A1092" s="318"/>
      <c r="B1092" s="319"/>
    </row>
    <row r="1093" spans="1:2" ht="15" x14ac:dyDescent="0.2">
      <c r="A1093" s="318"/>
      <c r="B1093" s="319"/>
    </row>
    <row r="1094" spans="1:2" ht="15" x14ac:dyDescent="0.2">
      <c r="A1094" s="318"/>
      <c r="B1094" s="319"/>
    </row>
    <row r="1095" spans="1:2" ht="15" x14ac:dyDescent="0.2">
      <c r="A1095" s="318"/>
      <c r="B1095" s="319"/>
    </row>
    <row r="1096" spans="1:2" ht="15" x14ac:dyDescent="0.2">
      <c r="A1096" s="318"/>
      <c r="B1096" s="319"/>
    </row>
    <row r="1097" spans="1:2" ht="15" x14ac:dyDescent="0.2">
      <c r="A1097" s="318"/>
      <c r="B1097" s="319"/>
    </row>
    <row r="1098" spans="1:2" ht="15" x14ac:dyDescent="0.2">
      <c r="A1098" s="318"/>
      <c r="B1098" s="319"/>
    </row>
    <row r="1099" spans="1:2" ht="15" x14ac:dyDescent="0.2">
      <c r="A1099" s="318"/>
      <c r="B1099" s="319"/>
    </row>
    <row r="1100" spans="1:2" ht="15" x14ac:dyDescent="0.2">
      <c r="A1100" s="318"/>
      <c r="B1100" s="319"/>
    </row>
    <row r="1101" spans="1:2" ht="15" x14ac:dyDescent="0.2">
      <c r="A1101" s="318"/>
      <c r="B1101" s="319"/>
    </row>
    <row r="1102" spans="1:2" ht="15" x14ac:dyDescent="0.2">
      <c r="A1102" s="318"/>
      <c r="B1102" s="319"/>
    </row>
    <row r="1103" spans="1:2" ht="15" x14ac:dyDescent="0.2">
      <c r="A1103" s="318"/>
      <c r="B1103" s="319"/>
    </row>
    <row r="1104" spans="1:2" ht="15" x14ac:dyDescent="0.2">
      <c r="A1104" s="318"/>
      <c r="B1104" s="319"/>
    </row>
    <row r="1105" spans="1:2" ht="15" x14ac:dyDescent="0.2">
      <c r="A1105" s="318"/>
      <c r="B1105" s="319"/>
    </row>
    <row r="1106" spans="1:2" ht="15" x14ac:dyDescent="0.2">
      <c r="A1106" s="318"/>
      <c r="B1106" s="319"/>
    </row>
    <row r="1107" spans="1:2" ht="15" x14ac:dyDescent="0.2">
      <c r="A1107" s="318"/>
      <c r="B1107" s="319"/>
    </row>
    <row r="1108" spans="1:2" ht="15" x14ac:dyDescent="0.2">
      <c r="A1108" s="318"/>
      <c r="B1108" s="319"/>
    </row>
    <row r="1109" spans="1:2" ht="15" x14ac:dyDescent="0.2">
      <c r="A1109" s="318"/>
      <c r="B1109" s="319"/>
    </row>
    <row r="1110" spans="1:2" ht="15" x14ac:dyDescent="0.2">
      <c r="A1110" s="318"/>
      <c r="B1110" s="319"/>
    </row>
    <row r="1111" spans="1:2" ht="15" x14ac:dyDescent="0.2">
      <c r="A1111" s="318"/>
      <c r="B1111" s="319"/>
    </row>
    <row r="1112" spans="1:2" ht="15" x14ac:dyDescent="0.2">
      <c r="A1112" s="318"/>
      <c r="B1112" s="319"/>
    </row>
    <row r="1113" spans="1:2" ht="15" x14ac:dyDescent="0.2">
      <c r="A1113" s="318"/>
      <c r="B1113" s="319"/>
    </row>
    <row r="1114" spans="1:2" ht="15" x14ac:dyDescent="0.2">
      <c r="A1114" s="318"/>
      <c r="B1114" s="319"/>
    </row>
    <row r="1115" spans="1:2" ht="15" x14ac:dyDescent="0.2">
      <c r="A1115" s="318"/>
      <c r="B1115" s="319"/>
    </row>
    <row r="1116" spans="1:2" ht="15" x14ac:dyDescent="0.2">
      <c r="A1116" s="318"/>
      <c r="B1116" s="319"/>
    </row>
    <row r="1117" spans="1:2" ht="15" x14ac:dyDescent="0.2">
      <c r="A1117" s="318"/>
      <c r="B1117" s="319"/>
    </row>
    <row r="1118" spans="1:2" ht="15" x14ac:dyDescent="0.2">
      <c r="A1118" s="318"/>
      <c r="B1118" s="319"/>
    </row>
    <row r="1119" spans="1:2" ht="15" x14ac:dyDescent="0.2">
      <c r="A1119" s="318"/>
      <c r="B1119" s="319"/>
    </row>
    <row r="1120" spans="1:2" ht="15" x14ac:dyDescent="0.2">
      <c r="A1120" s="318"/>
      <c r="B1120" s="319"/>
    </row>
    <row r="1121" spans="1:2" ht="15" x14ac:dyDescent="0.2">
      <c r="A1121" s="318"/>
      <c r="B1121" s="319"/>
    </row>
    <row r="1122" spans="1:2" ht="15" x14ac:dyDescent="0.2">
      <c r="A1122" s="318"/>
      <c r="B1122" s="319"/>
    </row>
    <row r="1123" spans="1:2" ht="15" x14ac:dyDescent="0.2">
      <c r="A1123" s="318"/>
      <c r="B1123" s="319"/>
    </row>
    <row r="1124" spans="1:2" ht="15" x14ac:dyDescent="0.2">
      <c r="A1124" s="318"/>
      <c r="B1124" s="319"/>
    </row>
    <row r="1125" spans="1:2" ht="15" x14ac:dyDescent="0.2">
      <c r="A1125" s="318"/>
      <c r="B1125" s="319"/>
    </row>
    <row r="1126" spans="1:2" ht="15" x14ac:dyDescent="0.2">
      <c r="A1126" s="318"/>
      <c r="B1126" s="319"/>
    </row>
    <row r="1127" spans="1:2" ht="15" x14ac:dyDescent="0.2">
      <c r="A1127" s="318"/>
      <c r="B1127" s="319"/>
    </row>
    <row r="1128" spans="1:2" ht="15" x14ac:dyDescent="0.2">
      <c r="A1128" s="318"/>
      <c r="B1128" s="319"/>
    </row>
    <row r="1129" spans="1:2" ht="15" x14ac:dyDescent="0.2">
      <c r="A1129" s="318"/>
      <c r="B1129" s="319"/>
    </row>
    <row r="1130" spans="1:2" ht="15" x14ac:dyDescent="0.2">
      <c r="A1130" s="318"/>
      <c r="B1130" s="319"/>
    </row>
    <row r="1131" spans="1:2" ht="15" x14ac:dyDescent="0.2">
      <c r="A1131" s="318"/>
      <c r="B1131" s="319"/>
    </row>
    <row r="1132" spans="1:2" ht="15" x14ac:dyDescent="0.2">
      <c r="A1132" s="318"/>
      <c r="B1132" s="319"/>
    </row>
    <row r="1133" spans="1:2" ht="15" x14ac:dyDescent="0.2">
      <c r="A1133" s="318"/>
      <c r="B1133" s="319"/>
    </row>
    <row r="1134" spans="1:2" ht="15" x14ac:dyDescent="0.2">
      <c r="A1134" s="318"/>
      <c r="B1134" s="319"/>
    </row>
    <row r="1135" spans="1:2" ht="15" x14ac:dyDescent="0.2">
      <c r="A1135" s="318"/>
      <c r="B1135" s="319"/>
    </row>
    <row r="1136" spans="1:2" ht="15" x14ac:dyDescent="0.2">
      <c r="A1136" s="318"/>
      <c r="B1136" s="319"/>
    </row>
    <row r="1137" spans="1:2" ht="15" x14ac:dyDescent="0.2">
      <c r="A1137" s="318"/>
      <c r="B1137" s="319"/>
    </row>
    <row r="1138" spans="1:2" ht="15" x14ac:dyDescent="0.2">
      <c r="A1138" s="318"/>
      <c r="B1138" s="319"/>
    </row>
    <row r="1139" spans="1:2" ht="15" x14ac:dyDescent="0.2">
      <c r="A1139" s="318"/>
      <c r="B1139" s="319"/>
    </row>
    <row r="1140" spans="1:2" ht="15" x14ac:dyDescent="0.2">
      <c r="A1140" s="318"/>
      <c r="B1140" s="319"/>
    </row>
    <row r="1141" spans="1:2" ht="15" x14ac:dyDescent="0.2">
      <c r="A1141" s="318"/>
      <c r="B1141" s="319"/>
    </row>
    <row r="1142" spans="1:2" ht="15" x14ac:dyDescent="0.2">
      <c r="A1142" s="318"/>
      <c r="B1142" s="319"/>
    </row>
    <row r="1143" spans="1:2" ht="15" x14ac:dyDescent="0.2">
      <c r="A1143" s="318"/>
      <c r="B1143" s="319"/>
    </row>
    <row r="1144" spans="1:2" ht="15" x14ac:dyDescent="0.2">
      <c r="A1144" s="318"/>
      <c r="B1144" s="319"/>
    </row>
    <row r="1145" spans="1:2" ht="15" x14ac:dyDescent="0.2">
      <c r="A1145" s="318"/>
      <c r="B1145" s="319"/>
    </row>
    <row r="1146" spans="1:2" ht="15" x14ac:dyDescent="0.2">
      <c r="A1146" s="318"/>
      <c r="B1146" s="319"/>
    </row>
    <row r="1147" spans="1:2" ht="15" x14ac:dyDescent="0.2">
      <c r="A1147" s="318"/>
      <c r="B1147" s="319"/>
    </row>
    <row r="1148" spans="1:2" ht="15" x14ac:dyDescent="0.2">
      <c r="A1148" s="318"/>
      <c r="B1148" s="319"/>
    </row>
    <row r="1149" spans="1:2" ht="15" x14ac:dyDescent="0.2">
      <c r="A1149" s="318"/>
      <c r="B1149" s="319"/>
    </row>
    <row r="1150" spans="1:2" ht="15" x14ac:dyDescent="0.2">
      <c r="A1150" s="318"/>
      <c r="B1150" s="319"/>
    </row>
    <row r="1151" spans="1:2" ht="15" x14ac:dyDescent="0.2">
      <c r="A1151" s="318"/>
      <c r="B1151" s="319"/>
    </row>
    <row r="1152" spans="1:2" ht="15" x14ac:dyDescent="0.2">
      <c r="A1152" s="318"/>
      <c r="B1152" s="319"/>
    </row>
    <row r="1153" spans="1:2" ht="15" x14ac:dyDescent="0.2">
      <c r="A1153" s="318"/>
      <c r="B1153" s="319"/>
    </row>
    <row r="1154" spans="1:2" ht="15" x14ac:dyDescent="0.2">
      <c r="A1154" s="318"/>
      <c r="B1154" s="319"/>
    </row>
    <row r="1155" spans="1:2" ht="15" x14ac:dyDescent="0.2">
      <c r="A1155" s="318"/>
      <c r="B1155" s="319"/>
    </row>
    <row r="1156" spans="1:2" ht="15" x14ac:dyDescent="0.2">
      <c r="A1156" s="318"/>
      <c r="B1156" s="319"/>
    </row>
    <row r="1157" spans="1:2" ht="15" x14ac:dyDescent="0.2">
      <c r="A1157" s="318"/>
      <c r="B1157" s="319"/>
    </row>
    <row r="1158" spans="1:2" ht="15" x14ac:dyDescent="0.2">
      <c r="A1158" s="318"/>
      <c r="B1158" s="319"/>
    </row>
    <row r="1159" spans="1:2" ht="15" x14ac:dyDescent="0.2">
      <c r="A1159" s="318"/>
      <c r="B1159" s="319"/>
    </row>
    <row r="1160" spans="1:2" ht="15" x14ac:dyDescent="0.2">
      <c r="A1160" s="318"/>
      <c r="B1160" s="319"/>
    </row>
    <row r="1161" spans="1:2" ht="15" x14ac:dyDescent="0.2">
      <c r="A1161" s="318"/>
      <c r="B1161" s="319"/>
    </row>
    <row r="1162" spans="1:2" ht="15" x14ac:dyDescent="0.2">
      <c r="A1162" s="318"/>
      <c r="B1162" s="319"/>
    </row>
    <row r="1163" spans="1:2" ht="15" x14ac:dyDescent="0.2">
      <c r="A1163" s="318"/>
      <c r="B1163" s="319"/>
    </row>
    <row r="1164" spans="1:2" ht="15" x14ac:dyDescent="0.2">
      <c r="A1164" s="318"/>
      <c r="B1164" s="319"/>
    </row>
    <row r="1165" spans="1:2" ht="15" x14ac:dyDescent="0.2">
      <c r="A1165" s="318"/>
      <c r="B1165" s="319"/>
    </row>
    <row r="1166" spans="1:2" ht="15" x14ac:dyDescent="0.2">
      <c r="A1166" s="318"/>
      <c r="B1166" s="319"/>
    </row>
    <row r="1167" spans="1:2" ht="15" x14ac:dyDescent="0.2">
      <c r="A1167" s="318"/>
      <c r="B1167" s="319"/>
    </row>
    <row r="1168" spans="1:2" ht="15" x14ac:dyDescent="0.2">
      <c r="A1168" s="318"/>
      <c r="B1168" s="319"/>
    </row>
    <row r="1169" spans="1:2" ht="15" x14ac:dyDescent="0.2">
      <c r="A1169" s="318"/>
      <c r="B1169" s="319"/>
    </row>
    <row r="1170" spans="1:2" ht="15" x14ac:dyDescent="0.2">
      <c r="A1170" s="318"/>
      <c r="B1170" s="319"/>
    </row>
    <row r="1171" spans="1:2" ht="15" x14ac:dyDescent="0.2">
      <c r="A1171" s="318"/>
      <c r="B1171" s="319"/>
    </row>
    <row r="1172" spans="1:2" ht="15" x14ac:dyDescent="0.2">
      <c r="A1172" s="318"/>
      <c r="B1172" s="319"/>
    </row>
    <row r="1173" spans="1:2" ht="15" x14ac:dyDescent="0.2">
      <c r="A1173" s="318"/>
      <c r="B1173" s="319"/>
    </row>
    <row r="1174" spans="1:2" ht="15" x14ac:dyDescent="0.2">
      <c r="A1174" s="318"/>
      <c r="B1174" s="319"/>
    </row>
    <row r="1175" spans="1:2" ht="15" x14ac:dyDescent="0.2">
      <c r="A1175" s="318"/>
      <c r="B1175" s="319"/>
    </row>
    <row r="1176" spans="1:2" ht="15" x14ac:dyDescent="0.2">
      <c r="A1176" s="318"/>
      <c r="B1176" s="319"/>
    </row>
    <row r="1177" spans="1:2" ht="15" x14ac:dyDescent="0.2">
      <c r="A1177" s="318"/>
      <c r="B1177" s="319"/>
    </row>
    <row r="1178" spans="1:2" ht="15" x14ac:dyDescent="0.2">
      <c r="A1178" s="318"/>
      <c r="B1178" s="319"/>
    </row>
    <row r="1179" spans="1:2" ht="15" x14ac:dyDescent="0.2">
      <c r="A1179" s="318"/>
      <c r="B1179" s="319"/>
    </row>
    <row r="1180" spans="1:2" ht="15" x14ac:dyDescent="0.2">
      <c r="A1180" s="318"/>
      <c r="B1180" s="319"/>
    </row>
    <row r="1181" spans="1:2" ht="15" x14ac:dyDescent="0.2">
      <c r="A1181" s="318"/>
      <c r="B1181" s="319"/>
    </row>
    <row r="1182" spans="1:2" ht="15" x14ac:dyDescent="0.2">
      <c r="A1182" s="318"/>
      <c r="B1182" s="319"/>
    </row>
    <row r="1183" spans="1:2" ht="15" x14ac:dyDescent="0.2">
      <c r="A1183" s="318"/>
      <c r="B1183" s="319"/>
    </row>
    <row r="1184" spans="1:2" ht="15" x14ac:dyDescent="0.2">
      <c r="A1184" s="318"/>
      <c r="B1184" s="319"/>
    </row>
    <row r="1185" spans="1:2" ht="15" x14ac:dyDescent="0.2">
      <c r="A1185" s="318"/>
      <c r="B1185" s="319"/>
    </row>
    <row r="1186" spans="1:2" ht="15" x14ac:dyDescent="0.2">
      <c r="A1186" s="318"/>
      <c r="B1186" s="319"/>
    </row>
    <row r="1187" spans="1:2" ht="15" x14ac:dyDescent="0.2">
      <c r="A1187" s="318"/>
      <c r="B1187" s="319"/>
    </row>
    <row r="1188" spans="1:2" ht="15" x14ac:dyDescent="0.2">
      <c r="A1188" s="318"/>
      <c r="B1188" s="319"/>
    </row>
    <row r="1189" spans="1:2" ht="15" x14ac:dyDescent="0.2">
      <c r="A1189" s="318"/>
      <c r="B1189" s="319"/>
    </row>
    <row r="1190" spans="1:2" ht="15" x14ac:dyDescent="0.2">
      <c r="A1190" s="318"/>
      <c r="B1190" s="319"/>
    </row>
    <row r="1191" spans="1:2" ht="15" x14ac:dyDescent="0.2">
      <c r="A1191" s="318"/>
      <c r="B1191" s="319"/>
    </row>
    <row r="1192" spans="1:2" ht="15" x14ac:dyDescent="0.2">
      <c r="A1192" s="318"/>
      <c r="B1192" s="319"/>
    </row>
    <row r="1193" spans="1:2" ht="15" x14ac:dyDescent="0.2">
      <c r="A1193" s="318"/>
      <c r="B1193" s="319"/>
    </row>
    <row r="1194" spans="1:2" ht="15" x14ac:dyDescent="0.2">
      <c r="A1194" s="318"/>
      <c r="B1194" s="319"/>
    </row>
    <row r="1195" spans="1:2" ht="15" x14ac:dyDescent="0.2">
      <c r="A1195" s="318"/>
      <c r="B1195" s="319"/>
    </row>
    <row r="1196" spans="1:2" ht="15" x14ac:dyDescent="0.2">
      <c r="A1196" s="318"/>
      <c r="B1196" s="319"/>
    </row>
    <row r="1197" spans="1:2" ht="15" x14ac:dyDescent="0.2">
      <c r="A1197" s="318"/>
      <c r="B1197" s="319"/>
    </row>
    <row r="1198" spans="1:2" ht="15" x14ac:dyDescent="0.2">
      <c r="A1198" s="318"/>
      <c r="B1198" s="319"/>
    </row>
    <row r="1199" spans="1:2" ht="15" x14ac:dyDescent="0.2">
      <c r="A1199" s="318"/>
      <c r="B1199" s="319"/>
    </row>
    <row r="1200" spans="1:2" ht="15" x14ac:dyDescent="0.2">
      <c r="A1200" s="318"/>
      <c r="B1200" s="319"/>
    </row>
    <row r="1201" spans="1:2" ht="15" x14ac:dyDescent="0.2">
      <c r="A1201" s="318"/>
      <c r="B1201" s="319"/>
    </row>
    <row r="1202" spans="1:2" ht="15" x14ac:dyDescent="0.2">
      <c r="A1202" s="318"/>
      <c r="B1202" s="319"/>
    </row>
    <row r="1203" spans="1:2" ht="15" x14ac:dyDescent="0.2">
      <c r="A1203" s="318"/>
      <c r="B1203" s="319"/>
    </row>
    <row r="1204" spans="1:2" ht="15" x14ac:dyDescent="0.2">
      <c r="A1204" s="318"/>
      <c r="B1204" s="319"/>
    </row>
    <row r="1205" spans="1:2" ht="15" x14ac:dyDescent="0.2">
      <c r="A1205" s="318"/>
      <c r="B1205" s="319"/>
    </row>
    <row r="1206" spans="1:2" ht="15" x14ac:dyDescent="0.2">
      <c r="A1206" s="318"/>
      <c r="B1206" s="319"/>
    </row>
    <row r="1207" spans="1:2" ht="15" x14ac:dyDescent="0.2">
      <c r="A1207" s="318"/>
      <c r="B1207" s="319"/>
    </row>
    <row r="1208" spans="1:2" ht="15" x14ac:dyDescent="0.2">
      <c r="A1208" s="318"/>
      <c r="B1208" s="319"/>
    </row>
    <row r="1209" spans="1:2" ht="15" x14ac:dyDescent="0.2">
      <c r="A1209" s="318"/>
      <c r="B1209" s="319"/>
    </row>
    <row r="1210" spans="1:2" ht="15" x14ac:dyDescent="0.2">
      <c r="A1210" s="318"/>
      <c r="B1210" s="319"/>
    </row>
    <row r="1211" spans="1:2" ht="15" x14ac:dyDescent="0.2">
      <c r="A1211" s="318"/>
      <c r="B1211" s="319"/>
    </row>
    <row r="1212" spans="1:2" ht="15" x14ac:dyDescent="0.2">
      <c r="A1212" s="318"/>
      <c r="B1212" s="319"/>
    </row>
    <row r="1213" spans="1:2" ht="15" x14ac:dyDescent="0.2">
      <c r="A1213" s="318"/>
      <c r="B1213" s="319"/>
    </row>
    <row r="1214" spans="1:2" ht="15" x14ac:dyDescent="0.2">
      <c r="A1214" s="318"/>
      <c r="B1214" s="319"/>
    </row>
    <row r="1215" spans="1:2" ht="15" x14ac:dyDescent="0.2">
      <c r="A1215" s="318"/>
      <c r="B1215" s="319"/>
    </row>
    <row r="1216" spans="1:2" ht="15" x14ac:dyDescent="0.2">
      <c r="A1216" s="318"/>
      <c r="B1216" s="319"/>
    </row>
    <row r="1217" spans="1:2" ht="15" x14ac:dyDescent="0.2">
      <c r="A1217" s="318"/>
      <c r="B1217" s="319"/>
    </row>
    <row r="1218" spans="1:2" ht="15" x14ac:dyDescent="0.2">
      <c r="A1218" s="318"/>
      <c r="B1218" s="319"/>
    </row>
    <row r="1219" spans="1:2" ht="15" x14ac:dyDescent="0.2">
      <c r="A1219" s="318"/>
      <c r="B1219" s="319"/>
    </row>
    <row r="1220" spans="1:2" ht="15" x14ac:dyDescent="0.2">
      <c r="A1220" s="318"/>
      <c r="B1220" s="319"/>
    </row>
    <row r="1221" spans="1:2" ht="15" x14ac:dyDescent="0.2">
      <c r="A1221" s="318"/>
      <c r="B1221" s="319"/>
    </row>
    <row r="1222" spans="1:2" ht="15" x14ac:dyDescent="0.2">
      <c r="A1222" s="318"/>
      <c r="B1222" s="319"/>
    </row>
    <row r="1223" spans="1:2" ht="15" x14ac:dyDescent="0.2">
      <c r="A1223" s="318"/>
      <c r="B1223" s="319"/>
    </row>
    <row r="1224" spans="1:2" ht="15" x14ac:dyDescent="0.2">
      <c r="A1224" s="318"/>
      <c r="B1224" s="319"/>
    </row>
    <row r="1225" spans="1:2" ht="15" x14ac:dyDescent="0.2">
      <c r="A1225" s="318"/>
      <c r="B1225" s="319"/>
    </row>
    <row r="1226" spans="1:2" ht="15" x14ac:dyDescent="0.2">
      <c r="A1226" s="318"/>
      <c r="B1226" s="319"/>
    </row>
    <row r="1227" spans="1:2" ht="15" x14ac:dyDescent="0.2">
      <c r="A1227" s="318"/>
      <c r="B1227" s="319"/>
    </row>
    <row r="1228" spans="1:2" ht="15" x14ac:dyDescent="0.2">
      <c r="A1228" s="318"/>
      <c r="B1228" s="319"/>
    </row>
    <row r="1229" spans="1:2" ht="15" x14ac:dyDescent="0.2">
      <c r="A1229" s="318"/>
      <c r="B1229" s="319"/>
    </row>
    <row r="1230" spans="1:2" ht="15" x14ac:dyDescent="0.2">
      <c r="A1230" s="318"/>
      <c r="B1230" s="319"/>
    </row>
    <row r="1231" spans="1:2" ht="15" x14ac:dyDescent="0.2">
      <c r="A1231" s="318"/>
      <c r="B1231" s="319"/>
    </row>
    <row r="1232" spans="1:2" ht="15" x14ac:dyDescent="0.2">
      <c r="A1232" s="318"/>
      <c r="B1232" s="319"/>
    </row>
    <row r="1233" spans="1:2" ht="15" x14ac:dyDescent="0.2">
      <c r="A1233" s="318"/>
      <c r="B1233" s="319"/>
    </row>
    <row r="1234" spans="1:2" ht="15" x14ac:dyDescent="0.2">
      <c r="A1234" s="318"/>
      <c r="B1234" s="319"/>
    </row>
    <row r="1235" spans="1:2" ht="15" x14ac:dyDescent="0.2">
      <c r="A1235" s="318"/>
      <c r="B1235" s="319"/>
    </row>
    <row r="1236" spans="1:2" ht="15" x14ac:dyDescent="0.2">
      <c r="A1236" s="318"/>
      <c r="B1236" s="319"/>
    </row>
    <row r="1237" spans="1:2" ht="15" x14ac:dyDescent="0.2">
      <c r="A1237" s="318"/>
      <c r="B1237" s="319"/>
    </row>
    <row r="1238" spans="1:2" ht="15" x14ac:dyDescent="0.2">
      <c r="A1238" s="318"/>
      <c r="B1238" s="319"/>
    </row>
    <row r="1239" spans="1:2" ht="15" x14ac:dyDescent="0.2">
      <c r="A1239" s="318"/>
      <c r="B1239" s="319"/>
    </row>
    <row r="1240" spans="1:2" ht="15" x14ac:dyDescent="0.2">
      <c r="A1240" s="318"/>
      <c r="B1240" s="319"/>
    </row>
    <row r="1241" spans="1:2" ht="15" x14ac:dyDescent="0.2">
      <c r="A1241" s="318"/>
      <c r="B1241" s="319"/>
    </row>
    <row r="1242" spans="1:2" ht="15" x14ac:dyDescent="0.2">
      <c r="A1242" s="318"/>
      <c r="B1242" s="319"/>
    </row>
    <row r="1243" spans="1:2" ht="15" x14ac:dyDescent="0.2">
      <c r="A1243" s="318"/>
      <c r="B1243" s="319"/>
    </row>
    <row r="1244" spans="1:2" ht="15" x14ac:dyDescent="0.2">
      <c r="A1244" s="318"/>
      <c r="B1244" s="319"/>
    </row>
    <row r="1245" spans="1:2" ht="15" x14ac:dyDescent="0.2">
      <c r="A1245" s="318"/>
      <c r="B1245" s="319"/>
    </row>
    <row r="1246" spans="1:2" ht="15" x14ac:dyDescent="0.2">
      <c r="A1246" s="318"/>
      <c r="B1246" s="319"/>
    </row>
    <row r="1247" spans="1:2" ht="15" x14ac:dyDescent="0.2">
      <c r="A1247" s="318"/>
      <c r="B1247" s="319"/>
    </row>
    <row r="1248" spans="1:2" ht="15" x14ac:dyDescent="0.2">
      <c r="A1248" s="318"/>
      <c r="B1248" s="319"/>
    </row>
    <row r="1249" spans="1:2" ht="15" x14ac:dyDescent="0.2">
      <c r="A1249" s="318"/>
      <c r="B1249" s="319"/>
    </row>
    <row r="1250" spans="1:2" ht="15" x14ac:dyDescent="0.2">
      <c r="A1250" s="318"/>
      <c r="B1250" s="319"/>
    </row>
    <row r="1251" spans="1:2" ht="15" x14ac:dyDescent="0.2">
      <c r="A1251" s="318"/>
      <c r="B1251" s="319"/>
    </row>
    <row r="1252" spans="1:2" ht="15" x14ac:dyDescent="0.2">
      <c r="A1252" s="318"/>
      <c r="B1252" s="319"/>
    </row>
    <row r="1253" spans="1:2" ht="15" x14ac:dyDescent="0.2">
      <c r="A1253" s="318"/>
      <c r="B1253" s="319"/>
    </row>
    <row r="1254" spans="1:2" ht="15" x14ac:dyDescent="0.2">
      <c r="A1254" s="318"/>
      <c r="B1254" s="319"/>
    </row>
    <row r="1255" spans="1:2" ht="15" x14ac:dyDescent="0.2">
      <c r="A1255" s="318"/>
      <c r="B1255" s="319"/>
    </row>
    <row r="1256" spans="1:2" ht="15" x14ac:dyDescent="0.2">
      <c r="A1256" s="318"/>
      <c r="B1256" s="319"/>
    </row>
    <row r="1257" spans="1:2" ht="15" x14ac:dyDescent="0.2">
      <c r="A1257" s="318"/>
      <c r="B1257" s="319"/>
    </row>
    <row r="1258" spans="1:2" ht="15" x14ac:dyDescent="0.2">
      <c r="A1258" s="318"/>
      <c r="B1258" s="319"/>
    </row>
    <row r="1259" spans="1:2" ht="15" x14ac:dyDescent="0.2">
      <c r="A1259" s="318"/>
      <c r="B1259" s="319"/>
    </row>
    <row r="1260" spans="1:2" ht="15" x14ac:dyDescent="0.2">
      <c r="A1260" s="318"/>
      <c r="B1260" s="319"/>
    </row>
    <row r="1261" spans="1:2" ht="15" x14ac:dyDescent="0.2">
      <c r="A1261" s="318"/>
      <c r="B1261" s="319"/>
    </row>
    <row r="1262" spans="1:2" ht="15" x14ac:dyDescent="0.2">
      <c r="A1262" s="318"/>
      <c r="B1262" s="319"/>
    </row>
    <row r="1263" spans="1:2" ht="15" x14ac:dyDescent="0.2">
      <c r="A1263" s="318"/>
      <c r="B1263" s="319"/>
    </row>
    <row r="1264" spans="1:2" ht="15" x14ac:dyDescent="0.2">
      <c r="A1264" s="318"/>
      <c r="B1264" s="319"/>
    </row>
    <row r="1265" spans="1:2" ht="15" x14ac:dyDescent="0.2">
      <c r="A1265" s="318"/>
      <c r="B1265" s="319"/>
    </row>
    <row r="1266" spans="1:2" ht="15" x14ac:dyDescent="0.2">
      <c r="A1266" s="318"/>
      <c r="B1266" s="319"/>
    </row>
    <row r="1267" spans="1:2" ht="15" x14ac:dyDescent="0.2">
      <c r="A1267" s="318"/>
      <c r="B1267" s="319"/>
    </row>
    <row r="1268" spans="1:2" ht="15" x14ac:dyDescent="0.2">
      <c r="A1268" s="318"/>
      <c r="B1268" s="319"/>
    </row>
    <row r="1269" spans="1:2" ht="15" x14ac:dyDescent="0.2">
      <c r="A1269" s="318"/>
      <c r="B1269" s="319"/>
    </row>
    <row r="1270" spans="1:2" ht="15" x14ac:dyDescent="0.2">
      <c r="A1270" s="318"/>
      <c r="B1270" s="319"/>
    </row>
    <row r="1271" spans="1:2" ht="15" x14ac:dyDescent="0.2">
      <c r="A1271" s="318"/>
      <c r="B1271" s="319"/>
    </row>
    <row r="1272" spans="1:2" ht="15" x14ac:dyDescent="0.2">
      <c r="A1272" s="318"/>
      <c r="B1272" s="319"/>
    </row>
    <row r="1273" spans="1:2" ht="15" x14ac:dyDescent="0.2">
      <c r="A1273" s="318"/>
      <c r="B1273" s="319"/>
    </row>
    <row r="1274" spans="1:2" ht="15" x14ac:dyDescent="0.2">
      <c r="A1274" s="318"/>
      <c r="B1274" s="319"/>
    </row>
    <row r="1275" spans="1:2" ht="15" x14ac:dyDescent="0.2">
      <c r="A1275" s="318"/>
      <c r="B1275" s="319"/>
    </row>
    <row r="1276" spans="1:2" ht="15" x14ac:dyDescent="0.2">
      <c r="A1276" s="318"/>
      <c r="B1276" s="319"/>
    </row>
    <row r="1277" spans="1:2" ht="15" x14ac:dyDescent="0.2">
      <c r="A1277" s="318"/>
      <c r="B1277" s="319"/>
    </row>
    <row r="1278" spans="1:2" ht="15" x14ac:dyDescent="0.2">
      <c r="A1278" s="318"/>
      <c r="B1278" s="319"/>
    </row>
    <row r="1279" spans="1:2" ht="15" x14ac:dyDescent="0.2">
      <c r="A1279" s="318"/>
      <c r="B1279" s="319"/>
    </row>
    <row r="1280" spans="1:2" ht="15" x14ac:dyDescent="0.2">
      <c r="A1280" s="318"/>
      <c r="B1280" s="319"/>
    </row>
    <row r="1281" spans="1:2" ht="15" x14ac:dyDescent="0.2">
      <c r="A1281" s="318"/>
      <c r="B1281" s="319"/>
    </row>
    <row r="1282" spans="1:2" ht="15" x14ac:dyDescent="0.2">
      <c r="A1282" s="318"/>
      <c r="B1282" s="319"/>
    </row>
    <row r="1283" spans="1:2" ht="15" x14ac:dyDescent="0.2">
      <c r="A1283" s="318"/>
      <c r="B1283" s="319"/>
    </row>
    <row r="1284" spans="1:2" ht="15" x14ac:dyDescent="0.2">
      <c r="A1284" s="318"/>
      <c r="B1284" s="319"/>
    </row>
    <row r="1285" spans="1:2" ht="15" x14ac:dyDescent="0.2">
      <c r="A1285" s="318"/>
      <c r="B1285" s="319"/>
    </row>
    <row r="1286" spans="1:2" ht="15" x14ac:dyDescent="0.2">
      <c r="A1286" s="318"/>
      <c r="B1286" s="319"/>
    </row>
    <row r="1287" spans="1:2" ht="15" x14ac:dyDescent="0.2">
      <c r="A1287" s="318"/>
      <c r="B1287" s="319"/>
    </row>
    <row r="1288" spans="1:2" ht="15" x14ac:dyDescent="0.2">
      <c r="A1288" s="318"/>
      <c r="B1288" s="319"/>
    </row>
    <row r="1289" spans="1:2" ht="15" x14ac:dyDescent="0.2">
      <c r="A1289" s="318"/>
      <c r="B1289" s="319"/>
    </row>
    <row r="1290" spans="1:2" ht="15" x14ac:dyDescent="0.2">
      <c r="A1290" s="318"/>
      <c r="B1290" s="319"/>
    </row>
    <row r="1291" spans="1:2" ht="15" x14ac:dyDescent="0.2">
      <c r="A1291" s="318"/>
      <c r="B1291" s="319"/>
    </row>
    <row r="1292" spans="1:2" ht="15" x14ac:dyDescent="0.2">
      <c r="A1292" s="318"/>
      <c r="B1292" s="319"/>
    </row>
    <row r="1293" spans="1:2" ht="15" x14ac:dyDescent="0.2">
      <c r="A1293" s="318"/>
      <c r="B1293" s="319"/>
    </row>
    <row r="1294" spans="1:2" ht="15" x14ac:dyDescent="0.2">
      <c r="A1294" s="318"/>
      <c r="B1294" s="319"/>
    </row>
    <row r="1295" spans="1:2" ht="15" x14ac:dyDescent="0.2">
      <c r="A1295" s="318"/>
      <c r="B1295" s="319"/>
    </row>
    <row r="1296" spans="1:2" ht="15" x14ac:dyDescent="0.2">
      <c r="A1296" s="318"/>
      <c r="B1296" s="319"/>
    </row>
    <row r="1297" spans="1:2" ht="15" x14ac:dyDescent="0.2">
      <c r="A1297" s="318"/>
      <c r="B1297" s="319"/>
    </row>
    <row r="1298" spans="1:2" ht="15" x14ac:dyDescent="0.2">
      <c r="A1298" s="318"/>
      <c r="B1298" s="319"/>
    </row>
    <row r="1299" spans="1:2" ht="15" x14ac:dyDescent="0.2">
      <c r="A1299" s="318"/>
      <c r="B1299" s="319"/>
    </row>
    <row r="1300" spans="1:2" ht="15" x14ac:dyDescent="0.2">
      <c r="A1300" s="318"/>
      <c r="B1300" s="319"/>
    </row>
    <row r="1301" spans="1:2" ht="15" x14ac:dyDescent="0.2">
      <c r="A1301" s="318"/>
      <c r="B1301" s="319"/>
    </row>
    <row r="1302" spans="1:2" ht="15" x14ac:dyDescent="0.2">
      <c r="A1302" s="318"/>
      <c r="B1302" s="319"/>
    </row>
    <row r="1303" spans="1:2" ht="15" x14ac:dyDescent="0.2">
      <c r="A1303" s="318"/>
      <c r="B1303" s="319"/>
    </row>
    <row r="1304" spans="1:2" ht="15" x14ac:dyDescent="0.2">
      <c r="A1304" s="318"/>
      <c r="B1304" s="319"/>
    </row>
    <row r="1305" spans="1:2" ht="15" x14ac:dyDescent="0.2">
      <c r="A1305" s="318"/>
      <c r="B1305" s="319"/>
    </row>
    <row r="1306" spans="1:2" ht="15" x14ac:dyDescent="0.2">
      <c r="A1306" s="318"/>
      <c r="B1306" s="319"/>
    </row>
    <row r="1307" spans="1:2" ht="15" x14ac:dyDescent="0.2">
      <c r="A1307" s="318"/>
      <c r="B1307" s="319"/>
    </row>
    <row r="1308" spans="1:2" ht="15" x14ac:dyDescent="0.2">
      <c r="A1308" s="318"/>
      <c r="B1308" s="319"/>
    </row>
    <row r="1309" spans="1:2" ht="15" x14ac:dyDescent="0.2">
      <c r="A1309" s="318"/>
      <c r="B1309" s="319"/>
    </row>
    <row r="1310" spans="1:2" ht="15" x14ac:dyDescent="0.2">
      <c r="A1310" s="318"/>
      <c r="B1310" s="319"/>
    </row>
    <row r="1311" spans="1:2" ht="15" x14ac:dyDescent="0.2">
      <c r="A1311" s="318"/>
      <c r="B1311" s="319"/>
    </row>
    <row r="1312" spans="1:2" ht="15" x14ac:dyDescent="0.2">
      <c r="A1312" s="318"/>
      <c r="B1312" s="319"/>
    </row>
    <row r="1313" spans="1:2" ht="15" x14ac:dyDescent="0.2">
      <c r="A1313" s="318"/>
      <c r="B1313" s="319"/>
    </row>
    <row r="1314" spans="1:2" ht="15" x14ac:dyDescent="0.2">
      <c r="A1314" s="318"/>
      <c r="B1314" s="319"/>
    </row>
    <row r="1315" spans="1:2" ht="15" x14ac:dyDescent="0.2">
      <c r="A1315" s="318"/>
      <c r="B1315" s="319"/>
    </row>
    <row r="1316" spans="1:2" ht="15" x14ac:dyDescent="0.2">
      <c r="A1316" s="318"/>
      <c r="B1316" s="319"/>
    </row>
    <row r="1317" spans="1:2" ht="15" x14ac:dyDescent="0.2">
      <c r="A1317" s="318"/>
      <c r="B1317" s="319"/>
    </row>
    <row r="1318" spans="1:2" ht="15" x14ac:dyDescent="0.2">
      <c r="A1318" s="318"/>
      <c r="B1318" s="319"/>
    </row>
    <row r="1319" spans="1:2" ht="15" x14ac:dyDescent="0.2">
      <c r="A1319" s="318"/>
      <c r="B1319" s="319"/>
    </row>
    <row r="1320" spans="1:2" ht="15" x14ac:dyDescent="0.2">
      <c r="A1320" s="318"/>
      <c r="B1320" s="319"/>
    </row>
    <row r="1321" spans="1:2" ht="15" x14ac:dyDescent="0.2">
      <c r="A1321" s="318"/>
      <c r="B1321" s="319"/>
    </row>
    <row r="1322" spans="1:2" ht="15" x14ac:dyDescent="0.2">
      <c r="A1322" s="318"/>
      <c r="B1322" s="319"/>
    </row>
    <row r="1323" spans="1:2" ht="15" x14ac:dyDescent="0.2">
      <c r="A1323" s="318"/>
      <c r="B1323" s="319"/>
    </row>
    <row r="1324" spans="1:2" ht="15" x14ac:dyDescent="0.2">
      <c r="A1324" s="318"/>
      <c r="B1324" s="319"/>
    </row>
    <row r="1325" spans="1:2" ht="15" x14ac:dyDescent="0.2">
      <c r="A1325" s="318"/>
      <c r="B1325" s="319"/>
    </row>
    <row r="1326" spans="1:2" ht="15" x14ac:dyDescent="0.2">
      <c r="A1326" s="318"/>
      <c r="B1326" s="319"/>
    </row>
    <row r="1327" spans="1:2" ht="15" x14ac:dyDescent="0.2">
      <c r="A1327" s="318"/>
      <c r="B1327" s="319"/>
    </row>
    <row r="1328" spans="1:2" ht="15" x14ac:dyDescent="0.2">
      <c r="A1328" s="318"/>
      <c r="B1328" s="319"/>
    </row>
    <row r="1329" spans="1:2" ht="15" x14ac:dyDescent="0.2">
      <c r="A1329" s="318"/>
      <c r="B1329" s="319"/>
    </row>
    <row r="1330" spans="1:2" ht="15" x14ac:dyDescent="0.2">
      <c r="A1330" s="318"/>
      <c r="B1330" s="319"/>
    </row>
    <row r="1331" spans="1:2" ht="15" x14ac:dyDescent="0.2">
      <c r="A1331" s="318"/>
      <c r="B1331" s="319"/>
    </row>
    <row r="1332" spans="1:2" ht="15" x14ac:dyDescent="0.2">
      <c r="A1332" s="318"/>
      <c r="B1332" s="319"/>
    </row>
    <row r="1333" spans="1:2" ht="15" x14ac:dyDescent="0.2">
      <c r="A1333" s="318"/>
      <c r="B1333" s="319"/>
    </row>
    <row r="1334" spans="1:2" ht="15" x14ac:dyDescent="0.2">
      <c r="A1334" s="318"/>
      <c r="B1334" s="319"/>
    </row>
    <row r="1335" spans="1:2" ht="15" x14ac:dyDescent="0.2">
      <c r="A1335" s="318"/>
      <c r="B1335" s="319"/>
    </row>
    <row r="1336" spans="1:2" ht="15" x14ac:dyDescent="0.2">
      <c r="A1336" s="318"/>
      <c r="B1336" s="319"/>
    </row>
    <row r="1337" spans="1:2" ht="15" x14ac:dyDescent="0.2">
      <c r="A1337" s="318"/>
      <c r="B1337" s="319"/>
    </row>
    <row r="1338" spans="1:2" ht="15" x14ac:dyDescent="0.2">
      <c r="A1338" s="318"/>
      <c r="B1338" s="319"/>
    </row>
    <row r="1339" spans="1:2" ht="15" x14ac:dyDescent="0.2">
      <c r="A1339" s="318"/>
      <c r="B1339" s="319"/>
    </row>
    <row r="1340" spans="1:2" ht="15" x14ac:dyDescent="0.2">
      <c r="A1340" s="318"/>
      <c r="B1340" s="319"/>
    </row>
    <row r="1341" spans="1:2" ht="15" x14ac:dyDescent="0.2">
      <c r="A1341" s="318"/>
      <c r="B1341" s="319"/>
    </row>
    <row r="1342" spans="1:2" ht="15" x14ac:dyDescent="0.2">
      <c r="A1342" s="318"/>
      <c r="B1342" s="319"/>
    </row>
    <row r="1343" spans="1:2" ht="15" x14ac:dyDescent="0.2">
      <c r="A1343" s="318"/>
      <c r="B1343" s="319"/>
    </row>
    <row r="1344" spans="1:2" ht="15" x14ac:dyDescent="0.2">
      <c r="A1344" s="318"/>
      <c r="B1344" s="319"/>
    </row>
    <row r="1345" spans="1:2" ht="15" x14ac:dyDescent="0.2">
      <c r="A1345" s="318"/>
      <c r="B1345" s="319"/>
    </row>
    <row r="1346" spans="1:2" ht="15" x14ac:dyDescent="0.2">
      <c r="A1346" s="318"/>
      <c r="B1346" s="319"/>
    </row>
    <row r="1347" spans="1:2" ht="15" x14ac:dyDescent="0.2">
      <c r="A1347" s="318"/>
      <c r="B1347" s="319"/>
    </row>
    <row r="1348" spans="1:2" ht="15" x14ac:dyDescent="0.2">
      <c r="A1348" s="318"/>
      <c r="B1348" s="319"/>
    </row>
    <row r="1349" spans="1:2" ht="15" x14ac:dyDescent="0.2">
      <c r="A1349" s="318"/>
      <c r="B1349" s="319"/>
    </row>
    <row r="1350" spans="1:2" ht="15" x14ac:dyDescent="0.2">
      <c r="A1350" s="318"/>
      <c r="B1350" s="319"/>
    </row>
    <row r="1351" spans="1:2" ht="15" x14ac:dyDescent="0.2">
      <c r="A1351" s="318"/>
      <c r="B1351" s="319"/>
    </row>
    <row r="1352" spans="1:2" ht="15" x14ac:dyDescent="0.2">
      <c r="A1352" s="318"/>
      <c r="B1352" s="319"/>
    </row>
    <row r="1353" spans="1:2" ht="15" x14ac:dyDescent="0.2">
      <c r="A1353" s="318"/>
      <c r="B1353" s="319"/>
    </row>
    <row r="1354" spans="1:2" ht="15" x14ac:dyDescent="0.2">
      <c r="A1354" s="318"/>
      <c r="B1354" s="319"/>
    </row>
    <row r="1355" spans="1:2" ht="15" x14ac:dyDescent="0.2">
      <c r="A1355" s="318"/>
      <c r="B1355" s="319"/>
    </row>
    <row r="1356" spans="1:2" ht="15" x14ac:dyDescent="0.2">
      <c r="A1356" s="318"/>
      <c r="B1356" s="319"/>
    </row>
    <row r="1357" spans="1:2" ht="15" x14ac:dyDescent="0.2">
      <c r="A1357" s="318"/>
      <c r="B1357" s="319"/>
    </row>
    <row r="1358" spans="1:2" ht="15" x14ac:dyDescent="0.2">
      <c r="A1358" s="318"/>
      <c r="B1358" s="319"/>
    </row>
    <row r="1359" spans="1:2" ht="15" x14ac:dyDescent="0.2">
      <c r="A1359" s="318"/>
      <c r="B1359" s="319"/>
    </row>
    <row r="1360" spans="1:2" ht="15" x14ac:dyDescent="0.2">
      <c r="A1360" s="318"/>
      <c r="B1360" s="319"/>
    </row>
    <row r="1361" spans="1:2" ht="15" x14ac:dyDescent="0.2">
      <c r="A1361" s="318"/>
      <c r="B1361" s="319"/>
    </row>
    <row r="1362" spans="1:2" ht="15" x14ac:dyDescent="0.2">
      <c r="A1362" s="318"/>
      <c r="B1362" s="319"/>
    </row>
    <row r="1363" spans="1:2" ht="15" x14ac:dyDescent="0.2">
      <c r="A1363" s="318"/>
      <c r="B1363" s="319"/>
    </row>
    <row r="1364" spans="1:2" ht="15" x14ac:dyDescent="0.2">
      <c r="A1364" s="318"/>
      <c r="B1364" s="319"/>
    </row>
    <row r="1365" spans="1:2" ht="15" x14ac:dyDescent="0.2">
      <c r="A1365" s="318"/>
      <c r="B1365" s="319"/>
    </row>
    <row r="1366" spans="1:2" ht="15" x14ac:dyDescent="0.2">
      <c r="A1366" s="318"/>
      <c r="B1366" s="319"/>
    </row>
    <row r="1367" spans="1:2" ht="15" x14ac:dyDescent="0.2">
      <c r="A1367" s="318"/>
      <c r="B1367" s="319"/>
    </row>
    <row r="1368" spans="1:2" ht="15" x14ac:dyDescent="0.2">
      <c r="A1368" s="318"/>
      <c r="B1368" s="319"/>
    </row>
    <row r="1369" spans="1:2" ht="15" x14ac:dyDescent="0.2">
      <c r="A1369" s="318"/>
      <c r="B1369" s="319"/>
    </row>
    <row r="1370" spans="1:2" ht="15" x14ac:dyDescent="0.2">
      <c r="A1370" s="318"/>
      <c r="B1370" s="319"/>
    </row>
    <row r="1371" spans="1:2" ht="15" x14ac:dyDescent="0.2">
      <c r="A1371" s="318"/>
      <c r="B1371" s="319"/>
    </row>
    <row r="1372" spans="1:2" ht="15" x14ac:dyDescent="0.2">
      <c r="A1372" s="318"/>
      <c r="B1372" s="319"/>
    </row>
    <row r="1373" spans="1:2" ht="15" x14ac:dyDescent="0.2">
      <c r="A1373" s="318"/>
      <c r="B1373" s="319"/>
    </row>
    <row r="1374" spans="1:2" ht="15" x14ac:dyDescent="0.2">
      <c r="A1374" s="318"/>
      <c r="B1374" s="319"/>
    </row>
    <row r="1375" spans="1:2" ht="15" x14ac:dyDescent="0.2">
      <c r="A1375" s="318"/>
      <c r="B1375" s="319"/>
    </row>
    <row r="1376" spans="1:2" ht="15" x14ac:dyDescent="0.2">
      <c r="A1376" s="318"/>
      <c r="B1376" s="319"/>
    </row>
    <row r="1377" spans="1:2" ht="15" x14ac:dyDescent="0.2">
      <c r="A1377" s="318"/>
      <c r="B1377" s="319"/>
    </row>
    <row r="1378" spans="1:2" ht="15" x14ac:dyDescent="0.2">
      <c r="A1378" s="318"/>
      <c r="B1378" s="319"/>
    </row>
    <row r="1379" spans="1:2" ht="15" x14ac:dyDescent="0.2">
      <c r="A1379" s="318"/>
      <c r="B1379" s="319"/>
    </row>
    <row r="1380" spans="1:2" ht="15" x14ac:dyDescent="0.2">
      <c r="A1380" s="318"/>
      <c r="B1380" s="319"/>
    </row>
    <row r="1381" spans="1:2" ht="15" x14ac:dyDescent="0.2">
      <c r="A1381" s="318"/>
      <c r="B1381" s="319"/>
    </row>
    <row r="1382" spans="1:2" ht="15" x14ac:dyDescent="0.2">
      <c r="A1382" s="318"/>
      <c r="B1382" s="319"/>
    </row>
    <row r="1383" spans="1:2" ht="15" x14ac:dyDescent="0.2">
      <c r="A1383" s="318"/>
      <c r="B1383" s="319"/>
    </row>
    <row r="1384" spans="1:2" ht="15" x14ac:dyDescent="0.2">
      <c r="A1384" s="318"/>
      <c r="B1384" s="319"/>
    </row>
    <row r="1385" spans="1:2" ht="15" x14ac:dyDescent="0.2">
      <c r="A1385" s="318"/>
      <c r="B1385" s="319"/>
    </row>
    <row r="1386" spans="1:2" ht="15" x14ac:dyDescent="0.2">
      <c r="A1386" s="318"/>
      <c r="B1386" s="319"/>
    </row>
    <row r="1387" spans="1:2" ht="15" x14ac:dyDescent="0.2">
      <c r="A1387" s="318"/>
      <c r="B1387" s="319"/>
    </row>
    <row r="1388" spans="1:2" ht="15" x14ac:dyDescent="0.2">
      <c r="A1388" s="318"/>
      <c r="B1388" s="319"/>
    </row>
    <row r="1389" spans="1:2" ht="15" x14ac:dyDescent="0.2">
      <c r="A1389" s="318"/>
      <c r="B1389" s="319"/>
    </row>
    <row r="1390" spans="1:2" ht="15" x14ac:dyDescent="0.2">
      <c r="A1390" s="318"/>
      <c r="B1390" s="319"/>
    </row>
    <row r="1391" spans="1:2" ht="15" x14ac:dyDescent="0.2">
      <c r="A1391" s="318"/>
      <c r="B1391" s="319"/>
    </row>
    <row r="1392" spans="1:2" ht="15" x14ac:dyDescent="0.2">
      <c r="A1392" s="318"/>
      <c r="B1392" s="319"/>
    </row>
    <row r="1393" spans="1:2" ht="15" x14ac:dyDescent="0.2">
      <c r="A1393" s="318"/>
      <c r="B1393" s="319"/>
    </row>
    <row r="1394" spans="1:2" ht="15" x14ac:dyDescent="0.2">
      <c r="A1394" s="318"/>
      <c r="B1394" s="319"/>
    </row>
    <row r="1395" spans="1:2" ht="15" x14ac:dyDescent="0.2">
      <c r="A1395" s="318"/>
      <c r="B1395" s="319"/>
    </row>
    <row r="1396" spans="1:2" ht="15" x14ac:dyDescent="0.2">
      <c r="A1396" s="318"/>
      <c r="B1396" s="319"/>
    </row>
    <row r="1397" spans="1:2" ht="15" x14ac:dyDescent="0.2">
      <c r="A1397" s="318"/>
      <c r="B1397" s="319"/>
    </row>
    <row r="1398" spans="1:2" ht="15" x14ac:dyDescent="0.2">
      <c r="A1398" s="318"/>
      <c r="B1398" s="319"/>
    </row>
    <row r="1399" spans="1:2" ht="15" x14ac:dyDescent="0.2">
      <c r="A1399" s="318"/>
      <c r="B1399" s="319"/>
    </row>
    <row r="1400" spans="1:2" ht="15" x14ac:dyDescent="0.2">
      <c r="A1400" s="318"/>
      <c r="B1400" s="319"/>
    </row>
    <row r="1401" spans="1:2" ht="15" x14ac:dyDescent="0.2">
      <c r="A1401" s="318"/>
      <c r="B1401" s="319"/>
    </row>
    <row r="1402" spans="1:2" ht="15" x14ac:dyDescent="0.2">
      <c r="A1402" s="318"/>
      <c r="B1402" s="319"/>
    </row>
    <row r="1403" spans="1:2" ht="15" x14ac:dyDescent="0.2">
      <c r="A1403" s="318"/>
      <c r="B1403" s="319"/>
    </row>
    <row r="1404" spans="1:2" ht="15" x14ac:dyDescent="0.2">
      <c r="A1404" s="318"/>
      <c r="B1404" s="319"/>
    </row>
    <row r="1405" spans="1:2" ht="15" x14ac:dyDescent="0.2">
      <c r="A1405" s="318"/>
      <c r="B1405" s="319"/>
    </row>
    <row r="1406" spans="1:2" ht="15" x14ac:dyDescent="0.2">
      <c r="A1406" s="318"/>
      <c r="B1406" s="319"/>
    </row>
    <row r="1407" spans="1:2" ht="15" x14ac:dyDescent="0.2">
      <c r="A1407" s="318"/>
      <c r="B1407" s="319"/>
    </row>
    <row r="1408" spans="1:2" ht="15" x14ac:dyDescent="0.2">
      <c r="A1408" s="318"/>
      <c r="B1408" s="319"/>
    </row>
    <row r="1409" spans="1:2" ht="15" x14ac:dyDescent="0.2">
      <c r="A1409" s="318"/>
      <c r="B1409" s="319"/>
    </row>
    <row r="1410" spans="1:2" ht="15" x14ac:dyDescent="0.2">
      <c r="A1410" s="318"/>
      <c r="B1410" s="319"/>
    </row>
    <row r="1411" spans="1:2" ht="15" x14ac:dyDescent="0.2">
      <c r="A1411" s="318"/>
      <c r="B1411" s="319"/>
    </row>
    <row r="1412" spans="1:2" ht="15" x14ac:dyDescent="0.2">
      <c r="A1412" s="318"/>
      <c r="B1412" s="319"/>
    </row>
    <row r="1413" spans="1:2" ht="15" x14ac:dyDescent="0.2">
      <c r="A1413" s="318"/>
      <c r="B1413" s="319"/>
    </row>
    <row r="1414" spans="1:2" ht="15" x14ac:dyDescent="0.2">
      <c r="A1414" s="318"/>
      <c r="B1414" s="319"/>
    </row>
    <row r="1415" spans="1:2" ht="15" x14ac:dyDescent="0.2">
      <c r="A1415" s="318"/>
      <c r="B1415" s="319"/>
    </row>
    <row r="1416" spans="1:2" ht="15" x14ac:dyDescent="0.2">
      <c r="A1416" s="318"/>
      <c r="B1416" s="319"/>
    </row>
    <row r="1417" spans="1:2" ht="15" x14ac:dyDescent="0.2">
      <c r="A1417" s="318"/>
      <c r="B1417" s="319"/>
    </row>
    <row r="1418" spans="1:2" ht="15" x14ac:dyDescent="0.2">
      <c r="A1418" s="318"/>
      <c r="B1418" s="319"/>
    </row>
    <row r="1419" spans="1:2" ht="15" x14ac:dyDescent="0.2">
      <c r="A1419" s="318"/>
      <c r="B1419" s="319"/>
    </row>
    <row r="1420" spans="1:2" ht="15" x14ac:dyDescent="0.2">
      <c r="A1420" s="318"/>
      <c r="B1420" s="319"/>
    </row>
    <row r="1421" spans="1:2" ht="15" x14ac:dyDescent="0.2">
      <c r="A1421" s="318"/>
      <c r="B1421" s="319"/>
    </row>
    <row r="1422" spans="1:2" ht="15" x14ac:dyDescent="0.2">
      <c r="A1422" s="318"/>
      <c r="B1422" s="319"/>
    </row>
    <row r="1423" spans="1:2" ht="15" x14ac:dyDescent="0.2">
      <c r="A1423" s="318"/>
      <c r="B1423" s="319"/>
    </row>
    <row r="1424" spans="1:2" ht="15" x14ac:dyDescent="0.2">
      <c r="A1424" s="318"/>
      <c r="B1424" s="319"/>
    </row>
    <row r="1425" spans="1:2" ht="15" x14ac:dyDescent="0.2">
      <c r="A1425" s="318"/>
      <c r="B1425" s="319"/>
    </row>
    <row r="1426" spans="1:2" ht="15" x14ac:dyDescent="0.2">
      <c r="A1426" s="318"/>
      <c r="B1426" s="319"/>
    </row>
    <row r="1427" spans="1:2" ht="15" x14ac:dyDescent="0.2">
      <c r="A1427" s="318"/>
      <c r="B1427" s="319"/>
    </row>
    <row r="1428" spans="1:2" ht="15" x14ac:dyDescent="0.2">
      <c r="A1428" s="318"/>
      <c r="B1428" s="319"/>
    </row>
    <row r="1429" spans="1:2" ht="15" x14ac:dyDescent="0.2">
      <c r="A1429" s="318"/>
      <c r="B1429" s="319"/>
    </row>
    <row r="1430" spans="1:2" ht="15" x14ac:dyDescent="0.2">
      <c r="A1430" s="318"/>
      <c r="B1430" s="319"/>
    </row>
    <row r="1431" spans="1:2" ht="15" x14ac:dyDescent="0.2">
      <c r="A1431" s="318"/>
      <c r="B1431" s="319"/>
    </row>
    <row r="1432" spans="1:2" ht="15" x14ac:dyDescent="0.2">
      <c r="A1432" s="318"/>
      <c r="B1432" s="319"/>
    </row>
    <row r="1433" spans="1:2" ht="15" x14ac:dyDescent="0.2">
      <c r="A1433" s="318"/>
      <c r="B1433" s="319"/>
    </row>
    <row r="1434" spans="1:2" ht="15" x14ac:dyDescent="0.2">
      <c r="A1434" s="318"/>
      <c r="B1434" s="319"/>
    </row>
    <row r="1435" spans="1:2" ht="15" x14ac:dyDescent="0.2">
      <c r="A1435" s="318"/>
      <c r="B1435" s="319"/>
    </row>
    <row r="1436" spans="1:2" ht="15" x14ac:dyDescent="0.2">
      <c r="A1436" s="318"/>
      <c r="B1436" s="319"/>
    </row>
    <row r="1437" spans="1:2" ht="15" x14ac:dyDescent="0.2">
      <c r="A1437" s="318"/>
      <c r="B1437" s="319"/>
    </row>
    <row r="1438" spans="1:2" ht="15" x14ac:dyDescent="0.2">
      <c r="A1438" s="318"/>
      <c r="B1438" s="319"/>
    </row>
    <row r="1439" spans="1:2" ht="15" x14ac:dyDescent="0.2">
      <c r="A1439" s="318"/>
      <c r="B1439" s="319"/>
    </row>
    <row r="1440" spans="1:2" ht="15" x14ac:dyDescent="0.2">
      <c r="A1440" s="318"/>
      <c r="B1440" s="319"/>
    </row>
    <row r="1441" spans="1:2" ht="15" x14ac:dyDescent="0.2">
      <c r="A1441" s="318"/>
      <c r="B1441" s="319"/>
    </row>
    <row r="1442" spans="1:2" ht="15" x14ac:dyDescent="0.2">
      <c r="A1442" s="318"/>
      <c r="B1442" s="319"/>
    </row>
    <row r="1443" spans="1:2" ht="15" x14ac:dyDescent="0.2">
      <c r="A1443" s="318"/>
      <c r="B1443" s="319"/>
    </row>
    <row r="1444" spans="1:2" ht="15" x14ac:dyDescent="0.2">
      <c r="A1444" s="318"/>
      <c r="B1444" s="319"/>
    </row>
    <row r="1445" spans="1:2" ht="15" x14ac:dyDescent="0.2">
      <c r="A1445" s="318"/>
      <c r="B1445" s="319"/>
    </row>
    <row r="1446" spans="1:2" ht="15" x14ac:dyDescent="0.2">
      <c r="A1446" s="318"/>
      <c r="B1446" s="319"/>
    </row>
    <row r="1447" spans="1:2" ht="15" x14ac:dyDescent="0.2">
      <c r="A1447" s="318"/>
      <c r="B1447" s="319"/>
    </row>
    <row r="1448" spans="1:2" ht="15" x14ac:dyDescent="0.2">
      <c r="A1448" s="318"/>
      <c r="B1448" s="319"/>
    </row>
    <row r="1449" spans="1:2" ht="15" x14ac:dyDescent="0.2">
      <c r="A1449" s="318"/>
      <c r="B1449" s="319"/>
    </row>
    <row r="1450" spans="1:2" ht="15" x14ac:dyDescent="0.2">
      <c r="A1450" s="318"/>
      <c r="B1450" s="319"/>
    </row>
    <row r="1451" spans="1:2" ht="15" x14ac:dyDescent="0.2">
      <c r="A1451" s="318"/>
      <c r="B1451" s="319"/>
    </row>
    <row r="1452" spans="1:2" ht="15" x14ac:dyDescent="0.2">
      <c r="A1452" s="318"/>
      <c r="B1452" s="319"/>
    </row>
    <row r="1453" spans="1:2" ht="15" x14ac:dyDescent="0.2">
      <c r="A1453" s="318"/>
      <c r="B1453" s="319"/>
    </row>
    <row r="1454" spans="1:2" ht="15" x14ac:dyDescent="0.2">
      <c r="A1454" s="318"/>
      <c r="B1454" s="319"/>
    </row>
    <row r="1455" spans="1:2" ht="15" x14ac:dyDescent="0.2">
      <c r="A1455" s="318"/>
      <c r="B1455" s="319"/>
    </row>
    <row r="1456" spans="1:2" ht="15" x14ac:dyDescent="0.2">
      <c r="A1456" s="318"/>
      <c r="B1456" s="319"/>
    </row>
    <row r="1457" spans="1:2" ht="15" x14ac:dyDescent="0.2">
      <c r="A1457" s="318"/>
      <c r="B1457" s="319"/>
    </row>
    <row r="1458" spans="1:2" ht="15" x14ac:dyDescent="0.2">
      <c r="A1458" s="318"/>
      <c r="B1458" s="319"/>
    </row>
    <row r="1459" spans="1:2" ht="15" x14ac:dyDescent="0.2">
      <c r="A1459" s="318"/>
      <c r="B1459" s="319"/>
    </row>
    <row r="1460" spans="1:2" ht="15" x14ac:dyDescent="0.2">
      <c r="A1460" s="318"/>
      <c r="B1460" s="319"/>
    </row>
    <row r="1461" spans="1:2" ht="15" x14ac:dyDescent="0.2">
      <c r="A1461" s="318"/>
      <c r="B1461" s="319"/>
    </row>
    <row r="1462" spans="1:2" ht="15" x14ac:dyDescent="0.2">
      <c r="A1462" s="318"/>
      <c r="B1462" s="319"/>
    </row>
    <row r="1463" spans="1:2" ht="15" x14ac:dyDescent="0.2">
      <c r="A1463" s="318"/>
      <c r="B1463" s="319"/>
    </row>
    <row r="1464" spans="1:2" ht="15" x14ac:dyDescent="0.2">
      <c r="A1464" s="318"/>
      <c r="B1464" s="319"/>
    </row>
    <row r="1465" spans="1:2" ht="15" x14ac:dyDescent="0.2">
      <c r="A1465" s="318"/>
      <c r="B1465" s="319"/>
    </row>
    <row r="1466" spans="1:2" ht="15" x14ac:dyDescent="0.2">
      <c r="A1466" s="318"/>
      <c r="B1466" s="319"/>
    </row>
    <row r="1467" spans="1:2" ht="15" x14ac:dyDescent="0.2">
      <c r="A1467" s="318"/>
      <c r="B1467" s="319"/>
    </row>
    <row r="1468" spans="1:2" ht="15" x14ac:dyDescent="0.2">
      <c r="A1468" s="318"/>
      <c r="B1468" s="319"/>
    </row>
    <row r="1469" spans="1:2" ht="15" x14ac:dyDescent="0.2">
      <c r="A1469" s="318"/>
      <c r="B1469" s="319"/>
    </row>
    <row r="1470" spans="1:2" ht="15" x14ac:dyDescent="0.2">
      <c r="A1470" s="318"/>
      <c r="B1470" s="319"/>
    </row>
    <row r="1471" spans="1:2" ht="15" x14ac:dyDescent="0.2">
      <c r="A1471" s="318"/>
      <c r="B1471" s="319"/>
    </row>
    <row r="1472" spans="1:2" ht="15" x14ac:dyDescent="0.2">
      <c r="A1472" s="318"/>
      <c r="B1472" s="319"/>
    </row>
    <row r="1473" spans="1:2" ht="15" x14ac:dyDescent="0.2">
      <c r="A1473" s="318"/>
      <c r="B1473" s="319"/>
    </row>
    <row r="1474" spans="1:2" ht="15" x14ac:dyDescent="0.2">
      <c r="A1474" s="318"/>
      <c r="B1474" s="319"/>
    </row>
    <row r="1475" spans="1:2" ht="15" x14ac:dyDescent="0.2">
      <c r="A1475" s="318"/>
      <c r="B1475" s="319"/>
    </row>
    <row r="1476" spans="1:2" ht="15" x14ac:dyDescent="0.2">
      <c r="A1476" s="318"/>
      <c r="B1476" s="319"/>
    </row>
    <row r="1477" spans="1:2" ht="15" x14ac:dyDescent="0.2">
      <c r="A1477" s="318"/>
      <c r="B1477" s="319"/>
    </row>
    <row r="1478" spans="1:2" ht="15" x14ac:dyDescent="0.2">
      <c r="A1478" s="318"/>
      <c r="B1478" s="319"/>
    </row>
    <row r="1479" spans="1:2" ht="15" x14ac:dyDescent="0.2">
      <c r="A1479" s="318"/>
      <c r="B1479" s="319"/>
    </row>
    <row r="1480" spans="1:2" ht="15" x14ac:dyDescent="0.2">
      <c r="A1480" s="318"/>
      <c r="B1480" s="319"/>
    </row>
    <row r="1481" spans="1:2" ht="15" x14ac:dyDescent="0.2">
      <c r="A1481" s="318"/>
      <c r="B1481" s="319"/>
    </row>
    <row r="1482" spans="1:2" ht="15" x14ac:dyDescent="0.2">
      <c r="A1482" s="318"/>
      <c r="B1482" s="319"/>
    </row>
    <row r="1483" spans="1:2" ht="15" x14ac:dyDescent="0.2">
      <c r="A1483" s="318"/>
      <c r="B1483" s="319"/>
    </row>
    <row r="1484" spans="1:2" ht="15" x14ac:dyDescent="0.2">
      <c r="A1484" s="318"/>
      <c r="B1484" s="319"/>
    </row>
    <row r="1485" spans="1:2" ht="15" x14ac:dyDescent="0.2">
      <c r="A1485" s="318"/>
      <c r="B1485" s="319"/>
    </row>
    <row r="1486" spans="1:2" ht="15" x14ac:dyDescent="0.2">
      <c r="A1486" s="318"/>
      <c r="B1486" s="319"/>
    </row>
    <row r="1487" spans="1:2" ht="15" x14ac:dyDescent="0.2">
      <c r="A1487" s="318"/>
      <c r="B1487" s="319"/>
    </row>
    <row r="1488" spans="1:2" ht="15" x14ac:dyDescent="0.2">
      <c r="A1488" s="318"/>
      <c r="B1488" s="319"/>
    </row>
    <row r="1489" spans="1:2" ht="15" x14ac:dyDescent="0.2">
      <c r="A1489" s="318"/>
      <c r="B1489" s="319"/>
    </row>
    <row r="1490" spans="1:2" ht="15" x14ac:dyDescent="0.2">
      <c r="A1490" s="318"/>
      <c r="B1490" s="319"/>
    </row>
    <row r="1491" spans="1:2" ht="15" x14ac:dyDescent="0.2">
      <c r="A1491" s="318"/>
      <c r="B1491" s="319"/>
    </row>
    <row r="1492" spans="1:2" ht="15" x14ac:dyDescent="0.2">
      <c r="A1492" s="318"/>
      <c r="B1492" s="319"/>
    </row>
    <row r="1493" spans="1:2" ht="15" x14ac:dyDescent="0.2">
      <c r="A1493" s="318"/>
      <c r="B1493" s="319"/>
    </row>
    <row r="1494" spans="1:2" ht="15" x14ac:dyDescent="0.2">
      <c r="A1494" s="318"/>
      <c r="B1494" s="319"/>
    </row>
    <row r="1495" spans="1:2" ht="15" x14ac:dyDescent="0.2">
      <c r="A1495" s="318"/>
      <c r="B1495" s="319"/>
    </row>
    <row r="1496" spans="1:2" ht="15" x14ac:dyDescent="0.2">
      <c r="A1496" s="318"/>
      <c r="B1496" s="319"/>
    </row>
    <row r="1497" spans="1:2" ht="15" x14ac:dyDescent="0.2">
      <c r="A1497" s="318"/>
      <c r="B1497" s="319"/>
    </row>
    <row r="1498" spans="1:2" ht="15" x14ac:dyDescent="0.2">
      <c r="A1498" s="318"/>
      <c r="B1498" s="319"/>
    </row>
    <row r="1499" spans="1:2" ht="15" x14ac:dyDescent="0.2">
      <c r="A1499" s="318"/>
      <c r="B1499" s="319"/>
    </row>
    <row r="1500" spans="1:2" ht="15" x14ac:dyDescent="0.2">
      <c r="A1500" s="318"/>
      <c r="B1500" s="319"/>
    </row>
    <row r="1501" spans="1:2" ht="15" x14ac:dyDescent="0.2">
      <c r="A1501" s="318"/>
      <c r="B1501" s="319"/>
    </row>
    <row r="1502" spans="1:2" ht="15" x14ac:dyDescent="0.2">
      <c r="A1502" s="318"/>
      <c r="B1502" s="319"/>
    </row>
    <row r="1503" spans="1:2" ht="15" x14ac:dyDescent="0.2">
      <c r="A1503" s="318"/>
      <c r="B1503" s="319"/>
    </row>
    <row r="1504" spans="1:2" ht="15" x14ac:dyDescent="0.2">
      <c r="A1504" s="318"/>
      <c r="B1504" s="319"/>
    </row>
    <row r="1505" spans="1:2" ht="15" x14ac:dyDescent="0.2">
      <c r="A1505" s="318"/>
      <c r="B1505" s="319"/>
    </row>
    <row r="1506" spans="1:2" ht="15" x14ac:dyDescent="0.2">
      <c r="A1506" s="318"/>
      <c r="B1506" s="319"/>
    </row>
    <row r="1507" spans="1:2" ht="15" x14ac:dyDescent="0.2">
      <c r="A1507" s="318"/>
      <c r="B1507" s="319"/>
    </row>
    <row r="1508" spans="1:2" ht="15" x14ac:dyDescent="0.2">
      <c r="A1508" s="318"/>
      <c r="B1508" s="319"/>
    </row>
    <row r="1509" spans="1:2" ht="15" x14ac:dyDescent="0.2">
      <c r="A1509" s="318"/>
      <c r="B1509" s="319"/>
    </row>
    <row r="1510" spans="1:2" ht="15" x14ac:dyDescent="0.2">
      <c r="A1510" s="318"/>
      <c r="B1510" s="319"/>
    </row>
    <row r="1511" spans="1:2" ht="15" x14ac:dyDescent="0.2">
      <c r="A1511" s="318"/>
      <c r="B1511" s="319"/>
    </row>
    <row r="1512" spans="1:2" ht="15" x14ac:dyDescent="0.2">
      <c r="A1512" s="318"/>
      <c r="B1512" s="319"/>
    </row>
    <row r="1513" spans="1:2" ht="15" x14ac:dyDescent="0.2">
      <c r="A1513" s="318"/>
      <c r="B1513" s="319"/>
    </row>
    <row r="1514" spans="1:2" ht="15" x14ac:dyDescent="0.2">
      <c r="A1514" s="318"/>
      <c r="B1514" s="319"/>
    </row>
    <row r="1515" spans="1:2" ht="15" x14ac:dyDescent="0.2">
      <c r="A1515" s="318"/>
      <c r="B1515" s="319"/>
    </row>
    <row r="1516" spans="1:2" ht="15" x14ac:dyDescent="0.2">
      <c r="A1516" s="318"/>
      <c r="B1516" s="319"/>
    </row>
    <row r="1517" spans="1:2" ht="15" x14ac:dyDescent="0.2">
      <c r="A1517" s="318"/>
      <c r="B1517" s="319"/>
    </row>
    <row r="1518" spans="1:2" ht="15" x14ac:dyDescent="0.2">
      <c r="A1518" s="318"/>
      <c r="B1518" s="319"/>
    </row>
    <row r="1519" spans="1:2" ht="15" x14ac:dyDescent="0.2">
      <c r="A1519" s="318"/>
      <c r="B1519" s="319"/>
    </row>
    <row r="1520" spans="1:2" ht="15" x14ac:dyDescent="0.2">
      <c r="A1520" s="318"/>
      <c r="B1520" s="319"/>
    </row>
    <row r="1521" spans="1:2" ht="15" x14ac:dyDescent="0.2">
      <c r="A1521" s="318"/>
      <c r="B1521" s="319"/>
    </row>
    <row r="1522" spans="1:2" ht="15" x14ac:dyDescent="0.2">
      <c r="A1522" s="318"/>
      <c r="B1522" s="319"/>
    </row>
    <row r="1523" spans="1:2" ht="15" x14ac:dyDescent="0.2">
      <c r="A1523" s="318"/>
      <c r="B1523" s="319"/>
    </row>
    <row r="1524" spans="1:2" ht="15" x14ac:dyDescent="0.2">
      <c r="A1524" s="318"/>
      <c r="B1524" s="319"/>
    </row>
    <row r="1525" spans="1:2" ht="15" x14ac:dyDescent="0.2">
      <c r="A1525" s="318"/>
      <c r="B1525" s="319"/>
    </row>
    <row r="1526" spans="1:2" ht="15" x14ac:dyDescent="0.2">
      <c r="A1526" s="318"/>
      <c r="B1526" s="319"/>
    </row>
    <row r="1527" spans="1:2" ht="15" x14ac:dyDescent="0.2">
      <c r="A1527" s="318"/>
      <c r="B1527" s="319"/>
    </row>
    <row r="1528" spans="1:2" ht="15" x14ac:dyDescent="0.2">
      <c r="A1528" s="318"/>
      <c r="B1528" s="319"/>
    </row>
    <row r="1529" spans="1:2" ht="15" x14ac:dyDescent="0.2">
      <c r="A1529" s="318"/>
      <c r="B1529" s="319"/>
    </row>
    <row r="1530" spans="1:2" ht="15" x14ac:dyDescent="0.2">
      <c r="A1530" s="318"/>
      <c r="B1530" s="319"/>
    </row>
    <row r="1531" spans="1:2" ht="15" x14ac:dyDescent="0.2">
      <c r="A1531" s="318"/>
      <c r="B1531" s="319"/>
    </row>
    <row r="1532" spans="1:2" ht="15" x14ac:dyDescent="0.2">
      <c r="A1532" s="318"/>
      <c r="B1532" s="319"/>
    </row>
    <row r="1533" spans="1:2" ht="15" x14ac:dyDescent="0.2">
      <c r="A1533" s="318"/>
      <c r="B1533" s="319"/>
    </row>
    <row r="1534" spans="1:2" ht="15" x14ac:dyDescent="0.2">
      <c r="A1534" s="318"/>
      <c r="B1534" s="319"/>
    </row>
    <row r="1535" spans="1:2" ht="15" x14ac:dyDescent="0.2">
      <c r="A1535" s="318"/>
      <c r="B1535" s="319"/>
    </row>
    <row r="1536" spans="1:2" ht="15" x14ac:dyDescent="0.2">
      <c r="A1536" s="318"/>
      <c r="B1536" s="319"/>
    </row>
    <row r="1537" spans="1:2" ht="15" x14ac:dyDescent="0.2">
      <c r="A1537" s="318"/>
      <c r="B1537" s="319"/>
    </row>
    <row r="1538" spans="1:2" ht="15" x14ac:dyDescent="0.2">
      <c r="A1538" s="318"/>
      <c r="B1538" s="319"/>
    </row>
    <row r="1539" spans="1:2" ht="15" x14ac:dyDescent="0.2">
      <c r="A1539" s="318"/>
      <c r="B1539" s="319"/>
    </row>
    <row r="1540" spans="1:2" ht="15" x14ac:dyDescent="0.2">
      <c r="A1540" s="318"/>
      <c r="B1540" s="319"/>
    </row>
    <row r="1541" spans="1:2" ht="15" x14ac:dyDescent="0.2">
      <c r="A1541" s="318"/>
      <c r="B1541" s="319"/>
    </row>
    <row r="1542" spans="1:2" ht="15" x14ac:dyDescent="0.2">
      <c r="A1542" s="318"/>
      <c r="B1542" s="319"/>
    </row>
    <row r="1543" spans="1:2" ht="15" x14ac:dyDescent="0.2">
      <c r="A1543" s="318"/>
      <c r="B1543" s="319"/>
    </row>
    <row r="1544" spans="1:2" ht="15" x14ac:dyDescent="0.2">
      <c r="A1544" s="318"/>
      <c r="B1544" s="319"/>
    </row>
    <row r="1545" spans="1:2" ht="15" x14ac:dyDescent="0.2">
      <c r="A1545" s="318"/>
      <c r="B1545" s="319"/>
    </row>
    <row r="1546" spans="1:2" ht="15" x14ac:dyDescent="0.2">
      <c r="A1546" s="318"/>
      <c r="B1546" s="319"/>
    </row>
    <row r="1547" spans="1:2" ht="15" x14ac:dyDescent="0.2">
      <c r="A1547" s="318"/>
      <c r="B1547" s="319"/>
    </row>
    <row r="1548" spans="1:2" ht="15" x14ac:dyDescent="0.2">
      <c r="A1548" s="318"/>
      <c r="B1548" s="319"/>
    </row>
    <row r="1549" spans="1:2" ht="15" x14ac:dyDescent="0.2">
      <c r="A1549" s="318"/>
      <c r="B1549" s="319"/>
    </row>
    <row r="1550" spans="1:2" ht="15" x14ac:dyDescent="0.2">
      <c r="A1550" s="318"/>
      <c r="B1550" s="319"/>
    </row>
    <row r="1551" spans="1:2" ht="15" x14ac:dyDescent="0.2">
      <c r="A1551" s="318"/>
      <c r="B1551" s="319"/>
    </row>
    <row r="1552" spans="1:2" ht="15" x14ac:dyDescent="0.2">
      <c r="A1552" s="318"/>
      <c r="B1552" s="319"/>
    </row>
    <row r="1553" spans="1:2" ht="15" x14ac:dyDescent="0.2">
      <c r="A1553" s="318"/>
      <c r="B1553" s="319"/>
    </row>
    <row r="1554" spans="1:2" ht="15" x14ac:dyDescent="0.2">
      <c r="A1554" s="318"/>
      <c r="B1554" s="319"/>
    </row>
    <row r="1555" spans="1:2" ht="15" x14ac:dyDescent="0.2">
      <c r="A1555" s="318"/>
      <c r="B1555" s="319"/>
    </row>
    <row r="1556" spans="1:2" ht="15" x14ac:dyDescent="0.2">
      <c r="A1556" s="318"/>
      <c r="B1556" s="319"/>
    </row>
    <row r="1557" spans="1:2" ht="15" x14ac:dyDescent="0.2">
      <c r="A1557" s="318"/>
      <c r="B1557" s="319"/>
    </row>
    <row r="1558" spans="1:2" ht="15" x14ac:dyDescent="0.2">
      <c r="A1558" s="318"/>
      <c r="B1558" s="319"/>
    </row>
    <row r="1559" spans="1:2" ht="15" x14ac:dyDescent="0.2">
      <c r="A1559" s="318"/>
      <c r="B1559" s="319"/>
    </row>
    <row r="1560" spans="1:2" ht="15" x14ac:dyDescent="0.2">
      <c r="A1560" s="318"/>
      <c r="B1560" s="319"/>
    </row>
    <row r="1561" spans="1:2" ht="15" x14ac:dyDescent="0.2">
      <c r="A1561" s="318"/>
      <c r="B1561" s="319"/>
    </row>
    <row r="1562" spans="1:2" ht="15" x14ac:dyDescent="0.2">
      <c r="A1562" s="318"/>
      <c r="B1562" s="319"/>
    </row>
    <row r="1563" spans="1:2" ht="15" x14ac:dyDescent="0.2">
      <c r="A1563" s="318"/>
      <c r="B1563" s="319"/>
    </row>
    <row r="1564" spans="1:2" ht="15" x14ac:dyDescent="0.2">
      <c r="A1564" s="318"/>
      <c r="B1564" s="319"/>
    </row>
    <row r="1565" spans="1:2" ht="15" x14ac:dyDescent="0.2">
      <c r="A1565" s="318"/>
      <c r="B1565" s="319"/>
    </row>
    <row r="1566" spans="1:2" ht="15" x14ac:dyDescent="0.2">
      <c r="A1566" s="318"/>
      <c r="B1566" s="319"/>
    </row>
    <row r="1567" spans="1:2" ht="15" x14ac:dyDescent="0.2">
      <c r="A1567" s="318"/>
      <c r="B1567" s="319"/>
    </row>
    <row r="1568" spans="1:2" ht="15" x14ac:dyDescent="0.2">
      <c r="A1568" s="318"/>
      <c r="B1568" s="319"/>
    </row>
    <row r="1569" spans="1:2" ht="15" x14ac:dyDescent="0.2">
      <c r="A1569" s="318"/>
      <c r="B1569" s="319"/>
    </row>
    <row r="1570" spans="1:2" ht="15" x14ac:dyDescent="0.2">
      <c r="A1570" s="318"/>
      <c r="B1570" s="319"/>
    </row>
    <row r="1571" spans="1:2" ht="15" x14ac:dyDescent="0.2">
      <c r="A1571" s="318"/>
      <c r="B1571" s="319"/>
    </row>
    <row r="1572" spans="1:2" ht="15" x14ac:dyDescent="0.2">
      <c r="A1572" s="318"/>
      <c r="B1572" s="319"/>
    </row>
    <row r="1573" spans="1:2" ht="15" x14ac:dyDescent="0.2">
      <c r="A1573" s="318"/>
      <c r="B1573" s="319"/>
    </row>
    <row r="1574" spans="1:2" ht="15" x14ac:dyDescent="0.2">
      <c r="A1574" s="318"/>
      <c r="B1574" s="319"/>
    </row>
    <row r="1575" spans="1:2" ht="15" x14ac:dyDescent="0.2">
      <c r="A1575" s="318"/>
      <c r="B1575" s="319"/>
    </row>
    <row r="1576" spans="1:2" ht="15" x14ac:dyDescent="0.2">
      <c r="A1576" s="318"/>
      <c r="B1576" s="319"/>
    </row>
    <row r="1577" spans="1:2" ht="15" x14ac:dyDescent="0.2">
      <c r="A1577" s="318"/>
      <c r="B1577" s="319"/>
    </row>
    <row r="1578" spans="1:2" ht="15" x14ac:dyDescent="0.2">
      <c r="A1578" s="318"/>
      <c r="B1578" s="319"/>
    </row>
    <row r="1579" spans="1:2" ht="15" x14ac:dyDescent="0.2">
      <c r="A1579" s="318"/>
      <c r="B1579" s="319"/>
    </row>
    <row r="1580" spans="1:2" ht="15" x14ac:dyDescent="0.2">
      <c r="A1580" s="318"/>
      <c r="B1580" s="319"/>
    </row>
    <row r="1581" spans="1:2" ht="15" x14ac:dyDescent="0.2">
      <c r="A1581" s="318"/>
      <c r="B1581" s="319"/>
    </row>
    <row r="1582" spans="1:2" ht="15" x14ac:dyDescent="0.2">
      <c r="A1582" s="318"/>
      <c r="B1582" s="319"/>
    </row>
    <row r="1583" spans="1:2" ht="15" x14ac:dyDescent="0.2">
      <c r="A1583" s="318"/>
      <c r="B1583" s="319"/>
    </row>
    <row r="1584" spans="1:2" ht="15" x14ac:dyDescent="0.2">
      <c r="A1584" s="318"/>
      <c r="B1584" s="319"/>
    </row>
    <row r="1585" spans="1:2" ht="15" x14ac:dyDescent="0.2">
      <c r="A1585" s="318"/>
      <c r="B1585" s="319"/>
    </row>
    <row r="1586" spans="1:2" ht="15" x14ac:dyDescent="0.2">
      <c r="A1586" s="318"/>
      <c r="B1586" s="319"/>
    </row>
    <row r="1587" spans="1:2" ht="15" x14ac:dyDescent="0.2">
      <c r="A1587" s="318"/>
      <c r="B1587" s="319"/>
    </row>
    <row r="1588" spans="1:2" ht="15" x14ac:dyDescent="0.2">
      <c r="A1588" s="318"/>
      <c r="B1588" s="319"/>
    </row>
    <row r="1589" spans="1:2" ht="15" x14ac:dyDescent="0.2">
      <c r="A1589" s="318"/>
      <c r="B1589" s="319"/>
    </row>
    <row r="1590" spans="1:2" ht="15" x14ac:dyDescent="0.2">
      <c r="A1590" s="318"/>
      <c r="B1590" s="319"/>
    </row>
    <row r="1591" spans="1:2" ht="15" x14ac:dyDescent="0.2">
      <c r="A1591" s="318"/>
      <c r="B1591" s="319"/>
    </row>
    <row r="1592" spans="1:2" ht="15" x14ac:dyDescent="0.2">
      <c r="A1592" s="318"/>
      <c r="B1592" s="319"/>
    </row>
    <row r="1593" spans="1:2" ht="15" x14ac:dyDescent="0.2">
      <c r="A1593" s="318"/>
      <c r="B1593" s="319"/>
    </row>
    <row r="1594" spans="1:2" ht="15" x14ac:dyDescent="0.2">
      <c r="A1594" s="318"/>
      <c r="B1594" s="319"/>
    </row>
    <row r="1595" spans="1:2" ht="15" x14ac:dyDescent="0.2">
      <c r="A1595" s="318"/>
      <c r="B1595" s="319"/>
    </row>
    <row r="1596" spans="1:2" ht="15" x14ac:dyDescent="0.2">
      <c r="A1596" s="318"/>
      <c r="B1596" s="319"/>
    </row>
    <row r="1597" spans="1:2" ht="15" x14ac:dyDescent="0.2">
      <c r="A1597" s="318"/>
      <c r="B1597" s="319"/>
    </row>
    <row r="1598" spans="1:2" ht="15" x14ac:dyDescent="0.2">
      <c r="A1598" s="318"/>
      <c r="B1598" s="319"/>
    </row>
    <row r="1599" spans="1:2" ht="15" x14ac:dyDescent="0.2">
      <c r="A1599" s="318"/>
      <c r="B1599" s="319"/>
    </row>
    <row r="1600" spans="1:2" ht="15" x14ac:dyDescent="0.2">
      <c r="A1600" s="318"/>
      <c r="B1600" s="319"/>
    </row>
    <row r="1601" spans="1:2" ht="15" x14ac:dyDescent="0.2">
      <c r="A1601" s="318"/>
      <c r="B1601" s="319"/>
    </row>
    <row r="1602" spans="1:2" ht="15" x14ac:dyDescent="0.2">
      <c r="A1602" s="318"/>
      <c r="B1602" s="319"/>
    </row>
    <row r="1603" spans="1:2" ht="15" x14ac:dyDescent="0.2">
      <c r="A1603" s="318"/>
      <c r="B1603" s="319"/>
    </row>
    <row r="1604" spans="1:2" ht="15" x14ac:dyDescent="0.2">
      <c r="A1604" s="318"/>
      <c r="B1604" s="319"/>
    </row>
    <row r="1605" spans="1:2" ht="15" x14ac:dyDescent="0.2">
      <c r="A1605" s="318"/>
      <c r="B1605" s="319"/>
    </row>
    <row r="1606" spans="1:2" ht="15" x14ac:dyDescent="0.2">
      <c r="A1606" s="318"/>
      <c r="B1606" s="319"/>
    </row>
    <row r="1607" spans="1:2" ht="15" x14ac:dyDescent="0.2">
      <c r="A1607" s="318"/>
      <c r="B1607" s="319"/>
    </row>
    <row r="1608" spans="1:2" ht="15" x14ac:dyDescent="0.2">
      <c r="A1608" s="318"/>
      <c r="B1608" s="319"/>
    </row>
    <row r="1609" spans="1:2" ht="15" x14ac:dyDescent="0.2">
      <c r="A1609" s="318"/>
      <c r="B1609" s="319"/>
    </row>
    <row r="1610" spans="1:2" ht="15" x14ac:dyDescent="0.2">
      <c r="A1610" s="318"/>
      <c r="B1610" s="319"/>
    </row>
    <row r="1611" spans="1:2" ht="15" x14ac:dyDescent="0.2">
      <c r="A1611" s="318"/>
      <c r="B1611" s="319"/>
    </row>
    <row r="1612" spans="1:2" ht="15" x14ac:dyDescent="0.2">
      <c r="A1612" s="318"/>
      <c r="B1612" s="319"/>
    </row>
    <row r="1613" spans="1:2" ht="15" x14ac:dyDescent="0.2">
      <c r="A1613" s="318"/>
      <c r="B1613" s="319"/>
    </row>
    <row r="1614" spans="1:2" ht="15" x14ac:dyDescent="0.2">
      <c r="A1614" s="318"/>
      <c r="B1614" s="319"/>
    </row>
    <row r="1615" spans="1:2" ht="15" x14ac:dyDescent="0.2">
      <c r="A1615" s="318"/>
      <c r="B1615" s="319"/>
    </row>
    <row r="1616" spans="1:2" ht="15" x14ac:dyDescent="0.2">
      <c r="A1616" s="318"/>
      <c r="B1616" s="319"/>
    </row>
    <row r="1617" spans="1:2" ht="15" x14ac:dyDescent="0.2">
      <c r="A1617" s="318"/>
      <c r="B1617" s="319"/>
    </row>
    <row r="1618" spans="1:2" ht="15" x14ac:dyDescent="0.2">
      <c r="A1618" s="318"/>
      <c r="B1618" s="319"/>
    </row>
    <row r="1619" spans="1:2" ht="15" x14ac:dyDescent="0.2">
      <c r="A1619" s="318"/>
      <c r="B1619" s="319"/>
    </row>
    <row r="1620" spans="1:2" ht="15" x14ac:dyDescent="0.2">
      <c r="A1620" s="318"/>
      <c r="B1620" s="319"/>
    </row>
    <row r="1621" spans="1:2" ht="15" x14ac:dyDescent="0.2">
      <c r="A1621" s="318"/>
      <c r="B1621" s="319"/>
    </row>
    <row r="1622" spans="1:2" ht="15" x14ac:dyDescent="0.2">
      <c r="A1622" s="318"/>
      <c r="B1622" s="319"/>
    </row>
    <row r="1623" spans="1:2" ht="15" x14ac:dyDescent="0.2">
      <c r="A1623" s="318"/>
      <c r="B1623" s="319"/>
    </row>
    <row r="1624" spans="1:2" ht="15" x14ac:dyDescent="0.2">
      <c r="A1624" s="318"/>
      <c r="B1624" s="319"/>
    </row>
    <row r="1625" spans="1:2" ht="15" x14ac:dyDescent="0.2">
      <c r="A1625" s="318"/>
      <c r="B1625" s="319"/>
    </row>
    <row r="1626" spans="1:2" ht="15" x14ac:dyDescent="0.2">
      <c r="A1626" s="318"/>
      <c r="B1626" s="319"/>
    </row>
    <row r="1627" spans="1:2" ht="15" x14ac:dyDescent="0.2">
      <c r="A1627" s="318"/>
      <c r="B1627" s="319"/>
    </row>
    <row r="1628" spans="1:2" ht="15" x14ac:dyDescent="0.2">
      <c r="A1628" s="318"/>
      <c r="B1628" s="319"/>
    </row>
    <row r="1629" spans="1:2" ht="15" x14ac:dyDescent="0.2">
      <c r="A1629" s="318"/>
      <c r="B1629" s="319"/>
    </row>
    <row r="1630" spans="1:2" ht="15" x14ac:dyDescent="0.2">
      <c r="A1630" s="318"/>
      <c r="B1630" s="319"/>
    </row>
    <row r="1631" spans="1:2" ht="15" x14ac:dyDescent="0.2">
      <c r="A1631" s="318"/>
      <c r="B1631" s="319"/>
    </row>
    <row r="1632" spans="1:2" ht="15" x14ac:dyDescent="0.2">
      <c r="A1632" s="318"/>
      <c r="B1632" s="319"/>
    </row>
    <row r="1633" spans="1:2" ht="15" x14ac:dyDescent="0.2">
      <c r="A1633" s="318"/>
      <c r="B1633" s="319"/>
    </row>
    <row r="1634" spans="1:2" ht="15" x14ac:dyDescent="0.2">
      <c r="A1634" s="318"/>
      <c r="B1634" s="319"/>
    </row>
    <row r="1635" spans="1:2" ht="15" x14ac:dyDescent="0.2">
      <c r="A1635" s="318"/>
      <c r="B1635" s="319"/>
    </row>
    <row r="1636" spans="1:2" ht="15" x14ac:dyDescent="0.2">
      <c r="A1636" s="318"/>
      <c r="B1636" s="319"/>
    </row>
    <row r="1637" spans="1:2" ht="15" x14ac:dyDescent="0.2">
      <c r="A1637" s="318"/>
      <c r="B1637" s="319"/>
    </row>
    <row r="1638" spans="1:2" ht="15" x14ac:dyDescent="0.2">
      <c r="A1638" s="318"/>
      <c r="B1638" s="319"/>
    </row>
    <row r="1639" spans="1:2" ht="15" x14ac:dyDescent="0.2">
      <c r="A1639" s="318"/>
      <c r="B1639" s="319"/>
    </row>
    <row r="1640" spans="1:2" ht="15" x14ac:dyDescent="0.2">
      <c r="A1640" s="318"/>
      <c r="B1640" s="319"/>
    </row>
    <row r="1641" spans="1:2" ht="15" x14ac:dyDescent="0.2">
      <c r="A1641" s="318"/>
      <c r="B1641" s="319"/>
    </row>
    <row r="1642" spans="1:2" ht="15" x14ac:dyDescent="0.2">
      <c r="A1642" s="318"/>
      <c r="B1642" s="319"/>
    </row>
    <row r="1643" spans="1:2" ht="15" x14ac:dyDescent="0.2">
      <c r="A1643" s="318"/>
      <c r="B1643" s="319"/>
    </row>
    <row r="1644" spans="1:2" ht="15" x14ac:dyDescent="0.2">
      <c r="A1644" s="318"/>
      <c r="B1644" s="319"/>
    </row>
    <row r="1645" spans="1:2" ht="15" x14ac:dyDescent="0.2">
      <c r="A1645" s="318"/>
      <c r="B1645" s="319"/>
    </row>
    <row r="1646" spans="1:2" ht="15" x14ac:dyDescent="0.2">
      <c r="A1646" s="318"/>
      <c r="B1646" s="319"/>
    </row>
    <row r="1647" spans="1:2" ht="15" x14ac:dyDescent="0.2">
      <c r="A1647" s="318"/>
      <c r="B1647" s="319"/>
    </row>
    <row r="1648" spans="1:2" ht="15" x14ac:dyDescent="0.2">
      <c r="A1648" s="318"/>
      <c r="B1648" s="319"/>
    </row>
    <row r="1649" spans="1:2" ht="15" x14ac:dyDescent="0.2">
      <c r="A1649" s="318"/>
      <c r="B1649" s="319"/>
    </row>
    <row r="1650" spans="1:2" ht="15" x14ac:dyDescent="0.2">
      <c r="A1650" s="318"/>
      <c r="B1650" s="319"/>
    </row>
    <row r="1651" spans="1:2" ht="15" x14ac:dyDescent="0.2">
      <c r="A1651" s="318"/>
      <c r="B1651" s="319"/>
    </row>
    <row r="1652" spans="1:2" ht="15" x14ac:dyDescent="0.2">
      <c r="A1652" s="318"/>
      <c r="B1652" s="319"/>
    </row>
    <row r="1653" spans="1:2" ht="15" x14ac:dyDescent="0.2">
      <c r="A1653" s="318"/>
      <c r="B1653" s="319"/>
    </row>
    <row r="1654" spans="1:2" ht="15" x14ac:dyDescent="0.2">
      <c r="A1654" s="318"/>
      <c r="B1654" s="319"/>
    </row>
    <row r="1655" spans="1:2" ht="15" x14ac:dyDescent="0.2">
      <c r="A1655" s="318"/>
      <c r="B1655" s="319"/>
    </row>
    <row r="1656" spans="1:2" ht="15" x14ac:dyDescent="0.2">
      <c r="A1656" s="318"/>
      <c r="B1656" s="319"/>
    </row>
    <row r="1657" spans="1:2" ht="15" x14ac:dyDescent="0.2">
      <c r="A1657" s="318"/>
      <c r="B1657" s="319"/>
    </row>
    <row r="1658" spans="1:2" ht="15" x14ac:dyDescent="0.2">
      <c r="A1658" s="318"/>
      <c r="B1658" s="319"/>
    </row>
    <row r="1659" spans="1:2" ht="15" x14ac:dyDescent="0.2">
      <c r="A1659" s="318"/>
      <c r="B1659" s="319"/>
    </row>
    <row r="1660" spans="1:2" ht="15" x14ac:dyDescent="0.2">
      <c r="A1660" s="318"/>
      <c r="B1660" s="319"/>
    </row>
    <row r="1661" spans="1:2" ht="15" x14ac:dyDescent="0.2">
      <c r="A1661" s="318"/>
      <c r="B1661" s="319"/>
    </row>
    <row r="1662" spans="1:2" ht="15" x14ac:dyDescent="0.2">
      <c r="A1662" s="318"/>
      <c r="B1662" s="319"/>
    </row>
    <row r="1663" spans="1:2" ht="15" x14ac:dyDescent="0.2">
      <c r="A1663" s="318"/>
      <c r="B1663" s="319"/>
    </row>
    <row r="1664" spans="1:2" ht="15" x14ac:dyDescent="0.2">
      <c r="A1664" s="318"/>
      <c r="B1664" s="319"/>
    </row>
    <row r="1665" spans="1:2" ht="15" x14ac:dyDescent="0.2">
      <c r="A1665" s="318"/>
      <c r="B1665" s="319"/>
    </row>
    <row r="1666" spans="1:2" ht="15" x14ac:dyDescent="0.2">
      <c r="A1666" s="318"/>
      <c r="B1666" s="319"/>
    </row>
    <row r="1667" spans="1:2" ht="15" x14ac:dyDescent="0.2">
      <c r="A1667" s="318"/>
      <c r="B1667" s="319"/>
    </row>
    <row r="1668" spans="1:2" ht="15" x14ac:dyDescent="0.2">
      <c r="A1668" s="318"/>
      <c r="B1668" s="319"/>
    </row>
    <row r="1669" spans="1:2" ht="15" x14ac:dyDescent="0.2">
      <c r="A1669" s="318"/>
      <c r="B1669" s="319"/>
    </row>
    <row r="1670" spans="1:2" ht="15" x14ac:dyDescent="0.2">
      <c r="A1670" s="318"/>
      <c r="B1670" s="319"/>
    </row>
    <row r="1671" spans="1:2" ht="15" x14ac:dyDescent="0.2">
      <c r="A1671" s="318"/>
      <c r="B1671" s="319"/>
    </row>
    <row r="1672" spans="1:2" ht="15" x14ac:dyDescent="0.2">
      <c r="A1672" s="318"/>
      <c r="B1672" s="319"/>
    </row>
    <row r="1673" spans="1:2" ht="15" x14ac:dyDescent="0.2">
      <c r="A1673" s="318"/>
      <c r="B1673" s="319"/>
    </row>
    <row r="1674" spans="1:2" ht="15" x14ac:dyDescent="0.2">
      <c r="A1674" s="318"/>
      <c r="B1674" s="319"/>
    </row>
    <row r="1675" spans="1:2" ht="15" x14ac:dyDescent="0.2">
      <c r="A1675" s="318"/>
      <c r="B1675" s="319"/>
    </row>
    <row r="1676" spans="1:2" ht="15" x14ac:dyDescent="0.2">
      <c r="A1676" s="318"/>
      <c r="B1676" s="319"/>
    </row>
    <row r="1677" spans="1:2" ht="15" x14ac:dyDescent="0.2">
      <c r="A1677" s="318"/>
      <c r="B1677" s="319"/>
    </row>
    <row r="1678" spans="1:2" ht="15" x14ac:dyDescent="0.2">
      <c r="A1678" s="318"/>
      <c r="B1678" s="319"/>
    </row>
    <row r="1679" spans="1:2" ht="15" x14ac:dyDescent="0.2">
      <c r="A1679" s="318"/>
      <c r="B1679" s="319"/>
    </row>
    <row r="1680" spans="1:2" ht="15" x14ac:dyDescent="0.2">
      <c r="A1680" s="318"/>
      <c r="B1680" s="319"/>
    </row>
    <row r="1681" spans="1:2" ht="15" x14ac:dyDescent="0.2">
      <c r="A1681" s="318"/>
      <c r="B1681" s="319"/>
    </row>
    <row r="1682" spans="1:2" ht="15" x14ac:dyDescent="0.2">
      <c r="A1682" s="318"/>
      <c r="B1682" s="319"/>
    </row>
    <row r="1683" spans="1:2" ht="15" x14ac:dyDescent="0.2">
      <c r="A1683" s="318"/>
      <c r="B1683" s="319"/>
    </row>
    <row r="1684" spans="1:2" ht="15" x14ac:dyDescent="0.2">
      <c r="A1684" s="318"/>
      <c r="B1684" s="319"/>
    </row>
    <row r="1685" spans="1:2" ht="15" x14ac:dyDescent="0.2">
      <c r="A1685" s="318"/>
      <c r="B1685" s="319"/>
    </row>
    <row r="1686" spans="1:2" ht="15" x14ac:dyDescent="0.2">
      <c r="A1686" s="318"/>
      <c r="B1686" s="319"/>
    </row>
    <row r="1687" spans="1:2" ht="15" x14ac:dyDescent="0.2">
      <c r="A1687" s="318"/>
      <c r="B1687" s="319"/>
    </row>
    <row r="1688" spans="1:2" ht="15" x14ac:dyDescent="0.2">
      <c r="A1688" s="318"/>
      <c r="B1688" s="319"/>
    </row>
    <row r="1689" spans="1:2" ht="15" x14ac:dyDescent="0.2">
      <c r="A1689" s="318"/>
      <c r="B1689" s="319"/>
    </row>
    <row r="1690" spans="1:2" ht="15" x14ac:dyDescent="0.2">
      <c r="A1690" s="318"/>
      <c r="B1690" s="319"/>
    </row>
    <row r="1691" spans="1:2" ht="15" x14ac:dyDescent="0.2">
      <c r="A1691" s="318"/>
      <c r="B1691" s="319"/>
    </row>
    <row r="1692" spans="1:2" ht="15" x14ac:dyDescent="0.2">
      <c r="A1692" s="318"/>
      <c r="B1692" s="319"/>
    </row>
    <row r="1693" spans="1:2" ht="15" x14ac:dyDescent="0.2">
      <c r="A1693" s="318"/>
      <c r="B1693" s="319"/>
    </row>
    <row r="1694" spans="1:2" ht="15" x14ac:dyDescent="0.2">
      <c r="A1694" s="318"/>
      <c r="B1694" s="319"/>
    </row>
    <row r="1695" spans="1:2" ht="15" x14ac:dyDescent="0.2">
      <c r="A1695" s="318"/>
      <c r="B1695" s="319"/>
    </row>
    <row r="1696" spans="1:2" ht="15" x14ac:dyDescent="0.2">
      <c r="A1696" s="318"/>
      <c r="B1696" s="319"/>
    </row>
    <row r="1697" spans="1:2" ht="15" x14ac:dyDescent="0.2">
      <c r="A1697" s="318"/>
      <c r="B1697" s="319"/>
    </row>
    <row r="1698" spans="1:2" ht="15" x14ac:dyDescent="0.2">
      <c r="A1698" s="318"/>
      <c r="B1698" s="319"/>
    </row>
    <row r="1699" spans="1:2" ht="15" x14ac:dyDescent="0.2">
      <c r="A1699" s="318"/>
      <c r="B1699" s="319"/>
    </row>
    <row r="1700" spans="1:2" ht="15" x14ac:dyDescent="0.2">
      <c r="A1700" s="318"/>
      <c r="B1700" s="319"/>
    </row>
    <row r="1701" spans="1:2" ht="15" x14ac:dyDescent="0.2">
      <c r="A1701" s="318"/>
      <c r="B1701" s="319"/>
    </row>
    <row r="1702" spans="1:2" ht="15" x14ac:dyDescent="0.2">
      <c r="A1702" s="318"/>
      <c r="B1702" s="319"/>
    </row>
    <row r="1703" spans="1:2" ht="15" x14ac:dyDescent="0.2">
      <c r="A1703" s="318"/>
      <c r="B1703" s="319"/>
    </row>
    <row r="1704" spans="1:2" ht="15" x14ac:dyDescent="0.2">
      <c r="A1704" s="318"/>
      <c r="B1704" s="319"/>
    </row>
    <row r="1705" spans="1:2" ht="15" x14ac:dyDescent="0.2">
      <c r="A1705" s="318"/>
      <c r="B1705" s="319"/>
    </row>
    <row r="1706" spans="1:2" ht="15" x14ac:dyDescent="0.2">
      <c r="A1706" s="318"/>
      <c r="B1706" s="319"/>
    </row>
    <row r="1707" spans="1:2" ht="15" x14ac:dyDescent="0.2">
      <c r="A1707" s="318"/>
      <c r="B1707" s="319"/>
    </row>
    <row r="1708" spans="1:2" ht="15" x14ac:dyDescent="0.2">
      <c r="A1708" s="318"/>
      <c r="B1708" s="319"/>
    </row>
    <row r="1709" spans="1:2" ht="15" x14ac:dyDescent="0.2">
      <c r="A1709" s="318"/>
      <c r="B1709" s="319"/>
    </row>
    <row r="1710" spans="1:2" ht="15" x14ac:dyDescent="0.2">
      <c r="A1710" s="318"/>
      <c r="B1710" s="319"/>
    </row>
    <row r="1711" spans="1:2" ht="15" x14ac:dyDescent="0.2">
      <c r="A1711" s="318"/>
      <c r="B1711" s="319"/>
    </row>
    <row r="1712" spans="1:2" ht="15" x14ac:dyDescent="0.2">
      <c r="A1712" s="318"/>
      <c r="B1712" s="319"/>
    </row>
    <row r="1713" spans="1:2" ht="15" x14ac:dyDescent="0.2">
      <c r="A1713" s="318"/>
      <c r="B1713" s="319"/>
    </row>
    <row r="1714" spans="1:2" ht="15" x14ac:dyDescent="0.2">
      <c r="A1714" s="318"/>
      <c r="B1714" s="319"/>
    </row>
    <row r="1715" spans="1:2" ht="15" x14ac:dyDescent="0.2">
      <c r="A1715" s="318"/>
      <c r="B1715" s="319"/>
    </row>
    <row r="1716" spans="1:2" ht="15" x14ac:dyDescent="0.2">
      <c r="A1716" s="318"/>
      <c r="B1716" s="319"/>
    </row>
    <row r="1717" spans="1:2" ht="15" x14ac:dyDescent="0.2">
      <c r="A1717" s="318"/>
      <c r="B1717" s="319"/>
    </row>
    <row r="1718" spans="1:2" ht="15" x14ac:dyDescent="0.2">
      <c r="A1718" s="318"/>
      <c r="B1718" s="319"/>
    </row>
    <row r="1719" spans="1:2" ht="15" x14ac:dyDescent="0.2">
      <c r="A1719" s="318"/>
      <c r="B1719" s="319"/>
    </row>
    <row r="1720" spans="1:2" ht="15" x14ac:dyDescent="0.2">
      <c r="A1720" s="318"/>
      <c r="B1720" s="319"/>
    </row>
    <row r="1721" spans="1:2" ht="15" x14ac:dyDescent="0.2">
      <c r="A1721" s="318"/>
      <c r="B1721" s="319"/>
    </row>
    <row r="1722" spans="1:2" ht="15" x14ac:dyDescent="0.2">
      <c r="A1722" s="318"/>
      <c r="B1722" s="319"/>
    </row>
    <row r="1723" spans="1:2" ht="15" x14ac:dyDescent="0.2">
      <c r="A1723" s="318"/>
      <c r="B1723" s="319"/>
    </row>
    <row r="1724" spans="1:2" ht="15" x14ac:dyDescent="0.2">
      <c r="A1724" s="318"/>
      <c r="B1724" s="319"/>
    </row>
    <row r="1725" spans="1:2" ht="15" x14ac:dyDescent="0.2">
      <c r="A1725" s="318"/>
      <c r="B1725" s="319"/>
    </row>
    <row r="1726" spans="1:2" ht="15" x14ac:dyDescent="0.2">
      <c r="A1726" s="318"/>
      <c r="B1726" s="319"/>
    </row>
    <row r="1727" spans="1:2" ht="15" x14ac:dyDescent="0.2">
      <c r="A1727" s="318"/>
      <c r="B1727" s="319"/>
    </row>
    <row r="1728" spans="1:2" ht="15" x14ac:dyDescent="0.2">
      <c r="A1728" s="318"/>
      <c r="B1728" s="319"/>
    </row>
    <row r="1729" spans="1:2" ht="15" x14ac:dyDescent="0.2">
      <c r="A1729" s="318"/>
      <c r="B1729" s="319"/>
    </row>
    <row r="1730" spans="1:2" ht="15" x14ac:dyDescent="0.2">
      <c r="A1730" s="318"/>
      <c r="B1730" s="319"/>
    </row>
    <row r="1731" spans="1:2" ht="15" x14ac:dyDescent="0.2">
      <c r="A1731" s="318"/>
      <c r="B1731" s="319"/>
    </row>
    <row r="1732" spans="1:2" ht="15" x14ac:dyDescent="0.2">
      <c r="A1732" s="318"/>
      <c r="B1732" s="319"/>
    </row>
    <row r="1733" spans="1:2" ht="15" x14ac:dyDescent="0.2">
      <c r="A1733" s="318"/>
      <c r="B1733" s="319"/>
    </row>
    <row r="1734" spans="1:2" ht="15" x14ac:dyDescent="0.2">
      <c r="A1734" s="318"/>
      <c r="B1734" s="319"/>
    </row>
    <row r="1735" spans="1:2" ht="15" x14ac:dyDescent="0.2">
      <c r="A1735" s="318"/>
      <c r="B1735" s="319"/>
    </row>
    <row r="1736" spans="1:2" ht="15" x14ac:dyDescent="0.2">
      <c r="A1736" s="318"/>
      <c r="B1736" s="319"/>
    </row>
    <row r="1737" spans="1:2" ht="15" x14ac:dyDescent="0.2">
      <c r="A1737" s="318"/>
      <c r="B1737" s="319"/>
    </row>
    <row r="1738" spans="1:2" ht="15" x14ac:dyDescent="0.2">
      <c r="A1738" s="318"/>
      <c r="B1738" s="319"/>
    </row>
    <row r="1739" spans="1:2" ht="15" x14ac:dyDescent="0.2">
      <c r="A1739" s="318"/>
      <c r="B1739" s="319"/>
    </row>
    <row r="1740" spans="1:2" ht="15" x14ac:dyDescent="0.2">
      <c r="A1740" s="318"/>
      <c r="B1740" s="319"/>
    </row>
    <row r="1741" spans="1:2" ht="15" x14ac:dyDescent="0.2">
      <c r="A1741" s="318"/>
      <c r="B1741" s="319"/>
    </row>
    <row r="1742" spans="1:2" ht="15" x14ac:dyDescent="0.2">
      <c r="A1742" s="318"/>
      <c r="B1742" s="319"/>
    </row>
    <row r="1743" spans="1:2" ht="15" x14ac:dyDescent="0.2">
      <c r="A1743" s="318"/>
      <c r="B1743" s="319"/>
    </row>
    <row r="1744" spans="1:2" ht="15" x14ac:dyDescent="0.2">
      <c r="A1744" s="318"/>
      <c r="B1744" s="319"/>
    </row>
    <row r="1745" spans="1:2" ht="15" x14ac:dyDescent="0.2">
      <c r="A1745" s="318"/>
      <c r="B1745" s="319"/>
    </row>
    <row r="1746" spans="1:2" ht="15" x14ac:dyDescent="0.2">
      <c r="A1746" s="318"/>
      <c r="B1746" s="319"/>
    </row>
    <row r="1747" spans="1:2" ht="15" x14ac:dyDescent="0.2">
      <c r="A1747" s="318"/>
      <c r="B1747" s="319"/>
    </row>
    <row r="1748" spans="1:2" ht="15" x14ac:dyDescent="0.2">
      <c r="A1748" s="318"/>
      <c r="B1748" s="319"/>
    </row>
    <row r="1749" spans="1:2" ht="15" x14ac:dyDescent="0.2">
      <c r="A1749" s="318"/>
      <c r="B1749" s="319"/>
    </row>
    <row r="1750" spans="1:2" ht="15" x14ac:dyDescent="0.2">
      <c r="A1750" s="318"/>
      <c r="B1750" s="319"/>
    </row>
    <row r="1751" spans="1:2" ht="15" x14ac:dyDescent="0.2">
      <c r="A1751" s="318"/>
      <c r="B1751" s="319"/>
    </row>
    <row r="1752" spans="1:2" ht="15" x14ac:dyDescent="0.2">
      <c r="A1752" s="318"/>
      <c r="B1752" s="319"/>
    </row>
    <row r="1753" spans="1:2" ht="15" x14ac:dyDescent="0.2">
      <c r="A1753" s="318"/>
      <c r="B1753" s="319"/>
    </row>
    <row r="1754" spans="1:2" ht="15" x14ac:dyDescent="0.2">
      <c r="A1754" s="318"/>
      <c r="B1754" s="319"/>
    </row>
    <row r="1755" spans="1:2" ht="15" x14ac:dyDescent="0.2">
      <c r="A1755" s="318"/>
      <c r="B1755" s="319"/>
    </row>
    <row r="1756" spans="1:2" ht="15" x14ac:dyDescent="0.2">
      <c r="A1756" s="318"/>
      <c r="B1756" s="319"/>
    </row>
    <row r="1757" spans="1:2" ht="15" x14ac:dyDescent="0.2">
      <c r="A1757" s="318"/>
      <c r="B1757" s="319"/>
    </row>
    <row r="1758" spans="1:2" ht="15" x14ac:dyDescent="0.2">
      <c r="A1758" s="318"/>
      <c r="B1758" s="319"/>
    </row>
    <row r="1759" spans="1:2" ht="15" x14ac:dyDescent="0.2">
      <c r="A1759" s="318"/>
      <c r="B1759" s="319"/>
    </row>
    <row r="1760" spans="1:2" ht="15" x14ac:dyDescent="0.2">
      <c r="A1760" s="318"/>
      <c r="B1760" s="319"/>
    </row>
    <row r="1761" spans="1:2" ht="15" x14ac:dyDescent="0.2">
      <c r="A1761" s="318"/>
      <c r="B1761" s="319"/>
    </row>
    <row r="1762" spans="1:2" ht="15" x14ac:dyDescent="0.2">
      <c r="A1762" s="318"/>
      <c r="B1762" s="319"/>
    </row>
    <row r="1763" spans="1:2" ht="15" x14ac:dyDescent="0.2">
      <c r="A1763" s="318"/>
      <c r="B1763" s="319"/>
    </row>
    <row r="1764" spans="1:2" ht="15" x14ac:dyDescent="0.2">
      <c r="A1764" s="318"/>
      <c r="B1764" s="319"/>
    </row>
    <row r="1765" spans="1:2" ht="15" x14ac:dyDescent="0.2">
      <c r="A1765" s="318"/>
      <c r="B1765" s="319"/>
    </row>
    <row r="1766" spans="1:2" ht="15" x14ac:dyDescent="0.2">
      <c r="A1766" s="318"/>
      <c r="B1766" s="319"/>
    </row>
    <row r="1767" spans="1:2" ht="15" x14ac:dyDescent="0.2">
      <c r="A1767" s="318"/>
      <c r="B1767" s="319"/>
    </row>
    <row r="1768" spans="1:2" ht="15" x14ac:dyDescent="0.2">
      <c r="A1768" s="318"/>
      <c r="B1768" s="319"/>
    </row>
    <row r="1769" spans="1:2" ht="15" x14ac:dyDescent="0.2">
      <c r="A1769" s="318"/>
      <c r="B1769" s="319"/>
    </row>
    <row r="1770" spans="1:2" ht="15" x14ac:dyDescent="0.2">
      <c r="A1770" s="318"/>
      <c r="B1770" s="319"/>
    </row>
    <row r="1771" spans="1:2" ht="15" x14ac:dyDescent="0.2">
      <c r="A1771" s="318"/>
      <c r="B1771" s="319"/>
    </row>
    <row r="1772" spans="1:2" ht="15" x14ac:dyDescent="0.2">
      <c r="A1772" s="318"/>
      <c r="B1772" s="319"/>
    </row>
    <row r="1773" spans="1:2" ht="15" x14ac:dyDescent="0.2">
      <c r="A1773" s="318"/>
      <c r="B1773" s="319"/>
    </row>
    <row r="1774" spans="1:2" ht="15" x14ac:dyDescent="0.2">
      <c r="A1774" s="318"/>
      <c r="B1774" s="319"/>
    </row>
    <row r="1775" spans="1:2" ht="15" x14ac:dyDescent="0.2">
      <c r="A1775" s="318"/>
      <c r="B1775" s="319"/>
    </row>
    <row r="1776" spans="1:2" ht="15" x14ac:dyDescent="0.2">
      <c r="A1776" s="318"/>
      <c r="B1776" s="319"/>
    </row>
    <row r="1777" spans="1:2" ht="15" x14ac:dyDescent="0.2">
      <c r="A1777" s="318"/>
      <c r="B1777" s="319"/>
    </row>
    <row r="1778" spans="1:2" ht="15" x14ac:dyDescent="0.2">
      <c r="A1778" s="318"/>
      <c r="B1778" s="319"/>
    </row>
    <row r="1779" spans="1:2" ht="15" x14ac:dyDescent="0.2">
      <c r="A1779" s="318"/>
      <c r="B1779" s="319"/>
    </row>
    <row r="1780" spans="1:2" ht="15" x14ac:dyDescent="0.2">
      <c r="A1780" s="318"/>
      <c r="B1780" s="319"/>
    </row>
    <row r="1781" spans="1:2" ht="15" x14ac:dyDescent="0.2">
      <c r="A1781" s="318"/>
      <c r="B1781" s="319"/>
    </row>
    <row r="1782" spans="1:2" ht="15" x14ac:dyDescent="0.2">
      <c r="A1782" s="318"/>
      <c r="B1782" s="319"/>
    </row>
    <row r="1783" spans="1:2" ht="15" x14ac:dyDescent="0.2">
      <c r="A1783" s="318"/>
      <c r="B1783" s="319"/>
    </row>
    <row r="1784" spans="1:2" ht="15" x14ac:dyDescent="0.2">
      <c r="A1784" s="318"/>
      <c r="B1784" s="319"/>
    </row>
    <row r="1785" spans="1:2" ht="15" x14ac:dyDescent="0.2">
      <c r="A1785" s="318"/>
      <c r="B1785" s="319"/>
    </row>
    <row r="1786" spans="1:2" ht="15" x14ac:dyDescent="0.2">
      <c r="A1786" s="318"/>
      <c r="B1786" s="319"/>
    </row>
    <row r="1787" spans="1:2" ht="15" x14ac:dyDescent="0.2">
      <c r="A1787" s="318"/>
      <c r="B1787" s="319"/>
    </row>
    <row r="1788" spans="1:2" ht="15" x14ac:dyDescent="0.2">
      <c r="A1788" s="318"/>
      <c r="B1788" s="319"/>
    </row>
    <row r="1789" spans="1:2" ht="15" x14ac:dyDescent="0.2">
      <c r="A1789" s="318"/>
      <c r="B1789" s="319"/>
    </row>
    <row r="1790" spans="1:2" ht="15" x14ac:dyDescent="0.2">
      <c r="A1790" s="318"/>
      <c r="B1790" s="319"/>
    </row>
    <row r="1791" spans="1:2" ht="15" x14ac:dyDescent="0.2">
      <c r="A1791" s="318"/>
      <c r="B1791" s="319"/>
    </row>
    <row r="1792" spans="1:2" ht="15" x14ac:dyDescent="0.2">
      <c r="A1792" s="318"/>
      <c r="B1792" s="319"/>
    </row>
    <row r="1793" spans="1:2" ht="15" x14ac:dyDescent="0.2">
      <c r="A1793" s="318"/>
      <c r="B1793" s="319"/>
    </row>
    <row r="1794" spans="1:2" ht="15" x14ac:dyDescent="0.2">
      <c r="A1794" s="318"/>
      <c r="B1794" s="319"/>
    </row>
    <row r="1795" spans="1:2" ht="15" x14ac:dyDescent="0.2">
      <c r="A1795" s="318"/>
      <c r="B1795" s="319"/>
    </row>
    <row r="1796" spans="1:2" ht="15" x14ac:dyDescent="0.2">
      <c r="A1796" s="318"/>
      <c r="B1796" s="319"/>
    </row>
    <row r="1797" spans="1:2" ht="15" x14ac:dyDescent="0.2">
      <c r="A1797" s="318"/>
      <c r="B1797" s="319"/>
    </row>
    <row r="1798" spans="1:2" ht="15" x14ac:dyDescent="0.2">
      <c r="A1798" s="318"/>
      <c r="B1798" s="319"/>
    </row>
    <row r="1799" spans="1:2" ht="15" x14ac:dyDescent="0.2">
      <c r="A1799" s="318"/>
      <c r="B1799" s="319"/>
    </row>
    <row r="1800" spans="1:2" ht="15" x14ac:dyDescent="0.2">
      <c r="A1800" s="318"/>
      <c r="B1800" s="319"/>
    </row>
    <row r="1801" spans="1:2" ht="15" x14ac:dyDescent="0.2">
      <c r="A1801" s="318"/>
      <c r="B1801" s="319"/>
    </row>
    <row r="1802" spans="1:2" ht="15" x14ac:dyDescent="0.2">
      <c r="A1802" s="318"/>
      <c r="B1802" s="319"/>
    </row>
    <row r="1803" spans="1:2" ht="15" x14ac:dyDescent="0.2">
      <c r="A1803" s="318"/>
      <c r="B1803" s="319"/>
    </row>
    <row r="1804" spans="1:2" ht="15" x14ac:dyDescent="0.2">
      <c r="A1804" s="318"/>
      <c r="B1804" s="319"/>
    </row>
    <row r="1805" spans="1:2" ht="15" x14ac:dyDescent="0.2">
      <c r="A1805" s="318"/>
      <c r="B1805" s="319"/>
    </row>
    <row r="1806" spans="1:2" ht="15" x14ac:dyDescent="0.2">
      <c r="A1806" s="318"/>
      <c r="B1806" s="319"/>
    </row>
    <row r="1807" spans="1:2" ht="15" x14ac:dyDescent="0.2">
      <c r="A1807" s="318"/>
      <c r="B1807" s="319"/>
    </row>
    <row r="1808" spans="1:2" ht="15" x14ac:dyDescent="0.2">
      <c r="A1808" s="318"/>
      <c r="B1808" s="319"/>
    </row>
    <row r="1809" spans="1:2" ht="15" x14ac:dyDescent="0.2">
      <c r="A1809" s="318"/>
      <c r="B1809" s="319"/>
    </row>
    <row r="1810" spans="1:2" ht="15" x14ac:dyDescent="0.2">
      <c r="A1810" s="318"/>
      <c r="B1810" s="319"/>
    </row>
    <row r="1811" spans="1:2" ht="15" x14ac:dyDescent="0.2">
      <c r="A1811" s="318"/>
      <c r="B1811" s="319"/>
    </row>
    <row r="1812" spans="1:2" ht="15" x14ac:dyDescent="0.2">
      <c r="A1812" s="318"/>
      <c r="B1812" s="319"/>
    </row>
    <row r="1813" spans="1:2" ht="15" x14ac:dyDescent="0.2">
      <c r="A1813" s="318"/>
      <c r="B1813" s="319"/>
    </row>
    <row r="1814" spans="1:2" ht="15" x14ac:dyDescent="0.2">
      <c r="A1814" s="318"/>
      <c r="B1814" s="319"/>
    </row>
    <row r="1815" spans="1:2" ht="15" x14ac:dyDescent="0.2">
      <c r="A1815" s="318"/>
      <c r="B1815" s="319"/>
    </row>
    <row r="1816" spans="1:2" ht="15" x14ac:dyDescent="0.2">
      <c r="A1816" s="318"/>
      <c r="B1816" s="319"/>
    </row>
    <row r="1817" spans="1:2" ht="15" x14ac:dyDescent="0.2">
      <c r="A1817" s="318"/>
      <c r="B1817" s="319"/>
    </row>
    <row r="1818" spans="1:2" ht="15" x14ac:dyDescent="0.2">
      <c r="A1818" s="318"/>
      <c r="B1818" s="319"/>
    </row>
    <row r="1819" spans="1:2" ht="15" x14ac:dyDescent="0.2">
      <c r="A1819" s="318"/>
      <c r="B1819" s="319"/>
    </row>
    <row r="1820" spans="1:2" ht="15" x14ac:dyDescent="0.2">
      <c r="A1820" s="318"/>
      <c r="B1820" s="319"/>
    </row>
    <row r="1821" spans="1:2" ht="15" x14ac:dyDescent="0.2">
      <c r="A1821" s="318"/>
      <c r="B1821" s="319"/>
    </row>
    <row r="1822" spans="1:2" ht="15" x14ac:dyDescent="0.2">
      <c r="A1822" s="318"/>
      <c r="B1822" s="319"/>
    </row>
    <row r="1823" spans="1:2" ht="15" x14ac:dyDescent="0.2">
      <c r="A1823" s="318"/>
      <c r="B1823" s="319"/>
    </row>
    <row r="1824" spans="1:2" ht="15" x14ac:dyDescent="0.2">
      <c r="A1824" s="318"/>
      <c r="B1824" s="319"/>
    </row>
    <row r="1825" spans="1:2" ht="15" x14ac:dyDescent="0.2">
      <c r="A1825" s="318"/>
      <c r="B1825" s="319"/>
    </row>
    <row r="1826" spans="1:2" ht="15" x14ac:dyDescent="0.2">
      <c r="A1826" s="318"/>
      <c r="B1826" s="319"/>
    </row>
    <row r="1827" spans="1:2" ht="15" x14ac:dyDescent="0.2">
      <c r="A1827" s="318"/>
      <c r="B1827" s="319"/>
    </row>
    <row r="1828" spans="1:2" ht="15" x14ac:dyDescent="0.2">
      <c r="A1828" s="318"/>
      <c r="B1828" s="319"/>
    </row>
    <row r="1829" spans="1:2" ht="15" x14ac:dyDescent="0.2">
      <c r="A1829" s="318"/>
      <c r="B1829" s="319"/>
    </row>
    <row r="1830" spans="1:2" ht="15" x14ac:dyDescent="0.2">
      <c r="A1830" s="318"/>
      <c r="B1830" s="319"/>
    </row>
    <row r="1831" spans="1:2" ht="15" x14ac:dyDescent="0.2">
      <c r="A1831" s="318"/>
      <c r="B1831" s="319"/>
    </row>
    <row r="1832" spans="1:2" ht="15" x14ac:dyDescent="0.2">
      <c r="A1832" s="318"/>
      <c r="B1832" s="319"/>
    </row>
    <row r="1833" spans="1:2" ht="15" x14ac:dyDescent="0.2">
      <c r="A1833" s="318"/>
      <c r="B1833" s="319"/>
    </row>
    <row r="1834" spans="1:2" ht="15" x14ac:dyDescent="0.2">
      <c r="A1834" s="318"/>
      <c r="B1834" s="319"/>
    </row>
    <row r="1835" spans="1:2" ht="15" x14ac:dyDescent="0.2">
      <c r="A1835" s="318"/>
      <c r="B1835" s="319"/>
    </row>
    <row r="1836" spans="1:2" ht="15" x14ac:dyDescent="0.2">
      <c r="A1836" s="318"/>
      <c r="B1836" s="319"/>
    </row>
    <row r="1837" spans="1:2" ht="15" x14ac:dyDescent="0.2">
      <c r="A1837" s="318"/>
      <c r="B1837" s="319"/>
    </row>
    <row r="1838" spans="1:2" ht="15" x14ac:dyDescent="0.2">
      <c r="A1838" s="318"/>
      <c r="B1838" s="319"/>
    </row>
    <row r="1839" spans="1:2" ht="15" x14ac:dyDescent="0.2">
      <c r="A1839" s="318"/>
      <c r="B1839" s="319"/>
    </row>
    <row r="1840" spans="1:2" ht="15" x14ac:dyDescent="0.2">
      <c r="A1840" s="318"/>
      <c r="B1840" s="319"/>
    </row>
    <row r="1841" spans="1:2" ht="15" x14ac:dyDescent="0.2">
      <c r="A1841" s="318"/>
      <c r="B1841" s="319"/>
    </row>
    <row r="1842" spans="1:2" ht="15" x14ac:dyDescent="0.2">
      <c r="A1842" s="318"/>
      <c r="B1842" s="319"/>
    </row>
    <row r="1843" spans="1:2" ht="15" x14ac:dyDescent="0.2">
      <c r="A1843" s="318"/>
      <c r="B1843" s="319"/>
    </row>
    <row r="1844" spans="1:2" ht="15" x14ac:dyDescent="0.2">
      <c r="A1844" s="318"/>
      <c r="B1844" s="319"/>
    </row>
    <row r="1845" spans="1:2" ht="15" x14ac:dyDescent="0.2">
      <c r="A1845" s="318"/>
      <c r="B1845" s="319"/>
    </row>
    <row r="1846" spans="1:2" ht="15" x14ac:dyDescent="0.2">
      <c r="A1846" s="318"/>
      <c r="B1846" s="319"/>
    </row>
    <row r="1847" spans="1:2" ht="15" x14ac:dyDescent="0.2">
      <c r="A1847" s="318"/>
      <c r="B1847" s="319"/>
    </row>
    <row r="1848" spans="1:2" ht="15" x14ac:dyDescent="0.2">
      <c r="A1848" s="318"/>
      <c r="B1848" s="319"/>
    </row>
    <row r="1849" spans="1:2" ht="15" x14ac:dyDescent="0.2">
      <c r="A1849" s="318"/>
      <c r="B1849" s="319"/>
    </row>
    <row r="1850" spans="1:2" ht="15" x14ac:dyDescent="0.2">
      <c r="A1850" s="318"/>
      <c r="B1850" s="319"/>
    </row>
    <row r="1851" spans="1:2" ht="15" x14ac:dyDescent="0.2">
      <c r="A1851" s="318"/>
      <c r="B1851" s="319"/>
    </row>
    <row r="1852" spans="1:2" ht="15" x14ac:dyDescent="0.2">
      <c r="A1852" s="318"/>
      <c r="B1852" s="319"/>
    </row>
    <row r="1853" spans="1:2" ht="15" x14ac:dyDescent="0.2">
      <c r="A1853" s="318"/>
      <c r="B1853" s="319"/>
    </row>
    <row r="1854" spans="1:2" ht="15" x14ac:dyDescent="0.2">
      <c r="A1854" s="318"/>
      <c r="B1854" s="319"/>
    </row>
    <row r="1855" spans="1:2" ht="15" x14ac:dyDescent="0.2">
      <c r="A1855" s="318"/>
      <c r="B1855" s="319"/>
    </row>
    <row r="1856" spans="1:2" ht="15" x14ac:dyDescent="0.2">
      <c r="A1856" s="318"/>
      <c r="B1856" s="319"/>
    </row>
    <row r="1857" spans="1:2" ht="15" x14ac:dyDescent="0.2">
      <c r="A1857" s="318"/>
      <c r="B1857" s="319"/>
    </row>
    <row r="1858" spans="1:2" ht="15" x14ac:dyDescent="0.2">
      <c r="A1858" s="318"/>
      <c r="B1858" s="319"/>
    </row>
    <row r="1859" spans="1:2" ht="15" x14ac:dyDescent="0.2">
      <c r="A1859" s="318"/>
      <c r="B1859" s="319"/>
    </row>
    <row r="1860" spans="1:2" ht="15" x14ac:dyDescent="0.2">
      <c r="A1860" s="318"/>
      <c r="B1860" s="319"/>
    </row>
    <row r="1861" spans="1:2" ht="15" x14ac:dyDescent="0.2">
      <c r="A1861" s="318"/>
      <c r="B1861" s="319"/>
    </row>
    <row r="1862" spans="1:2" ht="15" x14ac:dyDescent="0.2">
      <c r="A1862" s="318"/>
      <c r="B1862" s="319"/>
    </row>
    <row r="1863" spans="1:2" ht="15" x14ac:dyDescent="0.2">
      <c r="A1863" s="318"/>
      <c r="B1863" s="319"/>
    </row>
    <row r="1864" spans="1:2" ht="15" x14ac:dyDescent="0.2">
      <c r="A1864" s="318"/>
      <c r="B1864" s="319"/>
    </row>
    <row r="1865" spans="1:2" ht="15" x14ac:dyDescent="0.2">
      <c r="A1865" s="318"/>
      <c r="B1865" s="319"/>
    </row>
    <row r="1866" spans="1:2" ht="15" x14ac:dyDescent="0.2">
      <c r="A1866" s="318"/>
      <c r="B1866" s="319"/>
    </row>
    <row r="1867" spans="1:2" ht="15" x14ac:dyDescent="0.2">
      <c r="A1867" s="318"/>
      <c r="B1867" s="319"/>
    </row>
    <row r="1868" spans="1:2" ht="15" x14ac:dyDescent="0.2">
      <c r="A1868" s="318"/>
      <c r="B1868" s="319"/>
    </row>
    <row r="1869" spans="1:2" ht="15" x14ac:dyDescent="0.2">
      <c r="A1869" s="318"/>
      <c r="B1869" s="319"/>
    </row>
    <row r="1870" spans="1:2" ht="15" x14ac:dyDescent="0.2">
      <c r="A1870" s="318"/>
      <c r="B1870" s="319"/>
    </row>
    <row r="1871" spans="1:2" ht="15" x14ac:dyDescent="0.2">
      <c r="A1871" s="318"/>
      <c r="B1871" s="319"/>
    </row>
    <row r="1872" spans="1:2" ht="15" x14ac:dyDescent="0.2">
      <c r="A1872" s="318"/>
      <c r="B1872" s="319"/>
    </row>
    <row r="1873" spans="1:2" ht="15" x14ac:dyDescent="0.2">
      <c r="A1873" s="318"/>
      <c r="B1873" s="319"/>
    </row>
    <row r="1874" spans="1:2" ht="15" x14ac:dyDescent="0.2">
      <c r="A1874" s="318"/>
      <c r="B1874" s="319"/>
    </row>
    <row r="1875" spans="1:2" ht="15" x14ac:dyDescent="0.2">
      <c r="A1875" s="318"/>
      <c r="B1875" s="319"/>
    </row>
    <row r="1876" spans="1:2" ht="15" x14ac:dyDescent="0.2">
      <c r="A1876" s="318"/>
      <c r="B1876" s="319"/>
    </row>
    <row r="1877" spans="1:2" ht="15" x14ac:dyDescent="0.2">
      <c r="A1877" s="318"/>
      <c r="B1877" s="319"/>
    </row>
    <row r="1878" spans="1:2" ht="15" x14ac:dyDescent="0.2">
      <c r="A1878" s="318"/>
      <c r="B1878" s="319"/>
    </row>
    <row r="1879" spans="1:2" ht="15" x14ac:dyDescent="0.2">
      <c r="A1879" s="318"/>
      <c r="B1879" s="319"/>
    </row>
    <row r="1880" spans="1:2" ht="15" x14ac:dyDescent="0.2">
      <c r="A1880" s="318"/>
      <c r="B1880" s="319"/>
    </row>
    <row r="1881" spans="1:2" ht="15" x14ac:dyDescent="0.2">
      <c r="A1881" s="318"/>
      <c r="B1881" s="319"/>
    </row>
    <row r="1882" spans="1:2" ht="15" x14ac:dyDescent="0.2">
      <c r="A1882" s="318"/>
      <c r="B1882" s="319"/>
    </row>
    <row r="1883" spans="1:2" ht="15" x14ac:dyDescent="0.2">
      <c r="A1883" s="318"/>
      <c r="B1883" s="319"/>
    </row>
    <row r="1884" spans="1:2" ht="15" x14ac:dyDescent="0.2">
      <c r="A1884" s="318"/>
      <c r="B1884" s="319"/>
    </row>
    <row r="1885" spans="1:2" ht="15" x14ac:dyDescent="0.2">
      <c r="A1885" s="318"/>
      <c r="B1885" s="319"/>
    </row>
    <row r="1886" spans="1:2" ht="15" x14ac:dyDescent="0.2">
      <c r="A1886" s="318"/>
      <c r="B1886" s="319"/>
    </row>
    <row r="1887" spans="1:2" ht="15" x14ac:dyDescent="0.2">
      <c r="A1887" s="318"/>
      <c r="B1887" s="319"/>
    </row>
    <row r="1888" spans="1:2" ht="15" x14ac:dyDescent="0.2">
      <c r="A1888" s="318"/>
      <c r="B1888" s="319"/>
    </row>
    <row r="1889" spans="1:2" ht="15" x14ac:dyDescent="0.2">
      <c r="A1889" s="318"/>
      <c r="B1889" s="319"/>
    </row>
    <row r="1890" spans="1:2" ht="15" x14ac:dyDescent="0.2">
      <c r="A1890" s="318"/>
      <c r="B1890" s="319"/>
    </row>
    <row r="1891" spans="1:2" ht="15" x14ac:dyDescent="0.2">
      <c r="A1891" s="318"/>
      <c r="B1891" s="319"/>
    </row>
    <row r="1892" spans="1:2" ht="15" x14ac:dyDescent="0.2">
      <c r="A1892" s="318"/>
      <c r="B1892" s="319"/>
    </row>
    <row r="1893" spans="1:2" ht="15" x14ac:dyDescent="0.2">
      <c r="A1893" s="318"/>
      <c r="B1893" s="319"/>
    </row>
    <row r="1894" spans="1:2" ht="15" x14ac:dyDescent="0.2">
      <c r="A1894" s="318"/>
      <c r="B1894" s="319"/>
    </row>
    <row r="1895" spans="1:2" ht="15" x14ac:dyDescent="0.2">
      <c r="A1895" s="318"/>
      <c r="B1895" s="319"/>
    </row>
    <row r="1896" spans="1:2" ht="15" x14ac:dyDescent="0.2">
      <c r="A1896" s="318"/>
      <c r="B1896" s="319"/>
    </row>
    <row r="1897" spans="1:2" ht="15" x14ac:dyDescent="0.2">
      <c r="A1897" s="318"/>
      <c r="B1897" s="319"/>
    </row>
    <row r="1898" spans="1:2" ht="15" x14ac:dyDescent="0.2">
      <c r="A1898" s="318"/>
      <c r="B1898" s="319"/>
    </row>
    <row r="1899" spans="1:2" ht="15" x14ac:dyDescent="0.2">
      <c r="A1899" s="318"/>
      <c r="B1899" s="319"/>
    </row>
    <row r="1900" spans="1:2" ht="15" x14ac:dyDescent="0.2">
      <c r="A1900" s="318"/>
      <c r="B1900" s="319"/>
    </row>
    <row r="1901" spans="1:2" ht="15" x14ac:dyDescent="0.2">
      <c r="A1901" s="318"/>
      <c r="B1901" s="319"/>
    </row>
    <row r="1902" spans="1:2" ht="15" x14ac:dyDescent="0.2">
      <c r="A1902" s="318"/>
      <c r="B1902" s="319"/>
    </row>
    <row r="1903" spans="1:2" ht="15" x14ac:dyDescent="0.2">
      <c r="A1903" s="318"/>
      <c r="B1903" s="319"/>
    </row>
    <row r="1904" spans="1:2" ht="15" x14ac:dyDescent="0.2">
      <c r="A1904" s="318"/>
      <c r="B1904" s="319"/>
    </row>
    <row r="1905" spans="1:2" ht="15" x14ac:dyDescent="0.2">
      <c r="A1905" s="318"/>
      <c r="B1905" s="319"/>
    </row>
    <row r="1906" spans="1:2" ht="15" x14ac:dyDescent="0.2">
      <c r="A1906" s="318"/>
      <c r="B1906" s="319"/>
    </row>
    <row r="1907" spans="1:2" ht="15" x14ac:dyDescent="0.2">
      <c r="A1907" s="318"/>
      <c r="B1907" s="319"/>
    </row>
    <row r="1908" spans="1:2" ht="15" x14ac:dyDescent="0.2">
      <c r="A1908" s="318"/>
      <c r="B1908" s="319"/>
    </row>
    <row r="1909" spans="1:2" ht="15" x14ac:dyDescent="0.2">
      <c r="A1909" s="318"/>
      <c r="B1909" s="319"/>
    </row>
    <row r="1910" spans="1:2" ht="15" x14ac:dyDescent="0.2">
      <c r="A1910" s="318"/>
      <c r="B1910" s="319"/>
    </row>
    <row r="1911" spans="1:2" ht="15" x14ac:dyDescent="0.2">
      <c r="A1911" s="318"/>
      <c r="B1911" s="319"/>
    </row>
    <row r="1912" spans="1:2" ht="15" x14ac:dyDescent="0.2">
      <c r="A1912" s="318"/>
      <c r="B1912" s="319"/>
    </row>
    <row r="1913" spans="1:2" ht="15" x14ac:dyDescent="0.2">
      <c r="A1913" s="318"/>
      <c r="B1913" s="319"/>
    </row>
    <row r="1914" spans="1:2" ht="15" x14ac:dyDescent="0.2">
      <c r="A1914" s="318"/>
      <c r="B1914" s="319"/>
    </row>
    <row r="1915" spans="1:2" ht="15" x14ac:dyDescent="0.2">
      <c r="A1915" s="318"/>
      <c r="B1915" s="319"/>
    </row>
    <row r="1916" spans="1:2" ht="15" x14ac:dyDescent="0.2">
      <c r="A1916" s="318"/>
      <c r="B1916" s="319"/>
    </row>
    <row r="1917" spans="1:2" ht="15" x14ac:dyDescent="0.2">
      <c r="A1917" s="318"/>
      <c r="B1917" s="319"/>
    </row>
    <row r="1918" spans="1:2" ht="15" x14ac:dyDescent="0.2">
      <c r="A1918" s="318"/>
      <c r="B1918" s="319"/>
    </row>
    <row r="1919" spans="1:2" ht="15" x14ac:dyDescent="0.2">
      <c r="A1919" s="318"/>
      <c r="B1919" s="319"/>
    </row>
    <row r="1920" spans="1:2" ht="15" x14ac:dyDescent="0.2">
      <c r="A1920" s="318"/>
      <c r="B1920" s="319"/>
    </row>
    <row r="1921" spans="1:2" ht="15" x14ac:dyDescent="0.2">
      <c r="A1921" s="318"/>
      <c r="B1921" s="319"/>
    </row>
    <row r="1922" spans="1:2" ht="15" x14ac:dyDescent="0.2">
      <c r="A1922" s="318"/>
      <c r="B1922" s="319"/>
    </row>
    <row r="1923" spans="1:2" ht="15" x14ac:dyDescent="0.2">
      <c r="A1923" s="318"/>
      <c r="B1923" s="319"/>
    </row>
    <row r="1924" spans="1:2" ht="15" x14ac:dyDescent="0.2">
      <c r="A1924" s="318"/>
      <c r="B1924" s="319"/>
    </row>
    <row r="1925" spans="1:2" ht="15" x14ac:dyDescent="0.2">
      <c r="A1925" s="318"/>
      <c r="B1925" s="319"/>
    </row>
    <row r="1926" spans="1:2" ht="15" x14ac:dyDescent="0.2">
      <c r="A1926" s="318"/>
      <c r="B1926" s="319"/>
    </row>
    <row r="1927" spans="1:2" ht="15" x14ac:dyDescent="0.2">
      <c r="A1927" s="318"/>
      <c r="B1927" s="319"/>
    </row>
    <row r="1928" spans="1:2" ht="15" x14ac:dyDescent="0.2">
      <c r="A1928" s="318"/>
      <c r="B1928" s="319"/>
    </row>
    <row r="1929" spans="1:2" ht="15" x14ac:dyDescent="0.2">
      <c r="A1929" s="318"/>
      <c r="B1929" s="319"/>
    </row>
    <row r="1930" spans="1:2" ht="15" x14ac:dyDescent="0.2">
      <c r="A1930" s="318"/>
      <c r="B1930" s="319"/>
    </row>
    <row r="1931" spans="1:2" ht="15" x14ac:dyDescent="0.2">
      <c r="A1931" s="318"/>
      <c r="B1931" s="319"/>
    </row>
    <row r="1932" spans="1:2" ht="15" x14ac:dyDescent="0.2">
      <c r="A1932" s="318"/>
      <c r="B1932" s="319"/>
    </row>
    <row r="1933" spans="1:2" ht="15" x14ac:dyDescent="0.2">
      <c r="A1933" s="318"/>
      <c r="B1933" s="319"/>
    </row>
    <row r="1934" spans="1:2" ht="15" x14ac:dyDescent="0.2">
      <c r="A1934" s="318"/>
      <c r="B1934" s="319"/>
    </row>
    <row r="1935" spans="1:2" ht="15" x14ac:dyDescent="0.2">
      <c r="A1935" s="318"/>
      <c r="B1935" s="319"/>
    </row>
    <row r="1936" spans="1:2" ht="15" x14ac:dyDescent="0.2">
      <c r="A1936" s="318"/>
      <c r="B1936" s="319"/>
    </row>
    <row r="1937" spans="1:2" ht="15" x14ac:dyDescent="0.2">
      <c r="A1937" s="318"/>
      <c r="B1937" s="319"/>
    </row>
    <row r="1938" spans="1:2" ht="15" x14ac:dyDescent="0.2">
      <c r="A1938" s="318"/>
      <c r="B1938" s="319"/>
    </row>
    <row r="1939" spans="1:2" ht="15" x14ac:dyDescent="0.2">
      <c r="A1939" s="318"/>
      <c r="B1939" s="319"/>
    </row>
    <row r="1940" spans="1:2" ht="15" x14ac:dyDescent="0.2">
      <c r="A1940" s="318"/>
      <c r="B1940" s="319"/>
    </row>
    <row r="1941" spans="1:2" ht="15" x14ac:dyDescent="0.2">
      <c r="A1941" s="318"/>
      <c r="B1941" s="319"/>
    </row>
    <row r="1942" spans="1:2" ht="15" x14ac:dyDescent="0.2">
      <c r="A1942" s="318"/>
      <c r="B1942" s="319"/>
    </row>
    <row r="1943" spans="1:2" ht="15" x14ac:dyDescent="0.2">
      <c r="A1943" s="318"/>
      <c r="B1943" s="319"/>
    </row>
    <row r="1944" spans="1:2" ht="15" x14ac:dyDescent="0.2">
      <c r="A1944" s="318"/>
      <c r="B1944" s="319"/>
    </row>
    <row r="1945" spans="1:2" ht="15" x14ac:dyDescent="0.2">
      <c r="A1945" s="318"/>
      <c r="B1945" s="319"/>
    </row>
    <row r="1946" spans="1:2" ht="15" x14ac:dyDescent="0.2">
      <c r="A1946" s="318"/>
      <c r="B1946" s="319"/>
    </row>
    <row r="1947" spans="1:2" ht="15" x14ac:dyDescent="0.2">
      <c r="A1947" s="318"/>
      <c r="B1947" s="319"/>
    </row>
    <row r="1948" spans="1:2" ht="15" x14ac:dyDescent="0.2">
      <c r="A1948" s="318"/>
      <c r="B1948" s="319"/>
    </row>
    <row r="1949" spans="1:2" ht="15" x14ac:dyDescent="0.2">
      <c r="A1949" s="318"/>
      <c r="B1949" s="319"/>
    </row>
    <row r="1950" spans="1:2" ht="15" x14ac:dyDescent="0.2">
      <c r="A1950" s="318"/>
      <c r="B1950" s="319"/>
    </row>
    <row r="1951" spans="1:2" ht="15" x14ac:dyDescent="0.2">
      <c r="A1951" s="318"/>
      <c r="B1951" s="319"/>
    </row>
    <row r="1952" spans="1:2" ht="15" x14ac:dyDescent="0.2">
      <c r="A1952" s="318"/>
      <c r="B1952" s="319"/>
    </row>
    <row r="1953" spans="1:2" ht="15" x14ac:dyDescent="0.2">
      <c r="A1953" s="318"/>
      <c r="B1953" s="319"/>
    </row>
    <row r="1954" spans="1:2" ht="15" x14ac:dyDescent="0.2">
      <c r="A1954" s="318"/>
      <c r="B1954" s="319"/>
    </row>
    <row r="1955" spans="1:2" ht="15" x14ac:dyDescent="0.2">
      <c r="A1955" s="318"/>
      <c r="B1955" s="319"/>
    </row>
    <row r="1956" spans="1:2" ht="15" x14ac:dyDescent="0.2">
      <c r="A1956" s="318"/>
      <c r="B1956" s="319"/>
    </row>
    <row r="1957" spans="1:2" ht="15" x14ac:dyDescent="0.2">
      <c r="A1957" s="318"/>
      <c r="B1957" s="319"/>
    </row>
    <row r="1958" spans="1:2" ht="15" x14ac:dyDescent="0.2">
      <c r="A1958" s="318"/>
      <c r="B1958" s="319"/>
    </row>
    <row r="1959" spans="1:2" ht="15" x14ac:dyDescent="0.2">
      <c r="A1959" s="318"/>
      <c r="B1959" s="319"/>
    </row>
    <row r="1960" spans="1:2" ht="15" x14ac:dyDescent="0.2">
      <c r="A1960" s="318"/>
      <c r="B1960" s="319"/>
    </row>
    <row r="1961" spans="1:2" ht="15" x14ac:dyDescent="0.2">
      <c r="A1961" s="318"/>
      <c r="B1961" s="319"/>
    </row>
    <row r="1962" spans="1:2" ht="15" x14ac:dyDescent="0.2">
      <c r="A1962" s="318"/>
      <c r="B1962" s="319"/>
    </row>
    <row r="1963" spans="1:2" ht="15" x14ac:dyDescent="0.2">
      <c r="A1963" s="318"/>
      <c r="B1963" s="319"/>
    </row>
    <row r="1964" spans="1:2" ht="15" x14ac:dyDescent="0.2">
      <c r="A1964" s="318"/>
      <c r="B1964" s="319"/>
    </row>
    <row r="1965" spans="1:2" ht="15" x14ac:dyDescent="0.2">
      <c r="A1965" s="318"/>
      <c r="B1965" s="319"/>
    </row>
    <row r="1966" spans="1:2" ht="15" x14ac:dyDescent="0.2">
      <c r="A1966" s="318"/>
      <c r="B1966" s="319"/>
    </row>
    <row r="1967" spans="1:2" ht="15" x14ac:dyDescent="0.2">
      <c r="A1967" s="318"/>
      <c r="B1967" s="319"/>
    </row>
    <row r="1968" spans="1:2" ht="15" x14ac:dyDescent="0.2">
      <c r="A1968" s="318"/>
      <c r="B1968" s="319"/>
    </row>
    <row r="1969" spans="1:2" ht="15" x14ac:dyDescent="0.2">
      <c r="A1969" s="318"/>
      <c r="B1969" s="319"/>
    </row>
    <row r="1970" spans="1:2" ht="15" x14ac:dyDescent="0.2">
      <c r="A1970" s="318"/>
      <c r="B1970" s="319"/>
    </row>
    <row r="1971" spans="1:2" ht="15" x14ac:dyDescent="0.2">
      <c r="A1971" s="318"/>
      <c r="B1971" s="319"/>
    </row>
    <row r="1972" spans="1:2" ht="15" x14ac:dyDescent="0.2">
      <c r="A1972" s="318"/>
      <c r="B1972" s="319"/>
    </row>
    <row r="1973" spans="1:2" ht="15" x14ac:dyDescent="0.2">
      <c r="A1973" s="318"/>
      <c r="B1973" s="319"/>
    </row>
    <row r="1974" spans="1:2" ht="15" x14ac:dyDescent="0.2">
      <c r="A1974" s="318"/>
      <c r="B1974" s="319"/>
    </row>
    <row r="1975" spans="1:2" ht="15" x14ac:dyDescent="0.2">
      <c r="A1975" s="318"/>
      <c r="B1975" s="319"/>
    </row>
    <row r="1976" spans="1:2" ht="15" x14ac:dyDescent="0.2">
      <c r="A1976" s="318"/>
      <c r="B1976" s="319"/>
    </row>
    <row r="1977" spans="1:2" ht="15" x14ac:dyDescent="0.2">
      <c r="A1977" s="318"/>
      <c r="B1977" s="319"/>
    </row>
    <row r="1978" spans="1:2" ht="15" x14ac:dyDescent="0.2">
      <c r="A1978" s="318"/>
      <c r="B1978" s="319"/>
    </row>
    <row r="1979" spans="1:2" ht="15" x14ac:dyDescent="0.2">
      <c r="A1979" s="318"/>
      <c r="B1979" s="319"/>
    </row>
    <row r="1980" spans="1:2" ht="15" x14ac:dyDescent="0.2">
      <c r="A1980" s="318"/>
      <c r="B1980" s="319"/>
    </row>
    <row r="1981" spans="1:2" ht="15" x14ac:dyDescent="0.2">
      <c r="A1981" s="318"/>
      <c r="B1981" s="319"/>
    </row>
    <row r="1982" spans="1:2" ht="15" x14ac:dyDescent="0.2">
      <c r="A1982" s="318"/>
      <c r="B1982" s="319"/>
    </row>
    <row r="1983" spans="1:2" ht="15" x14ac:dyDescent="0.2">
      <c r="A1983" s="318"/>
      <c r="B1983" s="319"/>
    </row>
    <row r="1984" spans="1:2" ht="15" x14ac:dyDescent="0.2">
      <c r="A1984" s="318"/>
      <c r="B1984" s="319"/>
    </row>
    <row r="1985" spans="1:2" ht="15" x14ac:dyDescent="0.2">
      <c r="A1985" s="318"/>
      <c r="B1985" s="319"/>
    </row>
    <row r="1986" spans="1:2" ht="15" x14ac:dyDescent="0.2">
      <c r="A1986" s="318"/>
      <c r="B1986" s="319"/>
    </row>
    <row r="1987" spans="1:2" ht="15" x14ac:dyDescent="0.2">
      <c r="A1987" s="318"/>
      <c r="B1987" s="319"/>
    </row>
    <row r="1988" spans="1:2" ht="15" x14ac:dyDescent="0.2">
      <c r="A1988" s="318"/>
      <c r="B1988" s="319"/>
    </row>
    <row r="1989" spans="1:2" ht="15" x14ac:dyDescent="0.2">
      <c r="A1989" s="318"/>
      <c r="B1989" s="319"/>
    </row>
    <row r="1990" spans="1:2" ht="15" x14ac:dyDescent="0.2">
      <c r="A1990" s="318"/>
      <c r="B1990" s="319"/>
    </row>
    <row r="1991" spans="1:2" ht="15" x14ac:dyDescent="0.2">
      <c r="A1991" s="318"/>
      <c r="B1991" s="319"/>
    </row>
    <row r="1992" spans="1:2" ht="15" x14ac:dyDescent="0.2">
      <c r="A1992" s="318"/>
      <c r="B1992" s="319"/>
    </row>
    <row r="1993" spans="1:2" ht="15" x14ac:dyDescent="0.2">
      <c r="A1993" s="318"/>
      <c r="B1993" s="319"/>
    </row>
    <row r="1994" spans="1:2" ht="15" x14ac:dyDescent="0.2">
      <c r="A1994" s="318"/>
      <c r="B1994" s="319"/>
    </row>
    <row r="1995" spans="1:2" ht="15" x14ac:dyDescent="0.2">
      <c r="A1995" s="318"/>
      <c r="B1995" s="319"/>
    </row>
    <row r="1996" spans="1:2" ht="15" x14ac:dyDescent="0.2">
      <c r="A1996" s="318"/>
      <c r="B1996" s="319"/>
    </row>
    <row r="1997" spans="1:2" ht="15" x14ac:dyDescent="0.2">
      <c r="A1997" s="318"/>
      <c r="B1997" s="319"/>
    </row>
    <row r="1998" spans="1:2" ht="15" x14ac:dyDescent="0.2">
      <c r="A1998" s="318"/>
      <c r="B1998" s="319"/>
    </row>
    <row r="1999" spans="1:2" ht="15" x14ac:dyDescent="0.2">
      <c r="A1999" s="318"/>
      <c r="B1999" s="319"/>
    </row>
    <row r="2000" spans="1:2" ht="15" x14ac:dyDescent="0.2">
      <c r="A2000" s="318"/>
      <c r="B2000" s="319"/>
    </row>
    <row r="2001" spans="1:2" ht="15" x14ac:dyDescent="0.2">
      <c r="A2001" s="318"/>
      <c r="B2001" s="319"/>
    </row>
    <row r="2002" spans="1:2" ht="15" x14ac:dyDescent="0.2">
      <c r="A2002" s="318"/>
      <c r="B2002" s="319"/>
    </row>
    <row r="2003" spans="1:2" ht="15" x14ac:dyDescent="0.2">
      <c r="A2003" s="318"/>
      <c r="B2003" s="319"/>
    </row>
    <row r="2004" spans="1:2" ht="15" x14ac:dyDescent="0.2">
      <c r="A2004" s="318"/>
      <c r="B2004" s="319"/>
    </row>
    <row r="2005" spans="1:2" ht="15" x14ac:dyDescent="0.2">
      <c r="A2005" s="318"/>
      <c r="B2005" s="319"/>
    </row>
    <row r="2006" spans="1:2" ht="15" x14ac:dyDescent="0.2">
      <c r="A2006" s="318"/>
      <c r="B2006" s="319"/>
    </row>
    <row r="2007" spans="1:2" ht="15" x14ac:dyDescent="0.2">
      <c r="A2007" s="318"/>
      <c r="B2007" s="319"/>
    </row>
    <row r="2008" spans="1:2" ht="15" x14ac:dyDescent="0.2">
      <c r="A2008" s="318"/>
      <c r="B2008" s="319"/>
    </row>
    <row r="2009" spans="1:2" ht="15" x14ac:dyDescent="0.2">
      <c r="A2009" s="318"/>
      <c r="B2009" s="319"/>
    </row>
    <row r="2010" spans="1:2" ht="15" x14ac:dyDescent="0.2">
      <c r="A2010" s="318"/>
      <c r="B2010" s="319"/>
    </row>
    <row r="2011" spans="1:2" ht="15" x14ac:dyDescent="0.2">
      <c r="A2011" s="318"/>
      <c r="B2011" s="319"/>
    </row>
    <row r="2012" spans="1:2" ht="15" x14ac:dyDescent="0.2">
      <c r="A2012" s="318"/>
      <c r="B2012" s="319"/>
    </row>
    <row r="2013" spans="1:2" ht="15" x14ac:dyDescent="0.2">
      <c r="A2013" s="318"/>
      <c r="B2013" s="319"/>
    </row>
    <row r="2014" spans="1:2" ht="15" x14ac:dyDescent="0.2">
      <c r="A2014" s="318"/>
      <c r="B2014" s="319"/>
    </row>
    <row r="2015" spans="1:2" ht="15" x14ac:dyDescent="0.2">
      <c r="A2015" s="318"/>
      <c r="B2015" s="319"/>
    </row>
    <row r="2016" spans="1:2" ht="15" x14ac:dyDescent="0.2">
      <c r="A2016" s="318"/>
      <c r="B2016" s="319"/>
    </row>
    <row r="2017" spans="1:2" ht="15" x14ac:dyDescent="0.2">
      <c r="A2017" s="318"/>
      <c r="B2017" s="319"/>
    </row>
    <row r="2018" spans="1:2" ht="15" x14ac:dyDescent="0.2">
      <c r="A2018" s="318"/>
      <c r="B2018" s="319"/>
    </row>
    <row r="2019" spans="1:2" ht="15" x14ac:dyDescent="0.2">
      <c r="A2019" s="318"/>
      <c r="B2019" s="319"/>
    </row>
    <row r="2020" spans="1:2" ht="15" x14ac:dyDescent="0.2">
      <c r="A2020" s="318"/>
      <c r="B2020" s="319"/>
    </row>
    <row r="2021" spans="1:2" ht="15" x14ac:dyDescent="0.2">
      <c r="A2021" s="318"/>
      <c r="B2021" s="319"/>
    </row>
    <row r="2022" spans="1:2" ht="15" x14ac:dyDescent="0.2">
      <c r="A2022" s="318"/>
      <c r="B2022" s="319"/>
    </row>
    <row r="2023" spans="1:2" ht="15" x14ac:dyDescent="0.2">
      <c r="A2023" s="318"/>
      <c r="B2023" s="319"/>
    </row>
    <row r="2024" spans="1:2" ht="15" x14ac:dyDescent="0.2">
      <c r="A2024" s="318"/>
      <c r="B2024" s="319"/>
    </row>
    <row r="2025" spans="1:2" ht="15" x14ac:dyDescent="0.2">
      <c r="A2025" s="318"/>
      <c r="B2025" s="319"/>
    </row>
    <row r="2026" spans="1:2" ht="15" x14ac:dyDescent="0.2">
      <c r="A2026" s="318"/>
      <c r="B2026" s="319"/>
    </row>
    <row r="2027" spans="1:2" ht="15" x14ac:dyDescent="0.2">
      <c r="A2027" s="318"/>
      <c r="B2027" s="319"/>
    </row>
    <row r="2028" spans="1:2" ht="15" x14ac:dyDescent="0.2">
      <c r="A2028" s="318"/>
      <c r="B2028" s="319"/>
    </row>
    <row r="2029" spans="1:2" ht="15" x14ac:dyDescent="0.2">
      <c r="A2029" s="318"/>
      <c r="B2029" s="319"/>
    </row>
    <row r="2030" spans="1:2" ht="15" x14ac:dyDescent="0.2">
      <c r="A2030" s="318"/>
      <c r="B2030" s="319"/>
    </row>
    <row r="2031" spans="1:2" ht="15" x14ac:dyDescent="0.2">
      <c r="A2031" s="318"/>
      <c r="B2031" s="319"/>
    </row>
    <row r="2032" spans="1:2" ht="15" x14ac:dyDescent="0.2">
      <c r="A2032" s="318"/>
      <c r="B2032" s="319"/>
    </row>
    <row r="2033" spans="1:2" ht="15" x14ac:dyDescent="0.2">
      <c r="A2033" s="318"/>
      <c r="B2033" s="319"/>
    </row>
    <row r="2034" spans="1:2" ht="15" x14ac:dyDescent="0.2">
      <c r="A2034" s="318"/>
      <c r="B2034" s="319"/>
    </row>
    <row r="2035" spans="1:2" ht="15" x14ac:dyDescent="0.2">
      <c r="A2035" s="318"/>
      <c r="B2035" s="319"/>
    </row>
    <row r="2036" spans="1:2" ht="15" x14ac:dyDescent="0.2">
      <c r="A2036" s="318"/>
      <c r="B2036" s="319"/>
    </row>
    <row r="2037" spans="1:2" ht="15" x14ac:dyDescent="0.2">
      <c r="A2037" s="318"/>
      <c r="B2037" s="319"/>
    </row>
    <row r="2038" spans="1:2" ht="15" x14ac:dyDescent="0.2">
      <c r="A2038" s="318"/>
      <c r="B2038" s="319"/>
    </row>
    <row r="2039" spans="1:2" ht="15" x14ac:dyDescent="0.2">
      <c r="A2039" s="318"/>
      <c r="B2039" s="319"/>
    </row>
    <row r="2040" spans="1:2" ht="15" x14ac:dyDescent="0.2">
      <c r="A2040" s="318"/>
      <c r="B2040" s="319"/>
    </row>
    <row r="2041" spans="1:2" ht="15" x14ac:dyDescent="0.2">
      <c r="A2041" s="318"/>
      <c r="B2041" s="319"/>
    </row>
    <row r="2042" spans="1:2" ht="15" x14ac:dyDescent="0.2">
      <c r="A2042" s="318"/>
      <c r="B2042" s="319"/>
    </row>
    <row r="2043" spans="1:2" ht="15" x14ac:dyDescent="0.2">
      <c r="A2043" s="318"/>
      <c r="B2043" s="319"/>
    </row>
    <row r="2044" spans="1:2" ht="15" x14ac:dyDescent="0.2">
      <c r="A2044" s="318"/>
      <c r="B2044" s="319"/>
    </row>
    <row r="2045" spans="1:2" ht="15" x14ac:dyDescent="0.2">
      <c r="A2045" s="318"/>
      <c r="B2045" s="319"/>
    </row>
    <row r="2046" spans="1:2" ht="15" x14ac:dyDescent="0.2">
      <c r="A2046" s="318"/>
      <c r="B2046" s="319"/>
    </row>
    <row r="2047" spans="1:2" ht="15" x14ac:dyDescent="0.2">
      <c r="A2047" s="318"/>
      <c r="B2047" s="319"/>
    </row>
    <row r="2048" spans="1:2" ht="15" x14ac:dyDescent="0.2">
      <c r="A2048" s="318"/>
      <c r="B2048" s="319"/>
    </row>
    <row r="2049" spans="1:2" ht="15" x14ac:dyDescent="0.2">
      <c r="A2049" s="318"/>
      <c r="B2049" s="319"/>
    </row>
    <row r="2050" spans="1:2" ht="15" x14ac:dyDescent="0.2">
      <c r="A2050" s="318"/>
      <c r="B2050" s="319"/>
    </row>
    <row r="2051" spans="1:2" ht="15" x14ac:dyDescent="0.2">
      <c r="A2051" s="318"/>
      <c r="B2051" s="319"/>
    </row>
    <row r="2052" spans="1:2" ht="15" x14ac:dyDescent="0.2">
      <c r="A2052" s="318"/>
      <c r="B2052" s="319"/>
    </row>
    <row r="2053" spans="1:2" ht="15" x14ac:dyDescent="0.2">
      <c r="A2053" s="318"/>
      <c r="B2053" s="319"/>
    </row>
    <row r="2054" spans="1:2" ht="15" x14ac:dyDescent="0.2">
      <c r="A2054" s="318"/>
      <c r="B2054" s="319"/>
    </row>
    <row r="2055" spans="1:2" ht="15" x14ac:dyDescent="0.2">
      <c r="A2055" s="318"/>
      <c r="B2055" s="319"/>
    </row>
    <row r="2056" spans="1:2" ht="15" x14ac:dyDescent="0.2">
      <c r="A2056" s="318"/>
      <c r="B2056" s="319"/>
    </row>
    <row r="2057" spans="1:2" ht="15" x14ac:dyDescent="0.2">
      <c r="A2057" s="318"/>
      <c r="B2057" s="319"/>
    </row>
    <row r="2058" spans="1:2" ht="15" x14ac:dyDescent="0.2">
      <c r="A2058" s="318"/>
      <c r="B2058" s="319"/>
    </row>
    <row r="2059" spans="1:2" ht="15" x14ac:dyDescent="0.2">
      <c r="A2059" s="318"/>
      <c r="B2059" s="319"/>
    </row>
    <row r="2060" spans="1:2" ht="15" x14ac:dyDescent="0.2">
      <c r="A2060" s="318"/>
      <c r="B2060" s="319"/>
    </row>
    <row r="2061" spans="1:2" ht="15" x14ac:dyDescent="0.2">
      <c r="A2061" s="318"/>
      <c r="B2061" s="319"/>
    </row>
    <row r="2062" spans="1:2" ht="15" x14ac:dyDescent="0.2">
      <c r="A2062" s="318"/>
      <c r="B2062" s="319"/>
    </row>
    <row r="2063" spans="1:2" ht="15" x14ac:dyDescent="0.2">
      <c r="A2063" s="318"/>
      <c r="B2063" s="319"/>
    </row>
    <row r="2064" spans="1:2" ht="15" x14ac:dyDescent="0.2">
      <c r="A2064" s="318"/>
      <c r="B2064" s="319"/>
    </row>
    <row r="2065" spans="1:2" ht="15" x14ac:dyDescent="0.2">
      <c r="A2065" s="318"/>
      <c r="B2065" s="319"/>
    </row>
    <row r="2066" spans="1:2" ht="15" x14ac:dyDescent="0.2">
      <c r="A2066" s="318"/>
      <c r="B2066" s="319"/>
    </row>
    <row r="2067" spans="1:2" ht="15" x14ac:dyDescent="0.2">
      <c r="A2067" s="318"/>
      <c r="B2067" s="319"/>
    </row>
    <row r="2068" spans="1:2" ht="15" x14ac:dyDescent="0.2">
      <c r="A2068" s="318"/>
      <c r="B2068" s="319"/>
    </row>
    <row r="2069" spans="1:2" ht="15" x14ac:dyDescent="0.2">
      <c r="A2069" s="318"/>
      <c r="B2069" s="319"/>
    </row>
    <row r="2070" spans="1:2" ht="15" x14ac:dyDescent="0.2">
      <c r="A2070" s="318"/>
      <c r="B2070" s="319"/>
    </row>
    <row r="2071" spans="1:2" ht="15" x14ac:dyDescent="0.2">
      <c r="A2071" s="318"/>
      <c r="B2071" s="319"/>
    </row>
    <row r="2072" spans="1:2" ht="15" x14ac:dyDescent="0.2">
      <c r="A2072" s="318"/>
      <c r="B2072" s="319"/>
    </row>
    <row r="2073" spans="1:2" ht="15" x14ac:dyDescent="0.2">
      <c r="A2073" s="318"/>
      <c r="B2073" s="319"/>
    </row>
    <row r="2074" spans="1:2" ht="15" x14ac:dyDescent="0.2">
      <c r="A2074" s="318"/>
      <c r="B2074" s="319"/>
    </row>
    <row r="2075" spans="1:2" ht="15" x14ac:dyDescent="0.2">
      <c r="A2075" s="318"/>
      <c r="B2075" s="319"/>
    </row>
    <row r="2076" spans="1:2" ht="15" x14ac:dyDescent="0.2">
      <c r="A2076" s="318"/>
      <c r="B2076" s="319"/>
    </row>
    <row r="2077" spans="1:2" ht="15" x14ac:dyDescent="0.2">
      <c r="A2077" s="318"/>
      <c r="B2077" s="319"/>
    </row>
    <row r="2078" spans="1:2" ht="15" x14ac:dyDescent="0.2">
      <c r="A2078" s="318"/>
      <c r="B2078" s="319"/>
    </row>
    <row r="2079" spans="1:2" ht="15" x14ac:dyDescent="0.2">
      <c r="A2079" s="318"/>
      <c r="B2079" s="319"/>
    </row>
    <row r="2080" spans="1:2" ht="15" x14ac:dyDescent="0.2">
      <c r="A2080" s="318"/>
      <c r="B2080" s="319"/>
    </row>
    <row r="2081" spans="1:2" ht="15" x14ac:dyDescent="0.2">
      <c r="A2081" s="318"/>
      <c r="B2081" s="319"/>
    </row>
    <row r="2082" spans="1:2" ht="15" x14ac:dyDescent="0.2">
      <c r="A2082" s="318"/>
      <c r="B2082" s="319"/>
    </row>
    <row r="2083" spans="1:2" ht="15" x14ac:dyDescent="0.2">
      <c r="A2083" s="318"/>
      <c r="B2083" s="319"/>
    </row>
    <row r="2084" spans="1:2" ht="15" x14ac:dyDescent="0.2">
      <c r="A2084" s="318"/>
      <c r="B2084" s="319"/>
    </row>
    <row r="2085" spans="1:2" ht="15" x14ac:dyDescent="0.2">
      <c r="A2085" s="318"/>
      <c r="B2085" s="319"/>
    </row>
    <row r="2086" spans="1:2" ht="15" x14ac:dyDescent="0.2">
      <c r="A2086" s="318"/>
      <c r="B2086" s="319"/>
    </row>
    <row r="2087" spans="1:2" ht="15" x14ac:dyDescent="0.2">
      <c r="A2087" s="318"/>
      <c r="B2087" s="319"/>
    </row>
    <row r="2088" spans="1:2" ht="15" x14ac:dyDescent="0.2">
      <c r="A2088" s="318"/>
      <c r="B2088" s="319"/>
    </row>
    <row r="2089" spans="1:2" ht="15" x14ac:dyDescent="0.2">
      <c r="A2089" s="318"/>
      <c r="B2089" s="319"/>
    </row>
    <row r="2090" spans="1:2" ht="15" x14ac:dyDescent="0.2">
      <c r="A2090" s="318"/>
      <c r="B2090" s="319"/>
    </row>
    <row r="2091" spans="1:2" ht="15" x14ac:dyDescent="0.2">
      <c r="A2091" s="318"/>
      <c r="B2091" s="319"/>
    </row>
    <row r="2092" spans="1:2" ht="15" x14ac:dyDescent="0.2">
      <c r="A2092" s="318"/>
      <c r="B2092" s="319"/>
    </row>
    <row r="2093" spans="1:2" ht="15" x14ac:dyDescent="0.2">
      <c r="A2093" s="318"/>
      <c r="B2093" s="319"/>
    </row>
    <row r="2094" spans="1:2" ht="15" x14ac:dyDescent="0.2">
      <c r="A2094" s="318"/>
      <c r="B2094" s="319"/>
    </row>
    <row r="2095" spans="1:2" ht="15" x14ac:dyDescent="0.2">
      <c r="A2095" s="318"/>
      <c r="B2095" s="319"/>
    </row>
    <row r="2096" spans="1:2" ht="15" x14ac:dyDescent="0.2">
      <c r="A2096" s="318"/>
      <c r="B2096" s="319"/>
    </row>
    <row r="2097" spans="1:2" ht="15" x14ac:dyDescent="0.2">
      <c r="A2097" s="318"/>
      <c r="B2097" s="319"/>
    </row>
    <row r="2098" spans="1:2" ht="15" x14ac:dyDescent="0.2">
      <c r="A2098" s="318"/>
      <c r="B2098" s="319"/>
    </row>
    <row r="2099" spans="1:2" ht="15" x14ac:dyDescent="0.2">
      <c r="A2099" s="318"/>
      <c r="B2099" s="319"/>
    </row>
    <row r="2100" spans="1:2" ht="15" x14ac:dyDescent="0.2">
      <c r="A2100" s="318"/>
      <c r="B2100" s="319"/>
    </row>
    <row r="2101" spans="1:2" ht="15" x14ac:dyDescent="0.2">
      <c r="A2101" s="318"/>
      <c r="B2101" s="319"/>
    </row>
    <row r="2102" spans="1:2" ht="15" x14ac:dyDescent="0.2">
      <c r="A2102" s="318"/>
      <c r="B2102" s="319"/>
    </row>
    <row r="2103" spans="1:2" ht="15" x14ac:dyDescent="0.2">
      <c r="A2103" s="318"/>
      <c r="B2103" s="319"/>
    </row>
    <row r="2104" spans="1:2" ht="15" x14ac:dyDescent="0.2">
      <c r="A2104" s="318"/>
      <c r="B2104" s="319"/>
    </row>
    <row r="2105" spans="1:2" ht="15" x14ac:dyDescent="0.2">
      <c r="A2105" s="318"/>
      <c r="B2105" s="319"/>
    </row>
    <row r="2106" spans="1:2" ht="15" x14ac:dyDescent="0.2">
      <c r="A2106" s="318"/>
      <c r="B2106" s="319"/>
    </row>
    <row r="2107" spans="1:2" ht="15" x14ac:dyDescent="0.2">
      <c r="A2107" s="318"/>
      <c r="B2107" s="319"/>
    </row>
    <row r="2108" spans="1:2" ht="15" x14ac:dyDescent="0.2">
      <c r="A2108" s="318"/>
      <c r="B2108" s="319"/>
    </row>
    <row r="2109" spans="1:2" ht="15" x14ac:dyDescent="0.2">
      <c r="A2109" s="318"/>
      <c r="B2109" s="319"/>
    </row>
    <row r="2110" spans="1:2" ht="15" x14ac:dyDescent="0.2">
      <c r="A2110" s="318"/>
      <c r="B2110" s="319"/>
    </row>
    <row r="2111" spans="1:2" ht="15" x14ac:dyDescent="0.2">
      <c r="A2111" s="318"/>
      <c r="B2111" s="319"/>
    </row>
    <row r="2112" spans="1:2" ht="15" x14ac:dyDescent="0.2">
      <c r="A2112" s="318"/>
      <c r="B2112" s="319"/>
    </row>
    <row r="2113" spans="1:2" ht="15" x14ac:dyDescent="0.2">
      <c r="A2113" s="318"/>
      <c r="B2113" s="319"/>
    </row>
    <row r="2114" spans="1:2" ht="15" x14ac:dyDescent="0.2">
      <c r="A2114" s="318"/>
      <c r="B2114" s="319"/>
    </row>
    <row r="2115" spans="1:2" ht="15" x14ac:dyDescent="0.2">
      <c r="A2115" s="318"/>
      <c r="B2115" s="319"/>
    </row>
    <row r="2116" spans="1:2" ht="15" x14ac:dyDescent="0.2">
      <c r="A2116" s="318"/>
      <c r="B2116" s="319"/>
    </row>
    <row r="2117" spans="1:2" ht="15" x14ac:dyDescent="0.2">
      <c r="A2117" s="318"/>
      <c r="B2117" s="319"/>
    </row>
    <row r="2118" spans="1:2" ht="15" x14ac:dyDescent="0.2">
      <c r="A2118" s="318"/>
      <c r="B2118" s="319"/>
    </row>
    <row r="2119" spans="1:2" ht="15" x14ac:dyDescent="0.2">
      <c r="A2119" s="318"/>
      <c r="B2119" s="319"/>
    </row>
    <row r="2120" spans="1:2" ht="15" x14ac:dyDescent="0.2">
      <c r="A2120" s="318"/>
      <c r="B2120" s="319"/>
    </row>
    <row r="2121" spans="1:2" ht="15" x14ac:dyDescent="0.2">
      <c r="A2121" s="318"/>
      <c r="B2121" s="319"/>
    </row>
    <row r="2122" spans="1:2" ht="15" x14ac:dyDescent="0.2">
      <c r="A2122" s="318"/>
      <c r="B2122" s="319"/>
    </row>
    <row r="2123" spans="1:2" ht="15" x14ac:dyDescent="0.2">
      <c r="A2123" s="318"/>
      <c r="B2123" s="319"/>
    </row>
    <row r="2124" spans="1:2" ht="15" x14ac:dyDescent="0.2">
      <c r="A2124" s="318"/>
      <c r="B2124" s="319"/>
    </row>
    <row r="2125" spans="1:2" ht="15" x14ac:dyDescent="0.2">
      <c r="A2125" s="318"/>
      <c r="B2125" s="319"/>
    </row>
    <row r="2126" spans="1:2" ht="15" x14ac:dyDescent="0.2">
      <c r="A2126" s="318"/>
      <c r="B2126" s="319"/>
    </row>
    <row r="2127" spans="1:2" ht="15" x14ac:dyDescent="0.2">
      <c r="A2127" s="318"/>
      <c r="B2127" s="319"/>
    </row>
    <row r="2128" spans="1:2" ht="15" x14ac:dyDescent="0.2">
      <c r="A2128" s="318"/>
      <c r="B2128" s="319"/>
    </row>
    <row r="2129" spans="1:2" ht="15" x14ac:dyDescent="0.2">
      <c r="A2129" s="318"/>
      <c r="B2129" s="319"/>
    </row>
    <row r="2130" spans="1:2" ht="15" x14ac:dyDescent="0.2">
      <c r="A2130" s="318"/>
      <c r="B2130" s="319"/>
    </row>
    <row r="2131" spans="1:2" ht="15" x14ac:dyDescent="0.2">
      <c r="A2131" s="318"/>
      <c r="B2131" s="319"/>
    </row>
    <row r="2132" spans="1:2" ht="15" x14ac:dyDescent="0.2">
      <c r="A2132" s="318"/>
      <c r="B2132" s="319"/>
    </row>
    <row r="2133" spans="1:2" ht="15" x14ac:dyDescent="0.2">
      <c r="A2133" s="318"/>
      <c r="B2133" s="319"/>
    </row>
    <row r="2134" spans="1:2" ht="15" x14ac:dyDescent="0.2">
      <c r="A2134" s="318"/>
      <c r="B2134" s="319"/>
    </row>
    <row r="2135" spans="1:2" ht="15" x14ac:dyDescent="0.2">
      <c r="A2135" s="318"/>
      <c r="B2135" s="319"/>
    </row>
    <row r="2136" spans="1:2" ht="15" x14ac:dyDescent="0.2">
      <c r="A2136" s="318"/>
      <c r="B2136" s="319"/>
    </row>
    <row r="2137" spans="1:2" ht="15" x14ac:dyDescent="0.2">
      <c r="A2137" s="318"/>
      <c r="B2137" s="319"/>
    </row>
    <row r="2138" spans="1:2" ht="15" x14ac:dyDescent="0.2">
      <c r="A2138" s="318"/>
      <c r="B2138" s="319"/>
    </row>
    <row r="2139" spans="1:2" ht="15" x14ac:dyDescent="0.2">
      <c r="A2139" s="318"/>
      <c r="B2139" s="319"/>
    </row>
    <row r="2140" spans="1:2" ht="15" x14ac:dyDescent="0.2">
      <c r="A2140" s="318"/>
      <c r="B2140" s="319"/>
    </row>
    <row r="2141" spans="1:2" ht="15" x14ac:dyDescent="0.2">
      <c r="A2141" s="318"/>
      <c r="B2141" s="319"/>
    </row>
    <row r="2142" spans="1:2" ht="15" x14ac:dyDescent="0.2">
      <c r="A2142" s="318"/>
      <c r="B2142" s="319"/>
    </row>
    <row r="2143" spans="1:2" ht="15" x14ac:dyDescent="0.2">
      <c r="A2143" s="318"/>
      <c r="B2143" s="319"/>
    </row>
    <row r="2144" spans="1:2" ht="15" x14ac:dyDescent="0.2">
      <c r="A2144" s="318"/>
      <c r="B2144" s="319"/>
    </row>
    <row r="2145" spans="1:2" ht="15" x14ac:dyDescent="0.2">
      <c r="A2145" s="318"/>
      <c r="B2145" s="319"/>
    </row>
    <row r="2146" spans="1:2" ht="15" x14ac:dyDescent="0.2">
      <c r="A2146" s="318"/>
      <c r="B2146" s="319"/>
    </row>
    <row r="2147" spans="1:2" ht="15" x14ac:dyDescent="0.2">
      <c r="A2147" s="318"/>
      <c r="B2147" s="319"/>
    </row>
    <row r="2148" spans="1:2" ht="15" x14ac:dyDescent="0.2">
      <c r="A2148" s="318"/>
      <c r="B2148" s="319"/>
    </row>
    <row r="2149" spans="1:2" ht="15" x14ac:dyDescent="0.2">
      <c r="A2149" s="318"/>
      <c r="B2149" s="319"/>
    </row>
    <row r="2150" spans="1:2" ht="15" x14ac:dyDescent="0.2">
      <c r="A2150" s="318"/>
      <c r="B2150" s="319"/>
    </row>
    <row r="2151" spans="1:2" ht="15" x14ac:dyDescent="0.2">
      <c r="A2151" s="318"/>
      <c r="B2151" s="319"/>
    </row>
    <row r="2152" spans="1:2" ht="15" x14ac:dyDescent="0.2">
      <c r="A2152" s="318"/>
      <c r="B2152" s="319"/>
    </row>
    <row r="2153" spans="1:2" ht="15" x14ac:dyDescent="0.2">
      <c r="A2153" s="318"/>
      <c r="B2153" s="319"/>
    </row>
    <row r="2154" spans="1:2" ht="15" x14ac:dyDescent="0.2">
      <c r="A2154" s="318"/>
      <c r="B2154" s="319"/>
    </row>
    <row r="2155" spans="1:2" ht="15" x14ac:dyDescent="0.2">
      <c r="A2155" s="318"/>
      <c r="B2155" s="319"/>
    </row>
    <row r="2156" spans="1:2" ht="15" x14ac:dyDescent="0.2">
      <c r="A2156" s="318"/>
      <c r="B2156" s="319"/>
    </row>
    <row r="2157" spans="1:2" ht="15" x14ac:dyDescent="0.2">
      <c r="A2157" s="318"/>
      <c r="B2157" s="319"/>
    </row>
    <row r="2158" spans="1:2" ht="15" x14ac:dyDescent="0.2">
      <c r="A2158" s="318"/>
      <c r="B2158" s="319"/>
    </row>
    <row r="2159" spans="1:2" ht="15" x14ac:dyDescent="0.2">
      <c r="A2159" s="318"/>
      <c r="B2159" s="319"/>
    </row>
    <row r="2160" spans="1:2" ht="15" x14ac:dyDescent="0.2">
      <c r="A2160" s="318"/>
      <c r="B2160" s="319"/>
    </row>
    <row r="2161" spans="1:2" ht="15" x14ac:dyDescent="0.2">
      <c r="A2161" s="318"/>
      <c r="B2161" s="319"/>
    </row>
    <row r="2162" spans="1:2" ht="15" x14ac:dyDescent="0.2">
      <c r="A2162" s="318"/>
      <c r="B2162" s="319"/>
    </row>
    <row r="2163" spans="1:2" ht="15" x14ac:dyDescent="0.2">
      <c r="A2163" s="318"/>
      <c r="B2163" s="319"/>
    </row>
    <row r="2164" spans="1:2" ht="15" x14ac:dyDescent="0.2">
      <c r="A2164" s="318"/>
      <c r="B2164" s="319"/>
    </row>
    <row r="2165" spans="1:2" ht="15" x14ac:dyDescent="0.2">
      <c r="A2165" s="318"/>
      <c r="B2165" s="319"/>
    </row>
    <row r="2166" spans="1:2" ht="15" x14ac:dyDescent="0.2">
      <c r="A2166" s="318"/>
      <c r="B2166" s="319"/>
    </row>
    <row r="2167" spans="1:2" ht="15" x14ac:dyDescent="0.2">
      <c r="A2167" s="318"/>
      <c r="B2167" s="319"/>
    </row>
    <row r="2168" spans="1:2" ht="15" x14ac:dyDescent="0.2">
      <c r="A2168" s="318"/>
      <c r="B2168" s="319"/>
    </row>
    <row r="2169" spans="1:2" ht="15" x14ac:dyDescent="0.2">
      <c r="A2169" s="318"/>
      <c r="B2169" s="319"/>
    </row>
    <row r="2170" spans="1:2" ht="15" x14ac:dyDescent="0.2">
      <c r="A2170" s="318"/>
      <c r="B2170" s="319"/>
    </row>
    <row r="2171" spans="1:2" ht="15" x14ac:dyDescent="0.2">
      <c r="A2171" s="318"/>
      <c r="B2171" s="319"/>
    </row>
    <row r="2172" spans="1:2" ht="15" x14ac:dyDescent="0.2">
      <c r="A2172" s="318"/>
      <c r="B2172" s="319"/>
    </row>
    <row r="2173" spans="1:2" ht="15" x14ac:dyDescent="0.2">
      <c r="A2173" s="318"/>
      <c r="B2173" s="319"/>
    </row>
    <row r="2174" spans="1:2" ht="15" x14ac:dyDescent="0.2">
      <c r="A2174" s="318"/>
      <c r="B2174" s="319"/>
    </row>
    <row r="2175" spans="1:2" ht="15" x14ac:dyDescent="0.2">
      <c r="A2175" s="318"/>
      <c r="B2175" s="319"/>
    </row>
    <row r="2176" spans="1:2" ht="15" x14ac:dyDescent="0.2">
      <c r="A2176" s="318"/>
      <c r="B2176" s="319"/>
    </row>
    <row r="2177" spans="1:2" ht="15" x14ac:dyDescent="0.2">
      <c r="A2177" s="318"/>
      <c r="B2177" s="319"/>
    </row>
    <row r="2178" spans="1:2" ht="15" x14ac:dyDescent="0.2">
      <c r="A2178" s="318"/>
      <c r="B2178" s="319"/>
    </row>
    <row r="2179" spans="1:2" ht="15" x14ac:dyDescent="0.2">
      <c r="A2179" s="318"/>
      <c r="B2179" s="319"/>
    </row>
    <row r="2180" spans="1:2" ht="15" x14ac:dyDescent="0.2">
      <c r="A2180" s="318"/>
      <c r="B2180" s="319"/>
    </row>
    <row r="2181" spans="1:2" ht="15" x14ac:dyDescent="0.2">
      <c r="A2181" s="318"/>
      <c r="B2181" s="319"/>
    </row>
    <row r="2182" spans="1:2" ht="15" x14ac:dyDescent="0.2">
      <c r="A2182" s="318"/>
      <c r="B2182" s="319"/>
    </row>
    <row r="2183" spans="1:2" ht="15" x14ac:dyDescent="0.2">
      <c r="A2183" s="318"/>
      <c r="B2183" s="319"/>
    </row>
    <row r="2184" spans="1:2" ht="15" x14ac:dyDescent="0.2">
      <c r="A2184" s="318"/>
      <c r="B2184" s="319"/>
    </row>
    <row r="2185" spans="1:2" ht="15" x14ac:dyDescent="0.2">
      <c r="A2185" s="318"/>
      <c r="B2185" s="319"/>
    </row>
    <row r="2186" spans="1:2" ht="15" x14ac:dyDescent="0.2">
      <c r="A2186" s="318"/>
      <c r="B2186" s="319"/>
    </row>
    <row r="2187" spans="1:2" ht="15" x14ac:dyDescent="0.2">
      <c r="A2187" s="318"/>
      <c r="B2187" s="319"/>
    </row>
    <row r="2188" spans="1:2" ht="15" x14ac:dyDescent="0.2">
      <c r="A2188" s="318"/>
      <c r="B2188" s="319"/>
    </row>
    <row r="2189" spans="1:2" ht="15" x14ac:dyDescent="0.2">
      <c r="A2189" s="318"/>
      <c r="B2189" s="319"/>
    </row>
    <row r="2190" spans="1:2" ht="15" x14ac:dyDescent="0.2">
      <c r="A2190" s="318"/>
      <c r="B2190" s="319"/>
    </row>
    <row r="2191" spans="1:2" ht="15" x14ac:dyDescent="0.2">
      <c r="A2191" s="318"/>
      <c r="B2191" s="319"/>
    </row>
    <row r="2192" spans="1:2" ht="15" x14ac:dyDescent="0.2">
      <c r="A2192" s="318"/>
      <c r="B2192" s="319"/>
    </row>
    <row r="2193" spans="1:2" ht="15" x14ac:dyDescent="0.2">
      <c r="A2193" s="318"/>
      <c r="B2193" s="319"/>
    </row>
    <row r="2194" spans="1:2" ht="15" x14ac:dyDescent="0.2">
      <c r="A2194" s="318"/>
      <c r="B2194" s="319"/>
    </row>
    <row r="2195" spans="1:2" ht="15" x14ac:dyDescent="0.2">
      <c r="A2195" s="318"/>
      <c r="B2195" s="319"/>
    </row>
    <row r="2196" spans="1:2" ht="15" x14ac:dyDescent="0.2">
      <c r="A2196" s="318"/>
      <c r="B2196" s="319"/>
    </row>
    <row r="2197" spans="1:2" ht="15" x14ac:dyDescent="0.2">
      <c r="A2197" s="318"/>
      <c r="B2197" s="319"/>
    </row>
    <row r="2198" spans="1:2" ht="15" x14ac:dyDescent="0.2">
      <c r="A2198" s="318"/>
      <c r="B2198" s="319"/>
    </row>
    <row r="2199" spans="1:2" ht="15" x14ac:dyDescent="0.2">
      <c r="A2199" s="318"/>
      <c r="B2199" s="319"/>
    </row>
    <row r="2200" spans="1:2" ht="15" x14ac:dyDescent="0.2">
      <c r="A2200" s="318"/>
      <c r="B2200" s="319"/>
    </row>
    <row r="2201" spans="1:2" ht="15" x14ac:dyDescent="0.2">
      <c r="A2201" s="318"/>
      <c r="B2201" s="319"/>
    </row>
    <row r="2202" spans="1:2" ht="15" x14ac:dyDescent="0.2">
      <c r="A2202" s="318"/>
      <c r="B2202" s="319"/>
    </row>
    <row r="2203" spans="1:2" ht="15" x14ac:dyDescent="0.2">
      <c r="A2203" s="318"/>
      <c r="B2203" s="319"/>
    </row>
    <row r="2204" spans="1:2" ht="15" x14ac:dyDescent="0.2">
      <c r="A2204" s="318"/>
      <c r="B2204" s="319"/>
    </row>
    <row r="2205" spans="1:2" ht="15" x14ac:dyDescent="0.2">
      <c r="A2205" s="318"/>
      <c r="B2205" s="319"/>
    </row>
    <row r="2206" spans="1:2" ht="15" x14ac:dyDescent="0.2">
      <c r="A2206" s="318"/>
      <c r="B2206" s="319"/>
    </row>
    <row r="2207" spans="1:2" ht="15" x14ac:dyDescent="0.2">
      <c r="A2207" s="318"/>
      <c r="B2207" s="319"/>
    </row>
    <row r="2208" spans="1:2" ht="15" x14ac:dyDescent="0.2">
      <c r="A2208" s="318"/>
      <c r="B2208" s="319"/>
    </row>
    <row r="2209" spans="1:2" ht="15" x14ac:dyDescent="0.2">
      <c r="A2209" s="318"/>
      <c r="B2209" s="319"/>
    </row>
    <row r="2210" spans="1:2" ht="15" x14ac:dyDescent="0.2">
      <c r="A2210" s="318"/>
      <c r="B2210" s="319"/>
    </row>
    <row r="2211" spans="1:2" ht="15" x14ac:dyDescent="0.2">
      <c r="A2211" s="318"/>
      <c r="B2211" s="319"/>
    </row>
    <row r="2212" spans="1:2" ht="15" x14ac:dyDescent="0.2">
      <c r="A2212" s="318"/>
      <c r="B2212" s="319"/>
    </row>
    <row r="2213" spans="1:2" ht="15" x14ac:dyDescent="0.2">
      <c r="A2213" s="318"/>
      <c r="B2213" s="319"/>
    </row>
    <row r="2214" spans="1:2" ht="15" x14ac:dyDescent="0.2">
      <c r="A2214" s="318"/>
      <c r="B2214" s="319"/>
    </row>
    <row r="2215" spans="1:2" ht="15" x14ac:dyDescent="0.2">
      <c r="A2215" s="318"/>
      <c r="B2215" s="319"/>
    </row>
    <row r="2216" spans="1:2" ht="15" x14ac:dyDescent="0.2">
      <c r="A2216" s="318"/>
      <c r="B2216" s="319"/>
    </row>
    <row r="2217" spans="1:2" ht="15" x14ac:dyDescent="0.2">
      <c r="A2217" s="318"/>
      <c r="B2217" s="319"/>
    </row>
    <row r="2218" spans="1:2" ht="15" x14ac:dyDescent="0.2">
      <c r="A2218" s="318"/>
      <c r="B2218" s="319"/>
    </row>
    <row r="2219" spans="1:2" ht="15" x14ac:dyDescent="0.2">
      <c r="A2219" s="318"/>
      <c r="B2219" s="319"/>
    </row>
    <row r="2220" spans="1:2" ht="15" x14ac:dyDescent="0.2">
      <c r="A2220" s="318"/>
      <c r="B2220" s="319"/>
    </row>
    <row r="2221" spans="1:2" ht="15" x14ac:dyDescent="0.2">
      <c r="A2221" s="318"/>
      <c r="B2221" s="319"/>
    </row>
    <row r="2222" spans="1:2" ht="15" x14ac:dyDescent="0.2">
      <c r="A2222" s="318"/>
      <c r="B2222" s="319"/>
    </row>
    <row r="2223" spans="1:2" ht="15" x14ac:dyDescent="0.2">
      <c r="A2223" s="318"/>
      <c r="B2223" s="319"/>
    </row>
    <row r="2224" spans="1:2" ht="15" x14ac:dyDescent="0.2">
      <c r="A2224" s="318"/>
      <c r="B2224" s="319"/>
    </row>
    <row r="2225" spans="1:2" ht="15" x14ac:dyDescent="0.2">
      <c r="A2225" s="318"/>
      <c r="B2225" s="319"/>
    </row>
    <row r="2226" spans="1:2" ht="15" x14ac:dyDescent="0.2">
      <c r="A2226" s="318"/>
      <c r="B2226" s="319"/>
    </row>
    <row r="2227" spans="1:2" ht="15" x14ac:dyDescent="0.2">
      <c r="A2227" s="318"/>
      <c r="B2227" s="319"/>
    </row>
    <row r="2228" spans="1:2" ht="15" x14ac:dyDescent="0.2">
      <c r="A2228" s="318"/>
      <c r="B2228" s="319"/>
    </row>
    <row r="2229" spans="1:2" ht="15" x14ac:dyDescent="0.2">
      <c r="A2229" s="318"/>
      <c r="B2229" s="319"/>
    </row>
    <row r="2230" spans="1:2" ht="15" x14ac:dyDescent="0.2">
      <c r="A2230" s="318"/>
      <c r="B2230" s="319"/>
    </row>
    <row r="2231" spans="1:2" ht="15" x14ac:dyDescent="0.2">
      <c r="A2231" s="318"/>
      <c r="B2231" s="319"/>
    </row>
    <row r="2232" spans="1:2" ht="15" x14ac:dyDescent="0.2">
      <c r="A2232" s="318"/>
      <c r="B2232" s="319"/>
    </row>
    <row r="2233" spans="1:2" ht="15" x14ac:dyDescent="0.2">
      <c r="A2233" s="318"/>
      <c r="B2233" s="319"/>
    </row>
    <row r="2234" spans="1:2" ht="15" x14ac:dyDescent="0.2">
      <c r="A2234" s="318"/>
      <c r="B2234" s="319"/>
    </row>
    <row r="2235" spans="1:2" ht="15" x14ac:dyDescent="0.2">
      <c r="A2235" s="318"/>
      <c r="B2235" s="319"/>
    </row>
    <row r="2236" spans="1:2" ht="15" x14ac:dyDescent="0.2">
      <c r="A2236" s="318"/>
      <c r="B2236" s="319"/>
    </row>
    <row r="2237" spans="1:2" ht="15" x14ac:dyDescent="0.2">
      <c r="A2237" s="318"/>
      <c r="B2237" s="319"/>
    </row>
    <row r="2238" spans="1:2" ht="15" x14ac:dyDescent="0.2">
      <c r="A2238" s="318"/>
      <c r="B2238" s="319"/>
    </row>
    <row r="2239" spans="1:2" ht="15" x14ac:dyDescent="0.2">
      <c r="A2239" s="318"/>
      <c r="B2239" s="319"/>
    </row>
    <row r="2240" spans="1:2" ht="15" x14ac:dyDescent="0.2">
      <c r="A2240" s="318"/>
      <c r="B2240" s="319"/>
    </row>
    <row r="2241" spans="1:2" ht="15" x14ac:dyDescent="0.2">
      <c r="A2241" s="318"/>
      <c r="B2241" s="319"/>
    </row>
    <row r="2242" spans="1:2" ht="15" x14ac:dyDescent="0.2">
      <c r="A2242" s="318"/>
      <c r="B2242" s="319"/>
    </row>
    <row r="2243" spans="1:2" ht="15" x14ac:dyDescent="0.2">
      <c r="A2243" s="318"/>
      <c r="B2243" s="319"/>
    </row>
    <row r="2244" spans="1:2" ht="15" x14ac:dyDescent="0.2">
      <c r="A2244" s="318"/>
      <c r="B2244" s="319"/>
    </row>
    <row r="2245" spans="1:2" ht="15" x14ac:dyDescent="0.2">
      <c r="A2245" s="318"/>
      <c r="B2245" s="319"/>
    </row>
    <row r="2246" spans="1:2" ht="15" x14ac:dyDescent="0.2">
      <c r="A2246" s="318"/>
      <c r="B2246" s="319"/>
    </row>
    <row r="2247" spans="1:2" ht="15" x14ac:dyDescent="0.2">
      <c r="A2247" s="318"/>
      <c r="B2247" s="319"/>
    </row>
    <row r="2248" spans="1:2" ht="15" x14ac:dyDescent="0.2">
      <c r="A2248" s="318"/>
      <c r="B2248" s="319"/>
    </row>
    <row r="2249" spans="1:2" ht="15" x14ac:dyDescent="0.2">
      <c r="A2249" s="318"/>
      <c r="B2249" s="319"/>
    </row>
    <row r="2250" spans="1:2" ht="15" x14ac:dyDescent="0.2">
      <c r="A2250" s="318"/>
      <c r="B2250" s="319"/>
    </row>
    <row r="2251" spans="1:2" ht="15" x14ac:dyDescent="0.2">
      <c r="A2251" s="318"/>
      <c r="B2251" s="319"/>
    </row>
    <row r="2252" spans="1:2" ht="15" x14ac:dyDescent="0.2">
      <c r="A2252" s="318"/>
      <c r="B2252" s="319"/>
    </row>
    <row r="2253" spans="1:2" ht="15" x14ac:dyDescent="0.2">
      <c r="A2253" s="318"/>
      <c r="B2253" s="319"/>
    </row>
    <row r="2254" spans="1:2" ht="15" x14ac:dyDescent="0.2">
      <c r="A2254" s="318"/>
      <c r="B2254" s="319"/>
    </row>
    <row r="2255" spans="1:2" ht="15" x14ac:dyDescent="0.2">
      <c r="A2255" s="318"/>
      <c r="B2255" s="319"/>
    </row>
    <row r="2256" spans="1:2" ht="15" x14ac:dyDescent="0.2">
      <c r="A2256" s="318"/>
      <c r="B2256" s="319"/>
    </row>
    <row r="2257" spans="1:2" ht="15" x14ac:dyDescent="0.2">
      <c r="A2257" s="318"/>
      <c r="B2257" s="319"/>
    </row>
    <row r="2258" spans="1:2" ht="15" x14ac:dyDescent="0.2">
      <c r="A2258" s="318"/>
      <c r="B2258" s="319"/>
    </row>
    <row r="2259" spans="1:2" ht="15" x14ac:dyDescent="0.2">
      <c r="A2259" s="318"/>
      <c r="B2259" s="319"/>
    </row>
    <row r="2260" spans="1:2" ht="15" x14ac:dyDescent="0.2">
      <c r="A2260" s="318"/>
      <c r="B2260" s="319"/>
    </row>
    <row r="2261" spans="1:2" ht="15" x14ac:dyDescent="0.2">
      <c r="A2261" s="318"/>
      <c r="B2261" s="319"/>
    </row>
    <row r="2262" spans="1:2" ht="15" x14ac:dyDescent="0.2">
      <c r="A2262" s="318"/>
      <c r="B2262" s="319"/>
    </row>
    <row r="2263" spans="1:2" ht="15" x14ac:dyDescent="0.2">
      <c r="A2263" s="318"/>
      <c r="B2263" s="319"/>
    </row>
    <row r="2264" spans="1:2" ht="15" x14ac:dyDescent="0.2">
      <c r="A2264" s="318"/>
      <c r="B2264" s="319"/>
    </row>
    <row r="2265" spans="1:2" ht="15" x14ac:dyDescent="0.2">
      <c r="A2265" s="318"/>
      <c r="B2265" s="319"/>
    </row>
    <row r="2266" spans="1:2" ht="15" x14ac:dyDescent="0.2">
      <c r="A2266" s="318"/>
      <c r="B2266" s="319"/>
    </row>
    <row r="2267" spans="1:2" ht="15" x14ac:dyDescent="0.2">
      <c r="A2267" s="318"/>
      <c r="B2267" s="319"/>
    </row>
    <row r="2268" spans="1:2" ht="15" x14ac:dyDescent="0.2">
      <c r="A2268" s="318"/>
      <c r="B2268" s="319"/>
    </row>
    <row r="2269" spans="1:2" ht="15" x14ac:dyDescent="0.2">
      <c r="A2269" s="318"/>
      <c r="B2269" s="319"/>
    </row>
    <row r="2270" spans="1:2" ht="15" x14ac:dyDescent="0.2">
      <c r="A2270" s="318"/>
      <c r="B2270" s="319"/>
    </row>
    <row r="2271" spans="1:2" ht="15" x14ac:dyDescent="0.2">
      <c r="A2271" s="318"/>
      <c r="B2271" s="319"/>
    </row>
    <row r="2272" spans="1:2" ht="15" x14ac:dyDescent="0.2">
      <c r="A2272" s="318"/>
      <c r="B2272" s="319"/>
    </row>
    <row r="2273" spans="1:2" ht="15" x14ac:dyDescent="0.2">
      <c r="A2273" s="318"/>
      <c r="B2273" s="319"/>
    </row>
    <row r="2274" spans="1:2" ht="15" x14ac:dyDescent="0.2">
      <c r="A2274" s="318"/>
      <c r="B2274" s="319"/>
    </row>
    <row r="2275" spans="1:2" ht="15" x14ac:dyDescent="0.2">
      <c r="A2275" s="318"/>
      <c r="B2275" s="319"/>
    </row>
    <row r="2276" spans="1:2" ht="15" x14ac:dyDescent="0.2">
      <c r="A2276" s="318"/>
      <c r="B2276" s="319"/>
    </row>
    <row r="2277" spans="1:2" ht="15" x14ac:dyDescent="0.2">
      <c r="A2277" s="318"/>
      <c r="B2277" s="319"/>
    </row>
    <row r="2278" spans="1:2" ht="15" x14ac:dyDescent="0.2">
      <c r="A2278" s="318"/>
      <c r="B2278" s="319"/>
    </row>
    <row r="2279" spans="1:2" ht="15" x14ac:dyDescent="0.2">
      <c r="A2279" s="318"/>
      <c r="B2279" s="319"/>
    </row>
    <row r="2280" spans="1:2" ht="15" x14ac:dyDescent="0.2">
      <c r="A2280" s="318"/>
      <c r="B2280" s="319"/>
    </row>
    <row r="2281" spans="1:2" ht="15" x14ac:dyDescent="0.2">
      <c r="A2281" s="318"/>
      <c r="B2281" s="319"/>
    </row>
    <row r="2282" spans="1:2" ht="15" x14ac:dyDescent="0.2">
      <c r="A2282" s="318"/>
      <c r="B2282" s="319"/>
    </row>
    <row r="2283" spans="1:2" ht="15" x14ac:dyDescent="0.2">
      <c r="A2283" s="318"/>
      <c r="B2283" s="319"/>
    </row>
    <row r="2284" spans="1:2" ht="15" x14ac:dyDescent="0.2">
      <c r="A2284" s="318"/>
      <c r="B2284" s="319"/>
    </row>
    <row r="2285" spans="1:2" ht="15" x14ac:dyDescent="0.2">
      <c r="A2285" s="318"/>
      <c r="B2285" s="319"/>
    </row>
    <row r="2286" spans="1:2" ht="15" x14ac:dyDescent="0.2">
      <c r="A2286" s="318"/>
      <c r="B2286" s="319"/>
    </row>
    <row r="2287" spans="1:2" ht="15" x14ac:dyDescent="0.2">
      <c r="A2287" s="318"/>
      <c r="B2287" s="319"/>
    </row>
    <row r="2288" spans="1:2" ht="15" x14ac:dyDescent="0.2">
      <c r="A2288" s="318"/>
      <c r="B2288" s="319"/>
    </row>
    <row r="2289" spans="1:2" ht="15" x14ac:dyDescent="0.2">
      <c r="A2289" s="318"/>
      <c r="B2289" s="319"/>
    </row>
    <row r="2290" spans="1:2" ht="15" x14ac:dyDescent="0.2">
      <c r="A2290" s="318"/>
      <c r="B2290" s="319"/>
    </row>
    <row r="2291" spans="1:2" ht="15" x14ac:dyDescent="0.2">
      <c r="A2291" s="318"/>
      <c r="B2291" s="319"/>
    </row>
    <row r="2292" spans="1:2" ht="15" x14ac:dyDescent="0.2">
      <c r="A2292" s="318"/>
      <c r="B2292" s="319"/>
    </row>
    <row r="2293" spans="1:2" ht="15" x14ac:dyDescent="0.2">
      <c r="A2293" s="318"/>
      <c r="B2293" s="319"/>
    </row>
    <row r="2294" spans="1:2" ht="15" x14ac:dyDescent="0.2">
      <c r="A2294" s="318"/>
      <c r="B2294" s="319"/>
    </row>
    <row r="2295" spans="1:2" ht="15" x14ac:dyDescent="0.2">
      <c r="A2295" s="318"/>
      <c r="B2295" s="319"/>
    </row>
    <row r="2296" spans="1:2" ht="15" x14ac:dyDescent="0.2">
      <c r="A2296" s="318"/>
      <c r="B2296" s="319"/>
    </row>
    <row r="2297" spans="1:2" ht="15" x14ac:dyDescent="0.2">
      <c r="A2297" s="318"/>
      <c r="B2297" s="319"/>
    </row>
    <row r="2298" spans="1:2" ht="15" x14ac:dyDescent="0.2">
      <c r="A2298" s="318"/>
      <c r="B2298" s="319"/>
    </row>
    <row r="2299" spans="1:2" ht="15" x14ac:dyDescent="0.2">
      <c r="A2299" s="318"/>
      <c r="B2299" s="319"/>
    </row>
    <row r="2300" spans="1:2" ht="15" x14ac:dyDescent="0.2">
      <c r="A2300" s="318"/>
      <c r="B2300" s="319"/>
    </row>
    <row r="2301" spans="1:2" ht="15" x14ac:dyDescent="0.2">
      <c r="A2301" s="318"/>
      <c r="B2301" s="319"/>
    </row>
    <row r="2302" spans="1:2" ht="15" x14ac:dyDescent="0.2">
      <c r="A2302" s="318"/>
      <c r="B2302" s="319"/>
    </row>
    <row r="2303" spans="1:2" ht="15" x14ac:dyDescent="0.2">
      <c r="A2303" s="318"/>
      <c r="B2303" s="319"/>
    </row>
    <row r="2304" spans="1:2" ht="15" x14ac:dyDescent="0.2">
      <c r="A2304" s="318"/>
      <c r="B2304" s="319"/>
    </row>
    <row r="2305" spans="1:2" ht="15" x14ac:dyDescent="0.2">
      <c r="A2305" s="318"/>
      <c r="B2305" s="319"/>
    </row>
    <row r="2306" spans="1:2" ht="15" x14ac:dyDescent="0.2">
      <c r="A2306" s="318"/>
      <c r="B2306" s="319"/>
    </row>
    <row r="2307" spans="1:2" ht="15" x14ac:dyDescent="0.2">
      <c r="A2307" s="318"/>
      <c r="B2307" s="319"/>
    </row>
    <row r="2308" spans="1:2" ht="15" x14ac:dyDescent="0.2">
      <c r="A2308" s="318"/>
      <c r="B2308" s="319"/>
    </row>
    <row r="2309" spans="1:2" ht="15" x14ac:dyDescent="0.2">
      <c r="A2309" s="318"/>
      <c r="B2309" s="319"/>
    </row>
    <row r="2310" spans="1:2" ht="15" x14ac:dyDescent="0.2">
      <c r="A2310" s="318"/>
      <c r="B2310" s="319"/>
    </row>
    <row r="2311" spans="1:2" ht="15" x14ac:dyDescent="0.2">
      <c r="A2311" s="318"/>
      <c r="B2311" s="319"/>
    </row>
    <row r="2312" spans="1:2" ht="15" x14ac:dyDescent="0.2">
      <c r="A2312" s="318"/>
      <c r="B2312" s="319"/>
    </row>
    <row r="2313" spans="1:2" ht="15" x14ac:dyDescent="0.2">
      <c r="A2313" s="318"/>
      <c r="B2313" s="319"/>
    </row>
    <row r="2314" spans="1:2" ht="15" x14ac:dyDescent="0.2">
      <c r="A2314" s="318"/>
      <c r="B2314" s="319"/>
    </row>
    <row r="2315" spans="1:2" ht="15" x14ac:dyDescent="0.2">
      <c r="A2315" s="318"/>
      <c r="B2315" s="319"/>
    </row>
    <row r="2316" spans="1:2" ht="15" x14ac:dyDescent="0.2">
      <c r="A2316" s="318"/>
      <c r="B2316" s="319"/>
    </row>
    <row r="2317" spans="1:2" ht="15" x14ac:dyDescent="0.2">
      <c r="A2317" s="318"/>
      <c r="B2317" s="319"/>
    </row>
    <row r="2318" spans="1:2" ht="15" x14ac:dyDescent="0.2">
      <c r="A2318" s="318"/>
      <c r="B2318" s="319"/>
    </row>
    <row r="2319" spans="1:2" ht="15" x14ac:dyDescent="0.2">
      <c r="A2319" s="318"/>
      <c r="B2319" s="319"/>
    </row>
    <row r="2320" spans="1:2" ht="15" x14ac:dyDescent="0.2">
      <c r="A2320" s="318"/>
      <c r="B2320" s="319"/>
    </row>
    <row r="2321" spans="1:2" ht="15" x14ac:dyDescent="0.2">
      <c r="A2321" s="318"/>
      <c r="B2321" s="319"/>
    </row>
    <row r="2322" spans="1:2" ht="15" x14ac:dyDescent="0.2">
      <c r="A2322" s="318"/>
      <c r="B2322" s="319"/>
    </row>
    <row r="2323" spans="1:2" ht="15" x14ac:dyDescent="0.2">
      <c r="A2323" s="318"/>
      <c r="B2323" s="319"/>
    </row>
    <row r="2324" spans="1:2" ht="15" x14ac:dyDescent="0.2">
      <c r="A2324" s="318"/>
      <c r="B2324" s="319"/>
    </row>
    <row r="2325" spans="1:2" ht="15" x14ac:dyDescent="0.2">
      <c r="A2325" s="318"/>
      <c r="B2325" s="319"/>
    </row>
    <row r="2326" spans="1:2" ht="15" x14ac:dyDescent="0.2">
      <c r="A2326" s="318"/>
      <c r="B2326" s="319"/>
    </row>
    <row r="2327" spans="1:2" ht="15" x14ac:dyDescent="0.2">
      <c r="A2327" s="318"/>
      <c r="B2327" s="319"/>
    </row>
    <row r="2328" spans="1:2" ht="15" x14ac:dyDescent="0.2">
      <c r="A2328" s="318"/>
      <c r="B2328" s="319"/>
    </row>
    <row r="2329" spans="1:2" ht="15" x14ac:dyDescent="0.2">
      <c r="A2329" s="318"/>
      <c r="B2329" s="319"/>
    </row>
    <row r="2330" spans="1:2" ht="15" x14ac:dyDescent="0.2">
      <c r="A2330" s="318"/>
      <c r="B2330" s="319"/>
    </row>
    <row r="2331" spans="1:2" ht="15" x14ac:dyDescent="0.2">
      <c r="A2331" s="318"/>
      <c r="B2331" s="319"/>
    </row>
    <row r="2332" spans="1:2" ht="15" x14ac:dyDescent="0.2">
      <c r="A2332" s="318"/>
      <c r="B2332" s="319"/>
    </row>
    <row r="2333" spans="1:2" ht="15" x14ac:dyDescent="0.2">
      <c r="A2333" s="318"/>
      <c r="B2333" s="319"/>
    </row>
    <row r="2334" spans="1:2" ht="15" x14ac:dyDescent="0.2">
      <c r="A2334" s="318"/>
      <c r="B2334" s="319"/>
    </row>
    <row r="2335" spans="1:2" ht="15" x14ac:dyDescent="0.2">
      <c r="A2335" s="318"/>
      <c r="B2335" s="319"/>
    </row>
    <row r="2336" spans="1:2" ht="15" x14ac:dyDescent="0.2">
      <c r="A2336" s="318"/>
      <c r="B2336" s="319"/>
    </row>
    <row r="2337" spans="1:2" ht="15" x14ac:dyDescent="0.2">
      <c r="A2337" s="318"/>
      <c r="B2337" s="319"/>
    </row>
    <row r="2338" spans="1:2" ht="15" x14ac:dyDescent="0.2">
      <c r="A2338" s="318"/>
      <c r="B2338" s="319"/>
    </row>
    <row r="2339" spans="1:2" ht="15" x14ac:dyDescent="0.2">
      <c r="A2339" s="318"/>
      <c r="B2339" s="319"/>
    </row>
    <row r="2340" spans="1:2" ht="15" x14ac:dyDescent="0.2">
      <c r="A2340" s="318"/>
      <c r="B2340" s="319"/>
    </row>
    <row r="2341" spans="1:2" ht="15" x14ac:dyDescent="0.2">
      <c r="A2341" s="318"/>
      <c r="B2341" s="319"/>
    </row>
    <row r="2342" spans="1:2" ht="15" x14ac:dyDescent="0.2">
      <c r="A2342" s="318"/>
      <c r="B2342" s="319"/>
    </row>
    <row r="2343" spans="1:2" ht="15" x14ac:dyDescent="0.2">
      <c r="A2343" s="318"/>
      <c r="B2343" s="319"/>
    </row>
    <row r="2344" spans="1:2" ht="15" x14ac:dyDescent="0.2">
      <c r="A2344" s="318"/>
      <c r="B2344" s="319"/>
    </row>
    <row r="2345" spans="1:2" ht="15" x14ac:dyDescent="0.2">
      <c r="A2345" s="318"/>
      <c r="B2345" s="319"/>
    </row>
    <row r="2346" spans="1:2" ht="15" x14ac:dyDescent="0.2">
      <c r="A2346" s="318"/>
      <c r="B2346" s="319"/>
    </row>
    <row r="2347" spans="1:2" ht="15" x14ac:dyDescent="0.2">
      <c r="A2347" s="318"/>
      <c r="B2347" s="319"/>
    </row>
    <row r="2348" spans="1:2" ht="15" x14ac:dyDescent="0.2">
      <c r="A2348" s="318"/>
      <c r="B2348" s="319"/>
    </row>
    <row r="2349" spans="1:2" ht="15" x14ac:dyDescent="0.2">
      <c r="A2349" s="318"/>
      <c r="B2349" s="319"/>
    </row>
    <row r="2350" spans="1:2" ht="15" x14ac:dyDescent="0.2">
      <c r="A2350" s="318"/>
      <c r="B2350" s="319"/>
    </row>
    <row r="2351" spans="1:2" ht="15" x14ac:dyDescent="0.2">
      <c r="A2351" s="318"/>
      <c r="B2351" s="319"/>
    </row>
    <row r="2352" spans="1:2" ht="15" x14ac:dyDescent="0.2">
      <c r="A2352" s="318"/>
      <c r="B2352" s="319"/>
    </row>
    <row r="2353" spans="1:2" ht="15" x14ac:dyDescent="0.2">
      <c r="A2353" s="318"/>
      <c r="B2353" s="319"/>
    </row>
    <row r="2354" spans="1:2" ht="15" x14ac:dyDescent="0.2">
      <c r="A2354" s="318"/>
      <c r="B2354" s="319"/>
    </row>
    <row r="2355" spans="1:2" ht="15" x14ac:dyDescent="0.2">
      <c r="A2355" s="318"/>
      <c r="B2355" s="319"/>
    </row>
    <row r="2356" spans="1:2" ht="15" x14ac:dyDescent="0.2">
      <c r="A2356" s="318"/>
      <c r="B2356" s="319"/>
    </row>
    <row r="2357" spans="1:2" ht="15" x14ac:dyDescent="0.2">
      <c r="A2357" s="318"/>
      <c r="B2357" s="319"/>
    </row>
    <row r="2358" spans="1:2" ht="15" x14ac:dyDescent="0.2">
      <c r="A2358" s="318"/>
      <c r="B2358" s="319"/>
    </row>
    <row r="2359" spans="1:2" ht="15" x14ac:dyDescent="0.2">
      <c r="A2359" s="318"/>
      <c r="B2359" s="319"/>
    </row>
    <row r="2360" spans="1:2" ht="15" x14ac:dyDescent="0.2">
      <c r="A2360" s="318"/>
      <c r="B2360" s="319"/>
    </row>
    <row r="2361" spans="1:2" ht="15" x14ac:dyDescent="0.2">
      <c r="A2361" s="318"/>
      <c r="B2361" s="319"/>
    </row>
    <row r="2362" spans="1:2" ht="15" x14ac:dyDescent="0.2">
      <c r="A2362" s="318"/>
      <c r="B2362" s="319"/>
    </row>
    <row r="2363" spans="1:2" ht="15" x14ac:dyDescent="0.2">
      <c r="A2363" s="318"/>
      <c r="B2363" s="319"/>
    </row>
    <row r="2364" spans="1:2" ht="15" x14ac:dyDescent="0.2">
      <c r="A2364" s="318"/>
      <c r="B2364" s="319"/>
    </row>
    <row r="2365" spans="1:2" ht="15" x14ac:dyDescent="0.2">
      <c r="A2365" s="318"/>
      <c r="B2365" s="319"/>
    </row>
    <row r="2366" spans="1:2" ht="15" x14ac:dyDescent="0.2">
      <c r="A2366" s="318"/>
      <c r="B2366" s="319"/>
    </row>
    <row r="2367" spans="1:2" ht="15" x14ac:dyDescent="0.2">
      <c r="A2367" s="318"/>
      <c r="B2367" s="319"/>
    </row>
    <row r="2368" spans="1:2" ht="15" x14ac:dyDescent="0.2">
      <c r="A2368" s="318"/>
      <c r="B2368" s="319"/>
    </row>
    <row r="2369" spans="1:2" ht="15" x14ac:dyDescent="0.2">
      <c r="A2369" s="318"/>
      <c r="B2369" s="319"/>
    </row>
    <row r="2370" spans="1:2" ht="15" x14ac:dyDescent="0.2">
      <c r="A2370" s="318"/>
      <c r="B2370" s="319"/>
    </row>
    <row r="2371" spans="1:2" ht="15" x14ac:dyDescent="0.2">
      <c r="A2371" s="318"/>
      <c r="B2371" s="319"/>
    </row>
    <row r="2372" spans="1:2" ht="15" x14ac:dyDescent="0.2">
      <c r="A2372" s="318"/>
      <c r="B2372" s="319"/>
    </row>
    <row r="2373" spans="1:2" ht="15" x14ac:dyDescent="0.2">
      <c r="A2373" s="318"/>
      <c r="B2373" s="319"/>
    </row>
    <row r="2374" spans="1:2" ht="15" x14ac:dyDescent="0.2">
      <c r="A2374" s="318"/>
      <c r="B2374" s="319"/>
    </row>
    <row r="2375" spans="1:2" ht="15" x14ac:dyDescent="0.2">
      <c r="A2375" s="318"/>
      <c r="B2375" s="319"/>
    </row>
    <row r="2376" spans="1:2" ht="15" x14ac:dyDescent="0.2">
      <c r="A2376" s="318"/>
      <c r="B2376" s="319"/>
    </row>
    <row r="2377" spans="1:2" ht="15" x14ac:dyDescent="0.2">
      <c r="A2377" s="318"/>
      <c r="B2377" s="319"/>
    </row>
    <row r="2378" spans="1:2" ht="15" x14ac:dyDescent="0.2">
      <c r="A2378" s="318"/>
      <c r="B2378" s="319"/>
    </row>
    <row r="2379" spans="1:2" ht="15" x14ac:dyDescent="0.2">
      <c r="A2379" s="318"/>
      <c r="B2379" s="319"/>
    </row>
    <row r="2380" spans="1:2" ht="15" x14ac:dyDescent="0.2">
      <c r="A2380" s="318"/>
      <c r="B2380" s="319"/>
    </row>
    <row r="2381" spans="1:2" ht="15" x14ac:dyDescent="0.2">
      <c r="A2381" s="318"/>
      <c r="B2381" s="319"/>
    </row>
    <row r="2382" spans="1:2" ht="15" x14ac:dyDescent="0.2">
      <c r="A2382" s="318"/>
      <c r="B2382" s="319"/>
    </row>
    <row r="2383" spans="1:2" ht="15" x14ac:dyDescent="0.2">
      <c r="A2383" s="318"/>
      <c r="B2383" s="319"/>
    </row>
    <row r="2384" spans="1:2" ht="15" x14ac:dyDescent="0.2">
      <c r="A2384" s="318"/>
      <c r="B2384" s="319"/>
    </row>
    <row r="2385" spans="1:2" ht="15" x14ac:dyDescent="0.2">
      <c r="A2385" s="318"/>
      <c r="B2385" s="319"/>
    </row>
    <row r="2386" spans="1:2" ht="15" x14ac:dyDescent="0.2">
      <c r="A2386" s="318"/>
      <c r="B2386" s="319"/>
    </row>
    <row r="2387" spans="1:2" ht="15" x14ac:dyDescent="0.2">
      <c r="A2387" s="318"/>
      <c r="B2387" s="319"/>
    </row>
    <row r="2388" spans="1:2" ht="15" x14ac:dyDescent="0.2">
      <c r="A2388" s="318"/>
      <c r="B2388" s="319"/>
    </row>
    <row r="2389" spans="1:2" ht="15" x14ac:dyDescent="0.2">
      <c r="A2389" s="318"/>
      <c r="B2389" s="319"/>
    </row>
    <row r="2390" spans="1:2" ht="15" x14ac:dyDescent="0.2">
      <c r="A2390" s="318"/>
      <c r="B2390" s="319"/>
    </row>
    <row r="2391" spans="1:2" ht="15" x14ac:dyDescent="0.2">
      <c r="A2391" s="318"/>
      <c r="B2391" s="319"/>
    </row>
    <row r="2392" spans="1:2" ht="15" x14ac:dyDescent="0.2">
      <c r="A2392" s="318"/>
      <c r="B2392" s="319"/>
    </row>
    <row r="2393" spans="1:2" ht="15" x14ac:dyDescent="0.2">
      <c r="A2393" s="318"/>
      <c r="B2393" s="319"/>
    </row>
    <row r="2394" spans="1:2" ht="15" x14ac:dyDescent="0.2">
      <c r="A2394" s="318"/>
      <c r="B2394" s="319"/>
    </row>
    <row r="2395" spans="1:2" ht="15" x14ac:dyDescent="0.2">
      <c r="A2395" s="318"/>
      <c r="B2395" s="319"/>
    </row>
    <row r="2396" spans="1:2" ht="15" x14ac:dyDescent="0.2">
      <c r="A2396" s="318"/>
      <c r="B2396" s="319"/>
    </row>
    <row r="2397" spans="1:2" ht="15" x14ac:dyDescent="0.2">
      <c r="A2397" s="318"/>
      <c r="B2397" s="319"/>
    </row>
    <row r="2398" spans="1:2" ht="15" x14ac:dyDescent="0.2">
      <c r="A2398" s="318"/>
      <c r="B2398" s="319"/>
    </row>
    <row r="2399" spans="1:2" ht="15" x14ac:dyDescent="0.2">
      <c r="A2399" s="318"/>
      <c r="B2399" s="319"/>
    </row>
    <row r="2400" spans="1:2" ht="15" x14ac:dyDescent="0.2">
      <c r="A2400" s="318"/>
      <c r="B2400" s="319"/>
    </row>
    <row r="2401" spans="1:2" ht="15" x14ac:dyDescent="0.2">
      <c r="A2401" s="318"/>
      <c r="B2401" s="319"/>
    </row>
    <row r="2402" spans="1:2" ht="15" x14ac:dyDescent="0.2">
      <c r="A2402" s="318"/>
      <c r="B2402" s="319"/>
    </row>
    <row r="2403" spans="1:2" ht="15" x14ac:dyDescent="0.2">
      <c r="A2403" s="318"/>
      <c r="B2403" s="319"/>
    </row>
    <row r="2404" spans="1:2" ht="15" x14ac:dyDescent="0.2">
      <c r="A2404" s="318"/>
      <c r="B2404" s="319"/>
    </row>
    <row r="2405" spans="1:2" ht="15" x14ac:dyDescent="0.2">
      <c r="A2405" s="318"/>
      <c r="B2405" s="319"/>
    </row>
    <row r="2406" spans="1:2" ht="15" x14ac:dyDescent="0.2">
      <c r="A2406" s="318"/>
      <c r="B2406" s="319"/>
    </row>
    <row r="2407" spans="1:2" ht="15" x14ac:dyDescent="0.2">
      <c r="A2407" s="318"/>
      <c r="B2407" s="319"/>
    </row>
    <row r="2408" spans="1:2" ht="15" x14ac:dyDescent="0.2">
      <c r="A2408" s="318"/>
      <c r="B2408" s="319"/>
    </row>
    <row r="2409" spans="1:2" ht="15" x14ac:dyDescent="0.2">
      <c r="A2409" s="318"/>
      <c r="B2409" s="319"/>
    </row>
    <row r="2410" spans="1:2" ht="15" x14ac:dyDescent="0.2">
      <c r="A2410" s="318"/>
      <c r="B2410" s="319"/>
    </row>
    <row r="2411" spans="1:2" ht="15" x14ac:dyDescent="0.2">
      <c r="A2411" s="318"/>
      <c r="B2411" s="319"/>
    </row>
    <row r="2412" spans="1:2" ht="15" x14ac:dyDescent="0.2">
      <c r="A2412" s="318"/>
      <c r="B2412" s="319"/>
    </row>
    <row r="2413" spans="1:2" ht="15" x14ac:dyDescent="0.2">
      <c r="A2413" s="318"/>
      <c r="B2413" s="319"/>
    </row>
    <row r="2414" spans="1:2" ht="15" x14ac:dyDescent="0.2">
      <c r="A2414" s="318"/>
      <c r="B2414" s="319"/>
    </row>
    <row r="2415" spans="1:2" ht="15" x14ac:dyDescent="0.2">
      <c r="A2415" s="318"/>
      <c r="B2415" s="319"/>
    </row>
    <row r="2416" spans="1:2" ht="15" x14ac:dyDescent="0.2">
      <c r="A2416" s="318"/>
      <c r="B2416" s="319"/>
    </row>
    <row r="2417" spans="1:2" ht="15" x14ac:dyDescent="0.2">
      <c r="A2417" s="318"/>
      <c r="B2417" s="319"/>
    </row>
    <row r="2418" spans="1:2" ht="15" x14ac:dyDescent="0.2">
      <c r="A2418" s="318"/>
      <c r="B2418" s="319"/>
    </row>
    <row r="2419" spans="1:2" ht="15" x14ac:dyDescent="0.2">
      <c r="A2419" s="318"/>
      <c r="B2419" s="319"/>
    </row>
    <row r="2420" spans="1:2" ht="15" x14ac:dyDescent="0.2">
      <c r="A2420" s="318"/>
      <c r="B2420" s="319"/>
    </row>
    <row r="2421" spans="1:2" ht="15" x14ac:dyDescent="0.2">
      <c r="A2421" s="318"/>
      <c r="B2421" s="319"/>
    </row>
    <row r="2422" spans="1:2" ht="15" x14ac:dyDescent="0.2">
      <c r="A2422" s="318"/>
      <c r="B2422" s="319"/>
    </row>
    <row r="2423" spans="1:2" ht="15" x14ac:dyDescent="0.2">
      <c r="A2423" s="318"/>
      <c r="B2423" s="319"/>
    </row>
    <row r="2424" spans="1:2" ht="15" x14ac:dyDescent="0.2">
      <c r="A2424" s="318"/>
      <c r="B2424" s="319"/>
    </row>
    <row r="2425" spans="1:2" ht="15" x14ac:dyDescent="0.2">
      <c r="A2425" s="318"/>
      <c r="B2425" s="319"/>
    </row>
    <row r="2426" spans="1:2" ht="15" x14ac:dyDescent="0.2">
      <c r="A2426" s="318"/>
      <c r="B2426" s="319"/>
    </row>
    <row r="2427" spans="1:2" ht="15" x14ac:dyDescent="0.2">
      <c r="A2427" s="318"/>
      <c r="B2427" s="319"/>
    </row>
    <row r="2428" spans="1:2" ht="15" x14ac:dyDescent="0.2">
      <c r="A2428" s="318"/>
      <c r="B2428" s="319"/>
    </row>
    <row r="2429" spans="1:2" ht="15" x14ac:dyDescent="0.2">
      <c r="A2429" s="318"/>
      <c r="B2429" s="319"/>
    </row>
    <row r="2430" spans="1:2" ht="15" x14ac:dyDescent="0.2">
      <c r="A2430" s="318"/>
      <c r="B2430" s="319"/>
    </row>
    <row r="2431" spans="1:2" ht="15" x14ac:dyDescent="0.2">
      <c r="A2431" s="318"/>
      <c r="B2431" s="319"/>
    </row>
    <row r="2432" spans="1:2" ht="15" x14ac:dyDescent="0.2">
      <c r="A2432" s="318"/>
      <c r="B2432" s="319"/>
    </row>
    <row r="2433" spans="1:2" ht="15" x14ac:dyDescent="0.2">
      <c r="A2433" s="318"/>
      <c r="B2433" s="319"/>
    </row>
    <row r="2434" spans="1:2" ht="15" x14ac:dyDescent="0.2">
      <c r="A2434" s="318"/>
      <c r="B2434" s="319"/>
    </row>
    <row r="2435" spans="1:2" ht="15" x14ac:dyDescent="0.2">
      <c r="A2435" s="318"/>
      <c r="B2435" s="319"/>
    </row>
    <row r="2436" spans="1:2" ht="15" x14ac:dyDescent="0.2">
      <c r="A2436" s="318"/>
      <c r="B2436" s="319"/>
    </row>
    <row r="2437" spans="1:2" ht="15" x14ac:dyDescent="0.2">
      <c r="A2437" s="318"/>
      <c r="B2437" s="319"/>
    </row>
    <row r="2438" spans="1:2" ht="15" x14ac:dyDescent="0.2">
      <c r="A2438" s="318"/>
      <c r="B2438" s="319"/>
    </row>
    <row r="2439" spans="1:2" ht="15" x14ac:dyDescent="0.2">
      <c r="A2439" s="318"/>
      <c r="B2439" s="319"/>
    </row>
    <row r="2440" spans="1:2" ht="15" x14ac:dyDescent="0.2">
      <c r="A2440" s="318"/>
      <c r="B2440" s="319"/>
    </row>
    <row r="2441" spans="1:2" ht="15" x14ac:dyDescent="0.2">
      <c r="A2441" s="318"/>
      <c r="B2441" s="319"/>
    </row>
    <row r="2442" spans="1:2" ht="15" x14ac:dyDescent="0.2">
      <c r="A2442" s="318"/>
      <c r="B2442" s="319"/>
    </row>
    <row r="2443" spans="1:2" ht="15" x14ac:dyDescent="0.2">
      <c r="A2443" s="318"/>
      <c r="B2443" s="319"/>
    </row>
    <row r="2444" spans="1:2" ht="15" x14ac:dyDescent="0.2">
      <c r="A2444" s="318"/>
      <c r="B2444" s="319"/>
    </row>
    <row r="2445" spans="1:2" ht="15" x14ac:dyDescent="0.2">
      <c r="A2445" s="318"/>
      <c r="B2445" s="319"/>
    </row>
    <row r="2446" spans="1:2" ht="15" x14ac:dyDescent="0.2">
      <c r="A2446" s="318"/>
      <c r="B2446" s="319"/>
    </row>
    <row r="2447" spans="1:2" ht="15" x14ac:dyDescent="0.2">
      <c r="A2447" s="318"/>
      <c r="B2447" s="319"/>
    </row>
    <row r="2448" spans="1:2" ht="15" x14ac:dyDescent="0.2">
      <c r="A2448" s="318"/>
      <c r="B2448" s="319"/>
    </row>
    <row r="2449" spans="1:2" ht="15" x14ac:dyDescent="0.2">
      <c r="A2449" s="318"/>
      <c r="B2449" s="319"/>
    </row>
    <row r="2450" spans="1:2" ht="15" x14ac:dyDescent="0.2">
      <c r="A2450" s="318"/>
      <c r="B2450" s="319"/>
    </row>
    <row r="2451" spans="1:2" ht="15" x14ac:dyDescent="0.2">
      <c r="A2451" s="318"/>
      <c r="B2451" s="319"/>
    </row>
    <row r="2452" spans="1:2" ht="15" x14ac:dyDescent="0.2">
      <c r="A2452" s="318"/>
      <c r="B2452" s="319"/>
    </row>
    <row r="2453" spans="1:2" ht="15" x14ac:dyDescent="0.2">
      <c r="A2453" s="318"/>
      <c r="B2453" s="319"/>
    </row>
    <row r="2454" spans="1:2" ht="15" x14ac:dyDescent="0.2">
      <c r="A2454" s="318"/>
      <c r="B2454" s="319"/>
    </row>
    <row r="2455" spans="1:2" ht="15" x14ac:dyDescent="0.2">
      <c r="A2455" s="318"/>
      <c r="B2455" s="319"/>
    </row>
    <row r="2456" spans="1:2" ht="15" x14ac:dyDescent="0.2">
      <c r="A2456" s="318"/>
      <c r="B2456" s="319"/>
    </row>
    <row r="2457" spans="1:2" ht="15" x14ac:dyDescent="0.2">
      <c r="A2457" s="318"/>
      <c r="B2457" s="319"/>
    </row>
    <row r="2458" spans="1:2" ht="15" x14ac:dyDescent="0.2">
      <c r="A2458" s="318"/>
      <c r="B2458" s="319"/>
    </row>
    <row r="2459" spans="1:2" ht="15" x14ac:dyDescent="0.2">
      <c r="A2459" s="318"/>
      <c r="B2459" s="319"/>
    </row>
    <row r="2460" spans="1:2" ht="15" x14ac:dyDescent="0.2">
      <c r="A2460" s="318"/>
      <c r="B2460" s="319"/>
    </row>
    <row r="2461" spans="1:2" ht="15" x14ac:dyDescent="0.2">
      <c r="A2461" s="318"/>
      <c r="B2461" s="319"/>
    </row>
    <row r="2462" spans="1:2" ht="15" x14ac:dyDescent="0.2">
      <c r="A2462" s="318"/>
      <c r="B2462" s="319"/>
    </row>
    <row r="2463" spans="1:2" ht="15" x14ac:dyDescent="0.2">
      <c r="A2463" s="318"/>
      <c r="B2463" s="319"/>
    </row>
    <row r="2464" spans="1:2" ht="15" x14ac:dyDescent="0.2">
      <c r="A2464" s="318"/>
      <c r="B2464" s="319"/>
    </row>
    <row r="2465" spans="1:2" ht="15" x14ac:dyDescent="0.2">
      <c r="A2465" s="318"/>
      <c r="B2465" s="319"/>
    </row>
    <row r="2466" spans="1:2" ht="15" x14ac:dyDescent="0.2">
      <c r="A2466" s="318"/>
      <c r="B2466" s="319"/>
    </row>
    <row r="2467" spans="1:2" ht="15" x14ac:dyDescent="0.2">
      <c r="A2467" s="318"/>
      <c r="B2467" s="319"/>
    </row>
    <row r="2468" spans="1:2" ht="15" x14ac:dyDescent="0.2">
      <c r="A2468" s="318"/>
      <c r="B2468" s="319"/>
    </row>
    <row r="2469" spans="1:2" ht="15" x14ac:dyDescent="0.2">
      <c r="A2469" s="318"/>
      <c r="B2469" s="319"/>
    </row>
    <row r="2470" spans="1:2" ht="15" x14ac:dyDescent="0.2">
      <c r="A2470" s="318"/>
      <c r="B2470" s="319"/>
    </row>
    <row r="2471" spans="1:2" ht="15" x14ac:dyDescent="0.2">
      <c r="A2471" s="318"/>
      <c r="B2471" s="319"/>
    </row>
    <row r="2472" spans="1:2" ht="15" x14ac:dyDescent="0.2">
      <c r="A2472" s="318"/>
      <c r="B2472" s="319"/>
    </row>
    <row r="2473" spans="1:2" ht="15" x14ac:dyDescent="0.2">
      <c r="A2473" s="318"/>
      <c r="B2473" s="319"/>
    </row>
    <row r="2474" spans="1:2" ht="15" x14ac:dyDescent="0.2">
      <c r="A2474" s="318"/>
      <c r="B2474" s="319"/>
    </row>
    <row r="2475" spans="1:2" ht="15" x14ac:dyDescent="0.2">
      <c r="A2475" s="318"/>
      <c r="B2475" s="319"/>
    </row>
    <row r="2476" spans="1:2" ht="15" x14ac:dyDescent="0.2">
      <c r="A2476" s="318"/>
      <c r="B2476" s="319"/>
    </row>
    <row r="2477" spans="1:2" ht="15" x14ac:dyDescent="0.2">
      <c r="A2477" s="318"/>
      <c r="B2477" s="319"/>
    </row>
    <row r="2478" spans="1:2" ht="15" x14ac:dyDescent="0.2">
      <c r="A2478" s="318"/>
      <c r="B2478" s="319"/>
    </row>
    <row r="2479" spans="1:2" ht="15" x14ac:dyDescent="0.2">
      <c r="A2479" s="318"/>
      <c r="B2479" s="319"/>
    </row>
    <row r="2480" spans="1:2" ht="15" x14ac:dyDescent="0.2">
      <c r="A2480" s="318"/>
      <c r="B2480" s="319"/>
    </row>
    <row r="2481" spans="1:2" ht="15" x14ac:dyDescent="0.2">
      <c r="A2481" s="318"/>
      <c r="B2481" s="319"/>
    </row>
    <row r="2482" spans="1:2" ht="15" x14ac:dyDescent="0.2">
      <c r="A2482" s="318"/>
      <c r="B2482" s="319"/>
    </row>
    <row r="2483" spans="1:2" ht="15" x14ac:dyDescent="0.2">
      <c r="A2483" s="318"/>
      <c r="B2483" s="319"/>
    </row>
    <row r="2484" spans="1:2" ht="15" x14ac:dyDescent="0.2">
      <c r="A2484" s="318"/>
      <c r="B2484" s="319"/>
    </row>
    <row r="2485" spans="1:2" ht="15" x14ac:dyDescent="0.2">
      <c r="A2485" s="318"/>
      <c r="B2485" s="319"/>
    </row>
    <row r="2486" spans="1:2" ht="15" x14ac:dyDescent="0.2">
      <c r="A2486" s="318"/>
      <c r="B2486" s="319"/>
    </row>
    <row r="2487" spans="1:2" ht="15" x14ac:dyDescent="0.2">
      <c r="A2487" s="318"/>
      <c r="B2487" s="319"/>
    </row>
    <row r="2488" spans="1:2" ht="15" x14ac:dyDescent="0.2">
      <c r="A2488" s="318"/>
      <c r="B2488" s="319"/>
    </row>
    <row r="2489" spans="1:2" ht="15" x14ac:dyDescent="0.2">
      <c r="A2489" s="318"/>
      <c r="B2489" s="319"/>
    </row>
    <row r="2490" spans="1:2" ht="15" x14ac:dyDescent="0.2">
      <c r="A2490" s="318"/>
      <c r="B2490" s="319"/>
    </row>
    <row r="2491" spans="1:2" ht="15" x14ac:dyDescent="0.2">
      <c r="A2491" s="318"/>
      <c r="B2491" s="319"/>
    </row>
    <row r="2492" spans="1:2" ht="15" x14ac:dyDescent="0.2">
      <c r="A2492" s="318"/>
      <c r="B2492" s="319"/>
    </row>
    <row r="2493" spans="1:2" ht="15" x14ac:dyDescent="0.2">
      <c r="A2493" s="318"/>
      <c r="B2493" s="319"/>
    </row>
    <row r="2494" spans="1:2" ht="15" x14ac:dyDescent="0.2">
      <c r="A2494" s="318"/>
      <c r="B2494" s="319"/>
    </row>
    <row r="2495" spans="1:2" ht="15" x14ac:dyDescent="0.2">
      <c r="A2495" s="318"/>
      <c r="B2495" s="319"/>
    </row>
    <row r="2496" spans="1:2" ht="15" x14ac:dyDescent="0.2">
      <c r="A2496" s="318"/>
      <c r="B2496" s="319"/>
    </row>
    <row r="2497" spans="1:2" ht="15" x14ac:dyDescent="0.2">
      <c r="A2497" s="318"/>
      <c r="B2497" s="319"/>
    </row>
    <row r="2498" spans="1:2" ht="15" x14ac:dyDescent="0.2">
      <c r="A2498" s="318"/>
      <c r="B2498" s="319"/>
    </row>
    <row r="2499" spans="1:2" ht="15" x14ac:dyDescent="0.2">
      <c r="A2499" s="318"/>
      <c r="B2499" s="319"/>
    </row>
    <row r="2500" spans="1:2" ht="15" x14ac:dyDescent="0.2">
      <c r="A2500" s="318"/>
      <c r="B2500" s="319"/>
    </row>
    <row r="2501" spans="1:2" ht="15" x14ac:dyDescent="0.2">
      <c r="A2501" s="318"/>
      <c r="B2501" s="319"/>
    </row>
    <row r="2502" spans="1:2" ht="15" x14ac:dyDescent="0.2">
      <c r="A2502" s="318"/>
      <c r="B2502" s="319"/>
    </row>
    <row r="2503" spans="1:2" ht="15" x14ac:dyDescent="0.2">
      <c r="A2503" s="318"/>
      <c r="B2503" s="319"/>
    </row>
    <row r="2504" spans="1:2" ht="15" x14ac:dyDescent="0.2">
      <c r="A2504" s="318"/>
      <c r="B2504" s="319"/>
    </row>
    <row r="2505" spans="1:2" ht="15" x14ac:dyDescent="0.2">
      <c r="A2505" s="318"/>
      <c r="B2505" s="319"/>
    </row>
    <row r="2506" spans="1:2" ht="15" x14ac:dyDescent="0.2">
      <c r="A2506" s="318"/>
      <c r="B2506" s="319"/>
    </row>
    <row r="2507" spans="1:2" ht="15" x14ac:dyDescent="0.2">
      <c r="A2507" s="318"/>
      <c r="B2507" s="319"/>
    </row>
    <row r="2508" spans="1:2" ht="15" x14ac:dyDescent="0.2">
      <c r="A2508" s="318"/>
      <c r="B2508" s="319"/>
    </row>
    <row r="2509" spans="1:2" ht="15" x14ac:dyDescent="0.2">
      <c r="A2509" s="318"/>
      <c r="B2509" s="319"/>
    </row>
    <row r="2510" spans="1:2" ht="15" x14ac:dyDescent="0.2">
      <c r="A2510" s="318"/>
      <c r="B2510" s="319"/>
    </row>
    <row r="2511" spans="1:2" ht="15" x14ac:dyDescent="0.2">
      <c r="A2511" s="318"/>
      <c r="B2511" s="319"/>
    </row>
    <row r="2512" spans="1:2" ht="15" x14ac:dyDescent="0.2">
      <c r="A2512" s="318"/>
      <c r="B2512" s="319"/>
    </row>
    <row r="2513" spans="1:2" ht="15" x14ac:dyDescent="0.2">
      <c r="A2513" s="318"/>
      <c r="B2513" s="319"/>
    </row>
    <row r="2514" spans="1:2" ht="15" x14ac:dyDescent="0.2">
      <c r="A2514" s="318"/>
      <c r="B2514" s="319"/>
    </row>
    <row r="2515" spans="1:2" ht="15" x14ac:dyDescent="0.2">
      <c r="A2515" s="318"/>
      <c r="B2515" s="319"/>
    </row>
    <row r="2516" spans="1:2" ht="15" x14ac:dyDescent="0.2">
      <c r="A2516" s="318"/>
      <c r="B2516" s="319"/>
    </row>
    <row r="2517" spans="1:2" ht="15" x14ac:dyDescent="0.2">
      <c r="A2517" s="318"/>
      <c r="B2517" s="319"/>
    </row>
    <row r="2518" spans="1:2" ht="15" x14ac:dyDescent="0.2">
      <c r="A2518" s="318"/>
      <c r="B2518" s="319"/>
    </row>
    <row r="2519" spans="1:2" ht="15" x14ac:dyDescent="0.2">
      <c r="A2519" s="318"/>
      <c r="B2519" s="319"/>
    </row>
    <row r="2520" spans="1:2" ht="15" x14ac:dyDescent="0.2">
      <c r="A2520" s="318"/>
      <c r="B2520" s="319"/>
    </row>
    <row r="2521" spans="1:2" ht="15" x14ac:dyDescent="0.2">
      <c r="A2521" s="318"/>
      <c r="B2521" s="319"/>
    </row>
    <row r="2522" spans="1:2" ht="15" x14ac:dyDescent="0.2">
      <c r="A2522" s="318"/>
      <c r="B2522" s="319"/>
    </row>
    <row r="2523" spans="1:2" ht="15" x14ac:dyDescent="0.2">
      <c r="A2523" s="318"/>
      <c r="B2523" s="319"/>
    </row>
    <row r="2524" spans="1:2" ht="15" x14ac:dyDescent="0.2">
      <c r="A2524" s="318"/>
      <c r="B2524" s="319"/>
    </row>
    <row r="2525" spans="1:2" ht="15" x14ac:dyDescent="0.2">
      <c r="A2525" s="318"/>
      <c r="B2525" s="319"/>
    </row>
    <row r="2526" spans="1:2" ht="15" x14ac:dyDescent="0.2">
      <c r="A2526" s="318"/>
      <c r="B2526" s="319"/>
    </row>
    <row r="2527" spans="1:2" ht="15" x14ac:dyDescent="0.2">
      <c r="A2527" s="318"/>
      <c r="B2527" s="319"/>
    </row>
    <row r="2528" spans="1:2" ht="15" x14ac:dyDescent="0.2">
      <c r="A2528" s="318"/>
      <c r="B2528" s="319"/>
    </row>
    <row r="2529" spans="1:2" ht="15" x14ac:dyDescent="0.2">
      <c r="A2529" s="318"/>
      <c r="B2529" s="319"/>
    </row>
    <row r="2530" spans="1:2" ht="15" x14ac:dyDescent="0.2">
      <c r="A2530" s="318"/>
      <c r="B2530" s="319"/>
    </row>
    <row r="2531" spans="1:2" ht="15" x14ac:dyDescent="0.2">
      <c r="A2531" s="318"/>
      <c r="B2531" s="319"/>
    </row>
    <row r="2532" spans="1:2" ht="15" x14ac:dyDescent="0.2">
      <c r="A2532" s="318"/>
      <c r="B2532" s="319"/>
    </row>
    <row r="2533" spans="1:2" ht="15" x14ac:dyDescent="0.2">
      <c r="A2533" s="318"/>
      <c r="B2533" s="319"/>
    </row>
    <row r="2534" spans="1:2" ht="15" x14ac:dyDescent="0.2">
      <c r="A2534" s="318"/>
      <c r="B2534" s="319"/>
    </row>
    <row r="2535" spans="1:2" ht="15" x14ac:dyDescent="0.2">
      <c r="A2535" s="318"/>
      <c r="B2535" s="319"/>
    </row>
    <row r="2536" spans="1:2" ht="15" x14ac:dyDescent="0.2">
      <c r="A2536" s="318"/>
      <c r="B2536" s="319"/>
    </row>
    <row r="2537" spans="1:2" ht="15" x14ac:dyDescent="0.2">
      <c r="A2537" s="318"/>
      <c r="B2537" s="319"/>
    </row>
    <row r="2538" spans="1:2" ht="15" x14ac:dyDescent="0.2">
      <c r="A2538" s="318"/>
      <c r="B2538" s="319"/>
    </row>
    <row r="2539" spans="1:2" ht="15" x14ac:dyDescent="0.2">
      <c r="A2539" s="318"/>
      <c r="B2539" s="319"/>
    </row>
    <row r="2540" spans="1:2" ht="15" x14ac:dyDescent="0.2">
      <c r="A2540" s="318"/>
      <c r="B2540" s="319"/>
    </row>
    <row r="2541" spans="1:2" ht="15" x14ac:dyDescent="0.2">
      <c r="A2541" s="318"/>
      <c r="B2541" s="319"/>
    </row>
    <row r="2542" spans="1:2" ht="15" x14ac:dyDescent="0.2">
      <c r="A2542" s="318"/>
      <c r="B2542" s="319"/>
    </row>
    <row r="2543" spans="1:2" ht="15" x14ac:dyDescent="0.2">
      <c r="A2543" s="318"/>
      <c r="B2543" s="319"/>
    </row>
    <row r="2544" spans="1:2" ht="15" x14ac:dyDescent="0.2">
      <c r="A2544" s="318"/>
      <c r="B2544" s="319"/>
    </row>
    <row r="2545" spans="1:2" ht="15" x14ac:dyDescent="0.2">
      <c r="A2545" s="318"/>
      <c r="B2545" s="319"/>
    </row>
    <row r="2546" spans="1:2" ht="15" x14ac:dyDescent="0.2">
      <c r="A2546" s="318"/>
      <c r="B2546" s="319"/>
    </row>
    <row r="2547" spans="1:2" ht="15" x14ac:dyDescent="0.2">
      <c r="A2547" s="318"/>
      <c r="B2547" s="319"/>
    </row>
    <row r="2548" spans="1:2" ht="15" x14ac:dyDescent="0.2">
      <c r="A2548" s="318"/>
      <c r="B2548" s="319"/>
    </row>
    <row r="2549" spans="1:2" ht="15" x14ac:dyDescent="0.2">
      <c r="A2549" s="318"/>
      <c r="B2549" s="319"/>
    </row>
    <row r="2550" spans="1:2" ht="15" x14ac:dyDescent="0.2">
      <c r="A2550" s="318"/>
      <c r="B2550" s="319"/>
    </row>
    <row r="2551" spans="1:2" ht="15" x14ac:dyDescent="0.2">
      <c r="A2551" s="318"/>
      <c r="B2551" s="319"/>
    </row>
    <row r="2552" spans="1:2" ht="15" x14ac:dyDescent="0.2">
      <c r="A2552" s="318"/>
      <c r="B2552" s="319"/>
    </row>
    <row r="2553" spans="1:2" ht="15" x14ac:dyDescent="0.2">
      <c r="A2553" s="318"/>
      <c r="B2553" s="319"/>
    </row>
    <row r="2554" spans="1:2" ht="15" x14ac:dyDescent="0.2">
      <c r="A2554" s="318"/>
      <c r="B2554" s="319"/>
    </row>
    <row r="2555" spans="1:2" ht="15" x14ac:dyDescent="0.2">
      <c r="A2555" s="318"/>
      <c r="B2555" s="319"/>
    </row>
    <row r="2556" spans="1:2" ht="15" x14ac:dyDescent="0.2">
      <c r="A2556" s="318"/>
      <c r="B2556" s="319"/>
    </row>
    <row r="2557" spans="1:2" ht="15" x14ac:dyDescent="0.2">
      <c r="A2557" s="318"/>
      <c r="B2557" s="319"/>
    </row>
    <row r="2558" spans="1:2" ht="15" x14ac:dyDescent="0.2">
      <c r="A2558" s="318"/>
      <c r="B2558" s="319"/>
    </row>
    <row r="2559" spans="1:2" ht="15" x14ac:dyDescent="0.2">
      <c r="A2559" s="318"/>
      <c r="B2559" s="319"/>
    </row>
    <row r="2560" spans="1:2" ht="15" x14ac:dyDescent="0.2">
      <c r="A2560" s="318"/>
      <c r="B2560" s="319"/>
    </row>
    <row r="2561" spans="1:2" ht="15" x14ac:dyDescent="0.2">
      <c r="A2561" s="318"/>
      <c r="B2561" s="319"/>
    </row>
    <row r="2562" spans="1:2" ht="15" x14ac:dyDescent="0.2">
      <c r="A2562" s="318"/>
      <c r="B2562" s="319"/>
    </row>
    <row r="2563" spans="1:2" ht="15" x14ac:dyDescent="0.2">
      <c r="A2563" s="318"/>
      <c r="B2563" s="319"/>
    </row>
    <row r="2564" spans="1:2" ht="15" x14ac:dyDescent="0.2">
      <c r="A2564" s="318"/>
      <c r="B2564" s="319"/>
    </row>
    <row r="2565" spans="1:2" ht="15" x14ac:dyDescent="0.2">
      <c r="A2565" s="318"/>
      <c r="B2565" s="319"/>
    </row>
    <row r="2566" spans="1:2" ht="15" x14ac:dyDescent="0.2">
      <c r="A2566" s="318"/>
      <c r="B2566" s="319"/>
    </row>
    <row r="2567" spans="1:2" ht="15" x14ac:dyDescent="0.2">
      <c r="A2567" s="318"/>
      <c r="B2567" s="319"/>
    </row>
    <row r="2568" spans="1:2" ht="15" x14ac:dyDescent="0.2">
      <c r="A2568" s="318"/>
      <c r="B2568" s="319"/>
    </row>
    <row r="2569" spans="1:2" ht="15" x14ac:dyDescent="0.2">
      <c r="A2569" s="318"/>
      <c r="B2569" s="319"/>
    </row>
    <row r="2570" spans="1:2" ht="15" x14ac:dyDescent="0.2">
      <c r="A2570" s="318"/>
      <c r="B2570" s="319"/>
    </row>
    <row r="2571" spans="1:2" ht="15" x14ac:dyDescent="0.2">
      <c r="A2571" s="318"/>
      <c r="B2571" s="319"/>
    </row>
    <row r="2572" spans="1:2" ht="15" x14ac:dyDescent="0.2">
      <c r="A2572" s="318"/>
      <c r="B2572" s="319"/>
    </row>
    <row r="2573" spans="1:2" ht="15" x14ac:dyDescent="0.2">
      <c r="A2573" s="318"/>
      <c r="B2573" s="319"/>
    </row>
    <row r="2574" spans="1:2" ht="15" x14ac:dyDescent="0.2">
      <c r="A2574" s="318"/>
      <c r="B2574" s="319"/>
    </row>
    <row r="2575" spans="1:2" ht="15" x14ac:dyDescent="0.2">
      <c r="A2575" s="318"/>
      <c r="B2575" s="319"/>
    </row>
    <row r="2576" spans="1:2" ht="15" x14ac:dyDescent="0.2">
      <c r="A2576" s="318"/>
      <c r="B2576" s="319"/>
    </row>
    <row r="2577" spans="1:2" ht="15" x14ac:dyDescent="0.2">
      <c r="A2577" s="318"/>
      <c r="B2577" s="319"/>
    </row>
    <row r="2578" spans="1:2" ht="15" x14ac:dyDescent="0.2">
      <c r="A2578" s="318"/>
      <c r="B2578" s="319"/>
    </row>
    <row r="2579" spans="1:2" ht="15" x14ac:dyDescent="0.2">
      <c r="A2579" s="318"/>
      <c r="B2579" s="319"/>
    </row>
    <row r="2580" spans="1:2" ht="15" x14ac:dyDescent="0.2">
      <c r="A2580" s="318"/>
      <c r="B2580" s="319"/>
    </row>
    <row r="2581" spans="1:2" ht="15" x14ac:dyDescent="0.2">
      <c r="A2581" s="318"/>
      <c r="B2581" s="319"/>
    </row>
    <row r="2582" spans="1:2" ht="15" x14ac:dyDescent="0.2">
      <c r="A2582" s="318"/>
      <c r="B2582" s="319"/>
    </row>
    <row r="2583" spans="1:2" ht="15" x14ac:dyDescent="0.2">
      <c r="A2583" s="318"/>
      <c r="B2583" s="319"/>
    </row>
    <row r="2584" spans="1:2" ht="15" x14ac:dyDescent="0.2">
      <c r="A2584" s="318"/>
      <c r="B2584" s="319"/>
    </row>
    <row r="2585" spans="1:2" ht="15" x14ac:dyDescent="0.2">
      <c r="A2585" s="318"/>
      <c r="B2585" s="319"/>
    </row>
    <row r="2586" spans="1:2" ht="15" x14ac:dyDescent="0.2">
      <c r="A2586" s="318"/>
      <c r="B2586" s="319"/>
    </row>
    <row r="2587" spans="1:2" ht="15" x14ac:dyDescent="0.2">
      <c r="A2587" s="318"/>
      <c r="B2587" s="319"/>
    </row>
    <row r="2588" spans="1:2" ht="15" x14ac:dyDescent="0.2">
      <c r="A2588" s="318"/>
      <c r="B2588" s="319"/>
    </row>
    <row r="2589" spans="1:2" ht="15" x14ac:dyDescent="0.2">
      <c r="A2589" s="318"/>
      <c r="B2589" s="319"/>
    </row>
    <row r="2590" spans="1:2" ht="15" x14ac:dyDescent="0.2">
      <c r="A2590" s="318"/>
      <c r="B2590" s="319"/>
    </row>
    <row r="2591" spans="1:2" ht="15" x14ac:dyDescent="0.2">
      <c r="A2591" s="318"/>
      <c r="B2591" s="319"/>
    </row>
    <row r="2592" spans="1:2" ht="15" x14ac:dyDescent="0.2">
      <c r="A2592" s="318"/>
      <c r="B2592" s="319"/>
    </row>
    <row r="2593" spans="1:2" ht="15" x14ac:dyDescent="0.2">
      <c r="A2593" s="318"/>
      <c r="B2593" s="319"/>
    </row>
    <row r="2594" spans="1:2" ht="15" x14ac:dyDescent="0.2">
      <c r="A2594" s="318"/>
      <c r="B2594" s="319"/>
    </row>
    <row r="2595" spans="1:2" ht="15" x14ac:dyDescent="0.2">
      <c r="A2595" s="318"/>
      <c r="B2595" s="319"/>
    </row>
    <row r="2596" spans="1:2" ht="15" x14ac:dyDescent="0.2">
      <c r="A2596" s="318"/>
      <c r="B2596" s="319"/>
    </row>
    <row r="2597" spans="1:2" ht="15" x14ac:dyDescent="0.2">
      <c r="A2597" s="318"/>
      <c r="B2597" s="319"/>
    </row>
    <row r="2598" spans="1:2" ht="15" x14ac:dyDescent="0.2">
      <c r="A2598" s="318"/>
      <c r="B2598" s="319"/>
    </row>
    <row r="2599" spans="1:2" ht="15" x14ac:dyDescent="0.2">
      <c r="A2599" s="318"/>
      <c r="B2599" s="319"/>
    </row>
    <row r="2600" spans="1:2" ht="15" x14ac:dyDescent="0.2">
      <c r="A2600" s="318"/>
      <c r="B2600" s="319"/>
    </row>
    <row r="2601" spans="1:2" ht="15" x14ac:dyDescent="0.2">
      <c r="A2601" s="318"/>
      <c r="B2601" s="319"/>
    </row>
    <row r="2602" spans="1:2" ht="15" x14ac:dyDescent="0.2">
      <c r="A2602" s="318"/>
      <c r="B2602" s="319"/>
    </row>
    <row r="2603" spans="1:2" ht="15" x14ac:dyDescent="0.2">
      <c r="A2603" s="318"/>
      <c r="B2603" s="319"/>
    </row>
    <row r="2604" spans="1:2" ht="15" x14ac:dyDescent="0.2">
      <c r="A2604" s="318"/>
      <c r="B2604" s="319"/>
    </row>
    <row r="2605" spans="1:2" ht="15" x14ac:dyDescent="0.2">
      <c r="A2605" s="318"/>
      <c r="B2605" s="319"/>
    </row>
    <row r="2606" spans="1:2" ht="15" x14ac:dyDescent="0.2">
      <c r="A2606" s="318"/>
      <c r="B2606" s="319"/>
    </row>
    <row r="2607" spans="1:2" ht="15" x14ac:dyDescent="0.2">
      <c r="A2607" s="318"/>
      <c r="B2607" s="319"/>
    </row>
    <row r="2608" spans="1:2" ht="15" x14ac:dyDescent="0.2">
      <c r="A2608" s="318"/>
      <c r="B2608" s="319"/>
    </row>
    <row r="2609" spans="1:2" ht="15" x14ac:dyDescent="0.2">
      <c r="A2609" s="318"/>
      <c r="B2609" s="319"/>
    </row>
    <row r="2610" spans="1:2" ht="15" x14ac:dyDescent="0.2">
      <c r="A2610" s="318"/>
      <c r="B2610" s="319"/>
    </row>
    <row r="2611" spans="1:2" ht="15" x14ac:dyDescent="0.2">
      <c r="A2611" s="318"/>
      <c r="B2611" s="319"/>
    </row>
    <row r="2612" spans="1:2" ht="15" x14ac:dyDescent="0.2">
      <c r="A2612" s="318"/>
      <c r="B2612" s="319"/>
    </row>
    <row r="2613" spans="1:2" ht="15" x14ac:dyDescent="0.2">
      <c r="A2613" s="318"/>
      <c r="B2613" s="319"/>
    </row>
    <row r="2614" spans="1:2" ht="15" x14ac:dyDescent="0.2">
      <c r="A2614" s="318"/>
      <c r="B2614" s="319"/>
    </row>
    <row r="2615" spans="1:2" ht="15" x14ac:dyDescent="0.2">
      <c r="A2615" s="318"/>
      <c r="B2615" s="319"/>
    </row>
    <row r="2616" spans="1:2" ht="15" x14ac:dyDescent="0.2">
      <c r="A2616" s="318"/>
      <c r="B2616" s="319"/>
    </row>
    <row r="2617" spans="1:2" ht="15" x14ac:dyDescent="0.2">
      <c r="A2617" s="318"/>
      <c r="B2617" s="319"/>
    </row>
    <row r="2618" spans="1:2" ht="15" x14ac:dyDescent="0.2">
      <c r="A2618" s="318"/>
      <c r="B2618" s="319"/>
    </row>
    <row r="2619" spans="1:2" ht="15" x14ac:dyDescent="0.2">
      <c r="A2619" s="318"/>
      <c r="B2619" s="319"/>
    </row>
    <row r="2620" spans="1:2" ht="15" x14ac:dyDescent="0.2">
      <c r="A2620" s="318"/>
      <c r="B2620" s="319"/>
    </row>
    <row r="2621" spans="1:2" ht="15" x14ac:dyDescent="0.2">
      <c r="A2621" s="318"/>
      <c r="B2621" s="319"/>
    </row>
    <row r="2622" spans="1:2" ht="15" x14ac:dyDescent="0.2">
      <c r="A2622" s="318"/>
      <c r="B2622" s="319"/>
    </row>
    <row r="2623" spans="1:2" ht="15" x14ac:dyDescent="0.2">
      <c r="A2623" s="318"/>
      <c r="B2623" s="319"/>
    </row>
    <row r="2624" spans="1:2" ht="15" x14ac:dyDescent="0.2">
      <c r="A2624" s="318"/>
      <c r="B2624" s="319"/>
    </row>
    <row r="2625" spans="1:2" ht="15" x14ac:dyDescent="0.2">
      <c r="A2625" s="318"/>
      <c r="B2625" s="319"/>
    </row>
    <row r="2626" spans="1:2" ht="15" x14ac:dyDescent="0.2">
      <c r="A2626" s="318"/>
      <c r="B2626" s="319"/>
    </row>
    <row r="2627" spans="1:2" ht="15" x14ac:dyDescent="0.2">
      <c r="A2627" s="318"/>
      <c r="B2627" s="319"/>
    </row>
    <row r="2628" spans="1:2" ht="15" x14ac:dyDescent="0.2">
      <c r="A2628" s="318"/>
      <c r="B2628" s="319"/>
    </row>
    <row r="2629" spans="1:2" ht="15" x14ac:dyDescent="0.2">
      <c r="A2629" s="318"/>
      <c r="B2629" s="319"/>
    </row>
    <row r="2630" spans="1:2" ht="15" x14ac:dyDescent="0.2">
      <c r="A2630" s="318"/>
      <c r="B2630" s="319"/>
    </row>
    <row r="2631" spans="1:2" ht="15" x14ac:dyDescent="0.2">
      <c r="A2631" s="318"/>
      <c r="B2631" s="319"/>
    </row>
    <row r="2632" spans="1:2" ht="15" x14ac:dyDescent="0.2">
      <c r="A2632" s="318"/>
      <c r="B2632" s="319"/>
    </row>
    <row r="2633" spans="1:2" ht="15" x14ac:dyDescent="0.2">
      <c r="A2633" s="318"/>
      <c r="B2633" s="319"/>
    </row>
    <row r="2634" spans="1:2" ht="15" x14ac:dyDescent="0.2">
      <c r="A2634" s="318"/>
      <c r="B2634" s="319"/>
    </row>
    <row r="2635" spans="1:2" ht="15" x14ac:dyDescent="0.2">
      <c r="A2635" s="318"/>
      <c r="B2635" s="319"/>
    </row>
    <row r="2636" spans="1:2" ht="15" x14ac:dyDescent="0.2">
      <c r="A2636" s="318"/>
      <c r="B2636" s="319"/>
    </row>
    <row r="2637" spans="1:2" ht="15" x14ac:dyDescent="0.2">
      <c r="A2637" s="318"/>
      <c r="B2637" s="319"/>
    </row>
    <row r="2638" spans="1:2" ht="15" x14ac:dyDescent="0.2">
      <c r="A2638" s="318"/>
      <c r="B2638" s="319"/>
    </row>
    <row r="2639" spans="1:2" ht="15" x14ac:dyDescent="0.2">
      <c r="A2639" s="318"/>
      <c r="B2639" s="319"/>
    </row>
    <row r="2640" spans="1:2" ht="15" x14ac:dyDescent="0.2">
      <c r="A2640" s="318"/>
      <c r="B2640" s="319"/>
    </row>
    <row r="2641" spans="1:2" ht="15" x14ac:dyDescent="0.2">
      <c r="A2641" s="318"/>
      <c r="B2641" s="319"/>
    </row>
    <row r="2642" spans="1:2" ht="15" x14ac:dyDescent="0.2">
      <c r="A2642" s="318"/>
      <c r="B2642" s="319"/>
    </row>
    <row r="2643" spans="1:2" ht="15" x14ac:dyDescent="0.2">
      <c r="A2643" s="318"/>
      <c r="B2643" s="319"/>
    </row>
    <row r="2644" spans="1:2" ht="15" x14ac:dyDescent="0.2">
      <c r="A2644" s="318"/>
      <c r="B2644" s="319"/>
    </row>
    <row r="2645" spans="1:2" ht="15" x14ac:dyDescent="0.2">
      <c r="A2645" s="318"/>
      <c r="B2645" s="319"/>
    </row>
    <row r="2646" spans="1:2" ht="15" x14ac:dyDescent="0.2">
      <c r="A2646" s="318"/>
      <c r="B2646" s="319"/>
    </row>
    <row r="2647" spans="1:2" ht="15" x14ac:dyDescent="0.2">
      <c r="A2647" s="318"/>
      <c r="B2647" s="319"/>
    </row>
    <row r="2648" spans="1:2" ht="15" x14ac:dyDescent="0.2">
      <c r="A2648" s="318"/>
      <c r="B2648" s="319"/>
    </row>
    <row r="2649" spans="1:2" ht="15" x14ac:dyDescent="0.2">
      <c r="A2649" s="318"/>
      <c r="B2649" s="319"/>
    </row>
    <row r="2650" spans="1:2" ht="15" x14ac:dyDescent="0.2">
      <c r="A2650" s="318"/>
      <c r="B2650" s="319"/>
    </row>
    <row r="2651" spans="1:2" ht="15" x14ac:dyDescent="0.2">
      <c r="A2651" s="318"/>
      <c r="B2651" s="319"/>
    </row>
    <row r="2652" spans="1:2" ht="15" x14ac:dyDescent="0.2">
      <c r="A2652" s="318"/>
      <c r="B2652" s="319"/>
    </row>
    <row r="2653" spans="1:2" ht="15" x14ac:dyDescent="0.2">
      <c r="A2653" s="318"/>
      <c r="B2653" s="319"/>
    </row>
    <row r="2654" spans="1:2" ht="15" x14ac:dyDescent="0.2">
      <c r="A2654" s="318"/>
      <c r="B2654" s="319"/>
    </row>
    <row r="2655" spans="1:2" ht="15" x14ac:dyDescent="0.2">
      <c r="A2655" s="318"/>
      <c r="B2655" s="319"/>
    </row>
    <row r="2656" spans="1:2" ht="15" x14ac:dyDescent="0.2">
      <c r="A2656" s="318"/>
      <c r="B2656" s="319"/>
    </row>
    <row r="2657" spans="1:2" ht="15" x14ac:dyDescent="0.2">
      <c r="A2657" s="318"/>
      <c r="B2657" s="319"/>
    </row>
    <row r="2658" spans="1:2" ht="15" x14ac:dyDescent="0.2">
      <c r="A2658" s="318"/>
      <c r="B2658" s="319"/>
    </row>
    <row r="2659" spans="1:2" ht="15" x14ac:dyDescent="0.2">
      <c r="A2659" s="318"/>
      <c r="B2659" s="319"/>
    </row>
    <row r="2660" spans="1:2" ht="15" x14ac:dyDescent="0.2">
      <c r="A2660" s="318"/>
      <c r="B2660" s="319"/>
    </row>
    <row r="2661" spans="1:2" ht="15" x14ac:dyDescent="0.2">
      <c r="A2661" s="318"/>
      <c r="B2661" s="319"/>
    </row>
    <row r="2662" spans="1:2" ht="15" x14ac:dyDescent="0.2">
      <c r="A2662" s="318"/>
      <c r="B2662" s="319"/>
    </row>
    <row r="2663" spans="1:2" ht="15" x14ac:dyDescent="0.2">
      <c r="A2663" s="318"/>
      <c r="B2663" s="319"/>
    </row>
    <row r="2664" spans="1:2" ht="15" x14ac:dyDescent="0.2">
      <c r="A2664" s="318"/>
      <c r="B2664" s="319"/>
    </row>
    <row r="2665" spans="1:2" ht="15" x14ac:dyDescent="0.2">
      <c r="A2665" s="318"/>
      <c r="B2665" s="319"/>
    </row>
    <row r="2666" spans="1:2" ht="15" x14ac:dyDescent="0.2">
      <c r="A2666" s="318"/>
      <c r="B2666" s="319"/>
    </row>
    <row r="2667" spans="1:2" ht="15" x14ac:dyDescent="0.2">
      <c r="A2667" s="318"/>
      <c r="B2667" s="319"/>
    </row>
    <row r="2668" spans="1:2" ht="15" x14ac:dyDescent="0.2">
      <c r="A2668" s="318"/>
      <c r="B2668" s="319"/>
    </row>
    <row r="2669" spans="1:2" ht="15" x14ac:dyDescent="0.2">
      <c r="A2669" s="318"/>
      <c r="B2669" s="319"/>
    </row>
    <row r="2670" spans="1:2" ht="15" x14ac:dyDescent="0.2">
      <c r="A2670" s="318"/>
      <c r="B2670" s="319"/>
    </row>
    <row r="2671" spans="1:2" ht="15" x14ac:dyDescent="0.2">
      <c r="A2671" s="318"/>
      <c r="B2671" s="319"/>
    </row>
    <row r="2672" spans="1:2" ht="15" x14ac:dyDescent="0.2">
      <c r="A2672" s="318"/>
      <c r="B2672" s="319"/>
    </row>
    <row r="2673" spans="1:2" ht="15" x14ac:dyDescent="0.2">
      <c r="A2673" s="318"/>
      <c r="B2673" s="319"/>
    </row>
    <row r="2674" spans="1:2" ht="15" x14ac:dyDescent="0.2">
      <c r="A2674" s="318"/>
      <c r="B2674" s="319"/>
    </row>
    <row r="2675" spans="1:2" ht="15" x14ac:dyDescent="0.2">
      <c r="A2675" s="318"/>
      <c r="B2675" s="319"/>
    </row>
    <row r="2676" spans="1:2" ht="15" x14ac:dyDescent="0.2">
      <c r="A2676" s="318"/>
      <c r="B2676" s="319"/>
    </row>
    <row r="2677" spans="1:2" ht="15" x14ac:dyDescent="0.2">
      <c r="A2677" s="318"/>
      <c r="B2677" s="319"/>
    </row>
    <row r="2678" spans="1:2" ht="15" x14ac:dyDescent="0.2">
      <c r="A2678" s="318"/>
      <c r="B2678" s="319"/>
    </row>
    <row r="2679" spans="1:2" ht="15" x14ac:dyDescent="0.2">
      <c r="A2679" s="318"/>
      <c r="B2679" s="319"/>
    </row>
    <row r="2680" spans="1:2" ht="15" x14ac:dyDescent="0.2">
      <c r="A2680" s="318"/>
      <c r="B2680" s="319"/>
    </row>
    <row r="2681" spans="1:2" ht="15" x14ac:dyDescent="0.2">
      <c r="A2681" s="318"/>
      <c r="B2681" s="319"/>
    </row>
    <row r="2682" spans="1:2" ht="15" x14ac:dyDescent="0.2">
      <c r="A2682" s="318"/>
      <c r="B2682" s="319"/>
    </row>
    <row r="2683" spans="1:2" ht="15" x14ac:dyDescent="0.2">
      <c r="A2683" s="318"/>
      <c r="B2683" s="319"/>
    </row>
    <row r="2684" spans="1:2" ht="15" x14ac:dyDescent="0.2">
      <c r="A2684" s="318"/>
      <c r="B2684" s="319"/>
    </row>
    <row r="2685" spans="1:2" ht="15" x14ac:dyDescent="0.2">
      <c r="A2685" s="318"/>
      <c r="B2685" s="319"/>
    </row>
    <row r="2686" spans="1:2" ht="15" x14ac:dyDescent="0.2">
      <c r="A2686" s="318"/>
      <c r="B2686" s="319"/>
    </row>
    <row r="2687" spans="1:2" ht="15" x14ac:dyDescent="0.2">
      <c r="A2687" s="318"/>
      <c r="B2687" s="319"/>
    </row>
    <row r="2688" spans="1:2" ht="15" x14ac:dyDescent="0.2">
      <c r="A2688" s="318"/>
      <c r="B2688" s="319"/>
    </row>
    <row r="2689" spans="1:2" ht="15" x14ac:dyDescent="0.2">
      <c r="A2689" s="318"/>
      <c r="B2689" s="319"/>
    </row>
    <row r="2690" spans="1:2" ht="15" x14ac:dyDescent="0.2">
      <c r="A2690" s="318"/>
      <c r="B2690" s="319"/>
    </row>
    <row r="2691" spans="1:2" ht="15" x14ac:dyDescent="0.2">
      <c r="A2691" s="318"/>
      <c r="B2691" s="319"/>
    </row>
    <row r="2692" spans="1:2" ht="15" x14ac:dyDescent="0.2">
      <c r="A2692" s="318"/>
      <c r="B2692" s="319"/>
    </row>
    <row r="2693" spans="1:2" ht="15" x14ac:dyDescent="0.2">
      <c r="A2693" s="318"/>
      <c r="B2693" s="319"/>
    </row>
    <row r="2694" spans="1:2" ht="15" x14ac:dyDescent="0.2">
      <c r="A2694" s="318"/>
      <c r="B2694" s="319"/>
    </row>
    <row r="2695" spans="1:2" ht="15" x14ac:dyDescent="0.2">
      <c r="A2695" s="318"/>
      <c r="B2695" s="319"/>
    </row>
    <row r="2696" spans="1:2" ht="15" x14ac:dyDescent="0.2">
      <c r="A2696" s="318"/>
      <c r="B2696" s="319"/>
    </row>
    <row r="2697" spans="1:2" ht="15" x14ac:dyDescent="0.2">
      <c r="A2697" s="318"/>
      <c r="B2697" s="319"/>
    </row>
    <row r="2698" spans="1:2" ht="15" x14ac:dyDescent="0.2">
      <c r="A2698" s="318"/>
      <c r="B2698" s="319"/>
    </row>
    <row r="2699" spans="1:2" ht="15" x14ac:dyDescent="0.2">
      <c r="A2699" s="318"/>
      <c r="B2699" s="319"/>
    </row>
    <row r="2700" spans="1:2" ht="15" x14ac:dyDescent="0.2">
      <c r="A2700" s="318"/>
      <c r="B2700" s="319"/>
    </row>
    <row r="2701" spans="1:2" ht="15" x14ac:dyDescent="0.2">
      <c r="A2701" s="318"/>
      <c r="B2701" s="319"/>
    </row>
    <row r="2702" spans="1:2" ht="15" x14ac:dyDescent="0.2">
      <c r="A2702" s="318"/>
      <c r="B2702" s="319"/>
    </row>
    <row r="2703" spans="1:2" ht="15" x14ac:dyDescent="0.2">
      <c r="A2703" s="318"/>
      <c r="B2703" s="319"/>
    </row>
    <row r="2704" spans="1:2" ht="15" x14ac:dyDescent="0.2">
      <c r="A2704" s="318"/>
      <c r="B2704" s="319"/>
    </row>
    <row r="2705" spans="1:2" ht="15" x14ac:dyDescent="0.2">
      <c r="A2705" s="318"/>
      <c r="B2705" s="319"/>
    </row>
    <row r="2706" spans="1:2" ht="15" x14ac:dyDescent="0.2">
      <c r="A2706" s="318"/>
      <c r="B2706" s="319"/>
    </row>
    <row r="2707" spans="1:2" ht="15" x14ac:dyDescent="0.2">
      <c r="A2707" s="318"/>
      <c r="B2707" s="319"/>
    </row>
    <row r="2708" spans="1:2" ht="15" x14ac:dyDescent="0.2">
      <c r="A2708" s="318"/>
      <c r="B2708" s="319"/>
    </row>
    <row r="2709" spans="1:2" ht="15" x14ac:dyDescent="0.2">
      <c r="A2709" s="318"/>
      <c r="B2709" s="319"/>
    </row>
    <row r="2710" spans="1:2" ht="15" x14ac:dyDescent="0.2">
      <c r="A2710" s="318"/>
      <c r="B2710" s="319"/>
    </row>
    <row r="2711" spans="1:2" ht="15" x14ac:dyDescent="0.2">
      <c r="A2711" s="318"/>
      <c r="B2711" s="319"/>
    </row>
    <row r="2712" spans="1:2" ht="15" x14ac:dyDescent="0.2">
      <c r="A2712" s="318"/>
      <c r="B2712" s="319"/>
    </row>
    <row r="2713" spans="1:2" ht="15" x14ac:dyDescent="0.2">
      <c r="A2713" s="318"/>
      <c r="B2713" s="319"/>
    </row>
    <row r="2714" spans="1:2" ht="15" x14ac:dyDescent="0.2">
      <c r="A2714" s="318"/>
      <c r="B2714" s="319"/>
    </row>
    <row r="2715" spans="1:2" ht="15" x14ac:dyDescent="0.2">
      <c r="A2715" s="318"/>
      <c r="B2715" s="319"/>
    </row>
    <row r="2716" spans="1:2" ht="15" x14ac:dyDescent="0.2">
      <c r="A2716" s="318"/>
      <c r="B2716" s="319"/>
    </row>
    <row r="2717" spans="1:2" ht="15" x14ac:dyDescent="0.2">
      <c r="A2717" s="318"/>
      <c r="B2717" s="319"/>
    </row>
    <row r="2718" spans="1:2" ht="15" x14ac:dyDescent="0.2">
      <c r="A2718" s="318"/>
      <c r="B2718" s="319"/>
    </row>
    <row r="2719" spans="1:2" ht="15" x14ac:dyDescent="0.2">
      <c r="A2719" s="318"/>
      <c r="B2719" s="319"/>
    </row>
    <row r="2720" spans="1:2" ht="15" x14ac:dyDescent="0.2">
      <c r="A2720" s="318"/>
      <c r="B2720" s="319"/>
    </row>
    <row r="2721" spans="1:2" ht="15" x14ac:dyDescent="0.2">
      <c r="A2721" s="318"/>
      <c r="B2721" s="319"/>
    </row>
    <row r="2722" spans="1:2" ht="15" x14ac:dyDescent="0.2">
      <c r="A2722" s="318"/>
      <c r="B2722" s="319"/>
    </row>
    <row r="2723" spans="1:2" ht="15" x14ac:dyDescent="0.2">
      <c r="A2723" s="318"/>
      <c r="B2723" s="319"/>
    </row>
    <row r="2724" spans="1:2" ht="15" x14ac:dyDescent="0.2">
      <c r="A2724" s="318"/>
      <c r="B2724" s="319"/>
    </row>
    <row r="2725" spans="1:2" ht="15" x14ac:dyDescent="0.2">
      <c r="A2725" s="318"/>
      <c r="B2725" s="319"/>
    </row>
    <row r="2726" spans="1:2" ht="15" x14ac:dyDescent="0.2">
      <c r="A2726" s="318"/>
      <c r="B2726" s="319"/>
    </row>
    <row r="2727" spans="1:2" ht="15" x14ac:dyDescent="0.2">
      <c r="A2727" s="318"/>
      <c r="B2727" s="319"/>
    </row>
    <row r="2728" spans="1:2" ht="15" x14ac:dyDescent="0.2">
      <c r="A2728" s="318"/>
      <c r="B2728" s="319"/>
    </row>
    <row r="2729" spans="1:2" ht="15" x14ac:dyDescent="0.2">
      <c r="A2729" s="318"/>
      <c r="B2729" s="319"/>
    </row>
    <row r="2730" spans="1:2" ht="15" x14ac:dyDescent="0.2">
      <c r="A2730" s="318"/>
      <c r="B2730" s="319"/>
    </row>
    <row r="2731" spans="1:2" ht="15" x14ac:dyDescent="0.2">
      <c r="A2731" s="318"/>
      <c r="B2731" s="319"/>
    </row>
    <row r="2732" spans="1:2" ht="15" x14ac:dyDescent="0.2">
      <c r="A2732" s="318"/>
      <c r="B2732" s="319"/>
    </row>
    <row r="2733" spans="1:2" ht="15" x14ac:dyDescent="0.2">
      <c r="A2733" s="318"/>
      <c r="B2733" s="319"/>
    </row>
    <row r="2734" spans="1:2" ht="15" x14ac:dyDescent="0.2">
      <c r="A2734" s="318"/>
      <c r="B2734" s="319"/>
    </row>
    <row r="2735" spans="1:2" ht="15" x14ac:dyDescent="0.2">
      <c r="A2735" s="318"/>
      <c r="B2735" s="319"/>
    </row>
    <row r="2736" spans="1:2" ht="15" x14ac:dyDescent="0.2">
      <c r="A2736" s="318"/>
      <c r="B2736" s="319"/>
    </row>
    <row r="2737" spans="1:2" ht="15" x14ac:dyDescent="0.2">
      <c r="A2737" s="318"/>
      <c r="B2737" s="319"/>
    </row>
    <row r="2738" spans="1:2" ht="15" x14ac:dyDescent="0.2">
      <c r="A2738" s="318"/>
      <c r="B2738" s="319"/>
    </row>
    <row r="2739" spans="1:2" ht="15" x14ac:dyDescent="0.2">
      <c r="A2739" s="318"/>
      <c r="B2739" s="319"/>
    </row>
    <row r="2740" spans="1:2" ht="15" x14ac:dyDescent="0.2">
      <c r="A2740" s="318"/>
      <c r="B2740" s="319"/>
    </row>
    <row r="2741" spans="1:2" ht="15" x14ac:dyDescent="0.2">
      <c r="A2741" s="318"/>
      <c r="B2741" s="319"/>
    </row>
    <row r="2742" spans="1:2" ht="15" x14ac:dyDescent="0.2">
      <c r="A2742" s="318"/>
      <c r="B2742" s="319"/>
    </row>
    <row r="2743" spans="1:2" ht="15" x14ac:dyDescent="0.2">
      <c r="A2743" s="318"/>
      <c r="B2743" s="319"/>
    </row>
    <row r="2744" spans="1:2" ht="15" x14ac:dyDescent="0.2">
      <c r="A2744" s="318"/>
      <c r="B2744" s="319"/>
    </row>
    <row r="2745" spans="1:2" ht="15" x14ac:dyDescent="0.2">
      <c r="A2745" s="318"/>
      <c r="B2745" s="319"/>
    </row>
    <row r="2746" spans="1:2" ht="15" x14ac:dyDescent="0.2">
      <c r="A2746" s="318"/>
      <c r="B2746" s="319"/>
    </row>
    <row r="2747" spans="1:2" ht="15" x14ac:dyDescent="0.2">
      <c r="A2747" s="318"/>
      <c r="B2747" s="319"/>
    </row>
    <row r="2748" spans="1:2" ht="15" x14ac:dyDescent="0.2">
      <c r="A2748" s="318"/>
      <c r="B2748" s="319"/>
    </row>
    <row r="2749" spans="1:2" ht="15" x14ac:dyDescent="0.2">
      <c r="A2749" s="318"/>
      <c r="B2749" s="319"/>
    </row>
    <row r="2750" spans="1:2" ht="15" x14ac:dyDescent="0.2">
      <c r="A2750" s="318"/>
      <c r="B2750" s="319"/>
    </row>
    <row r="2751" spans="1:2" ht="15" x14ac:dyDescent="0.2">
      <c r="A2751" s="318"/>
      <c r="B2751" s="319"/>
    </row>
    <row r="2752" spans="1:2" ht="15" x14ac:dyDescent="0.2">
      <c r="A2752" s="318"/>
      <c r="B2752" s="319"/>
    </row>
    <row r="2753" spans="1:2" ht="15" x14ac:dyDescent="0.2">
      <c r="A2753" s="318"/>
      <c r="B2753" s="319"/>
    </row>
    <row r="2754" spans="1:2" ht="15" x14ac:dyDescent="0.2">
      <c r="A2754" s="318"/>
      <c r="B2754" s="319"/>
    </row>
    <row r="2755" spans="1:2" ht="15" x14ac:dyDescent="0.2">
      <c r="A2755" s="318"/>
      <c r="B2755" s="319"/>
    </row>
    <row r="2756" spans="1:2" ht="15" x14ac:dyDescent="0.2">
      <c r="A2756" s="318"/>
      <c r="B2756" s="319"/>
    </row>
    <row r="2757" spans="1:2" ht="15" x14ac:dyDescent="0.2">
      <c r="A2757" s="318"/>
      <c r="B2757" s="319"/>
    </row>
    <row r="2758" spans="1:2" ht="15" x14ac:dyDescent="0.2">
      <c r="A2758" s="318"/>
      <c r="B2758" s="319"/>
    </row>
    <row r="2759" spans="1:2" ht="15" x14ac:dyDescent="0.2">
      <c r="A2759" s="318"/>
      <c r="B2759" s="319"/>
    </row>
    <row r="2760" spans="1:2" ht="15" x14ac:dyDescent="0.2">
      <c r="A2760" s="318"/>
      <c r="B2760" s="319"/>
    </row>
    <row r="2761" spans="1:2" ht="15" x14ac:dyDescent="0.2">
      <c r="A2761" s="318"/>
      <c r="B2761" s="319"/>
    </row>
    <row r="2762" spans="1:2" ht="15" x14ac:dyDescent="0.2">
      <c r="A2762" s="318"/>
      <c r="B2762" s="319"/>
    </row>
    <row r="2763" spans="1:2" ht="15" x14ac:dyDescent="0.2">
      <c r="A2763" s="318"/>
      <c r="B2763" s="319"/>
    </row>
    <row r="2764" spans="1:2" ht="15" x14ac:dyDescent="0.2">
      <c r="A2764" s="318"/>
      <c r="B2764" s="319"/>
    </row>
    <row r="2765" spans="1:2" ht="15" x14ac:dyDescent="0.2">
      <c r="A2765" s="318"/>
      <c r="B2765" s="319"/>
    </row>
    <row r="2766" spans="1:2" ht="15" x14ac:dyDescent="0.2">
      <c r="A2766" s="318"/>
      <c r="B2766" s="319"/>
    </row>
    <row r="2767" spans="1:2" ht="15" x14ac:dyDescent="0.2">
      <c r="A2767" s="318"/>
      <c r="B2767" s="319"/>
    </row>
    <row r="2768" spans="1:2" ht="15" x14ac:dyDescent="0.2">
      <c r="A2768" s="318"/>
      <c r="B2768" s="319"/>
    </row>
    <row r="2769" spans="1:2" ht="15" x14ac:dyDescent="0.2">
      <c r="A2769" s="318"/>
      <c r="B2769" s="319"/>
    </row>
    <row r="2770" spans="1:2" ht="15" x14ac:dyDescent="0.2">
      <c r="A2770" s="318"/>
      <c r="B2770" s="319"/>
    </row>
    <row r="2771" spans="1:2" ht="15" x14ac:dyDescent="0.2">
      <c r="A2771" s="318"/>
      <c r="B2771" s="319"/>
    </row>
    <row r="2772" spans="1:2" ht="15" x14ac:dyDescent="0.2">
      <c r="A2772" s="318"/>
      <c r="B2772" s="319"/>
    </row>
    <row r="2773" spans="1:2" ht="15" x14ac:dyDescent="0.2">
      <c r="A2773" s="318"/>
      <c r="B2773" s="319"/>
    </row>
    <row r="2774" spans="1:2" ht="15" x14ac:dyDescent="0.2">
      <c r="A2774" s="318"/>
      <c r="B2774" s="319"/>
    </row>
    <row r="2775" spans="1:2" ht="15" x14ac:dyDescent="0.2">
      <c r="A2775" s="318"/>
      <c r="B2775" s="319"/>
    </row>
    <row r="2776" spans="1:2" ht="15" x14ac:dyDescent="0.2">
      <c r="A2776" s="318"/>
      <c r="B2776" s="319"/>
    </row>
    <row r="2777" spans="1:2" ht="15" x14ac:dyDescent="0.2">
      <c r="A2777" s="318"/>
      <c r="B2777" s="319"/>
    </row>
    <row r="2778" spans="1:2" ht="15" x14ac:dyDescent="0.2">
      <c r="A2778" s="318"/>
      <c r="B2778" s="319"/>
    </row>
    <row r="2779" spans="1:2" ht="15" x14ac:dyDescent="0.2">
      <c r="A2779" s="318"/>
      <c r="B2779" s="319"/>
    </row>
    <row r="2780" spans="1:2" ht="15" x14ac:dyDescent="0.2">
      <c r="A2780" s="318"/>
      <c r="B2780" s="319"/>
    </row>
    <row r="2781" spans="1:2" ht="15" x14ac:dyDescent="0.2">
      <c r="A2781" s="318"/>
      <c r="B2781" s="319"/>
    </row>
    <row r="2782" spans="1:2" ht="15" x14ac:dyDescent="0.2">
      <c r="A2782" s="318"/>
      <c r="B2782" s="319"/>
    </row>
    <row r="2783" spans="1:2" ht="15" x14ac:dyDescent="0.2">
      <c r="A2783" s="318"/>
      <c r="B2783" s="319"/>
    </row>
    <row r="2784" spans="1:2" ht="15" x14ac:dyDescent="0.2">
      <c r="A2784" s="318"/>
      <c r="B2784" s="319"/>
    </row>
    <row r="2785" spans="1:2" ht="15" x14ac:dyDescent="0.2">
      <c r="A2785" s="318"/>
      <c r="B2785" s="319"/>
    </row>
    <row r="2786" spans="1:2" ht="15" x14ac:dyDescent="0.2">
      <c r="A2786" s="318"/>
      <c r="B2786" s="319"/>
    </row>
    <row r="2787" spans="1:2" ht="15" x14ac:dyDescent="0.2">
      <c r="A2787" s="318"/>
      <c r="B2787" s="319"/>
    </row>
    <row r="2788" spans="1:2" ht="15" x14ac:dyDescent="0.2">
      <c r="A2788" s="318"/>
      <c r="B2788" s="319"/>
    </row>
    <row r="2789" spans="1:2" ht="15" x14ac:dyDescent="0.2">
      <c r="A2789" s="318"/>
      <c r="B2789" s="319"/>
    </row>
    <row r="2790" spans="1:2" ht="15" x14ac:dyDescent="0.2">
      <c r="A2790" s="318"/>
      <c r="B2790" s="319"/>
    </row>
    <row r="2791" spans="1:2" ht="15" x14ac:dyDescent="0.2">
      <c r="A2791" s="318"/>
      <c r="B2791" s="319"/>
    </row>
    <row r="2792" spans="1:2" ht="15" x14ac:dyDescent="0.2">
      <c r="A2792" s="318"/>
      <c r="B2792" s="319"/>
    </row>
    <row r="2793" spans="1:2" ht="15" x14ac:dyDescent="0.2">
      <c r="A2793" s="318"/>
      <c r="B2793" s="319"/>
    </row>
    <row r="2794" spans="1:2" ht="15" x14ac:dyDescent="0.2">
      <c r="A2794" s="318"/>
      <c r="B2794" s="319"/>
    </row>
    <row r="2795" spans="1:2" ht="15" x14ac:dyDescent="0.2">
      <c r="A2795" s="318"/>
      <c r="B2795" s="319"/>
    </row>
    <row r="2796" spans="1:2" ht="15" x14ac:dyDescent="0.2">
      <c r="A2796" s="318"/>
      <c r="B2796" s="319"/>
    </row>
    <row r="2797" spans="1:2" ht="15" x14ac:dyDescent="0.2">
      <c r="A2797" s="318"/>
      <c r="B2797" s="319"/>
    </row>
    <row r="2798" spans="1:2" ht="15" x14ac:dyDescent="0.2">
      <c r="A2798" s="318"/>
      <c r="B2798" s="319"/>
    </row>
    <row r="2799" spans="1:2" ht="15" x14ac:dyDescent="0.2">
      <c r="A2799" s="318"/>
      <c r="B2799" s="319"/>
    </row>
    <row r="2800" spans="1:2" ht="15" x14ac:dyDescent="0.2">
      <c r="A2800" s="318"/>
      <c r="B2800" s="319"/>
    </row>
    <row r="2801" spans="1:2" ht="15" x14ac:dyDescent="0.2">
      <c r="A2801" s="318"/>
      <c r="B2801" s="319"/>
    </row>
    <row r="2802" spans="1:2" ht="15" x14ac:dyDescent="0.2">
      <c r="A2802" s="318"/>
      <c r="B2802" s="319"/>
    </row>
    <row r="2803" spans="1:2" ht="15" x14ac:dyDescent="0.2">
      <c r="A2803" s="318"/>
      <c r="B2803" s="319"/>
    </row>
    <row r="2804" spans="1:2" ht="15" x14ac:dyDescent="0.2">
      <c r="A2804" s="318"/>
      <c r="B2804" s="319"/>
    </row>
    <row r="2805" spans="1:2" ht="15" x14ac:dyDescent="0.2">
      <c r="A2805" s="318"/>
      <c r="B2805" s="319"/>
    </row>
    <row r="2806" spans="1:2" ht="15" x14ac:dyDescent="0.2">
      <c r="A2806" s="318"/>
      <c r="B2806" s="319"/>
    </row>
    <row r="2807" spans="1:2" ht="15" x14ac:dyDescent="0.2">
      <c r="A2807" s="318"/>
      <c r="B2807" s="319"/>
    </row>
    <row r="2808" spans="1:2" ht="15" x14ac:dyDescent="0.2">
      <c r="A2808" s="318"/>
      <c r="B2808" s="319"/>
    </row>
    <row r="2809" spans="1:2" ht="15" x14ac:dyDescent="0.2">
      <c r="A2809" s="318"/>
      <c r="B2809" s="319"/>
    </row>
    <row r="2810" spans="1:2" ht="15" x14ac:dyDescent="0.2">
      <c r="A2810" s="318"/>
      <c r="B2810" s="319"/>
    </row>
    <row r="2811" spans="1:2" ht="15" x14ac:dyDescent="0.2">
      <c r="A2811" s="318"/>
      <c r="B2811" s="319"/>
    </row>
    <row r="2812" spans="1:2" ht="15" x14ac:dyDescent="0.2">
      <c r="A2812" s="318"/>
      <c r="B2812" s="319"/>
    </row>
    <row r="2813" spans="1:2" ht="15" x14ac:dyDescent="0.2">
      <c r="A2813" s="318"/>
      <c r="B2813" s="319"/>
    </row>
    <row r="2814" spans="1:2" ht="15" x14ac:dyDescent="0.2">
      <c r="A2814" s="318"/>
      <c r="B2814" s="319"/>
    </row>
    <row r="2815" spans="1:2" ht="15" x14ac:dyDescent="0.2">
      <c r="A2815" s="318"/>
      <c r="B2815" s="319"/>
    </row>
    <row r="2816" spans="1:2" ht="15" x14ac:dyDescent="0.2">
      <c r="A2816" s="318"/>
      <c r="B2816" s="319"/>
    </row>
    <row r="2817" spans="1:2" ht="15" x14ac:dyDescent="0.2">
      <c r="A2817" s="318"/>
      <c r="B2817" s="319"/>
    </row>
    <row r="2818" spans="1:2" ht="15" x14ac:dyDescent="0.2">
      <c r="A2818" s="318"/>
      <c r="B2818" s="319"/>
    </row>
    <row r="2819" spans="1:2" ht="15" x14ac:dyDescent="0.2">
      <c r="A2819" s="318"/>
      <c r="B2819" s="319"/>
    </row>
    <row r="2820" spans="1:2" ht="15" x14ac:dyDescent="0.2">
      <c r="A2820" s="318"/>
      <c r="B2820" s="319"/>
    </row>
    <row r="2821" spans="1:2" ht="15" x14ac:dyDescent="0.2">
      <c r="A2821" s="318"/>
      <c r="B2821" s="319"/>
    </row>
    <row r="2822" spans="1:2" ht="15" x14ac:dyDescent="0.2">
      <c r="A2822" s="318"/>
      <c r="B2822" s="319"/>
    </row>
    <row r="2823" spans="1:2" ht="15" x14ac:dyDescent="0.2">
      <c r="A2823" s="318"/>
      <c r="B2823" s="319"/>
    </row>
    <row r="2824" spans="1:2" ht="15" x14ac:dyDescent="0.2">
      <c r="A2824" s="318"/>
      <c r="B2824" s="319"/>
    </row>
    <row r="2825" spans="1:2" ht="15" x14ac:dyDescent="0.2">
      <c r="A2825" s="318"/>
      <c r="B2825" s="319"/>
    </row>
    <row r="2826" spans="1:2" ht="15" x14ac:dyDescent="0.2">
      <c r="A2826" s="318"/>
      <c r="B2826" s="319"/>
    </row>
    <row r="2827" spans="1:2" ht="15" x14ac:dyDescent="0.2">
      <c r="A2827" s="318"/>
      <c r="B2827" s="319"/>
    </row>
    <row r="2828" spans="1:2" ht="15" x14ac:dyDescent="0.2">
      <c r="A2828" s="318"/>
      <c r="B2828" s="319"/>
    </row>
    <row r="2829" spans="1:2" ht="15" x14ac:dyDescent="0.2">
      <c r="A2829" s="318"/>
      <c r="B2829" s="319"/>
    </row>
    <row r="2830" spans="1:2" ht="15" x14ac:dyDescent="0.2">
      <c r="A2830" s="318"/>
      <c r="B2830" s="319"/>
    </row>
    <row r="2831" spans="1:2" ht="15" x14ac:dyDescent="0.2">
      <c r="A2831" s="318"/>
      <c r="B2831" s="319"/>
    </row>
    <row r="2832" spans="1:2" ht="15" x14ac:dyDescent="0.2">
      <c r="A2832" s="318"/>
      <c r="B2832" s="319"/>
    </row>
    <row r="2833" spans="1:2" ht="15" x14ac:dyDescent="0.2">
      <c r="A2833" s="318"/>
      <c r="B2833" s="319"/>
    </row>
    <row r="2834" spans="1:2" ht="15" x14ac:dyDescent="0.2">
      <c r="A2834" s="318"/>
      <c r="B2834" s="319"/>
    </row>
    <row r="2835" spans="1:2" ht="15" x14ac:dyDescent="0.2">
      <c r="A2835" s="318"/>
      <c r="B2835" s="319"/>
    </row>
    <row r="2836" spans="1:2" ht="15" x14ac:dyDescent="0.2">
      <c r="A2836" s="318"/>
      <c r="B2836" s="319"/>
    </row>
    <row r="2837" spans="1:2" ht="15" x14ac:dyDescent="0.2">
      <c r="A2837" s="318"/>
      <c r="B2837" s="319"/>
    </row>
    <row r="2838" spans="1:2" ht="15" x14ac:dyDescent="0.2">
      <c r="A2838" s="318"/>
      <c r="B2838" s="319"/>
    </row>
    <row r="2839" spans="1:2" ht="15" x14ac:dyDescent="0.2">
      <c r="A2839" s="318"/>
      <c r="B2839" s="319"/>
    </row>
    <row r="2840" spans="1:2" ht="15" x14ac:dyDescent="0.2">
      <c r="A2840" s="318"/>
      <c r="B2840" s="319"/>
    </row>
    <row r="2841" spans="1:2" ht="15" x14ac:dyDescent="0.2">
      <c r="A2841" s="318"/>
      <c r="B2841" s="319"/>
    </row>
    <row r="2842" spans="1:2" ht="15" x14ac:dyDescent="0.2">
      <c r="A2842" s="318"/>
      <c r="B2842" s="319"/>
    </row>
    <row r="2843" spans="1:2" ht="15" x14ac:dyDescent="0.2">
      <c r="A2843" s="318"/>
      <c r="B2843" s="319"/>
    </row>
    <row r="2844" spans="1:2" ht="15" x14ac:dyDescent="0.2">
      <c r="A2844" s="318"/>
      <c r="B2844" s="319"/>
    </row>
    <row r="2845" spans="1:2" ht="15" x14ac:dyDescent="0.2">
      <c r="A2845" s="318"/>
      <c r="B2845" s="319"/>
    </row>
    <row r="2846" spans="1:2" ht="15" x14ac:dyDescent="0.2">
      <c r="A2846" s="318"/>
      <c r="B2846" s="319"/>
    </row>
    <row r="2847" spans="1:2" ht="15" x14ac:dyDescent="0.2">
      <c r="A2847" s="318"/>
      <c r="B2847" s="319"/>
    </row>
    <row r="2848" spans="1:2" ht="15" x14ac:dyDescent="0.2">
      <c r="A2848" s="318"/>
      <c r="B2848" s="319"/>
    </row>
    <row r="2849" spans="1:2" ht="15" x14ac:dyDescent="0.2">
      <c r="A2849" s="318"/>
      <c r="B2849" s="319"/>
    </row>
    <row r="2850" spans="1:2" ht="15" x14ac:dyDescent="0.2">
      <c r="A2850" s="318"/>
      <c r="B2850" s="319"/>
    </row>
    <row r="2851" spans="1:2" ht="15" x14ac:dyDescent="0.2">
      <c r="A2851" s="318"/>
      <c r="B2851" s="319"/>
    </row>
    <row r="2852" spans="1:2" ht="15" x14ac:dyDescent="0.2">
      <c r="A2852" s="318"/>
      <c r="B2852" s="319"/>
    </row>
    <row r="2853" spans="1:2" ht="15" x14ac:dyDescent="0.2">
      <c r="A2853" s="318"/>
      <c r="B2853" s="319"/>
    </row>
    <row r="2854" spans="1:2" ht="15" x14ac:dyDescent="0.2">
      <c r="A2854" s="318"/>
      <c r="B2854" s="319"/>
    </row>
    <row r="2855" spans="1:2" ht="15" x14ac:dyDescent="0.2">
      <c r="A2855" s="318"/>
      <c r="B2855" s="319"/>
    </row>
    <row r="2856" spans="1:2" ht="15" x14ac:dyDescent="0.2">
      <c r="A2856" s="318"/>
      <c r="B2856" s="319"/>
    </row>
    <row r="2857" spans="1:2" ht="15" x14ac:dyDescent="0.2">
      <c r="A2857" s="318"/>
      <c r="B2857" s="319"/>
    </row>
    <row r="2858" spans="1:2" ht="15" x14ac:dyDescent="0.2">
      <c r="A2858" s="318"/>
      <c r="B2858" s="319"/>
    </row>
    <row r="2859" spans="1:2" ht="15" x14ac:dyDescent="0.2">
      <c r="A2859" s="318"/>
      <c r="B2859" s="319"/>
    </row>
    <row r="2860" spans="1:2" ht="15" x14ac:dyDescent="0.2">
      <c r="A2860" s="318"/>
      <c r="B2860" s="319"/>
    </row>
    <row r="2861" spans="1:2" ht="15" x14ac:dyDescent="0.2">
      <c r="A2861" s="318"/>
      <c r="B2861" s="319"/>
    </row>
    <row r="2862" spans="1:2" ht="15" x14ac:dyDescent="0.2">
      <c r="A2862" s="318"/>
      <c r="B2862" s="319"/>
    </row>
    <row r="2863" spans="1:2" ht="15" x14ac:dyDescent="0.2">
      <c r="A2863" s="318"/>
      <c r="B2863" s="319"/>
    </row>
    <row r="2864" spans="1:2" ht="15" x14ac:dyDescent="0.2">
      <c r="A2864" s="318"/>
      <c r="B2864" s="319"/>
    </row>
    <row r="2865" spans="1:2" ht="15" x14ac:dyDescent="0.2">
      <c r="A2865" s="318"/>
      <c r="B2865" s="319"/>
    </row>
    <row r="2866" spans="1:2" ht="15" x14ac:dyDescent="0.2">
      <c r="A2866" s="318"/>
      <c r="B2866" s="319"/>
    </row>
    <row r="2867" spans="1:2" ht="15" x14ac:dyDescent="0.2">
      <c r="A2867" s="318"/>
      <c r="B2867" s="319"/>
    </row>
    <row r="2868" spans="1:2" ht="15" x14ac:dyDescent="0.2">
      <c r="A2868" s="318"/>
      <c r="B2868" s="319"/>
    </row>
    <row r="2869" spans="1:2" ht="15" x14ac:dyDescent="0.2">
      <c r="A2869" s="318"/>
      <c r="B2869" s="319"/>
    </row>
    <row r="2870" spans="1:2" ht="15" x14ac:dyDescent="0.2">
      <c r="A2870" s="318"/>
      <c r="B2870" s="319"/>
    </row>
    <row r="2871" spans="1:2" ht="15" x14ac:dyDescent="0.2">
      <c r="A2871" s="318"/>
      <c r="B2871" s="319"/>
    </row>
    <row r="2872" spans="1:2" ht="15" x14ac:dyDescent="0.2">
      <c r="A2872" s="318"/>
      <c r="B2872" s="319"/>
    </row>
    <row r="2873" spans="1:2" ht="15" x14ac:dyDescent="0.2">
      <c r="A2873" s="318"/>
      <c r="B2873" s="319"/>
    </row>
    <row r="2874" spans="1:2" ht="15" x14ac:dyDescent="0.2">
      <c r="A2874" s="318"/>
      <c r="B2874" s="319"/>
    </row>
    <row r="2875" spans="1:2" ht="15" x14ac:dyDescent="0.2">
      <c r="A2875" s="318"/>
      <c r="B2875" s="319"/>
    </row>
    <row r="2876" spans="1:2" ht="15" x14ac:dyDescent="0.2">
      <c r="A2876" s="318"/>
      <c r="B2876" s="319"/>
    </row>
    <row r="2877" spans="1:2" ht="15" x14ac:dyDescent="0.2">
      <c r="A2877" s="318"/>
      <c r="B2877" s="319"/>
    </row>
    <row r="2878" spans="1:2" ht="15" x14ac:dyDescent="0.2">
      <c r="A2878" s="318"/>
      <c r="B2878" s="319"/>
    </row>
    <row r="2879" spans="1:2" ht="15" x14ac:dyDescent="0.2">
      <c r="A2879" s="318"/>
      <c r="B2879" s="319"/>
    </row>
    <row r="2880" spans="1:2" ht="15" x14ac:dyDescent="0.2">
      <c r="A2880" s="318"/>
      <c r="B2880" s="319"/>
    </row>
    <row r="2881" spans="1:2" ht="15" x14ac:dyDescent="0.2">
      <c r="A2881" s="318"/>
      <c r="B2881" s="319"/>
    </row>
    <row r="2882" spans="1:2" ht="15" x14ac:dyDescent="0.2">
      <c r="A2882" s="318"/>
      <c r="B2882" s="319"/>
    </row>
    <row r="2883" spans="1:2" ht="15" x14ac:dyDescent="0.2">
      <c r="A2883" s="318"/>
      <c r="B2883" s="319"/>
    </row>
    <row r="2884" spans="1:2" ht="15" x14ac:dyDescent="0.2">
      <c r="A2884" s="318"/>
      <c r="B2884" s="319"/>
    </row>
    <row r="2885" spans="1:2" ht="15" x14ac:dyDescent="0.2">
      <c r="A2885" s="318"/>
      <c r="B2885" s="319"/>
    </row>
    <row r="2886" spans="1:2" ht="15" x14ac:dyDescent="0.2">
      <c r="A2886" s="318"/>
      <c r="B2886" s="319"/>
    </row>
    <row r="2887" spans="1:2" ht="15" x14ac:dyDescent="0.2">
      <c r="A2887" s="318"/>
      <c r="B2887" s="319"/>
    </row>
    <row r="2888" spans="1:2" ht="15" x14ac:dyDescent="0.2">
      <c r="A2888" s="318"/>
      <c r="B2888" s="319"/>
    </row>
    <row r="2889" spans="1:2" ht="15" x14ac:dyDescent="0.2">
      <c r="A2889" s="318"/>
      <c r="B2889" s="319"/>
    </row>
    <row r="2890" spans="1:2" ht="15" x14ac:dyDescent="0.2">
      <c r="A2890" s="318"/>
      <c r="B2890" s="319"/>
    </row>
    <row r="2891" spans="1:2" ht="15" x14ac:dyDescent="0.2">
      <c r="A2891" s="318"/>
      <c r="B2891" s="319"/>
    </row>
    <row r="2892" spans="1:2" ht="15" x14ac:dyDescent="0.2">
      <c r="A2892" s="318"/>
      <c r="B2892" s="319"/>
    </row>
    <row r="2893" spans="1:2" ht="15" x14ac:dyDescent="0.2">
      <c r="A2893" s="318"/>
      <c r="B2893" s="319"/>
    </row>
    <row r="2894" spans="1:2" ht="15" x14ac:dyDescent="0.2">
      <c r="A2894" s="318"/>
      <c r="B2894" s="319"/>
    </row>
    <row r="2895" spans="1:2" ht="15" x14ac:dyDescent="0.2">
      <c r="A2895" s="318"/>
      <c r="B2895" s="319"/>
    </row>
    <row r="2896" spans="1:2" ht="15" x14ac:dyDescent="0.2">
      <c r="A2896" s="318"/>
      <c r="B2896" s="319"/>
    </row>
    <row r="2897" spans="1:2" ht="15" x14ac:dyDescent="0.2">
      <c r="A2897" s="318"/>
      <c r="B2897" s="319"/>
    </row>
    <row r="2898" spans="1:2" ht="15" x14ac:dyDescent="0.2">
      <c r="A2898" s="318"/>
      <c r="B2898" s="319"/>
    </row>
    <row r="2899" spans="1:2" ht="15" x14ac:dyDescent="0.2">
      <c r="A2899" s="318"/>
      <c r="B2899" s="319"/>
    </row>
    <row r="2900" spans="1:2" ht="15" x14ac:dyDescent="0.2">
      <c r="A2900" s="318"/>
      <c r="B2900" s="319"/>
    </row>
    <row r="2901" spans="1:2" ht="15" x14ac:dyDescent="0.2">
      <c r="A2901" s="318"/>
      <c r="B2901" s="319"/>
    </row>
    <row r="2902" spans="1:2" ht="15" x14ac:dyDescent="0.2">
      <c r="A2902" s="318"/>
      <c r="B2902" s="319"/>
    </row>
    <row r="2903" spans="1:2" ht="15" x14ac:dyDescent="0.2">
      <c r="A2903" s="318"/>
      <c r="B2903" s="319"/>
    </row>
    <row r="2904" spans="1:2" ht="15" x14ac:dyDescent="0.2">
      <c r="A2904" s="318"/>
      <c r="B2904" s="319"/>
    </row>
    <row r="2905" spans="1:2" ht="15" x14ac:dyDescent="0.2">
      <c r="A2905" s="318"/>
      <c r="B2905" s="319"/>
    </row>
    <row r="2906" spans="1:2" ht="15" x14ac:dyDescent="0.2">
      <c r="A2906" s="318"/>
      <c r="B2906" s="319"/>
    </row>
    <row r="2907" spans="1:2" ht="15" x14ac:dyDescent="0.2">
      <c r="A2907" s="318"/>
      <c r="B2907" s="319"/>
    </row>
    <row r="2908" spans="1:2" ht="15" x14ac:dyDescent="0.2">
      <c r="A2908" s="318"/>
      <c r="B2908" s="319"/>
    </row>
    <row r="2909" spans="1:2" ht="15" x14ac:dyDescent="0.2">
      <c r="A2909" s="318"/>
      <c r="B2909" s="319"/>
    </row>
    <row r="2910" spans="1:2" ht="15" x14ac:dyDescent="0.2">
      <c r="A2910" s="318"/>
      <c r="B2910" s="319"/>
    </row>
    <row r="2911" spans="1:2" ht="15" x14ac:dyDescent="0.2">
      <c r="A2911" s="318"/>
      <c r="B2911" s="319"/>
    </row>
    <row r="2912" spans="1:2" ht="15" x14ac:dyDescent="0.2">
      <c r="A2912" s="318"/>
      <c r="B2912" s="319"/>
    </row>
    <row r="2913" spans="1:2" ht="15" x14ac:dyDescent="0.2">
      <c r="A2913" s="318"/>
      <c r="B2913" s="319"/>
    </row>
    <row r="2914" spans="1:2" ht="15" x14ac:dyDescent="0.2">
      <c r="A2914" s="318"/>
      <c r="B2914" s="319"/>
    </row>
    <row r="2915" spans="1:2" ht="15" x14ac:dyDescent="0.2">
      <c r="A2915" s="318"/>
      <c r="B2915" s="319"/>
    </row>
    <row r="2916" spans="1:2" ht="15" x14ac:dyDescent="0.2">
      <c r="A2916" s="318"/>
      <c r="B2916" s="319"/>
    </row>
    <row r="2917" spans="1:2" ht="15" x14ac:dyDescent="0.2">
      <c r="A2917" s="318"/>
      <c r="B2917" s="319"/>
    </row>
    <row r="2918" spans="1:2" ht="15" x14ac:dyDescent="0.2">
      <c r="A2918" s="318"/>
      <c r="B2918" s="319"/>
    </row>
    <row r="2919" spans="1:2" ht="15" x14ac:dyDescent="0.2">
      <c r="A2919" s="318"/>
      <c r="B2919" s="319"/>
    </row>
    <row r="2920" spans="1:2" ht="15" x14ac:dyDescent="0.2">
      <c r="A2920" s="318"/>
      <c r="B2920" s="319"/>
    </row>
    <row r="2921" spans="1:2" ht="15" x14ac:dyDescent="0.2">
      <c r="A2921" s="318"/>
      <c r="B2921" s="319"/>
    </row>
    <row r="2922" spans="1:2" ht="15" x14ac:dyDescent="0.2">
      <c r="A2922" s="318"/>
      <c r="B2922" s="319"/>
    </row>
    <row r="2923" spans="1:2" ht="15" x14ac:dyDescent="0.2">
      <c r="A2923" s="318"/>
      <c r="B2923" s="319"/>
    </row>
    <row r="2924" spans="1:2" ht="15" x14ac:dyDescent="0.2">
      <c r="A2924" s="318"/>
      <c r="B2924" s="319"/>
    </row>
    <row r="2925" spans="1:2" ht="15" x14ac:dyDescent="0.2">
      <c r="A2925" s="318"/>
      <c r="B2925" s="319"/>
    </row>
    <row r="2926" spans="1:2" ht="15" x14ac:dyDescent="0.2">
      <c r="A2926" s="318"/>
      <c r="B2926" s="319"/>
    </row>
    <row r="2927" spans="1:2" ht="15" x14ac:dyDescent="0.2">
      <c r="A2927" s="318"/>
      <c r="B2927" s="319"/>
    </row>
    <row r="2928" spans="1:2" ht="15" x14ac:dyDescent="0.2">
      <c r="A2928" s="318"/>
      <c r="B2928" s="319"/>
    </row>
    <row r="2929" spans="1:2" ht="15" x14ac:dyDescent="0.2">
      <c r="A2929" s="318"/>
      <c r="B2929" s="319"/>
    </row>
    <row r="2930" spans="1:2" ht="15" x14ac:dyDescent="0.2">
      <c r="A2930" s="318"/>
      <c r="B2930" s="319"/>
    </row>
    <row r="2931" spans="1:2" ht="15" x14ac:dyDescent="0.2">
      <c r="A2931" s="318"/>
      <c r="B2931" s="319"/>
    </row>
    <row r="2932" spans="1:2" ht="15" x14ac:dyDescent="0.2">
      <c r="A2932" s="318"/>
      <c r="B2932" s="319"/>
    </row>
    <row r="2933" spans="1:2" ht="15" x14ac:dyDescent="0.2">
      <c r="A2933" s="318"/>
      <c r="B2933" s="319"/>
    </row>
    <row r="2934" spans="1:2" ht="15" x14ac:dyDescent="0.2">
      <c r="A2934" s="318"/>
      <c r="B2934" s="319"/>
    </row>
    <row r="2935" spans="1:2" ht="15" x14ac:dyDescent="0.2">
      <c r="A2935" s="318"/>
      <c r="B2935" s="319"/>
    </row>
    <row r="2936" spans="1:2" ht="15" x14ac:dyDescent="0.2">
      <c r="A2936" s="318"/>
      <c r="B2936" s="319"/>
    </row>
    <row r="2937" spans="1:2" ht="15" x14ac:dyDescent="0.2">
      <c r="A2937" s="318"/>
      <c r="B2937" s="319"/>
    </row>
    <row r="2938" spans="1:2" ht="15" x14ac:dyDescent="0.2">
      <c r="A2938" s="318"/>
      <c r="B2938" s="319"/>
    </row>
    <row r="2939" spans="1:2" ht="15" x14ac:dyDescent="0.2">
      <c r="A2939" s="318"/>
      <c r="B2939" s="319"/>
    </row>
    <row r="2940" spans="1:2" ht="15" x14ac:dyDescent="0.2">
      <c r="A2940" s="318"/>
      <c r="B2940" s="319"/>
    </row>
    <row r="2941" spans="1:2" ht="15" x14ac:dyDescent="0.2">
      <c r="A2941" s="318"/>
      <c r="B2941" s="319"/>
    </row>
    <row r="2942" spans="1:2" ht="15" x14ac:dyDescent="0.2">
      <c r="A2942" s="318"/>
      <c r="B2942" s="319"/>
    </row>
    <row r="2943" spans="1:2" ht="15" x14ac:dyDescent="0.2">
      <c r="A2943" s="318"/>
      <c r="B2943" s="319"/>
    </row>
    <row r="2944" spans="1:2" ht="15" x14ac:dyDescent="0.2">
      <c r="A2944" s="318"/>
      <c r="B2944" s="319"/>
    </row>
    <row r="2945" spans="1:2" ht="15" x14ac:dyDescent="0.2">
      <c r="A2945" s="318"/>
      <c r="B2945" s="319"/>
    </row>
    <row r="2946" spans="1:2" ht="15" x14ac:dyDescent="0.2">
      <c r="A2946" s="318"/>
      <c r="B2946" s="319"/>
    </row>
    <row r="2947" spans="1:2" ht="15" x14ac:dyDescent="0.2">
      <c r="A2947" s="318"/>
      <c r="B2947" s="319"/>
    </row>
    <row r="2948" spans="1:2" ht="15" x14ac:dyDescent="0.2">
      <c r="A2948" s="318"/>
      <c r="B2948" s="319"/>
    </row>
    <row r="2949" spans="1:2" ht="15" x14ac:dyDescent="0.2">
      <c r="A2949" s="318"/>
      <c r="B2949" s="319"/>
    </row>
    <row r="2950" spans="1:2" ht="15" x14ac:dyDescent="0.2">
      <c r="A2950" s="318"/>
      <c r="B2950" s="319"/>
    </row>
    <row r="2951" spans="1:2" ht="15" x14ac:dyDescent="0.2">
      <c r="A2951" s="318"/>
      <c r="B2951" s="319"/>
    </row>
    <row r="2952" spans="1:2" ht="15" x14ac:dyDescent="0.2">
      <c r="A2952" s="318"/>
      <c r="B2952" s="319"/>
    </row>
    <row r="2953" spans="1:2" ht="15" x14ac:dyDescent="0.2">
      <c r="A2953" s="318"/>
      <c r="B2953" s="319"/>
    </row>
    <row r="2954" spans="1:2" ht="15" x14ac:dyDescent="0.2">
      <c r="A2954" s="318"/>
      <c r="B2954" s="319"/>
    </row>
    <row r="2955" spans="1:2" ht="15" x14ac:dyDescent="0.2">
      <c r="A2955" s="318"/>
      <c r="B2955" s="319"/>
    </row>
    <row r="2956" spans="1:2" ht="15" x14ac:dyDescent="0.2">
      <c r="A2956" s="318"/>
      <c r="B2956" s="319"/>
    </row>
    <row r="2957" spans="1:2" ht="15" x14ac:dyDescent="0.2">
      <c r="A2957" s="318"/>
      <c r="B2957" s="319"/>
    </row>
    <row r="2958" spans="1:2" ht="15" x14ac:dyDescent="0.2">
      <c r="A2958" s="318"/>
      <c r="B2958" s="319"/>
    </row>
    <row r="2959" spans="1:2" ht="15" x14ac:dyDescent="0.2">
      <c r="A2959" s="318"/>
      <c r="B2959" s="319"/>
    </row>
    <row r="2960" spans="1:2" ht="15" x14ac:dyDescent="0.2">
      <c r="A2960" s="318"/>
      <c r="B2960" s="319"/>
    </row>
    <row r="2961" spans="1:2" ht="15" x14ac:dyDescent="0.2">
      <c r="A2961" s="318"/>
      <c r="B2961" s="319"/>
    </row>
    <row r="2962" spans="1:2" ht="15" x14ac:dyDescent="0.2">
      <c r="A2962" s="318"/>
      <c r="B2962" s="319"/>
    </row>
    <row r="2963" spans="1:2" ht="15" x14ac:dyDescent="0.2">
      <c r="A2963" s="318"/>
      <c r="B2963" s="319"/>
    </row>
    <row r="2964" spans="1:2" ht="15" x14ac:dyDescent="0.2">
      <c r="A2964" s="318"/>
      <c r="B2964" s="319"/>
    </row>
    <row r="2965" spans="1:2" ht="15" x14ac:dyDescent="0.2">
      <c r="A2965" s="318"/>
      <c r="B2965" s="319"/>
    </row>
    <row r="2966" spans="1:2" ht="15" x14ac:dyDescent="0.2">
      <c r="A2966" s="318"/>
      <c r="B2966" s="319"/>
    </row>
    <row r="2967" spans="1:2" ht="15" x14ac:dyDescent="0.2">
      <c r="A2967" s="318"/>
      <c r="B2967" s="319"/>
    </row>
    <row r="2968" spans="1:2" ht="15" x14ac:dyDescent="0.2">
      <c r="A2968" s="318"/>
      <c r="B2968" s="319"/>
    </row>
    <row r="2969" spans="1:2" ht="15" x14ac:dyDescent="0.2">
      <c r="A2969" s="318"/>
      <c r="B2969" s="319"/>
    </row>
    <row r="2970" spans="1:2" ht="15" x14ac:dyDescent="0.2">
      <c r="A2970" s="318"/>
      <c r="B2970" s="319"/>
    </row>
    <row r="2971" spans="1:2" ht="15" x14ac:dyDescent="0.2">
      <c r="A2971" s="318"/>
      <c r="B2971" s="319"/>
    </row>
    <row r="2972" spans="1:2" ht="15" x14ac:dyDescent="0.2">
      <c r="A2972" s="318"/>
      <c r="B2972" s="319"/>
    </row>
    <row r="2973" spans="1:2" ht="15" x14ac:dyDescent="0.2">
      <c r="A2973" s="318"/>
      <c r="B2973" s="319"/>
    </row>
    <row r="2974" spans="1:2" ht="15" x14ac:dyDescent="0.2">
      <c r="A2974" s="318"/>
      <c r="B2974" s="319"/>
    </row>
    <row r="2975" spans="1:2" ht="15" x14ac:dyDescent="0.2">
      <c r="A2975" s="318"/>
      <c r="B2975" s="319"/>
    </row>
    <row r="2976" spans="1:2" ht="15" x14ac:dyDescent="0.2">
      <c r="A2976" s="318"/>
      <c r="B2976" s="319"/>
    </row>
    <row r="2977" spans="1:2" ht="15" x14ac:dyDescent="0.2">
      <c r="A2977" s="318"/>
      <c r="B2977" s="319"/>
    </row>
    <row r="2978" spans="1:2" ht="15" x14ac:dyDescent="0.2">
      <c r="A2978" s="318"/>
      <c r="B2978" s="319"/>
    </row>
    <row r="2979" spans="1:2" ht="15" x14ac:dyDescent="0.2">
      <c r="A2979" s="318"/>
      <c r="B2979" s="319"/>
    </row>
    <row r="2980" spans="1:2" ht="15" x14ac:dyDescent="0.2">
      <c r="A2980" s="318"/>
      <c r="B2980" s="319"/>
    </row>
    <row r="2981" spans="1:2" ht="15" x14ac:dyDescent="0.2">
      <c r="A2981" s="318"/>
      <c r="B2981" s="319"/>
    </row>
    <row r="2982" spans="1:2" ht="15" x14ac:dyDescent="0.2">
      <c r="A2982" s="318"/>
      <c r="B2982" s="319"/>
    </row>
    <row r="2983" spans="1:2" ht="15" x14ac:dyDescent="0.2">
      <c r="A2983" s="318"/>
      <c r="B2983" s="319"/>
    </row>
    <row r="2984" spans="1:2" ht="15" x14ac:dyDescent="0.2">
      <c r="A2984" s="318"/>
      <c r="B2984" s="319"/>
    </row>
    <row r="2985" spans="1:2" ht="15" x14ac:dyDescent="0.2">
      <c r="A2985" s="318"/>
      <c r="B2985" s="319"/>
    </row>
    <row r="2986" spans="1:2" ht="15" x14ac:dyDescent="0.2">
      <c r="A2986" s="318"/>
      <c r="B2986" s="319"/>
    </row>
    <row r="2987" spans="1:2" ht="15" x14ac:dyDescent="0.2">
      <c r="A2987" s="318"/>
      <c r="B2987" s="319"/>
    </row>
    <row r="2988" spans="1:2" ht="15" x14ac:dyDescent="0.2">
      <c r="A2988" s="318"/>
      <c r="B2988" s="319"/>
    </row>
    <row r="2989" spans="1:2" ht="15" x14ac:dyDescent="0.2">
      <c r="A2989" s="318"/>
      <c r="B2989" s="319"/>
    </row>
    <row r="2990" spans="1:2" ht="15" x14ac:dyDescent="0.2">
      <c r="A2990" s="318"/>
      <c r="B2990" s="319"/>
    </row>
    <row r="2991" spans="1:2" ht="15" x14ac:dyDescent="0.2">
      <c r="A2991" s="318"/>
      <c r="B2991" s="319"/>
    </row>
    <row r="2992" spans="1:2" ht="15" x14ac:dyDescent="0.2">
      <c r="A2992" s="318"/>
      <c r="B2992" s="319"/>
    </row>
    <row r="2993" spans="1:2" ht="15" x14ac:dyDescent="0.2">
      <c r="A2993" s="318"/>
      <c r="B2993" s="319"/>
    </row>
    <row r="2994" spans="1:2" ht="15" x14ac:dyDescent="0.2">
      <c r="A2994" s="318"/>
      <c r="B2994" s="319"/>
    </row>
    <row r="2995" spans="1:2" ht="15" x14ac:dyDescent="0.2">
      <c r="A2995" s="318"/>
      <c r="B2995" s="319"/>
    </row>
    <row r="2996" spans="1:2" ht="15" x14ac:dyDescent="0.2">
      <c r="A2996" s="318"/>
      <c r="B2996" s="319"/>
    </row>
    <row r="2997" spans="1:2" ht="15" x14ac:dyDescent="0.2">
      <c r="A2997" s="318"/>
      <c r="B2997" s="319"/>
    </row>
    <row r="2998" spans="1:2" ht="15" x14ac:dyDescent="0.2">
      <c r="A2998" s="318"/>
      <c r="B2998" s="319"/>
    </row>
    <row r="2999" spans="1:2" ht="15" x14ac:dyDescent="0.2">
      <c r="A2999" s="318"/>
      <c r="B2999" s="319"/>
    </row>
    <row r="3000" spans="1:2" ht="15" x14ac:dyDescent="0.2">
      <c r="A3000" s="318"/>
      <c r="B3000" s="319"/>
    </row>
    <row r="3001" spans="1:2" ht="15" x14ac:dyDescent="0.2">
      <c r="A3001" s="318"/>
      <c r="B3001" s="319"/>
    </row>
    <row r="3002" spans="1:2" ht="15" x14ac:dyDescent="0.2">
      <c r="A3002" s="318"/>
      <c r="B3002" s="319"/>
    </row>
    <row r="3003" spans="1:2" ht="15" x14ac:dyDescent="0.2">
      <c r="A3003" s="318"/>
      <c r="B3003" s="319"/>
    </row>
    <row r="3004" spans="1:2" ht="15" x14ac:dyDescent="0.2">
      <c r="A3004" s="318"/>
      <c r="B3004" s="319"/>
    </row>
    <row r="3005" spans="1:2" ht="15" x14ac:dyDescent="0.2">
      <c r="A3005" s="318"/>
      <c r="B3005" s="319"/>
    </row>
    <row r="3006" spans="1:2" ht="15" x14ac:dyDescent="0.2">
      <c r="A3006" s="318"/>
      <c r="B3006" s="319"/>
    </row>
    <row r="3007" spans="1:2" ht="15" x14ac:dyDescent="0.2">
      <c r="A3007" s="318"/>
      <c r="B3007" s="319"/>
    </row>
    <row r="3008" spans="1:2" ht="15" x14ac:dyDescent="0.2">
      <c r="A3008" s="318"/>
      <c r="B3008" s="319"/>
    </row>
    <row r="3009" spans="1:2" ht="15" x14ac:dyDescent="0.2">
      <c r="A3009" s="318"/>
      <c r="B3009" s="319"/>
    </row>
    <row r="3010" spans="1:2" ht="15" x14ac:dyDescent="0.2">
      <c r="A3010" s="318"/>
      <c r="B3010" s="319"/>
    </row>
    <row r="3011" spans="1:2" ht="15" x14ac:dyDescent="0.2">
      <c r="A3011" s="318"/>
      <c r="B3011" s="319"/>
    </row>
    <row r="3012" spans="1:2" ht="15" x14ac:dyDescent="0.2">
      <c r="A3012" s="318"/>
      <c r="B3012" s="319"/>
    </row>
    <row r="3013" spans="1:2" ht="15" x14ac:dyDescent="0.2">
      <c r="A3013" s="318"/>
      <c r="B3013" s="319"/>
    </row>
    <row r="3014" spans="1:2" ht="15" x14ac:dyDescent="0.2">
      <c r="A3014" s="318"/>
      <c r="B3014" s="319"/>
    </row>
    <row r="3015" spans="1:2" ht="15" x14ac:dyDescent="0.2">
      <c r="A3015" s="318"/>
      <c r="B3015" s="319"/>
    </row>
    <row r="3016" spans="1:2" ht="15" x14ac:dyDescent="0.2">
      <c r="A3016" s="318"/>
      <c r="B3016" s="319"/>
    </row>
    <row r="3017" spans="1:2" ht="15" x14ac:dyDescent="0.2">
      <c r="A3017" s="318"/>
      <c r="B3017" s="319"/>
    </row>
    <row r="3018" spans="1:2" ht="15" x14ac:dyDescent="0.2">
      <c r="A3018" s="318"/>
      <c r="B3018" s="319"/>
    </row>
    <row r="3019" spans="1:2" ht="15" x14ac:dyDescent="0.2">
      <c r="A3019" s="318"/>
      <c r="B3019" s="319"/>
    </row>
    <row r="3020" spans="1:2" ht="15" x14ac:dyDescent="0.2">
      <c r="A3020" s="318"/>
      <c r="B3020" s="319"/>
    </row>
    <row r="3021" spans="1:2" ht="15" x14ac:dyDescent="0.2">
      <c r="A3021" s="318"/>
      <c r="B3021" s="319"/>
    </row>
    <row r="3022" spans="1:2" ht="15" x14ac:dyDescent="0.2">
      <c r="A3022" s="318"/>
      <c r="B3022" s="319"/>
    </row>
    <row r="3023" spans="1:2" ht="15" x14ac:dyDescent="0.2">
      <c r="A3023" s="318"/>
      <c r="B3023" s="319"/>
    </row>
    <row r="3024" spans="1:2" ht="15" x14ac:dyDescent="0.2">
      <c r="A3024" s="318"/>
      <c r="B3024" s="319"/>
    </row>
    <row r="3025" spans="1:2" ht="15" x14ac:dyDescent="0.2">
      <c r="A3025" s="318"/>
      <c r="B3025" s="319"/>
    </row>
    <row r="3026" spans="1:2" ht="15" x14ac:dyDescent="0.2">
      <c r="A3026" s="318"/>
      <c r="B3026" s="319"/>
    </row>
    <row r="3027" spans="1:2" ht="15" x14ac:dyDescent="0.2">
      <c r="A3027" s="318"/>
      <c r="B3027" s="319"/>
    </row>
    <row r="3028" spans="1:2" ht="15" x14ac:dyDescent="0.2">
      <c r="A3028" s="318"/>
      <c r="B3028" s="319"/>
    </row>
    <row r="3029" spans="1:2" ht="15" x14ac:dyDescent="0.2">
      <c r="A3029" s="318"/>
      <c r="B3029" s="319"/>
    </row>
    <row r="3030" spans="1:2" ht="15" x14ac:dyDescent="0.2">
      <c r="A3030" s="318"/>
      <c r="B3030" s="319"/>
    </row>
    <row r="3031" spans="1:2" ht="15" x14ac:dyDescent="0.2">
      <c r="A3031" s="318"/>
      <c r="B3031" s="319"/>
    </row>
    <row r="3032" spans="1:2" ht="15" x14ac:dyDescent="0.2">
      <c r="A3032" s="318"/>
      <c r="B3032" s="319"/>
    </row>
    <row r="3033" spans="1:2" ht="15" x14ac:dyDescent="0.2">
      <c r="A3033" s="318"/>
      <c r="B3033" s="319"/>
    </row>
    <row r="3034" spans="1:2" ht="15" x14ac:dyDescent="0.2">
      <c r="A3034" s="318"/>
      <c r="B3034" s="319"/>
    </row>
    <row r="3035" spans="1:2" ht="15" x14ac:dyDescent="0.2">
      <c r="A3035" s="318"/>
      <c r="B3035" s="319"/>
    </row>
    <row r="3036" spans="1:2" ht="15" x14ac:dyDescent="0.2">
      <c r="A3036" s="318"/>
      <c r="B3036" s="319"/>
    </row>
    <row r="3037" spans="1:2" ht="15" x14ac:dyDescent="0.2">
      <c r="A3037" s="318"/>
      <c r="B3037" s="319"/>
    </row>
    <row r="3038" spans="1:2" ht="15" x14ac:dyDescent="0.2">
      <c r="A3038" s="318"/>
      <c r="B3038" s="319"/>
    </row>
    <row r="3039" spans="1:2" ht="15" x14ac:dyDescent="0.2">
      <c r="A3039" s="318"/>
      <c r="B3039" s="319"/>
    </row>
    <row r="3040" spans="1:2" ht="15" x14ac:dyDescent="0.2">
      <c r="A3040" s="318"/>
      <c r="B3040" s="319"/>
    </row>
    <row r="3041" spans="1:2" ht="15" x14ac:dyDescent="0.2">
      <c r="A3041" s="318"/>
      <c r="B3041" s="319"/>
    </row>
    <row r="3042" spans="1:2" ht="15" x14ac:dyDescent="0.2">
      <c r="A3042" s="318"/>
      <c r="B3042" s="319"/>
    </row>
    <row r="3043" spans="1:2" ht="15" x14ac:dyDescent="0.2">
      <c r="A3043" s="318"/>
      <c r="B3043" s="319"/>
    </row>
    <row r="3044" spans="1:2" ht="15" x14ac:dyDescent="0.2">
      <c r="A3044" s="318"/>
      <c r="B3044" s="319"/>
    </row>
    <row r="3045" spans="1:2" ht="15" x14ac:dyDescent="0.2">
      <c r="A3045" s="318"/>
      <c r="B3045" s="319"/>
    </row>
    <row r="3046" spans="1:2" ht="15" x14ac:dyDescent="0.2">
      <c r="A3046" s="318"/>
      <c r="B3046" s="319"/>
    </row>
    <row r="3047" spans="1:2" ht="15" x14ac:dyDescent="0.2">
      <c r="A3047" s="318"/>
      <c r="B3047" s="319"/>
    </row>
    <row r="3048" spans="1:2" ht="15" x14ac:dyDescent="0.2">
      <c r="A3048" s="318"/>
      <c r="B3048" s="319"/>
    </row>
    <row r="3049" spans="1:2" ht="15" x14ac:dyDescent="0.2">
      <c r="A3049" s="318"/>
      <c r="B3049" s="319"/>
    </row>
    <row r="3050" spans="1:2" ht="15" x14ac:dyDescent="0.2">
      <c r="A3050" s="318"/>
      <c r="B3050" s="319"/>
    </row>
    <row r="3051" spans="1:2" ht="15" x14ac:dyDescent="0.2">
      <c r="A3051" s="318"/>
      <c r="B3051" s="319"/>
    </row>
    <row r="3052" spans="1:2" ht="15" x14ac:dyDescent="0.2">
      <c r="A3052" s="318"/>
      <c r="B3052" s="319"/>
    </row>
    <row r="3053" spans="1:2" ht="15" x14ac:dyDescent="0.2">
      <c r="A3053" s="318"/>
      <c r="B3053" s="319"/>
    </row>
    <row r="3054" spans="1:2" ht="15" x14ac:dyDescent="0.2">
      <c r="A3054" s="318"/>
      <c r="B3054" s="319"/>
    </row>
    <row r="3055" spans="1:2" ht="15" x14ac:dyDescent="0.2">
      <c r="A3055" s="318"/>
      <c r="B3055" s="319"/>
    </row>
    <row r="3056" spans="1:2" ht="15" x14ac:dyDescent="0.2">
      <c r="A3056" s="318"/>
      <c r="B3056" s="319"/>
    </row>
    <row r="3057" spans="1:2" ht="15" x14ac:dyDescent="0.2">
      <c r="A3057" s="318"/>
      <c r="B3057" s="319"/>
    </row>
    <row r="3058" spans="1:2" ht="15" x14ac:dyDescent="0.2">
      <c r="A3058" s="318"/>
      <c r="B3058" s="319"/>
    </row>
    <row r="3059" spans="1:2" ht="15" x14ac:dyDescent="0.2">
      <c r="A3059" s="318"/>
      <c r="B3059" s="319"/>
    </row>
    <row r="3060" spans="1:2" ht="15" x14ac:dyDescent="0.2">
      <c r="A3060" s="318"/>
      <c r="B3060" s="319"/>
    </row>
    <row r="3061" spans="1:2" ht="15" x14ac:dyDescent="0.2">
      <c r="A3061" s="318"/>
      <c r="B3061" s="319"/>
    </row>
    <row r="3062" spans="1:2" ht="15" x14ac:dyDescent="0.2">
      <c r="A3062" s="318"/>
      <c r="B3062" s="319"/>
    </row>
    <row r="3063" spans="1:2" ht="15" x14ac:dyDescent="0.2">
      <c r="A3063" s="318"/>
      <c r="B3063" s="319"/>
    </row>
    <row r="3064" spans="1:2" ht="15" x14ac:dyDescent="0.2">
      <c r="A3064" s="318"/>
      <c r="B3064" s="319"/>
    </row>
    <row r="3065" spans="1:2" ht="15" x14ac:dyDescent="0.2">
      <c r="A3065" s="318"/>
      <c r="B3065" s="319"/>
    </row>
    <row r="3066" spans="1:2" ht="15" x14ac:dyDescent="0.2">
      <c r="A3066" s="318"/>
      <c r="B3066" s="319"/>
    </row>
    <row r="3067" spans="1:2" ht="15" x14ac:dyDescent="0.2">
      <c r="A3067" s="318"/>
      <c r="B3067" s="319"/>
    </row>
    <row r="3068" spans="1:2" ht="15" x14ac:dyDescent="0.2">
      <c r="A3068" s="318"/>
      <c r="B3068" s="319"/>
    </row>
    <row r="3069" spans="1:2" ht="15" x14ac:dyDescent="0.2">
      <c r="A3069" s="318"/>
      <c r="B3069" s="319"/>
    </row>
    <row r="3070" spans="1:2" ht="15" x14ac:dyDescent="0.2">
      <c r="A3070" s="318"/>
      <c r="B3070" s="319"/>
    </row>
    <row r="3071" spans="1:2" ht="15" x14ac:dyDescent="0.2">
      <c r="A3071" s="318"/>
      <c r="B3071" s="319"/>
    </row>
    <row r="3072" spans="1:2" ht="15" x14ac:dyDescent="0.2">
      <c r="A3072" s="318"/>
      <c r="B3072" s="319"/>
    </row>
    <row r="3073" spans="1:2" ht="15" x14ac:dyDescent="0.2">
      <c r="A3073" s="318"/>
      <c r="B3073" s="319"/>
    </row>
    <row r="3074" spans="1:2" ht="15" x14ac:dyDescent="0.2">
      <c r="A3074" s="318"/>
      <c r="B3074" s="319"/>
    </row>
    <row r="3075" spans="1:2" ht="15" x14ac:dyDescent="0.2">
      <c r="A3075" s="318"/>
      <c r="B3075" s="319"/>
    </row>
    <row r="3076" spans="1:2" ht="15" x14ac:dyDescent="0.2">
      <c r="A3076" s="318"/>
      <c r="B3076" s="319"/>
    </row>
    <row r="3077" spans="1:2" ht="15" x14ac:dyDescent="0.2">
      <c r="A3077" s="318"/>
      <c r="B3077" s="319"/>
    </row>
    <row r="3078" spans="1:2" ht="15" x14ac:dyDescent="0.2">
      <c r="A3078" s="318"/>
      <c r="B3078" s="319"/>
    </row>
    <row r="3079" spans="1:2" ht="15" x14ac:dyDescent="0.2">
      <c r="A3079" s="318"/>
      <c r="B3079" s="319"/>
    </row>
    <row r="3080" spans="1:2" ht="15" x14ac:dyDescent="0.2">
      <c r="A3080" s="318"/>
      <c r="B3080" s="319"/>
    </row>
    <row r="3081" spans="1:2" ht="15" x14ac:dyDescent="0.2">
      <c r="A3081" s="318"/>
      <c r="B3081" s="319"/>
    </row>
    <row r="3082" spans="1:2" ht="15" x14ac:dyDescent="0.2">
      <c r="A3082" s="318"/>
      <c r="B3082" s="319"/>
    </row>
    <row r="3083" spans="1:2" ht="15" x14ac:dyDescent="0.2">
      <c r="A3083" s="318"/>
      <c r="B3083" s="319"/>
    </row>
    <row r="3084" spans="1:2" ht="15" x14ac:dyDescent="0.2">
      <c r="A3084" s="318"/>
      <c r="B3084" s="319"/>
    </row>
    <row r="3085" spans="1:2" ht="15" x14ac:dyDescent="0.2">
      <c r="A3085" s="318"/>
      <c r="B3085" s="319"/>
    </row>
    <row r="3086" spans="1:2" ht="15" x14ac:dyDescent="0.2">
      <c r="A3086" s="318"/>
      <c r="B3086" s="319"/>
    </row>
    <row r="3087" spans="1:2" ht="15" x14ac:dyDescent="0.2">
      <c r="A3087" s="318"/>
      <c r="B3087" s="319"/>
    </row>
    <row r="3088" spans="1:2" ht="15" x14ac:dyDescent="0.2">
      <c r="A3088" s="318"/>
      <c r="B3088" s="319"/>
    </row>
    <row r="3089" spans="1:2" ht="15" x14ac:dyDescent="0.2">
      <c r="A3089" s="318"/>
      <c r="B3089" s="319"/>
    </row>
    <row r="3090" spans="1:2" ht="15" x14ac:dyDescent="0.2">
      <c r="A3090" s="318"/>
      <c r="B3090" s="319"/>
    </row>
    <row r="3091" spans="1:2" ht="15" x14ac:dyDescent="0.2">
      <c r="A3091" s="318"/>
      <c r="B3091" s="319"/>
    </row>
    <row r="3092" spans="1:2" ht="15" x14ac:dyDescent="0.2">
      <c r="A3092" s="318"/>
      <c r="B3092" s="319"/>
    </row>
    <row r="3093" spans="1:2" ht="15" x14ac:dyDescent="0.2">
      <c r="A3093" s="318"/>
      <c r="B3093" s="319"/>
    </row>
    <row r="3094" spans="1:2" ht="15" x14ac:dyDescent="0.2">
      <c r="A3094" s="318"/>
      <c r="B3094" s="319"/>
    </row>
    <row r="3095" spans="1:2" ht="15" x14ac:dyDescent="0.2">
      <c r="A3095" s="318"/>
      <c r="B3095" s="319"/>
    </row>
    <row r="3096" spans="1:2" ht="15" x14ac:dyDescent="0.2">
      <c r="A3096" s="318"/>
      <c r="B3096" s="319"/>
    </row>
    <row r="3097" spans="1:2" ht="15" x14ac:dyDescent="0.2">
      <c r="A3097" s="318"/>
      <c r="B3097" s="319"/>
    </row>
    <row r="3098" spans="1:2" ht="15" x14ac:dyDescent="0.2">
      <c r="A3098" s="318"/>
      <c r="B3098" s="319"/>
    </row>
    <row r="3099" spans="1:2" ht="15" x14ac:dyDescent="0.2">
      <c r="A3099" s="318"/>
      <c r="B3099" s="319"/>
    </row>
    <row r="3100" spans="1:2" ht="15" x14ac:dyDescent="0.2">
      <c r="A3100" s="318"/>
      <c r="B3100" s="319"/>
    </row>
    <row r="3101" spans="1:2" ht="15" x14ac:dyDescent="0.2">
      <c r="A3101" s="318"/>
      <c r="B3101" s="319"/>
    </row>
    <row r="3102" spans="1:2" ht="15" x14ac:dyDescent="0.2">
      <c r="A3102" s="318"/>
      <c r="B3102" s="319"/>
    </row>
    <row r="3103" spans="1:2" ht="15" x14ac:dyDescent="0.2">
      <c r="A3103" s="318"/>
      <c r="B3103" s="319"/>
    </row>
    <row r="3104" spans="1:2" ht="15" x14ac:dyDescent="0.2">
      <c r="A3104" s="318"/>
      <c r="B3104" s="319"/>
    </row>
    <row r="3105" spans="1:2" ht="15" x14ac:dyDescent="0.2">
      <c r="A3105" s="318"/>
      <c r="B3105" s="319"/>
    </row>
    <row r="3106" spans="1:2" ht="15" x14ac:dyDescent="0.2">
      <c r="A3106" s="318"/>
      <c r="B3106" s="319"/>
    </row>
    <row r="3107" spans="1:2" ht="15" x14ac:dyDescent="0.2">
      <c r="A3107" s="318"/>
      <c r="B3107" s="319"/>
    </row>
    <row r="3108" spans="1:2" ht="15" x14ac:dyDescent="0.2">
      <c r="A3108" s="318"/>
      <c r="B3108" s="319"/>
    </row>
    <row r="3109" spans="1:2" ht="15" x14ac:dyDescent="0.2">
      <c r="A3109" s="318"/>
      <c r="B3109" s="319"/>
    </row>
    <row r="3110" spans="1:2" ht="15" x14ac:dyDescent="0.2">
      <c r="A3110" s="318"/>
      <c r="B3110" s="319"/>
    </row>
    <row r="3111" spans="1:2" ht="15" x14ac:dyDescent="0.2">
      <c r="A3111" s="318"/>
      <c r="B3111" s="319"/>
    </row>
    <row r="3112" spans="1:2" ht="15" x14ac:dyDescent="0.2">
      <c r="A3112" s="318"/>
      <c r="B3112" s="319"/>
    </row>
    <row r="3113" spans="1:2" ht="15" x14ac:dyDescent="0.2">
      <c r="A3113" s="318"/>
      <c r="B3113" s="319"/>
    </row>
    <row r="3114" spans="1:2" ht="15" x14ac:dyDescent="0.2">
      <c r="A3114" s="318"/>
      <c r="B3114" s="319"/>
    </row>
    <row r="3115" spans="1:2" ht="15" x14ac:dyDescent="0.2">
      <c r="A3115" s="318"/>
      <c r="B3115" s="319"/>
    </row>
    <row r="3116" spans="1:2" ht="15" x14ac:dyDescent="0.2">
      <c r="A3116" s="318"/>
      <c r="B3116" s="319"/>
    </row>
    <row r="3117" spans="1:2" ht="15" x14ac:dyDescent="0.2">
      <c r="A3117" s="318"/>
      <c r="B3117" s="319"/>
    </row>
    <row r="3118" spans="1:2" ht="15" x14ac:dyDescent="0.2">
      <c r="A3118" s="318"/>
      <c r="B3118" s="319"/>
    </row>
    <row r="3119" spans="1:2" ht="15" x14ac:dyDescent="0.2">
      <c r="A3119" s="318"/>
      <c r="B3119" s="319"/>
    </row>
    <row r="3120" spans="1:2" ht="15" x14ac:dyDescent="0.2">
      <c r="A3120" s="318"/>
      <c r="B3120" s="319"/>
    </row>
    <row r="3121" spans="1:2" ht="15" x14ac:dyDescent="0.2">
      <c r="A3121" s="318"/>
      <c r="B3121" s="319"/>
    </row>
    <row r="3122" spans="1:2" ht="15" x14ac:dyDescent="0.2">
      <c r="A3122" s="318"/>
      <c r="B3122" s="319"/>
    </row>
    <row r="3123" spans="1:2" ht="15" x14ac:dyDescent="0.2">
      <c r="A3123" s="318"/>
      <c r="B3123" s="319"/>
    </row>
    <row r="3124" spans="1:2" ht="15" x14ac:dyDescent="0.2">
      <c r="A3124" s="318"/>
      <c r="B3124" s="319"/>
    </row>
    <row r="3125" spans="1:2" ht="15" x14ac:dyDescent="0.2">
      <c r="A3125" s="318"/>
      <c r="B3125" s="319"/>
    </row>
    <row r="3126" spans="1:2" ht="15" x14ac:dyDescent="0.2">
      <c r="A3126" s="318"/>
      <c r="B3126" s="319"/>
    </row>
    <row r="3127" spans="1:2" ht="15" x14ac:dyDescent="0.2">
      <c r="A3127" s="318"/>
      <c r="B3127" s="319"/>
    </row>
    <row r="3128" spans="1:2" ht="15" x14ac:dyDescent="0.2">
      <c r="A3128" s="318"/>
      <c r="B3128" s="319"/>
    </row>
    <row r="3129" spans="1:2" ht="15" x14ac:dyDescent="0.2">
      <c r="A3129" s="318"/>
      <c r="B3129" s="319"/>
    </row>
    <row r="3130" spans="1:2" ht="15" x14ac:dyDescent="0.2">
      <c r="A3130" s="318"/>
      <c r="B3130" s="319"/>
    </row>
    <row r="3131" spans="1:2" ht="15" x14ac:dyDescent="0.2">
      <c r="A3131" s="318"/>
      <c r="B3131" s="319"/>
    </row>
    <row r="3132" spans="1:2" ht="15" x14ac:dyDescent="0.2">
      <c r="A3132" s="318"/>
      <c r="B3132" s="319"/>
    </row>
    <row r="3133" spans="1:2" ht="15" x14ac:dyDescent="0.2">
      <c r="A3133" s="318"/>
      <c r="B3133" s="319"/>
    </row>
    <row r="3134" spans="1:2" ht="15" x14ac:dyDescent="0.2">
      <c r="A3134" s="318"/>
      <c r="B3134" s="319"/>
    </row>
    <row r="3135" spans="1:2" ht="15" x14ac:dyDescent="0.2">
      <c r="A3135" s="318"/>
      <c r="B3135" s="319"/>
    </row>
    <row r="3136" spans="1:2" ht="15" x14ac:dyDescent="0.2">
      <c r="A3136" s="318"/>
      <c r="B3136" s="319"/>
    </row>
    <row r="3137" spans="1:2" ht="15" x14ac:dyDescent="0.2">
      <c r="A3137" s="318"/>
      <c r="B3137" s="319"/>
    </row>
    <row r="3138" spans="1:2" ht="15" x14ac:dyDescent="0.2">
      <c r="A3138" s="318"/>
      <c r="B3138" s="319"/>
    </row>
    <row r="3139" spans="1:2" ht="15" x14ac:dyDescent="0.2">
      <c r="A3139" s="318"/>
      <c r="B3139" s="319"/>
    </row>
    <row r="3140" spans="1:2" ht="15" x14ac:dyDescent="0.2">
      <c r="A3140" s="318"/>
      <c r="B3140" s="319"/>
    </row>
    <row r="3141" spans="1:2" ht="15" x14ac:dyDescent="0.2">
      <c r="A3141" s="318"/>
      <c r="B3141" s="319"/>
    </row>
    <row r="3142" spans="1:2" ht="15" x14ac:dyDescent="0.2">
      <c r="A3142" s="318"/>
      <c r="B3142" s="319"/>
    </row>
    <row r="3143" spans="1:2" ht="15" x14ac:dyDescent="0.2">
      <c r="A3143" s="318"/>
      <c r="B3143" s="319"/>
    </row>
    <row r="3144" spans="1:2" ht="15" x14ac:dyDescent="0.2">
      <c r="A3144" s="318"/>
      <c r="B3144" s="319"/>
    </row>
    <row r="3145" spans="1:2" ht="15" x14ac:dyDescent="0.2">
      <c r="A3145" s="318"/>
      <c r="B3145" s="319"/>
    </row>
    <row r="3146" spans="1:2" ht="15" x14ac:dyDescent="0.2">
      <c r="A3146" s="318"/>
      <c r="B3146" s="319"/>
    </row>
    <row r="3147" spans="1:2" ht="15" x14ac:dyDescent="0.2">
      <c r="A3147" s="318"/>
      <c r="B3147" s="319"/>
    </row>
    <row r="3148" spans="1:2" ht="15" x14ac:dyDescent="0.2">
      <c r="A3148" s="318"/>
      <c r="B3148" s="319"/>
    </row>
    <row r="3149" spans="1:2" ht="15" x14ac:dyDescent="0.2">
      <c r="A3149" s="318"/>
      <c r="B3149" s="319"/>
    </row>
    <row r="3150" spans="1:2" ht="15" x14ac:dyDescent="0.2">
      <c r="A3150" s="318"/>
      <c r="B3150" s="319"/>
    </row>
    <row r="3151" spans="1:2" ht="15" x14ac:dyDescent="0.2">
      <c r="A3151" s="318"/>
      <c r="B3151" s="319"/>
    </row>
    <row r="3152" spans="1:2" ht="15" x14ac:dyDescent="0.2">
      <c r="A3152" s="318"/>
      <c r="B3152" s="319"/>
    </row>
    <row r="3153" spans="1:2" ht="15" x14ac:dyDescent="0.2">
      <c r="A3153" s="318"/>
      <c r="B3153" s="319"/>
    </row>
    <row r="3154" spans="1:2" ht="15" x14ac:dyDescent="0.2">
      <c r="A3154" s="318"/>
      <c r="B3154" s="319"/>
    </row>
    <row r="3155" spans="1:2" ht="15" x14ac:dyDescent="0.2">
      <c r="A3155" s="318"/>
      <c r="B3155" s="319"/>
    </row>
    <row r="3156" spans="1:2" ht="15" x14ac:dyDescent="0.2">
      <c r="A3156" s="318"/>
      <c r="B3156" s="319"/>
    </row>
    <row r="3157" spans="1:2" ht="15" x14ac:dyDescent="0.2">
      <c r="A3157" s="318"/>
      <c r="B3157" s="319"/>
    </row>
    <row r="3158" spans="1:2" ht="15" x14ac:dyDescent="0.2">
      <c r="A3158" s="318"/>
      <c r="B3158" s="319"/>
    </row>
    <row r="3159" spans="1:2" ht="15" x14ac:dyDescent="0.2">
      <c r="A3159" s="318"/>
      <c r="B3159" s="319"/>
    </row>
    <row r="3160" spans="1:2" ht="15" x14ac:dyDescent="0.2">
      <c r="A3160" s="318"/>
      <c r="B3160" s="319"/>
    </row>
    <row r="3161" spans="1:2" ht="15" x14ac:dyDescent="0.2">
      <c r="A3161" s="318"/>
      <c r="B3161" s="319"/>
    </row>
    <row r="3162" spans="1:2" ht="15" x14ac:dyDescent="0.2">
      <c r="A3162" s="318"/>
      <c r="B3162" s="319"/>
    </row>
    <row r="3163" spans="1:2" ht="15" x14ac:dyDescent="0.2">
      <c r="A3163" s="318"/>
      <c r="B3163" s="319"/>
    </row>
    <row r="3164" spans="1:2" ht="15" x14ac:dyDescent="0.2">
      <c r="A3164" s="318"/>
      <c r="B3164" s="319"/>
    </row>
    <row r="3165" spans="1:2" ht="15" x14ac:dyDescent="0.2">
      <c r="A3165" s="318"/>
      <c r="B3165" s="319"/>
    </row>
    <row r="3166" spans="1:2" ht="15" x14ac:dyDescent="0.2">
      <c r="A3166" s="318"/>
      <c r="B3166" s="319"/>
    </row>
    <row r="3167" spans="1:2" ht="15" x14ac:dyDescent="0.2">
      <c r="A3167" s="318"/>
      <c r="B3167" s="319"/>
    </row>
    <row r="3168" spans="1:2" ht="15" x14ac:dyDescent="0.2">
      <c r="A3168" s="318"/>
      <c r="B3168" s="319"/>
    </row>
    <row r="3169" spans="1:2" ht="15" x14ac:dyDescent="0.2">
      <c r="A3169" s="318"/>
      <c r="B3169" s="319"/>
    </row>
    <row r="3170" spans="1:2" ht="15" x14ac:dyDescent="0.2">
      <c r="A3170" s="318"/>
      <c r="B3170" s="319"/>
    </row>
    <row r="3171" spans="1:2" ht="15" x14ac:dyDescent="0.2">
      <c r="A3171" s="318"/>
      <c r="B3171" s="319"/>
    </row>
    <row r="3172" spans="1:2" ht="15" x14ac:dyDescent="0.2">
      <c r="A3172" s="318"/>
      <c r="B3172" s="319"/>
    </row>
    <row r="3173" spans="1:2" ht="15" x14ac:dyDescent="0.2">
      <c r="A3173" s="318"/>
      <c r="B3173" s="319"/>
    </row>
    <row r="3174" spans="1:2" ht="15" x14ac:dyDescent="0.2">
      <c r="A3174" s="318"/>
      <c r="B3174" s="319"/>
    </row>
    <row r="3175" spans="1:2" ht="15" x14ac:dyDescent="0.2">
      <c r="A3175" s="318"/>
      <c r="B3175" s="319"/>
    </row>
    <row r="3176" spans="1:2" ht="15" x14ac:dyDescent="0.2">
      <c r="A3176" s="318"/>
      <c r="B3176" s="319"/>
    </row>
    <row r="3177" spans="1:2" ht="15" x14ac:dyDescent="0.2">
      <c r="A3177" s="318"/>
      <c r="B3177" s="319"/>
    </row>
    <row r="3178" spans="1:2" ht="15" x14ac:dyDescent="0.2">
      <c r="A3178" s="318"/>
      <c r="B3178" s="319"/>
    </row>
    <row r="3179" spans="1:2" ht="15" x14ac:dyDescent="0.2">
      <c r="A3179" s="318"/>
      <c r="B3179" s="319"/>
    </row>
    <row r="3180" spans="1:2" ht="15" x14ac:dyDescent="0.2">
      <c r="A3180" s="318"/>
      <c r="B3180" s="319"/>
    </row>
    <row r="3181" spans="1:2" ht="15" x14ac:dyDescent="0.2">
      <c r="A3181" s="318"/>
      <c r="B3181" s="319"/>
    </row>
    <row r="3182" spans="1:2" ht="15" x14ac:dyDescent="0.2">
      <c r="A3182" s="318"/>
      <c r="B3182" s="319"/>
    </row>
    <row r="3183" spans="1:2" ht="15" x14ac:dyDescent="0.2">
      <c r="A3183" s="318"/>
      <c r="B3183" s="319"/>
    </row>
    <row r="3184" spans="1:2" ht="15" x14ac:dyDescent="0.2">
      <c r="A3184" s="318"/>
      <c r="B3184" s="319"/>
    </row>
    <row r="3185" spans="1:2" ht="15" x14ac:dyDescent="0.2">
      <c r="A3185" s="318"/>
      <c r="B3185" s="319"/>
    </row>
    <row r="3186" spans="1:2" ht="15" x14ac:dyDescent="0.2">
      <c r="A3186" s="318"/>
      <c r="B3186" s="319"/>
    </row>
    <row r="3187" spans="1:2" ht="15" x14ac:dyDescent="0.2">
      <c r="A3187" s="318"/>
      <c r="B3187" s="319"/>
    </row>
    <row r="3188" spans="1:2" ht="15" x14ac:dyDescent="0.2">
      <c r="A3188" s="318"/>
      <c r="B3188" s="319"/>
    </row>
    <row r="3189" spans="1:2" ht="15" x14ac:dyDescent="0.2">
      <c r="A3189" s="318"/>
      <c r="B3189" s="319"/>
    </row>
    <row r="3190" spans="1:2" ht="15" x14ac:dyDescent="0.2">
      <c r="A3190" s="318"/>
      <c r="B3190" s="319"/>
    </row>
    <row r="3191" spans="1:2" ht="15" x14ac:dyDescent="0.2">
      <c r="A3191" s="318"/>
      <c r="B3191" s="319"/>
    </row>
    <row r="3192" spans="1:2" ht="15" x14ac:dyDescent="0.2">
      <c r="A3192" s="318"/>
      <c r="B3192" s="319"/>
    </row>
    <row r="3193" spans="1:2" ht="15" x14ac:dyDescent="0.2">
      <c r="A3193" s="318"/>
      <c r="B3193" s="319"/>
    </row>
    <row r="3194" spans="1:2" ht="15" x14ac:dyDescent="0.2">
      <c r="A3194" s="318"/>
      <c r="B3194" s="319"/>
    </row>
    <row r="3195" spans="1:2" ht="15" x14ac:dyDescent="0.2">
      <c r="A3195" s="318"/>
      <c r="B3195" s="319"/>
    </row>
    <row r="3196" spans="1:2" ht="15" x14ac:dyDescent="0.2">
      <c r="A3196" s="318"/>
      <c r="B3196" s="319"/>
    </row>
    <row r="3197" spans="1:2" ht="15" x14ac:dyDescent="0.2">
      <c r="A3197" s="318"/>
      <c r="B3197" s="319"/>
    </row>
    <row r="3198" spans="1:2" ht="15" x14ac:dyDescent="0.2">
      <c r="A3198" s="318"/>
      <c r="B3198" s="319"/>
    </row>
    <row r="3199" spans="1:2" ht="15" x14ac:dyDescent="0.2">
      <c r="A3199" s="318"/>
      <c r="B3199" s="319"/>
    </row>
    <row r="3200" spans="1:2" ht="15" x14ac:dyDescent="0.2">
      <c r="A3200" s="318"/>
      <c r="B3200" s="319"/>
    </row>
    <row r="3201" spans="1:2" ht="15" x14ac:dyDescent="0.2">
      <c r="A3201" s="318"/>
      <c r="B3201" s="319"/>
    </row>
    <row r="3202" spans="1:2" ht="15" x14ac:dyDescent="0.2">
      <c r="A3202" s="318"/>
      <c r="B3202" s="319"/>
    </row>
    <row r="3203" spans="1:2" ht="15" x14ac:dyDescent="0.2">
      <c r="A3203" s="318"/>
      <c r="B3203" s="319"/>
    </row>
    <row r="3204" spans="1:2" ht="15" x14ac:dyDescent="0.2">
      <c r="A3204" s="318"/>
      <c r="B3204" s="319"/>
    </row>
    <row r="3205" spans="1:2" ht="15" x14ac:dyDescent="0.2">
      <c r="A3205" s="318"/>
      <c r="B3205" s="319"/>
    </row>
    <row r="3206" spans="1:2" ht="15" x14ac:dyDescent="0.2">
      <c r="A3206" s="318"/>
      <c r="B3206" s="319"/>
    </row>
    <row r="3207" spans="1:2" ht="15" x14ac:dyDescent="0.2">
      <c r="A3207" s="318"/>
      <c r="B3207" s="319"/>
    </row>
    <row r="3208" spans="1:2" ht="15" x14ac:dyDescent="0.2">
      <c r="A3208" s="318"/>
      <c r="B3208" s="319"/>
    </row>
    <row r="3209" spans="1:2" ht="15" x14ac:dyDescent="0.2">
      <c r="A3209" s="318"/>
      <c r="B3209" s="319"/>
    </row>
    <row r="3210" spans="1:2" ht="15" x14ac:dyDescent="0.2">
      <c r="A3210" s="318"/>
      <c r="B3210" s="319"/>
    </row>
    <row r="3211" spans="1:2" ht="15" x14ac:dyDescent="0.2">
      <c r="A3211" s="318"/>
      <c r="B3211" s="319"/>
    </row>
    <row r="3212" spans="1:2" ht="15" x14ac:dyDescent="0.2">
      <c r="A3212" s="318"/>
      <c r="B3212" s="319"/>
    </row>
    <row r="3213" spans="1:2" ht="15" x14ac:dyDescent="0.2">
      <c r="A3213" s="318"/>
      <c r="B3213" s="319"/>
    </row>
    <row r="3214" spans="1:2" ht="15" x14ac:dyDescent="0.2">
      <c r="A3214" s="318"/>
      <c r="B3214" s="319"/>
    </row>
    <row r="3215" spans="1:2" ht="15" x14ac:dyDescent="0.2">
      <c r="A3215" s="318"/>
      <c r="B3215" s="319"/>
    </row>
    <row r="3216" spans="1:2" ht="15" x14ac:dyDescent="0.2">
      <c r="A3216" s="318"/>
      <c r="B3216" s="319"/>
    </row>
    <row r="3217" spans="1:2" ht="15" x14ac:dyDescent="0.2">
      <c r="A3217" s="318"/>
      <c r="B3217" s="319"/>
    </row>
    <row r="3218" spans="1:2" ht="15" x14ac:dyDescent="0.2">
      <c r="A3218" s="318"/>
      <c r="B3218" s="319"/>
    </row>
    <row r="3219" spans="1:2" ht="15" x14ac:dyDescent="0.2">
      <c r="A3219" s="318"/>
      <c r="B3219" s="319"/>
    </row>
    <row r="3220" spans="1:2" ht="15" x14ac:dyDescent="0.2">
      <c r="A3220" s="318"/>
      <c r="B3220" s="319"/>
    </row>
    <row r="3221" spans="1:2" ht="15" x14ac:dyDescent="0.2">
      <c r="A3221" s="318"/>
      <c r="B3221" s="319"/>
    </row>
    <row r="3222" spans="1:2" ht="15" x14ac:dyDescent="0.2">
      <c r="A3222" s="318"/>
      <c r="B3222" s="319"/>
    </row>
    <row r="3223" spans="1:2" ht="15" x14ac:dyDescent="0.2">
      <c r="A3223" s="318"/>
      <c r="B3223" s="319"/>
    </row>
    <row r="3224" spans="1:2" ht="15" x14ac:dyDescent="0.2">
      <c r="A3224" s="318"/>
      <c r="B3224" s="319"/>
    </row>
    <row r="3225" spans="1:2" ht="15" x14ac:dyDescent="0.2">
      <c r="A3225" s="318"/>
      <c r="B3225" s="319"/>
    </row>
    <row r="3226" spans="1:2" ht="15" x14ac:dyDescent="0.2">
      <c r="A3226" s="318"/>
      <c r="B3226" s="319"/>
    </row>
    <row r="3227" spans="1:2" ht="15" x14ac:dyDescent="0.2">
      <c r="A3227" s="318"/>
      <c r="B3227" s="319"/>
    </row>
    <row r="3228" spans="1:2" ht="15" x14ac:dyDescent="0.2">
      <c r="A3228" s="318"/>
      <c r="B3228" s="319"/>
    </row>
    <row r="3229" spans="1:2" ht="15" x14ac:dyDescent="0.2">
      <c r="A3229" s="318"/>
      <c r="B3229" s="319"/>
    </row>
    <row r="3230" spans="1:2" ht="15" x14ac:dyDescent="0.2">
      <c r="A3230" s="318"/>
      <c r="B3230" s="319"/>
    </row>
    <row r="3231" spans="1:2" ht="15" x14ac:dyDescent="0.2">
      <c r="A3231" s="318"/>
      <c r="B3231" s="319"/>
    </row>
    <row r="3232" spans="1:2" ht="15" x14ac:dyDescent="0.2">
      <c r="A3232" s="318"/>
      <c r="B3232" s="319"/>
    </row>
    <row r="3233" spans="1:2" ht="15" x14ac:dyDescent="0.2">
      <c r="A3233" s="318"/>
      <c r="B3233" s="319"/>
    </row>
    <row r="3234" spans="1:2" ht="15" x14ac:dyDescent="0.2">
      <c r="A3234" s="318"/>
      <c r="B3234" s="319"/>
    </row>
    <row r="3235" spans="1:2" ht="15" x14ac:dyDescent="0.2">
      <c r="A3235" s="318"/>
      <c r="B3235" s="319"/>
    </row>
    <row r="3236" spans="1:2" ht="15" x14ac:dyDescent="0.2">
      <c r="A3236" s="318"/>
      <c r="B3236" s="319"/>
    </row>
    <row r="3237" spans="1:2" ht="15" x14ac:dyDescent="0.2">
      <c r="A3237" s="318"/>
      <c r="B3237" s="319"/>
    </row>
    <row r="3238" spans="1:2" ht="15" x14ac:dyDescent="0.2">
      <c r="A3238" s="318"/>
      <c r="B3238" s="319"/>
    </row>
    <row r="3239" spans="1:2" ht="15" x14ac:dyDescent="0.2">
      <c r="A3239" s="318"/>
      <c r="B3239" s="319"/>
    </row>
    <row r="3240" spans="1:2" ht="15" x14ac:dyDescent="0.2">
      <c r="A3240" s="318"/>
      <c r="B3240" s="319"/>
    </row>
    <row r="3241" spans="1:2" ht="15" x14ac:dyDescent="0.2">
      <c r="A3241" s="318"/>
      <c r="B3241" s="319"/>
    </row>
    <row r="3242" spans="1:2" ht="15" x14ac:dyDescent="0.2">
      <c r="A3242" s="318"/>
      <c r="B3242" s="319"/>
    </row>
    <row r="3243" spans="1:2" ht="15" x14ac:dyDescent="0.2">
      <c r="A3243" s="318"/>
      <c r="B3243" s="319"/>
    </row>
    <row r="3244" spans="1:2" ht="15" x14ac:dyDescent="0.2">
      <c r="A3244" s="318"/>
      <c r="B3244" s="319"/>
    </row>
    <row r="3245" spans="1:2" ht="15" x14ac:dyDescent="0.2">
      <c r="A3245" s="318"/>
      <c r="B3245" s="319"/>
    </row>
    <row r="3246" spans="1:2" ht="15" x14ac:dyDescent="0.2">
      <c r="A3246" s="318"/>
      <c r="B3246" s="319"/>
    </row>
    <row r="3247" spans="1:2" ht="15" x14ac:dyDescent="0.2">
      <c r="A3247" s="318"/>
      <c r="B3247" s="319"/>
    </row>
    <row r="3248" spans="1:2" ht="15" x14ac:dyDescent="0.2">
      <c r="A3248" s="318"/>
      <c r="B3248" s="319"/>
    </row>
    <row r="3249" spans="1:2" ht="15" x14ac:dyDescent="0.2">
      <c r="A3249" s="318"/>
      <c r="B3249" s="319"/>
    </row>
    <row r="3250" spans="1:2" ht="15" x14ac:dyDescent="0.2">
      <c r="A3250" s="318"/>
      <c r="B3250" s="319"/>
    </row>
    <row r="3251" spans="1:2" ht="15" x14ac:dyDescent="0.2">
      <c r="A3251" s="318"/>
      <c r="B3251" s="319"/>
    </row>
    <row r="3252" spans="1:2" ht="15" x14ac:dyDescent="0.2">
      <c r="A3252" s="318"/>
      <c r="B3252" s="319"/>
    </row>
    <row r="3253" spans="1:2" ht="15" x14ac:dyDescent="0.2">
      <c r="A3253" s="318"/>
      <c r="B3253" s="319"/>
    </row>
    <row r="3254" spans="1:2" ht="15" x14ac:dyDescent="0.2">
      <c r="A3254" s="318"/>
      <c r="B3254" s="319"/>
    </row>
    <row r="3255" spans="1:2" ht="15" x14ac:dyDescent="0.2">
      <c r="A3255" s="318"/>
      <c r="B3255" s="319"/>
    </row>
    <row r="3256" spans="1:2" ht="15" x14ac:dyDescent="0.2">
      <c r="A3256" s="318"/>
      <c r="B3256" s="319"/>
    </row>
    <row r="3257" spans="1:2" ht="15" x14ac:dyDescent="0.2">
      <c r="A3257" s="318"/>
      <c r="B3257" s="319"/>
    </row>
    <row r="3258" spans="1:2" ht="15" x14ac:dyDescent="0.2">
      <c r="A3258" s="318"/>
      <c r="B3258" s="319"/>
    </row>
    <row r="3259" spans="1:2" ht="15" x14ac:dyDescent="0.2">
      <c r="A3259" s="318"/>
      <c r="B3259" s="319"/>
    </row>
    <row r="3260" spans="1:2" ht="15" x14ac:dyDescent="0.2">
      <c r="A3260" s="318"/>
      <c r="B3260" s="319"/>
    </row>
    <row r="3261" spans="1:2" ht="15" x14ac:dyDescent="0.2">
      <c r="A3261" s="318"/>
      <c r="B3261" s="319"/>
    </row>
    <row r="3262" spans="1:2" ht="15" x14ac:dyDescent="0.2">
      <c r="A3262" s="318"/>
      <c r="B3262" s="319"/>
    </row>
    <row r="3263" spans="1:2" ht="15" x14ac:dyDescent="0.2">
      <c r="A3263" s="318"/>
      <c r="B3263" s="319"/>
    </row>
    <row r="3264" spans="1:2" ht="15" x14ac:dyDescent="0.2">
      <c r="A3264" s="318"/>
      <c r="B3264" s="319"/>
    </row>
    <row r="3265" spans="1:2" ht="15" x14ac:dyDescent="0.2">
      <c r="A3265" s="318"/>
      <c r="B3265" s="319"/>
    </row>
    <row r="3266" spans="1:2" ht="15" x14ac:dyDescent="0.2">
      <c r="A3266" s="318"/>
      <c r="B3266" s="319"/>
    </row>
    <row r="3267" spans="1:2" ht="15" x14ac:dyDescent="0.2">
      <c r="A3267" s="318"/>
      <c r="B3267" s="319"/>
    </row>
    <row r="3268" spans="1:2" ht="15" x14ac:dyDescent="0.2">
      <c r="A3268" s="318"/>
      <c r="B3268" s="319"/>
    </row>
    <row r="3269" spans="1:2" ht="15" x14ac:dyDescent="0.2">
      <c r="A3269" s="318"/>
      <c r="B3269" s="319"/>
    </row>
    <row r="3270" spans="1:2" ht="15" x14ac:dyDescent="0.2">
      <c r="A3270" s="318"/>
      <c r="B3270" s="319"/>
    </row>
    <row r="3271" spans="1:2" ht="15" x14ac:dyDescent="0.2">
      <c r="A3271" s="318"/>
      <c r="B3271" s="319"/>
    </row>
    <row r="3272" spans="1:2" ht="15" x14ac:dyDescent="0.2">
      <c r="A3272" s="318"/>
      <c r="B3272" s="319"/>
    </row>
    <row r="3273" spans="1:2" ht="15" x14ac:dyDescent="0.2">
      <c r="A3273" s="318"/>
      <c r="B3273" s="319"/>
    </row>
    <row r="3274" spans="1:2" ht="15" x14ac:dyDescent="0.2">
      <c r="A3274" s="318"/>
      <c r="B3274" s="319"/>
    </row>
    <row r="3275" spans="1:2" ht="15" x14ac:dyDescent="0.2">
      <c r="A3275" s="318"/>
      <c r="B3275" s="319"/>
    </row>
    <row r="3276" spans="1:2" ht="15" x14ac:dyDescent="0.2">
      <c r="A3276" s="318"/>
      <c r="B3276" s="319"/>
    </row>
    <row r="3277" spans="1:2" ht="15" x14ac:dyDescent="0.2">
      <c r="A3277" s="318"/>
      <c r="B3277" s="319"/>
    </row>
    <row r="3278" spans="1:2" ht="15" x14ac:dyDescent="0.2">
      <c r="A3278" s="318"/>
      <c r="B3278" s="319"/>
    </row>
    <row r="3279" spans="1:2" ht="15" x14ac:dyDescent="0.2">
      <c r="A3279" s="318"/>
      <c r="B3279" s="319"/>
    </row>
    <row r="3280" spans="1:2" ht="15" x14ac:dyDescent="0.2">
      <c r="A3280" s="318"/>
      <c r="B3280" s="319"/>
    </row>
    <row r="3281" spans="1:2" ht="15" x14ac:dyDescent="0.2">
      <c r="A3281" s="318"/>
      <c r="B3281" s="319"/>
    </row>
    <row r="3282" spans="1:2" ht="15" x14ac:dyDescent="0.2">
      <c r="A3282" s="318"/>
      <c r="B3282" s="319"/>
    </row>
    <row r="3283" spans="1:2" ht="15" x14ac:dyDescent="0.2">
      <c r="A3283" s="318"/>
      <c r="B3283" s="319"/>
    </row>
    <row r="3284" spans="1:2" ht="15" x14ac:dyDescent="0.2">
      <c r="A3284" s="318"/>
      <c r="B3284" s="319"/>
    </row>
    <row r="3285" spans="1:2" ht="15" x14ac:dyDescent="0.2">
      <c r="A3285" s="318"/>
      <c r="B3285" s="319"/>
    </row>
    <row r="3286" spans="1:2" ht="15" x14ac:dyDescent="0.2">
      <c r="A3286" s="318"/>
      <c r="B3286" s="319"/>
    </row>
    <row r="3287" spans="1:2" ht="15" x14ac:dyDescent="0.2">
      <c r="A3287" s="318"/>
      <c r="B3287" s="319"/>
    </row>
    <row r="3288" spans="1:2" ht="15" x14ac:dyDescent="0.2">
      <c r="A3288" s="318"/>
      <c r="B3288" s="319"/>
    </row>
    <row r="3289" spans="1:2" ht="15" x14ac:dyDescent="0.2">
      <c r="A3289" s="318"/>
      <c r="B3289" s="319"/>
    </row>
    <row r="3290" spans="1:2" ht="15" x14ac:dyDescent="0.2">
      <c r="A3290" s="318"/>
      <c r="B3290" s="319"/>
    </row>
    <row r="3291" spans="1:2" ht="15" x14ac:dyDescent="0.2">
      <c r="A3291" s="318"/>
      <c r="B3291" s="319"/>
    </row>
    <row r="3292" spans="1:2" ht="15" x14ac:dyDescent="0.2">
      <c r="A3292" s="318"/>
      <c r="B3292" s="319"/>
    </row>
    <row r="3293" spans="1:2" ht="15" x14ac:dyDescent="0.2">
      <c r="A3293" s="318"/>
      <c r="B3293" s="319"/>
    </row>
    <row r="3294" spans="1:2" ht="15" x14ac:dyDescent="0.2">
      <c r="A3294" s="318"/>
      <c r="B3294" s="319"/>
    </row>
    <row r="3295" spans="1:2" ht="15" x14ac:dyDescent="0.2">
      <c r="A3295" s="318"/>
      <c r="B3295" s="319"/>
    </row>
    <row r="3296" spans="1:2" ht="15" x14ac:dyDescent="0.2">
      <c r="A3296" s="318"/>
      <c r="B3296" s="319"/>
    </row>
    <row r="3297" spans="1:2" ht="15" x14ac:dyDescent="0.2">
      <c r="A3297" s="318"/>
      <c r="B3297" s="319"/>
    </row>
    <row r="3298" spans="1:2" ht="15" x14ac:dyDescent="0.2">
      <c r="A3298" s="318"/>
      <c r="B3298" s="319"/>
    </row>
    <row r="3299" spans="1:2" ht="15" x14ac:dyDescent="0.2">
      <c r="A3299" s="318"/>
      <c r="B3299" s="319"/>
    </row>
    <row r="3300" spans="1:2" ht="15" x14ac:dyDescent="0.2">
      <c r="A3300" s="318"/>
      <c r="B3300" s="319"/>
    </row>
    <row r="3301" spans="1:2" ht="15" x14ac:dyDescent="0.2">
      <c r="A3301" s="318"/>
      <c r="B3301" s="319"/>
    </row>
    <row r="3302" spans="1:2" ht="15" x14ac:dyDescent="0.2">
      <c r="A3302" s="318"/>
      <c r="B3302" s="319"/>
    </row>
    <row r="3303" spans="1:2" ht="15" x14ac:dyDescent="0.2">
      <c r="A3303" s="318"/>
      <c r="B3303" s="319"/>
    </row>
    <row r="3304" spans="1:2" ht="15" x14ac:dyDescent="0.2">
      <c r="A3304" s="318"/>
      <c r="B3304" s="319"/>
    </row>
    <row r="3305" spans="1:2" ht="15" x14ac:dyDescent="0.2">
      <c r="A3305" s="318"/>
      <c r="B3305" s="319"/>
    </row>
    <row r="3306" spans="1:2" ht="15" x14ac:dyDescent="0.2">
      <c r="A3306" s="318"/>
      <c r="B3306" s="319"/>
    </row>
    <row r="3307" spans="1:2" ht="15" x14ac:dyDescent="0.2">
      <c r="A3307" s="318"/>
      <c r="B3307" s="319"/>
    </row>
    <row r="3308" spans="1:2" ht="15" x14ac:dyDescent="0.2">
      <c r="A3308" s="318"/>
      <c r="B3308" s="319"/>
    </row>
    <row r="3309" spans="1:2" ht="15" x14ac:dyDescent="0.2">
      <c r="A3309" s="318"/>
      <c r="B3309" s="319"/>
    </row>
    <row r="3310" spans="1:2" ht="15" x14ac:dyDescent="0.2">
      <c r="A3310" s="318"/>
      <c r="B3310" s="319"/>
    </row>
    <row r="3311" spans="1:2" ht="15" x14ac:dyDescent="0.2">
      <c r="A3311" s="318"/>
      <c r="B3311" s="319"/>
    </row>
    <row r="3312" spans="1:2" ht="15" x14ac:dyDescent="0.2">
      <c r="A3312" s="318"/>
      <c r="B3312" s="319"/>
    </row>
    <row r="3313" spans="1:2" ht="15" x14ac:dyDescent="0.2">
      <c r="A3313" s="318"/>
      <c r="B3313" s="319"/>
    </row>
    <row r="3314" spans="1:2" ht="15" x14ac:dyDescent="0.2">
      <c r="A3314" s="318"/>
      <c r="B3314" s="319"/>
    </row>
    <row r="3315" spans="1:2" ht="15" x14ac:dyDescent="0.2">
      <c r="A3315" s="318"/>
      <c r="B3315" s="319"/>
    </row>
    <row r="3316" spans="1:2" ht="15" x14ac:dyDescent="0.2">
      <c r="A3316" s="318"/>
      <c r="B3316" s="319"/>
    </row>
    <row r="3317" spans="1:2" ht="15" x14ac:dyDescent="0.2">
      <c r="A3317" s="318"/>
      <c r="B3317" s="319"/>
    </row>
    <row r="3318" spans="1:2" ht="15" x14ac:dyDescent="0.2">
      <c r="A3318" s="318"/>
      <c r="B3318" s="319"/>
    </row>
    <row r="3319" spans="1:2" ht="15" x14ac:dyDescent="0.2">
      <c r="A3319" s="318"/>
      <c r="B3319" s="319"/>
    </row>
    <row r="3320" spans="1:2" ht="15" x14ac:dyDescent="0.2">
      <c r="A3320" s="318"/>
      <c r="B3320" s="319"/>
    </row>
    <row r="3321" spans="1:2" ht="15" x14ac:dyDescent="0.2">
      <c r="A3321" s="318"/>
      <c r="B3321" s="319"/>
    </row>
    <row r="3322" spans="1:2" ht="15" x14ac:dyDescent="0.2">
      <c r="A3322" s="318"/>
      <c r="B3322" s="319"/>
    </row>
    <row r="3323" spans="1:2" ht="15" x14ac:dyDescent="0.2">
      <c r="A3323" s="318"/>
      <c r="B3323" s="319"/>
    </row>
    <row r="3324" spans="1:2" ht="15" x14ac:dyDescent="0.2">
      <c r="A3324" s="318"/>
      <c r="B3324" s="319"/>
    </row>
    <row r="3325" spans="1:2" ht="15" x14ac:dyDescent="0.2">
      <c r="A3325" s="318"/>
      <c r="B3325" s="319"/>
    </row>
    <row r="3326" spans="1:2" ht="15" x14ac:dyDescent="0.2">
      <c r="A3326" s="318"/>
      <c r="B3326" s="319"/>
    </row>
    <row r="3327" spans="1:2" ht="15" x14ac:dyDescent="0.2">
      <c r="A3327" s="318"/>
      <c r="B3327" s="319"/>
    </row>
    <row r="3328" spans="1:2" ht="15" x14ac:dyDescent="0.2">
      <c r="A3328" s="318"/>
      <c r="B3328" s="319"/>
    </row>
    <row r="3329" spans="1:2" ht="15" x14ac:dyDescent="0.2">
      <c r="A3329" s="318"/>
      <c r="B3329" s="319"/>
    </row>
    <row r="3330" spans="1:2" ht="15" x14ac:dyDescent="0.2">
      <c r="A3330" s="318"/>
      <c r="B3330" s="319"/>
    </row>
    <row r="3331" spans="1:2" ht="15" x14ac:dyDescent="0.2">
      <c r="A3331" s="318"/>
      <c r="B3331" s="319"/>
    </row>
    <row r="3332" spans="1:2" ht="15" x14ac:dyDescent="0.2">
      <c r="A3332" s="318"/>
      <c r="B3332" s="319"/>
    </row>
    <row r="3333" spans="1:2" ht="15" x14ac:dyDescent="0.2">
      <c r="A3333" s="318"/>
      <c r="B3333" s="319"/>
    </row>
    <row r="3334" spans="1:2" ht="15" x14ac:dyDescent="0.2">
      <c r="A3334" s="318"/>
      <c r="B3334" s="319"/>
    </row>
    <row r="3335" spans="1:2" ht="15" x14ac:dyDescent="0.2">
      <c r="A3335" s="318"/>
      <c r="B3335" s="319"/>
    </row>
    <row r="3336" spans="1:2" ht="15" x14ac:dyDescent="0.2">
      <c r="A3336" s="318"/>
      <c r="B3336" s="319"/>
    </row>
    <row r="3337" spans="1:2" ht="15" x14ac:dyDescent="0.2">
      <c r="A3337" s="318"/>
      <c r="B3337" s="319"/>
    </row>
    <row r="3338" spans="1:2" ht="15" x14ac:dyDescent="0.2">
      <c r="A3338" s="318"/>
      <c r="B3338" s="319"/>
    </row>
    <row r="3339" spans="1:2" ht="15" x14ac:dyDescent="0.2">
      <c r="A3339" s="318"/>
      <c r="B3339" s="319"/>
    </row>
    <row r="3340" spans="1:2" ht="15" x14ac:dyDescent="0.2">
      <c r="A3340" s="318"/>
      <c r="B3340" s="319"/>
    </row>
    <row r="3341" spans="1:2" ht="15" x14ac:dyDescent="0.2">
      <c r="A3341" s="318"/>
      <c r="B3341" s="319"/>
    </row>
    <row r="3342" spans="1:2" ht="15" x14ac:dyDescent="0.2">
      <c r="A3342" s="318"/>
      <c r="B3342" s="319"/>
    </row>
    <row r="3343" spans="1:2" ht="15" x14ac:dyDescent="0.2">
      <c r="A3343" s="318"/>
      <c r="B3343" s="319"/>
    </row>
    <row r="3344" spans="1:2" ht="15" x14ac:dyDescent="0.2">
      <c r="A3344" s="318"/>
      <c r="B3344" s="319"/>
    </row>
    <row r="3345" spans="1:2" ht="15" x14ac:dyDescent="0.2">
      <c r="A3345" s="318"/>
      <c r="B3345" s="319"/>
    </row>
    <row r="3346" spans="1:2" ht="15" x14ac:dyDescent="0.2">
      <c r="A3346" s="318"/>
      <c r="B3346" s="319"/>
    </row>
    <row r="3347" spans="1:2" ht="15" x14ac:dyDescent="0.2">
      <c r="A3347" s="318"/>
      <c r="B3347" s="319"/>
    </row>
    <row r="3348" spans="1:2" ht="15" x14ac:dyDescent="0.2">
      <c r="A3348" s="318"/>
      <c r="B3348" s="319"/>
    </row>
    <row r="3349" spans="1:2" ht="15" x14ac:dyDescent="0.2">
      <c r="A3349" s="318"/>
      <c r="B3349" s="319"/>
    </row>
    <row r="3350" spans="1:2" ht="15" x14ac:dyDescent="0.2">
      <c r="A3350" s="318"/>
      <c r="B3350" s="319"/>
    </row>
    <row r="3351" spans="1:2" ht="15" x14ac:dyDescent="0.2">
      <c r="A3351" s="318"/>
      <c r="B3351" s="319"/>
    </row>
    <row r="3352" spans="1:2" ht="15" x14ac:dyDescent="0.2">
      <c r="A3352" s="318"/>
      <c r="B3352" s="319"/>
    </row>
    <row r="3353" spans="1:2" ht="15" x14ac:dyDescent="0.2">
      <c r="A3353" s="318"/>
      <c r="B3353" s="319"/>
    </row>
    <row r="3354" spans="1:2" ht="15" x14ac:dyDescent="0.2">
      <c r="A3354" s="318"/>
      <c r="B3354" s="319"/>
    </row>
    <row r="3355" spans="1:2" ht="15" x14ac:dyDescent="0.2">
      <c r="A3355" s="318"/>
      <c r="B3355" s="319"/>
    </row>
    <row r="3356" spans="1:2" ht="15" x14ac:dyDescent="0.2">
      <c r="A3356" s="318"/>
      <c r="B3356" s="319"/>
    </row>
    <row r="3357" spans="1:2" ht="15" x14ac:dyDescent="0.2">
      <c r="A3357" s="318"/>
      <c r="B3357" s="319"/>
    </row>
    <row r="3358" spans="1:2" ht="15" x14ac:dyDescent="0.2">
      <c r="A3358" s="318"/>
      <c r="B3358" s="319"/>
    </row>
    <row r="3359" spans="1:2" ht="15" x14ac:dyDescent="0.2">
      <c r="A3359" s="318"/>
      <c r="B3359" s="319"/>
    </row>
    <row r="3360" spans="1:2" ht="15" x14ac:dyDescent="0.2">
      <c r="A3360" s="318"/>
      <c r="B3360" s="319"/>
    </row>
    <row r="3361" spans="1:2" ht="15" x14ac:dyDescent="0.2">
      <c r="A3361" s="318"/>
      <c r="B3361" s="319"/>
    </row>
    <row r="3362" spans="1:2" ht="15" x14ac:dyDescent="0.2">
      <c r="A3362" s="318"/>
      <c r="B3362" s="319"/>
    </row>
    <row r="3363" spans="1:2" ht="15" x14ac:dyDescent="0.2">
      <c r="A3363" s="318"/>
      <c r="B3363" s="319"/>
    </row>
    <row r="3364" spans="1:2" ht="15" x14ac:dyDescent="0.2">
      <c r="A3364" s="318"/>
      <c r="B3364" s="319"/>
    </row>
    <row r="3365" spans="1:2" ht="15" x14ac:dyDescent="0.2">
      <c r="A3365" s="318"/>
      <c r="B3365" s="319"/>
    </row>
    <row r="3366" spans="1:2" ht="15" x14ac:dyDescent="0.2">
      <c r="A3366" s="318"/>
      <c r="B3366" s="319"/>
    </row>
    <row r="3367" spans="1:2" ht="15" x14ac:dyDescent="0.2">
      <c r="A3367" s="318"/>
      <c r="B3367" s="319"/>
    </row>
    <row r="3368" spans="1:2" ht="15" x14ac:dyDescent="0.2">
      <c r="A3368" s="318"/>
      <c r="B3368" s="319"/>
    </row>
    <row r="3369" spans="1:2" ht="15" x14ac:dyDescent="0.2">
      <c r="A3369" s="318"/>
      <c r="B3369" s="319"/>
    </row>
    <row r="3370" spans="1:2" ht="15" x14ac:dyDescent="0.2">
      <c r="A3370" s="318"/>
      <c r="B3370" s="319"/>
    </row>
    <row r="3371" spans="1:2" ht="15" x14ac:dyDescent="0.2">
      <c r="A3371" s="318"/>
      <c r="B3371" s="319"/>
    </row>
    <row r="3372" spans="1:2" ht="15" x14ac:dyDescent="0.2">
      <c r="A3372" s="318"/>
      <c r="B3372" s="319"/>
    </row>
    <row r="3373" spans="1:2" ht="15" x14ac:dyDescent="0.2">
      <c r="A3373" s="318"/>
      <c r="B3373" s="319"/>
    </row>
    <row r="3374" spans="1:2" ht="15" x14ac:dyDescent="0.2">
      <c r="A3374" s="318"/>
      <c r="B3374" s="319"/>
    </row>
    <row r="3375" spans="1:2" ht="15" x14ac:dyDescent="0.2">
      <c r="A3375" s="318"/>
      <c r="B3375" s="319"/>
    </row>
    <row r="3376" spans="1:2" ht="15" x14ac:dyDescent="0.2">
      <c r="A3376" s="318"/>
      <c r="B3376" s="319"/>
    </row>
    <row r="3377" spans="1:2" ht="15" x14ac:dyDescent="0.2">
      <c r="A3377" s="318"/>
      <c r="B3377" s="319"/>
    </row>
    <row r="3378" spans="1:2" ht="15" x14ac:dyDescent="0.2">
      <c r="A3378" s="318"/>
      <c r="B3378" s="319"/>
    </row>
    <row r="3379" spans="1:2" ht="15" x14ac:dyDescent="0.2">
      <c r="A3379" s="318"/>
      <c r="B3379" s="319"/>
    </row>
    <row r="3380" spans="1:2" ht="15" x14ac:dyDescent="0.2">
      <c r="A3380" s="318"/>
      <c r="B3380" s="319"/>
    </row>
    <row r="3381" spans="1:2" ht="15" x14ac:dyDescent="0.2">
      <c r="A3381" s="318"/>
      <c r="B3381" s="319"/>
    </row>
    <row r="3382" spans="1:2" ht="15" x14ac:dyDescent="0.2">
      <c r="A3382" s="318"/>
      <c r="B3382" s="319"/>
    </row>
    <row r="3383" spans="1:2" ht="15" x14ac:dyDescent="0.2">
      <c r="A3383" s="318"/>
      <c r="B3383" s="319"/>
    </row>
    <row r="3384" spans="1:2" ht="15" x14ac:dyDescent="0.2">
      <c r="A3384" s="318"/>
      <c r="B3384" s="319"/>
    </row>
    <row r="3385" spans="1:2" ht="15" x14ac:dyDescent="0.2">
      <c r="A3385" s="318"/>
      <c r="B3385" s="319"/>
    </row>
    <row r="3386" spans="1:2" ht="15" x14ac:dyDescent="0.2">
      <c r="A3386" s="318"/>
      <c r="B3386" s="319"/>
    </row>
    <row r="3387" spans="1:2" ht="15" x14ac:dyDescent="0.2">
      <c r="A3387" s="318"/>
      <c r="B3387" s="319"/>
    </row>
    <row r="3388" spans="1:2" ht="15" x14ac:dyDescent="0.2">
      <c r="A3388" s="318"/>
      <c r="B3388" s="319"/>
    </row>
    <row r="3389" spans="1:2" ht="15" x14ac:dyDescent="0.2">
      <c r="A3389" s="318"/>
      <c r="B3389" s="319"/>
    </row>
    <row r="3390" spans="1:2" ht="15" x14ac:dyDescent="0.2">
      <c r="A3390" s="318"/>
      <c r="B3390" s="319"/>
    </row>
    <row r="3391" spans="1:2" ht="15" x14ac:dyDescent="0.2">
      <c r="A3391" s="318"/>
      <c r="B3391" s="319"/>
    </row>
    <row r="3392" spans="1:2" ht="15" x14ac:dyDescent="0.2">
      <c r="A3392" s="318"/>
      <c r="B3392" s="319"/>
    </row>
    <row r="3393" spans="1:2" ht="15" x14ac:dyDescent="0.2">
      <c r="A3393" s="318"/>
      <c r="B3393" s="319"/>
    </row>
    <row r="3394" spans="1:2" ht="15" x14ac:dyDescent="0.2">
      <c r="A3394" s="318"/>
      <c r="B3394" s="319"/>
    </row>
    <row r="3395" spans="1:2" ht="15" x14ac:dyDescent="0.2">
      <c r="A3395" s="318"/>
      <c r="B3395" s="319"/>
    </row>
    <row r="3396" spans="1:2" ht="15" x14ac:dyDescent="0.2">
      <c r="A3396" s="318"/>
      <c r="B3396" s="319"/>
    </row>
    <row r="3397" spans="1:2" ht="15" x14ac:dyDescent="0.2">
      <c r="A3397" s="318"/>
      <c r="B3397" s="319"/>
    </row>
    <row r="3398" spans="1:2" ht="15" x14ac:dyDescent="0.2">
      <c r="A3398" s="318"/>
      <c r="B3398" s="319"/>
    </row>
    <row r="3399" spans="1:2" ht="15" x14ac:dyDescent="0.2">
      <c r="A3399" s="318"/>
      <c r="B3399" s="319"/>
    </row>
    <row r="3400" spans="1:2" ht="15" x14ac:dyDescent="0.2">
      <c r="A3400" s="318"/>
      <c r="B3400" s="319"/>
    </row>
    <row r="3401" spans="1:2" ht="15" x14ac:dyDescent="0.2">
      <c r="A3401" s="318"/>
      <c r="B3401" s="319"/>
    </row>
    <row r="3402" spans="1:2" ht="15" x14ac:dyDescent="0.2">
      <c r="A3402" s="318"/>
      <c r="B3402" s="319"/>
    </row>
    <row r="3403" spans="1:2" ht="15" x14ac:dyDescent="0.2">
      <c r="A3403" s="318"/>
      <c r="B3403" s="319"/>
    </row>
    <row r="3404" spans="1:2" ht="15" x14ac:dyDescent="0.2">
      <c r="A3404" s="318"/>
      <c r="B3404" s="319"/>
    </row>
    <row r="3405" spans="1:2" ht="15" x14ac:dyDescent="0.2">
      <c r="A3405" s="318"/>
      <c r="B3405" s="319"/>
    </row>
    <row r="3406" spans="1:2" ht="15" x14ac:dyDescent="0.2">
      <c r="A3406" s="318"/>
      <c r="B3406" s="319"/>
    </row>
    <row r="3407" spans="1:2" ht="15" x14ac:dyDescent="0.2">
      <c r="A3407" s="318"/>
      <c r="B3407" s="319"/>
    </row>
    <row r="3408" spans="1:2" ht="15" x14ac:dyDescent="0.2">
      <c r="A3408" s="318"/>
      <c r="B3408" s="319"/>
    </row>
    <row r="3409" spans="1:2" ht="15" x14ac:dyDescent="0.2">
      <c r="A3409" s="318"/>
      <c r="B3409" s="319"/>
    </row>
    <row r="3410" spans="1:2" ht="15" x14ac:dyDescent="0.2">
      <c r="A3410" s="318"/>
      <c r="B3410" s="319"/>
    </row>
    <row r="3411" spans="1:2" ht="15" x14ac:dyDescent="0.2">
      <c r="A3411" s="318"/>
      <c r="B3411" s="319"/>
    </row>
    <row r="3412" spans="1:2" ht="15" x14ac:dyDescent="0.2">
      <c r="A3412" s="318"/>
      <c r="B3412" s="319"/>
    </row>
    <row r="3413" spans="1:2" ht="15" x14ac:dyDescent="0.2">
      <c r="A3413" s="318"/>
      <c r="B3413" s="319"/>
    </row>
    <row r="3414" spans="1:2" ht="15" x14ac:dyDescent="0.2">
      <c r="A3414" s="318"/>
      <c r="B3414" s="319"/>
    </row>
    <row r="3415" spans="1:2" ht="15" x14ac:dyDescent="0.2">
      <c r="A3415" s="318"/>
      <c r="B3415" s="319"/>
    </row>
    <row r="3416" spans="1:2" ht="15" x14ac:dyDescent="0.2">
      <c r="A3416" s="318"/>
      <c r="B3416" s="319"/>
    </row>
    <row r="3417" spans="1:2" ht="15" x14ac:dyDescent="0.2">
      <c r="A3417" s="318"/>
      <c r="B3417" s="319"/>
    </row>
    <row r="3418" spans="1:2" ht="15" x14ac:dyDescent="0.2">
      <c r="A3418" s="318"/>
      <c r="B3418" s="319"/>
    </row>
    <row r="3419" spans="1:2" ht="15" x14ac:dyDescent="0.2">
      <c r="A3419" s="318"/>
      <c r="B3419" s="319"/>
    </row>
    <row r="3420" spans="1:2" ht="15" x14ac:dyDescent="0.2">
      <c r="A3420" s="318"/>
      <c r="B3420" s="319"/>
    </row>
    <row r="3421" spans="1:2" ht="15" x14ac:dyDescent="0.2">
      <c r="A3421" s="318"/>
      <c r="B3421" s="319"/>
    </row>
    <row r="3422" spans="1:2" ht="15" x14ac:dyDescent="0.2">
      <c r="A3422" s="318"/>
      <c r="B3422" s="319"/>
    </row>
    <row r="3423" spans="1:2" ht="15" x14ac:dyDescent="0.2">
      <c r="A3423" s="318"/>
      <c r="B3423" s="319"/>
    </row>
    <row r="3424" spans="1:2" ht="15" x14ac:dyDescent="0.2">
      <c r="A3424" s="318"/>
      <c r="B3424" s="319"/>
    </row>
    <row r="3425" spans="1:2" ht="15" x14ac:dyDescent="0.2">
      <c r="A3425" s="318"/>
      <c r="B3425" s="319"/>
    </row>
    <row r="3426" spans="1:2" ht="15" x14ac:dyDescent="0.2">
      <c r="A3426" s="318"/>
      <c r="B3426" s="319"/>
    </row>
    <row r="3427" spans="1:2" ht="15" x14ac:dyDescent="0.2">
      <c r="A3427" s="318"/>
      <c r="B3427" s="319"/>
    </row>
    <row r="3428" spans="1:2" ht="15" x14ac:dyDescent="0.2">
      <c r="A3428" s="318"/>
      <c r="B3428" s="319"/>
    </row>
    <row r="3429" spans="1:2" ht="15" x14ac:dyDescent="0.2">
      <c r="A3429" s="318"/>
      <c r="B3429" s="319"/>
    </row>
    <row r="3430" spans="1:2" ht="15" x14ac:dyDescent="0.2">
      <c r="A3430" s="318"/>
      <c r="B3430" s="319"/>
    </row>
    <row r="3431" spans="1:2" ht="15" x14ac:dyDescent="0.2">
      <c r="A3431" s="318"/>
      <c r="B3431" s="319"/>
    </row>
    <row r="3432" spans="1:2" ht="15" x14ac:dyDescent="0.2">
      <c r="A3432" s="318"/>
      <c r="B3432" s="319"/>
    </row>
    <row r="3433" spans="1:2" ht="15" x14ac:dyDescent="0.2">
      <c r="A3433" s="318"/>
      <c r="B3433" s="319"/>
    </row>
    <row r="3434" spans="1:2" ht="15" x14ac:dyDescent="0.2">
      <c r="A3434" s="318"/>
      <c r="B3434" s="319"/>
    </row>
    <row r="3435" spans="1:2" ht="15" x14ac:dyDescent="0.2">
      <c r="A3435" s="318"/>
      <c r="B3435" s="319"/>
    </row>
    <row r="3436" spans="1:2" ht="15" x14ac:dyDescent="0.2">
      <c r="A3436" s="318"/>
      <c r="B3436" s="319"/>
    </row>
    <row r="3437" spans="1:2" ht="15" x14ac:dyDescent="0.2">
      <c r="A3437" s="318"/>
      <c r="B3437" s="319"/>
    </row>
    <row r="3438" spans="1:2" ht="15" x14ac:dyDescent="0.2">
      <c r="A3438" s="318"/>
      <c r="B3438" s="319"/>
    </row>
    <row r="3439" spans="1:2" ht="15" x14ac:dyDescent="0.2">
      <c r="A3439" s="318"/>
      <c r="B3439" s="319"/>
    </row>
    <row r="3440" spans="1:2" ht="15" x14ac:dyDescent="0.2">
      <c r="A3440" s="318"/>
      <c r="B3440" s="319"/>
    </row>
    <row r="3441" spans="1:2" ht="15" x14ac:dyDescent="0.2">
      <c r="A3441" s="318"/>
      <c r="B3441" s="319"/>
    </row>
    <row r="3442" spans="1:2" ht="15" x14ac:dyDescent="0.2">
      <c r="A3442" s="318"/>
      <c r="B3442" s="319"/>
    </row>
    <row r="3443" spans="1:2" ht="15" x14ac:dyDescent="0.2">
      <c r="A3443" s="318"/>
      <c r="B3443" s="319"/>
    </row>
    <row r="3444" spans="1:2" ht="15" x14ac:dyDescent="0.2">
      <c r="A3444" s="318"/>
      <c r="B3444" s="319"/>
    </row>
    <row r="3445" spans="1:2" ht="15" x14ac:dyDescent="0.2">
      <c r="A3445" s="318"/>
      <c r="B3445" s="319"/>
    </row>
    <row r="3446" spans="1:2" ht="15" x14ac:dyDescent="0.2">
      <c r="A3446" s="318"/>
      <c r="B3446" s="319"/>
    </row>
    <row r="3447" spans="1:2" ht="15" x14ac:dyDescent="0.2">
      <c r="A3447" s="318"/>
      <c r="B3447" s="319"/>
    </row>
    <row r="3448" spans="1:2" ht="15" x14ac:dyDescent="0.2">
      <c r="A3448" s="318"/>
      <c r="B3448" s="319"/>
    </row>
    <row r="3449" spans="1:2" ht="15" x14ac:dyDescent="0.2">
      <c r="A3449" s="318"/>
      <c r="B3449" s="319"/>
    </row>
    <row r="3450" spans="1:2" ht="15" x14ac:dyDescent="0.2">
      <c r="A3450" s="318"/>
      <c r="B3450" s="319"/>
    </row>
    <row r="3451" spans="1:2" ht="15" x14ac:dyDescent="0.2">
      <c r="A3451" s="318"/>
      <c r="B3451" s="319"/>
    </row>
    <row r="3452" spans="1:2" ht="15" x14ac:dyDescent="0.2">
      <c r="A3452" s="318"/>
      <c r="B3452" s="319"/>
    </row>
    <row r="3453" spans="1:2" ht="15" x14ac:dyDescent="0.2">
      <c r="A3453" s="318"/>
      <c r="B3453" s="319"/>
    </row>
    <row r="3454" spans="1:2" ht="15" x14ac:dyDescent="0.2">
      <c r="A3454" s="318"/>
      <c r="B3454" s="319"/>
    </row>
    <row r="3455" spans="1:2" ht="15" x14ac:dyDescent="0.2">
      <c r="A3455" s="318"/>
      <c r="B3455" s="319"/>
    </row>
    <row r="3456" spans="1:2" ht="15" x14ac:dyDescent="0.2">
      <c r="A3456" s="318"/>
      <c r="B3456" s="319"/>
    </row>
    <row r="3457" spans="1:2" ht="15" x14ac:dyDescent="0.2">
      <c r="A3457" s="318"/>
      <c r="B3457" s="319"/>
    </row>
    <row r="3458" spans="1:2" ht="15" x14ac:dyDescent="0.2">
      <c r="A3458" s="318"/>
      <c r="B3458" s="319"/>
    </row>
    <row r="3459" spans="1:2" ht="15" x14ac:dyDescent="0.2">
      <c r="A3459" s="318"/>
      <c r="B3459" s="319"/>
    </row>
    <row r="3460" spans="1:2" ht="15" x14ac:dyDescent="0.2">
      <c r="A3460" s="318"/>
      <c r="B3460" s="319"/>
    </row>
    <row r="3461" spans="1:2" ht="15" x14ac:dyDescent="0.2">
      <c r="A3461" s="318"/>
      <c r="B3461" s="319"/>
    </row>
    <row r="3462" spans="1:2" ht="15" x14ac:dyDescent="0.2">
      <c r="A3462" s="318"/>
      <c r="B3462" s="319"/>
    </row>
    <row r="3463" spans="1:2" ht="15" x14ac:dyDescent="0.2">
      <c r="A3463" s="318"/>
      <c r="B3463" s="319"/>
    </row>
    <row r="3464" spans="1:2" ht="15" x14ac:dyDescent="0.2">
      <c r="A3464" s="318"/>
      <c r="B3464" s="319"/>
    </row>
    <row r="3465" spans="1:2" ht="15" x14ac:dyDescent="0.2">
      <c r="A3465" s="318"/>
      <c r="B3465" s="319"/>
    </row>
    <row r="3466" spans="1:2" ht="15" x14ac:dyDescent="0.2">
      <c r="A3466" s="318"/>
      <c r="B3466" s="319"/>
    </row>
    <row r="3467" spans="1:2" ht="15" x14ac:dyDescent="0.2">
      <c r="A3467" s="318"/>
      <c r="B3467" s="319"/>
    </row>
    <row r="3468" spans="1:2" ht="15" x14ac:dyDescent="0.2">
      <c r="A3468" s="318"/>
      <c r="B3468" s="319"/>
    </row>
    <row r="3469" spans="1:2" ht="15" x14ac:dyDescent="0.2">
      <c r="A3469" s="318"/>
      <c r="B3469" s="319"/>
    </row>
    <row r="3470" spans="1:2" ht="15" x14ac:dyDescent="0.2">
      <c r="A3470" s="318"/>
      <c r="B3470" s="319"/>
    </row>
    <row r="3471" spans="1:2" ht="15" x14ac:dyDescent="0.2">
      <c r="A3471" s="318"/>
      <c r="B3471" s="319"/>
    </row>
    <row r="3472" spans="1:2" ht="15" x14ac:dyDescent="0.2">
      <c r="A3472" s="318"/>
      <c r="B3472" s="319"/>
    </row>
    <row r="3473" spans="1:2" ht="15" x14ac:dyDescent="0.2">
      <c r="A3473" s="318"/>
      <c r="B3473" s="319"/>
    </row>
    <row r="3474" spans="1:2" ht="15" x14ac:dyDescent="0.2">
      <c r="A3474" s="318"/>
      <c r="B3474" s="319"/>
    </row>
    <row r="3475" spans="1:2" ht="15" x14ac:dyDescent="0.2">
      <c r="A3475" s="318"/>
      <c r="B3475" s="319"/>
    </row>
    <row r="3476" spans="1:2" ht="15" x14ac:dyDescent="0.2">
      <c r="A3476" s="318"/>
      <c r="B3476" s="319"/>
    </row>
    <row r="3477" spans="1:2" ht="15" x14ac:dyDescent="0.2">
      <c r="A3477" s="318"/>
      <c r="B3477" s="319"/>
    </row>
    <row r="3478" spans="1:2" ht="15" x14ac:dyDescent="0.2">
      <c r="A3478" s="318"/>
      <c r="B3478" s="319"/>
    </row>
    <row r="3479" spans="1:2" ht="15" x14ac:dyDescent="0.2">
      <c r="A3479" s="318"/>
      <c r="B3479" s="319"/>
    </row>
    <row r="3480" spans="1:2" ht="15" x14ac:dyDescent="0.2">
      <c r="A3480" s="318"/>
      <c r="B3480" s="319"/>
    </row>
    <row r="3481" spans="1:2" ht="15" x14ac:dyDescent="0.2">
      <c r="A3481" s="318"/>
      <c r="B3481" s="319"/>
    </row>
    <row r="3482" spans="1:2" ht="15" x14ac:dyDescent="0.2">
      <c r="A3482" s="318"/>
      <c r="B3482" s="319"/>
    </row>
    <row r="3483" spans="1:2" ht="15" x14ac:dyDescent="0.2">
      <c r="A3483" s="318"/>
      <c r="B3483" s="319"/>
    </row>
    <row r="3484" spans="1:2" ht="15" x14ac:dyDescent="0.2">
      <c r="A3484" s="318"/>
      <c r="B3484" s="319"/>
    </row>
    <row r="3485" spans="1:2" ht="15" x14ac:dyDescent="0.2">
      <c r="A3485" s="318"/>
      <c r="B3485" s="319"/>
    </row>
    <row r="3486" spans="1:2" ht="15" x14ac:dyDescent="0.2">
      <c r="A3486" s="318"/>
      <c r="B3486" s="319"/>
    </row>
    <row r="3487" spans="1:2" ht="15" x14ac:dyDescent="0.2">
      <c r="A3487" s="318"/>
      <c r="B3487" s="319"/>
    </row>
    <row r="3488" spans="1:2" ht="15" x14ac:dyDescent="0.2">
      <c r="A3488" s="318"/>
      <c r="B3488" s="319"/>
    </row>
    <row r="3489" spans="1:2" ht="15" x14ac:dyDescent="0.2">
      <c r="A3489" s="318"/>
      <c r="B3489" s="319"/>
    </row>
    <row r="3490" spans="1:2" ht="15" x14ac:dyDescent="0.2">
      <c r="A3490" s="318"/>
      <c r="B3490" s="319"/>
    </row>
    <row r="3491" spans="1:2" ht="15" x14ac:dyDescent="0.2">
      <c r="A3491" s="318"/>
      <c r="B3491" s="319"/>
    </row>
    <row r="3492" spans="1:2" ht="15" x14ac:dyDescent="0.2">
      <c r="A3492" s="318"/>
      <c r="B3492" s="319"/>
    </row>
    <row r="3493" spans="1:2" ht="15" x14ac:dyDescent="0.2">
      <c r="A3493" s="318"/>
      <c r="B3493" s="319"/>
    </row>
    <row r="3494" spans="1:2" ht="15" x14ac:dyDescent="0.2">
      <c r="A3494" s="318"/>
      <c r="B3494" s="319"/>
    </row>
    <row r="3495" spans="1:2" ht="15" x14ac:dyDescent="0.2">
      <c r="A3495" s="318"/>
      <c r="B3495" s="319"/>
    </row>
    <row r="3496" spans="1:2" ht="15" x14ac:dyDescent="0.2">
      <c r="A3496" s="318"/>
      <c r="B3496" s="319"/>
    </row>
    <row r="3497" spans="1:2" ht="15" x14ac:dyDescent="0.2">
      <c r="A3497" s="318"/>
      <c r="B3497" s="319"/>
    </row>
    <row r="3498" spans="1:2" ht="15" x14ac:dyDescent="0.2">
      <c r="A3498" s="318"/>
      <c r="B3498" s="319"/>
    </row>
    <row r="3499" spans="1:2" ht="15" x14ac:dyDescent="0.2">
      <c r="A3499" s="318"/>
      <c r="B3499" s="319"/>
    </row>
    <row r="3500" spans="1:2" ht="15" x14ac:dyDescent="0.2">
      <c r="A3500" s="318"/>
      <c r="B3500" s="319"/>
    </row>
    <row r="3501" spans="1:2" ht="15" x14ac:dyDescent="0.2">
      <c r="A3501" s="318"/>
      <c r="B3501" s="319"/>
    </row>
    <row r="3502" spans="1:2" ht="15" x14ac:dyDescent="0.2">
      <c r="A3502" s="318"/>
      <c r="B3502" s="319"/>
    </row>
    <row r="3503" spans="1:2" ht="15" x14ac:dyDescent="0.2">
      <c r="A3503" s="318"/>
      <c r="B3503" s="319"/>
    </row>
    <row r="3504" spans="1:2" ht="15" x14ac:dyDescent="0.2">
      <c r="A3504" s="318"/>
      <c r="B3504" s="319"/>
    </row>
    <row r="3505" spans="1:2" ht="15" x14ac:dyDescent="0.2">
      <c r="A3505" s="318"/>
      <c r="B3505" s="319"/>
    </row>
    <row r="3506" spans="1:2" ht="15" x14ac:dyDescent="0.2">
      <c r="A3506" s="318"/>
      <c r="B3506" s="319"/>
    </row>
    <row r="3507" spans="1:2" ht="15" x14ac:dyDescent="0.2">
      <c r="A3507" s="318"/>
      <c r="B3507" s="319"/>
    </row>
    <row r="3508" spans="1:2" ht="15" x14ac:dyDescent="0.2">
      <c r="A3508" s="318"/>
      <c r="B3508" s="319"/>
    </row>
    <row r="3509" spans="1:2" ht="15" x14ac:dyDescent="0.2">
      <c r="A3509" s="318"/>
      <c r="B3509" s="319"/>
    </row>
    <row r="3510" spans="1:2" ht="15" x14ac:dyDescent="0.2">
      <c r="A3510" s="318"/>
      <c r="B3510" s="319"/>
    </row>
    <row r="3511" spans="1:2" ht="15" x14ac:dyDescent="0.2">
      <c r="A3511" s="318"/>
      <c r="B3511" s="319"/>
    </row>
    <row r="3512" spans="1:2" ht="15" x14ac:dyDescent="0.2">
      <c r="A3512" s="318"/>
      <c r="B3512" s="319"/>
    </row>
    <row r="3513" spans="1:2" ht="15" x14ac:dyDescent="0.2">
      <c r="A3513" s="318"/>
      <c r="B3513" s="319"/>
    </row>
    <row r="3514" spans="1:2" ht="15" x14ac:dyDescent="0.2">
      <c r="A3514" s="318"/>
      <c r="B3514" s="319"/>
    </row>
    <row r="3515" spans="1:2" ht="15" x14ac:dyDescent="0.2">
      <c r="A3515" s="318"/>
      <c r="B3515" s="319"/>
    </row>
    <row r="3516" spans="1:2" ht="15" x14ac:dyDescent="0.2">
      <c r="A3516" s="318"/>
      <c r="B3516" s="319"/>
    </row>
    <row r="3517" spans="1:2" ht="15" x14ac:dyDescent="0.2">
      <c r="A3517" s="318"/>
      <c r="B3517" s="319"/>
    </row>
    <row r="3518" spans="1:2" ht="15" x14ac:dyDescent="0.2">
      <c r="A3518" s="318"/>
      <c r="B3518" s="319"/>
    </row>
    <row r="3519" spans="1:2" ht="15" x14ac:dyDescent="0.2">
      <c r="A3519" s="318"/>
      <c r="B3519" s="319"/>
    </row>
    <row r="3520" spans="1:2" ht="15" x14ac:dyDescent="0.2">
      <c r="A3520" s="318"/>
      <c r="B3520" s="319"/>
    </row>
    <row r="3521" spans="1:2" ht="15" x14ac:dyDescent="0.2">
      <c r="A3521" s="318"/>
      <c r="B3521" s="319"/>
    </row>
    <row r="3522" spans="1:2" ht="15" x14ac:dyDescent="0.2">
      <c r="A3522" s="318"/>
      <c r="B3522" s="319"/>
    </row>
    <row r="3523" spans="1:2" ht="15" x14ac:dyDescent="0.2">
      <c r="A3523" s="318"/>
      <c r="B3523" s="319"/>
    </row>
    <row r="3524" spans="1:2" ht="15" x14ac:dyDescent="0.2">
      <c r="A3524" s="318"/>
      <c r="B3524" s="319"/>
    </row>
    <row r="3525" spans="1:2" ht="15" x14ac:dyDescent="0.2">
      <c r="A3525" s="318"/>
      <c r="B3525" s="319"/>
    </row>
    <row r="3526" spans="1:2" ht="15" x14ac:dyDescent="0.2">
      <c r="A3526" s="318"/>
      <c r="B3526" s="319"/>
    </row>
    <row r="3527" spans="1:2" ht="15" x14ac:dyDescent="0.2">
      <c r="A3527" s="318"/>
      <c r="B3527" s="319"/>
    </row>
    <row r="3528" spans="1:2" ht="15" x14ac:dyDescent="0.2">
      <c r="A3528" s="318"/>
      <c r="B3528" s="319"/>
    </row>
    <row r="3529" spans="1:2" ht="15" x14ac:dyDescent="0.2">
      <c r="A3529" s="318"/>
      <c r="B3529" s="319"/>
    </row>
    <row r="3530" spans="1:2" ht="15" x14ac:dyDescent="0.2">
      <c r="A3530" s="318"/>
      <c r="B3530" s="319"/>
    </row>
    <row r="3531" spans="1:2" ht="15" x14ac:dyDescent="0.2">
      <c r="A3531" s="318"/>
      <c r="B3531" s="319"/>
    </row>
    <row r="3532" spans="1:2" ht="15" x14ac:dyDescent="0.2">
      <c r="A3532" s="318"/>
      <c r="B3532" s="319"/>
    </row>
    <row r="3533" spans="1:2" ht="15" x14ac:dyDescent="0.2">
      <c r="A3533" s="318"/>
      <c r="B3533" s="319"/>
    </row>
    <row r="3534" spans="1:2" ht="15" x14ac:dyDescent="0.2">
      <c r="A3534" s="318"/>
      <c r="B3534" s="319"/>
    </row>
    <row r="3535" spans="1:2" ht="15" x14ac:dyDescent="0.2">
      <c r="A3535" s="318"/>
      <c r="B3535" s="319"/>
    </row>
    <row r="3536" spans="1:2" ht="15" x14ac:dyDescent="0.2">
      <c r="A3536" s="318"/>
      <c r="B3536" s="319"/>
    </row>
    <row r="3537" spans="1:2" ht="15" x14ac:dyDescent="0.2">
      <c r="A3537" s="318"/>
      <c r="B3537" s="319"/>
    </row>
    <row r="3538" spans="1:2" ht="15" x14ac:dyDescent="0.2">
      <c r="A3538" s="318"/>
      <c r="B3538" s="319"/>
    </row>
    <row r="3539" spans="1:2" ht="15" x14ac:dyDescent="0.2">
      <c r="A3539" s="318"/>
      <c r="B3539" s="319"/>
    </row>
    <row r="3540" spans="1:2" ht="15" x14ac:dyDescent="0.2">
      <c r="A3540" s="318"/>
      <c r="B3540" s="319"/>
    </row>
    <row r="3541" spans="1:2" ht="15" x14ac:dyDescent="0.2">
      <c r="A3541" s="318"/>
      <c r="B3541" s="319"/>
    </row>
    <row r="3542" spans="1:2" ht="15" x14ac:dyDescent="0.2">
      <c r="A3542" s="318"/>
      <c r="B3542" s="319"/>
    </row>
    <row r="3543" spans="1:2" ht="15" x14ac:dyDescent="0.2">
      <c r="A3543" s="318"/>
      <c r="B3543" s="319"/>
    </row>
    <row r="3544" spans="1:2" ht="15" x14ac:dyDescent="0.2">
      <c r="A3544" s="318"/>
      <c r="B3544" s="319"/>
    </row>
    <row r="3545" spans="1:2" ht="15" x14ac:dyDescent="0.2">
      <c r="A3545" s="318"/>
      <c r="B3545" s="319"/>
    </row>
    <row r="3546" spans="1:2" ht="15" x14ac:dyDescent="0.2">
      <c r="A3546" s="318"/>
      <c r="B3546" s="319"/>
    </row>
    <row r="3547" spans="1:2" ht="15" x14ac:dyDescent="0.2">
      <c r="A3547" s="318"/>
      <c r="B3547" s="319"/>
    </row>
    <row r="3548" spans="1:2" ht="15" x14ac:dyDescent="0.2">
      <c r="A3548" s="318"/>
      <c r="B3548" s="319"/>
    </row>
    <row r="3549" spans="1:2" ht="15" x14ac:dyDescent="0.2">
      <c r="A3549" s="318"/>
      <c r="B3549" s="319"/>
    </row>
    <row r="3550" spans="1:2" ht="15" x14ac:dyDescent="0.2">
      <c r="A3550" s="318"/>
      <c r="B3550" s="319"/>
    </row>
    <row r="3551" spans="1:2" ht="15" x14ac:dyDescent="0.2">
      <c r="A3551" s="318"/>
      <c r="B3551" s="319"/>
    </row>
    <row r="3552" spans="1:2" ht="15" x14ac:dyDescent="0.2">
      <c r="A3552" s="318"/>
      <c r="B3552" s="319"/>
    </row>
    <row r="3553" spans="1:2" ht="15" x14ac:dyDescent="0.2">
      <c r="A3553" s="318"/>
      <c r="B3553" s="319"/>
    </row>
    <row r="3554" spans="1:2" ht="15" x14ac:dyDescent="0.2">
      <c r="A3554" s="318"/>
      <c r="B3554" s="319"/>
    </row>
    <row r="3555" spans="1:2" ht="15" x14ac:dyDescent="0.2">
      <c r="A3555" s="318"/>
      <c r="B3555" s="319"/>
    </row>
    <row r="3556" spans="1:2" ht="15" x14ac:dyDescent="0.2">
      <c r="A3556" s="318"/>
      <c r="B3556" s="319"/>
    </row>
    <row r="3557" spans="1:2" ht="15" x14ac:dyDescent="0.2">
      <c r="A3557" s="318"/>
      <c r="B3557" s="319"/>
    </row>
    <row r="3558" spans="1:2" ht="15" x14ac:dyDescent="0.2">
      <c r="A3558" s="318"/>
      <c r="B3558" s="319"/>
    </row>
    <row r="3559" spans="1:2" ht="15" x14ac:dyDescent="0.2">
      <c r="A3559" s="318"/>
      <c r="B3559" s="319"/>
    </row>
    <row r="3560" spans="1:2" ht="15" x14ac:dyDescent="0.2">
      <c r="A3560" s="318"/>
      <c r="B3560" s="319"/>
    </row>
    <row r="3561" spans="1:2" ht="15" x14ac:dyDescent="0.2">
      <c r="A3561" s="318"/>
      <c r="B3561" s="319"/>
    </row>
    <row r="3562" spans="1:2" ht="15" x14ac:dyDescent="0.2">
      <c r="A3562" s="318"/>
      <c r="B3562" s="319"/>
    </row>
    <row r="3563" spans="1:2" ht="15" x14ac:dyDescent="0.2">
      <c r="A3563" s="318"/>
      <c r="B3563" s="319"/>
    </row>
    <row r="3564" spans="1:2" ht="15" x14ac:dyDescent="0.2">
      <c r="A3564" s="318"/>
      <c r="B3564" s="319"/>
    </row>
    <row r="3565" spans="1:2" ht="15" x14ac:dyDescent="0.2">
      <c r="A3565" s="318"/>
      <c r="B3565" s="319"/>
    </row>
    <row r="3566" spans="1:2" ht="15" x14ac:dyDescent="0.2">
      <c r="A3566" s="318"/>
      <c r="B3566" s="319"/>
    </row>
    <row r="3567" spans="1:2" ht="15" x14ac:dyDescent="0.2">
      <c r="A3567" s="318"/>
      <c r="B3567" s="319"/>
    </row>
    <row r="3568" spans="1:2" ht="15" x14ac:dyDescent="0.2">
      <c r="A3568" s="318"/>
      <c r="B3568" s="319"/>
    </row>
    <row r="3569" spans="1:2" ht="15" x14ac:dyDescent="0.2">
      <c r="A3569" s="318"/>
      <c r="B3569" s="319"/>
    </row>
    <row r="3570" spans="1:2" ht="15" x14ac:dyDescent="0.2">
      <c r="A3570" s="318"/>
      <c r="B3570" s="319"/>
    </row>
    <row r="3571" spans="1:2" ht="15" x14ac:dyDescent="0.2">
      <c r="A3571" s="318"/>
      <c r="B3571" s="319"/>
    </row>
    <row r="3572" spans="1:2" ht="15" x14ac:dyDescent="0.2">
      <c r="A3572" s="318"/>
      <c r="B3572" s="319"/>
    </row>
    <row r="3573" spans="1:2" ht="15" x14ac:dyDescent="0.2">
      <c r="A3573" s="318"/>
      <c r="B3573" s="319"/>
    </row>
    <row r="3574" spans="1:2" ht="15" x14ac:dyDescent="0.2">
      <c r="A3574" s="318"/>
      <c r="B3574" s="319"/>
    </row>
    <row r="3575" spans="1:2" ht="15" x14ac:dyDescent="0.2">
      <c r="A3575" s="318"/>
      <c r="B3575" s="319"/>
    </row>
    <row r="3576" spans="1:2" ht="15" x14ac:dyDescent="0.2">
      <c r="A3576" s="318"/>
      <c r="B3576" s="319"/>
    </row>
    <row r="3577" spans="1:2" ht="15" x14ac:dyDescent="0.2">
      <c r="A3577" s="318"/>
      <c r="B3577" s="319"/>
    </row>
    <row r="3578" spans="1:2" ht="15" x14ac:dyDescent="0.2">
      <c r="A3578" s="318"/>
      <c r="B3578" s="319"/>
    </row>
    <row r="3579" spans="1:2" ht="15" x14ac:dyDescent="0.2">
      <c r="A3579" s="318"/>
      <c r="B3579" s="319"/>
    </row>
    <row r="3580" spans="1:2" ht="15" x14ac:dyDescent="0.2">
      <c r="A3580" s="318"/>
      <c r="B3580" s="319"/>
    </row>
    <row r="3581" spans="1:2" ht="15" x14ac:dyDescent="0.2">
      <c r="A3581" s="318"/>
      <c r="B3581" s="319"/>
    </row>
    <row r="3582" spans="1:2" ht="15" x14ac:dyDescent="0.2">
      <c r="A3582" s="318"/>
      <c r="B3582" s="319"/>
    </row>
    <row r="3583" spans="1:2" ht="15" x14ac:dyDescent="0.2">
      <c r="A3583" s="318"/>
      <c r="B3583" s="319"/>
    </row>
    <row r="3584" spans="1:2" ht="15" x14ac:dyDescent="0.2">
      <c r="A3584" s="318"/>
      <c r="B3584" s="319"/>
    </row>
    <row r="3585" spans="1:2" ht="15" x14ac:dyDescent="0.2">
      <c r="A3585" s="318"/>
      <c r="B3585" s="319"/>
    </row>
    <row r="3586" spans="1:2" ht="15" x14ac:dyDescent="0.2">
      <c r="A3586" s="318"/>
      <c r="B3586" s="319"/>
    </row>
    <row r="3587" spans="1:2" ht="15" x14ac:dyDescent="0.2">
      <c r="A3587" s="318"/>
      <c r="B3587" s="319"/>
    </row>
    <row r="3588" spans="1:2" ht="15" x14ac:dyDescent="0.2">
      <c r="A3588" s="318"/>
      <c r="B3588" s="319"/>
    </row>
    <row r="3589" spans="1:2" ht="15" x14ac:dyDescent="0.2">
      <c r="A3589" s="318"/>
      <c r="B3589" s="319"/>
    </row>
    <row r="3590" spans="1:2" ht="15" x14ac:dyDescent="0.2">
      <c r="A3590" s="318"/>
      <c r="B3590" s="319"/>
    </row>
    <row r="3591" spans="1:2" ht="15" x14ac:dyDescent="0.2">
      <c r="A3591" s="318"/>
      <c r="B3591" s="319"/>
    </row>
    <row r="3592" spans="1:2" ht="15" x14ac:dyDescent="0.2">
      <c r="A3592" s="318"/>
      <c r="B3592" s="319"/>
    </row>
    <row r="3593" spans="1:2" ht="15" x14ac:dyDescent="0.2">
      <c r="A3593" s="318"/>
      <c r="B3593" s="319"/>
    </row>
    <row r="3594" spans="1:2" ht="15" x14ac:dyDescent="0.2">
      <c r="A3594" s="318"/>
      <c r="B3594" s="319"/>
    </row>
    <row r="3595" spans="1:2" ht="15" x14ac:dyDescent="0.2">
      <c r="A3595" s="318"/>
      <c r="B3595" s="319"/>
    </row>
    <row r="3596" spans="1:2" ht="15" x14ac:dyDescent="0.2">
      <c r="A3596" s="318"/>
      <c r="B3596" s="319"/>
    </row>
    <row r="3597" spans="1:2" ht="15" x14ac:dyDescent="0.2">
      <c r="A3597" s="318"/>
      <c r="B3597" s="319"/>
    </row>
    <row r="3598" spans="1:2" ht="15" x14ac:dyDescent="0.2">
      <c r="A3598" s="318"/>
      <c r="B3598" s="319"/>
    </row>
    <row r="3599" spans="1:2" ht="15" x14ac:dyDescent="0.2">
      <c r="A3599" s="318"/>
      <c r="B3599" s="319"/>
    </row>
    <row r="3600" spans="1:2" ht="15" x14ac:dyDescent="0.2">
      <c r="A3600" s="318"/>
      <c r="B3600" s="319"/>
    </row>
    <row r="3601" spans="1:2" ht="15" x14ac:dyDescent="0.2">
      <c r="A3601" s="318"/>
      <c r="B3601" s="319"/>
    </row>
    <row r="3602" spans="1:2" ht="15" x14ac:dyDescent="0.2">
      <c r="A3602" s="318"/>
      <c r="B3602" s="319"/>
    </row>
    <row r="3603" spans="1:2" ht="15" x14ac:dyDescent="0.2">
      <c r="A3603" s="318"/>
      <c r="B3603" s="319"/>
    </row>
    <row r="3604" spans="1:2" ht="15" x14ac:dyDescent="0.2">
      <c r="A3604" s="318"/>
      <c r="B3604" s="319"/>
    </row>
    <row r="3605" spans="1:2" ht="15" x14ac:dyDescent="0.2">
      <c r="A3605" s="318"/>
      <c r="B3605" s="319"/>
    </row>
    <row r="3606" spans="1:2" ht="15" x14ac:dyDescent="0.2">
      <c r="A3606" s="318"/>
      <c r="B3606" s="319"/>
    </row>
    <row r="3607" spans="1:2" ht="15" x14ac:dyDescent="0.2">
      <c r="A3607" s="318"/>
      <c r="B3607" s="319"/>
    </row>
    <row r="3608" spans="1:2" ht="15" x14ac:dyDescent="0.2">
      <c r="A3608" s="318"/>
      <c r="B3608" s="319"/>
    </row>
    <row r="3609" spans="1:2" ht="15" x14ac:dyDescent="0.2">
      <c r="A3609" s="318"/>
      <c r="B3609" s="319"/>
    </row>
    <row r="3610" spans="1:2" ht="15" x14ac:dyDescent="0.2">
      <c r="A3610" s="318"/>
      <c r="B3610" s="319"/>
    </row>
    <row r="3611" spans="1:2" ht="15" x14ac:dyDescent="0.2">
      <c r="A3611" s="318"/>
      <c r="B3611" s="319"/>
    </row>
    <row r="3612" spans="1:2" ht="15" x14ac:dyDescent="0.2">
      <c r="A3612" s="318"/>
      <c r="B3612" s="319"/>
    </row>
    <row r="3613" spans="1:2" ht="15" x14ac:dyDescent="0.2">
      <c r="A3613" s="318"/>
      <c r="B3613" s="319"/>
    </row>
    <row r="3614" spans="1:2" ht="15" x14ac:dyDescent="0.2">
      <c r="A3614" s="318"/>
      <c r="B3614" s="319"/>
    </row>
    <row r="3615" spans="1:2" ht="15" x14ac:dyDescent="0.2">
      <c r="A3615" s="318"/>
      <c r="B3615" s="319"/>
    </row>
    <row r="3616" spans="1:2" ht="15" x14ac:dyDescent="0.2">
      <c r="A3616" s="318"/>
      <c r="B3616" s="319"/>
    </row>
    <row r="3617" spans="1:2" ht="15" x14ac:dyDescent="0.2">
      <c r="A3617" s="318"/>
      <c r="B3617" s="319"/>
    </row>
    <row r="3618" spans="1:2" ht="15" x14ac:dyDescent="0.2">
      <c r="A3618" s="318"/>
      <c r="B3618" s="319"/>
    </row>
    <row r="3619" spans="1:2" ht="15" x14ac:dyDescent="0.2">
      <c r="A3619" s="318"/>
      <c r="B3619" s="319"/>
    </row>
    <row r="3620" spans="1:2" ht="15" x14ac:dyDescent="0.2">
      <c r="A3620" s="318"/>
      <c r="B3620" s="319"/>
    </row>
    <row r="3621" spans="1:2" ht="15" x14ac:dyDescent="0.2">
      <c r="A3621" s="318"/>
      <c r="B3621" s="319"/>
    </row>
    <row r="3622" spans="1:2" ht="15" x14ac:dyDescent="0.2">
      <c r="A3622" s="318"/>
      <c r="B3622" s="319"/>
    </row>
    <row r="3623" spans="1:2" ht="15" x14ac:dyDescent="0.2">
      <c r="A3623" s="318"/>
      <c r="B3623" s="319"/>
    </row>
    <row r="3624" spans="1:2" ht="15" x14ac:dyDescent="0.2">
      <c r="A3624" s="318"/>
      <c r="B3624" s="319"/>
    </row>
    <row r="3625" spans="1:2" ht="15" x14ac:dyDescent="0.2">
      <c r="A3625" s="318"/>
      <c r="B3625" s="319"/>
    </row>
    <row r="3626" spans="1:2" ht="15" x14ac:dyDescent="0.2">
      <c r="A3626" s="318"/>
      <c r="B3626" s="319"/>
    </row>
    <row r="3627" spans="1:2" ht="15" x14ac:dyDescent="0.2">
      <c r="A3627" s="318"/>
      <c r="B3627" s="319"/>
    </row>
    <row r="3628" spans="1:2" ht="15" x14ac:dyDescent="0.2">
      <c r="A3628" s="318"/>
      <c r="B3628" s="319"/>
    </row>
    <row r="3629" spans="1:2" ht="15" x14ac:dyDescent="0.2">
      <c r="A3629" s="318"/>
      <c r="B3629" s="319"/>
    </row>
    <row r="3630" spans="1:2" ht="15" x14ac:dyDescent="0.2">
      <c r="A3630" s="318"/>
      <c r="B3630" s="319"/>
    </row>
    <row r="3631" spans="1:2" ht="15" x14ac:dyDescent="0.2">
      <c r="A3631" s="318"/>
      <c r="B3631" s="319"/>
    </row>
    <row r="3632" spans="1:2" ht="15" x14ac:dyDescent="0.2">
      <c r="A3632" s="318"/>
      <c r="B3632" s="319"/>
    </row>
    <row r="3633" spans="1:2" ht="15" x14ac:dyDescent="0.2">
      <c r="A3633" s="318"/>
      <c r="B3633" s="319"/>
    </row>
    <row r="3634" spans="1:2" ht="15" x14ac:dyDescent="0.2">
      <c r="A3634" s="318"/>
      <c r="B3634" s="319"/>
    </row>
    <row r="3635" spans="1:2" ht="15" x14ac:dyDescent="0.2">
      <c r="A3635" s="318"/>
      <c r="B3635" s="319"/>
    </row>
    <row r="3636" spans="1:2" ht="15" x14ac:dyDescent="0.2">
      <c r="A3636" s="318"/>
      <c r="B3636" s="319"/>
    </row>
    <row r="3637" spans="1:2" ht="15" x14ac:dyDescent="0.2">
      <c r="A3637" s="318"/>
      <c r="B3637" s="319"/>
    </row>
    <row r="3638" spans="1:2" ht="15" x14ac:dyDescent="0.2">
      <c r="A3638" s="318"/>
      <c r="B3638" s="319"/>
    </row>
    <row r="3639" spans="1:2" ht="15" x14ac:dyDescent="0.2">
      <c r="A3639" s="318"/>
      <c r="B3639" s="319"/>
    </row>
    <row r="3640" spans="1:2" ht="15" x14ac:dyDescent="0.2">
      <c r="A3640" s="318"/>
      <c r="B3640" s="319"/>
    </row>
    <row r="3641" spans="1:2" ht="15" x14ac:dyDescent="0.2">
      <c r="A3641" s="318"/>
      <c r="B3641" s="319"/>
    </row>
    <row r="3642" spans="1:2" ht="15" x14ac:dyDescent="0.2">
      <c r="A3642" s="318"/>
      <c r="B3642" s="319"/>
    </row>
    <row r="3643" spans="1:2" ht="15" x14ac:dyDescent="0.2">
      <c r="A3643" s="318"/>
      <c r="B3643" s="319"/>
    </row>
    <row r="3644" spans="1:2" ht="15" x14ac:dyDescent="0.2">
      <c r="A3644" s="318"/>
      <c r="B3644" s="319"/>
    </row>
    <row r="3645" spans="1:2" ht="15" x14ac:dyDescent="0.2">
      <c r="A3645" s="318"/>
      <c r="B3645" s="319"/>
    </row>
    <row r="3646" spans="1:2" ht="15" x14ac:dyDescent="0.2">
      <c r="A3646" s="318"/>
      <c r="B3646" s="319"/>
    </row>
    <row r="3647" spans="1:2" ht="15" x14ac:dyDescent="0.2">
      <c r="A3647" s="318"/>
      <c r="B3647" s="319"/>
    </row>
    <row r="3648" spans="1:2" ht="15" x14ac:dyDescent="0.2">
      <c r="A3648" s="318"/>
      <c r="B3648" s="319"/>
    </row>
    <row r="3649" spans="1:2" ht="15" x14ac:dyDescent="0.2">
      <c r="A3649" s="318"/>
      <c r="B3649" s="319"/>
    </row>
    <row r="3650" spans="1:2" ht="15" x14ac:dyDescent="0.2">
      <c r="A3650" s="318"/>
      <c r="B3650" s="319"/>
    </row>
    <row r="3651" spans="1:2" ht="15" x14ac:dyDescent="0.2">
      <c r="A3651" s="318"/>
      <c r="B3651" s="319"/>
    </row>
    <row r="3652" spans="1:2" ht="15" x14ac:dyDescent="0.2">
      <c r="A3652" s="318"/>
      <c r="B3652" s="319"/>
    </row>
    <row r="3653" spans="1:2" ht="15" x14ac:dyDescent="0.2">
      <c r="A3653" s="318"/>
      <c r="B3653" s="319"/>
    </row>
    <row r="3654" spans="1:2" ht="15" x14ac:dyDescent="0.2">
      <c r="A3654" s="318"/>
      <c r="B3654" s="319"/>
    </row>
    <row r="3655" spans="1:2" ht="15" x14ac:dyDescent="0.2">
      <c r="A3655" s="318"/>
      <c r="B3655" s="319"/>
    </row>
    <row r="3656" spans="1:2" ht="15" x14ac:dyDescent="0.2">
      <c r="A3656" s="318"/>
      <c r="B3656" s="319"/>
    </row>
    <row r="3657" spans="1:2" ht="15" x14ac:dyDescent="0.2">
      <c r="A3657" s="318"/>
      <c r="B3657" s="319"/>
    </row>
    <row r="3658" spans="1:2" ht="15" x14ac:dyDescent="0.2">
      <c r="A3658" s="318"/>
      <c r="B3658" s="319"/>
    </row>
    <row r="3659" spans="1:2" ht="15" x14ac:dyDescent="0.2">
      <c r="A3659" s="318"/>
      <c r="B3659" s="319"/>
    </row>
    <row r="3660" spans="1:2" ht="15" x14ac:dyDescent="0.2">
      <c r="A3660" s="318"/>
      <c r="B3660" s="319"/>
    </row>
    <row r="3661" spans="1:2" ht="15" x14ac:dyDescent="0.2">
      <c r="A3661" s="318"/>
      <c r="B3661" s="319"/>
    </row>
    <row r="3662" spans="1:2" ht="15" x14ac:dyDescent="0.2">
      <c r="A3662" s="318"/>
      <c r="B3662" s="319"/>
    </row>
    <row r="3663" spans="1:2" ht="15" x14ac:dyDescent="0.2">
      <c r="A3663" s="318"/>
      <c r="B3663" s="319"/>
    </row>
    <row r="3664" spans="1:2" ht="15" x14ac:dyDescent="0.2">
      <c r="A3664" s="318"/>
      <c r="B3664" s="319"/>
    </row>
    <row r="3665" spans="1:2" ht="15" x14ac:dyDescent="0.2">
      <c r="A3665" s="318"/>
      <c r="B3665" s="319"/>
    </row>
    <row r="3666" spans="1:2" ht="15" x14ac:dyDescent="0.2">
      <c r="A3666" s="318"/>
      <c r="B3666" s="319"/>
    </row>
    <row r="3667" spans="1:2" ht="15" x14ac:dyDescent="0.2">
      <c r="A3667" s="318"/>
      <c r="B3667" s="319"/>
    </row>
    <row r="3668" spans="1:2" ht="15" x14ac:dyDescent="0.2">
      <c r="A3668" s="318"/>
      <c r="B3668" s="319"/>
    </row>
    <row r="3669" spans="1:2" ht="15" x14ac:dyDescent="0.2">
      <c r="A3669" s="318"/>
      <c r="B3669" s="319"/>
    </row>
    <row r="3670" spans="1:2" ht="15" x14ac:dyDescent="0.2">
      <c r="A3670" s="318"/>
      <c r="B3670" s="319"/>
    </row>
    <row r="3671" spans="1:2" ht="15" x14ac:dyDescent="0.2">
      <c r="A3671" s="318"/>
      <c r="B3671" s="319"/>
    </row>
    <row r="3672" spans="1:2" ht="15" x14ac:dyDescent="0.2">
      <c r="A3672" s="318"/>
      <c r="B3672" s="319"/>
    </row>
    <row r="3673" spans="1:2" ht="15" x14ac:dyDescent="0.2">
      <c r="A3673" s="318"/>
      <c r="B3673" s="319"/>
    </row>
    <row r="3674" spans="1:2" ht="15" x14ac:dyDescent="0.2">
      <c r="A3674" s="318"/>
      <c r="B3674" s="319"/>
    </row>
    <row r="3675" spans="1:2" ht="15" x14ac:dyDescent="0.2">
      <c r="A3675" s="318"/>
      <c r="B3675" s="319"/>
    </row>
    <row r="3676" spans="1:2" ht="15" x14ac:dyDescent="0.2">
      <c r="A3676" s="318"/>
      <c r="B3676" s="319"/>
    </row>
    <row r="3677" spans="1:2" ht="15" x14ac:dyDescent="0.2">
      <c r="A3677" s="318"/>
      <c r="B3677" s="319"/>
    </row>
    <row r="3678" spans="1:2" ht="15" x14ac:dyDescent="0.2">
      <c r="A3678" s="318"/>
      <c r="B3678" s="319"/>
    </row>
    <row r="3679" spans="1:2" ht="15" x14ac:dyDescent="0.2">
      <c r="A3679" s="318"/>
      <c r="B3679" s="319"/>
    </row>
    <row r="3680" spans="1:2" ht="15" x14ac:dyDescent="0.2">
      <c r="A3680" s="318"/>
      <c r="B3680" s="319"/>
    </row>
    <row r="3681" spans="1:2" ht="15" x14ac:dyDescent="0.2">
      <c r="A3681" s="318"/>
      <c r="B3681" s="319"/>
    </row>
    <row r="3682" spans="1:2" ht="15" x14ac:dyDescent="0.2">
      <c r="A3682" s="318"/>
      <c r="B3682" s="319"/>
    </row>
    <row r="3683" spans="1:2" ht="15" x14ac:dyDescent="0.2">
      <c r="A3683" s="318"/>
      <c r="B3683" s="319"/>
    </row>
    <row r="3684" spans="1:2" ht="15" x14ac:dyDescent="0.2">
      <c r="A3684" s="318"/>
      <c r="B3684" s="319"/>
    </row>
    <row r="3685" spans="1:2" ht="15" x14ac:dyDescent="0.2">
      <c r="A3685" s="318"/>
      <c r="B3685" s="319"/>
    </row>
    <row r="3686" spans="1:2" ht="15" x14ac:dyDescent="0.2">
      <c r="A3686" s="318"/>
      <c r="B3686" s="319"/>
    </row>
    <row r="3687" spans="1:2" ht="15" x14ac:dyDescent="0.2">
      <c r="A3687" s="318"/>
      <c r="B3687" s="319"/>
    </row>
    <row r="3688" spans="1:2" ht="15" x14ac:dyDescent="0.2">
      <c r="A3688" s="318"/>
      <c r="B3688" s="319"/>
    </row>
    <row r="3689" spans="1:2" ht="15" x14ac:dyDescent="0.2">
      <c r="A3689" s="318"/>
      <c r="B3689" s="319"/>
    </row>
    <row r="3690" spans="1:2" ht="15" x14ac:dyDescent="0.2">
      <c r="A3690" s="318"/>
      <c r="B3690" s="319"/>
    </row>
    <row r="3691" spans="1:2" ht="15" x14ac:dyDescent="0.2">
      <c r="A3691" s="318"/>
      <c r="B3691" s="319"/>
    </row>
    <row r="3692" spans="1:2" ht="15" x14ac:dyDescent="0.2">
      <c r="A3692" s="318"/>
      <c r="B3692" s="319"/>
    </row>
    <row r="3693" spans="1:2" ht="15" x14ac:dyDescent="0.2">
      <c r="A3693" s="318"/>
      <c r="B3693" s="319"/>
    </row>
    <row r="3694" spans="1:2" ht="15" x14ac:dyDescent="0.2">
      <c r="A3694" s="318"/>
      <c r="B3694" s="319"/>
    </row>
    <row r="3695" spans="1:2" ht="15" x14ac:dyDescent="0.2">
      <c r="A3695" s="318"/>
      <c r="B3695" s="319"/>
    </row>
    <row r="3696" spans="1:2" ht="15" x14ac:dyDescent="0.2">
      <c r="A3696" s="318"/>
      <c r="B3696" s="319"/>
    </row>
    <row r="3697" spans="1:2" ht="15" x14ac:dyDescent="0.2">
      <c r="A3697" s="318"/>
      <c r="B3697" s="319"/>
    </row>
    <row r="3698" spans="1:2" ht="15" x14ac:dyDescent="0.2">
      <c r="A3698" s="318"/>
      <c r="B3698" s="319"/>
    </row>
    <row r="3699" spans="1:2" ht="15" x14ac:dyDescent="0.2">
      <c r="A3699" s="318"/>
      <c r="B3699" s="319"/>
    </row>
    <row r="3700" spans="1:2" ht="15" x14ac:dyDescent="0.2">
      <c r="A3700" s="318"/>
      <c r="B3700" s="319"/>
    </row>
    <row r="3701" spans="1:2" ht="15" x14ac:dyDescent="0.2">
      <c r="A3701" s="318"/>
      <c r="B3701" s="319"/>
    </row>
    <row r="3702" spans="1:2" ht="15" x14ac:dyDescent="0.2">
      <c r="A3702" s="318"/>
      <c r="B3702" s="319"/>
    </row>
    <row r="3703" spans="1:2" ht="15" x14ac:dyDescent="0.2">
      <c r="A3703" s="318"/>
      <c r="B3703" s="319"/>
    </row>
    <row r="3704" spans="1:2" ht="15" x14ac:dyDescent="0.2">
      <c r="A3704" s="318"/>
      <c r="B3704" s="319"/>
    </row>
    <row r="3705" spans="1:2" ht="15" x14ac:dyDescent="0.2">
      <c r="A3705" s="318"/>
      <c r="B3705" s="319"/>
    </row>
    <row r="3706" spans="1:2" ht="15" x14ac:dyDescent="0.2">
      <c r="A3706" s="318"/>
      <c r="B3706" s="319"/>
    </row>
    <row r="3707" spans="1:2" ht="15" x14ac:dyDescent="0.2">
      <c r="A3707" s="318"/>
      <c r="B3707" s="319"/>
    </row>
    <row r="3708" spans="1:2" ht="15" x14ac:dyDescent="0.2">
      <c r="A3708" s="318"/>
      <c r="B3708" s="319"/>
    </row>
    <row r="3709" spans="1:2" ht="15" x14ac:dyDescent="0.2">
      <c r="A3709" s="318"/>
      <c r="B3709" s="319"/>
    </row>
    <row r="3710" spans="1:2" ht="15" x14ac:dyDescent="0.2">
      <c r="A3710" s="318"/>
      <c r="B3710" s="319"/>
    </row>
    <row r="3711" spans="1:2" ht="15" x14ac:dyDescent="0.2">
      <c r="A3711" s="318"/>
      <c r="B3711" s="319"/>
    </row>
    <row r="3712" spans="1:2" ht="15" x14ac:dyDescent="0.2">
      <c r="A3712" s="318"/>
      <c r="B3712" s="319"/>
    </row>
    <row r="3713" spans="1:2" ht="15" x14ac:dyDescent="0.2">
      <c r="A3713" s="318"/>
      <c r="B3713" s="319"/>
    </row>
    <row r="3714" spans="1:2" ht="15" x14ac:dyDescent="0.2">
      <c r="A3714" s="318"/>
      <c r="B3714" s="319"/>
    </row>
    <row r="3715" spans="1:2" ht="15" x14ac:dyDescent="0.2">
      <c r="A3715" s="318"/>
      <c r="B3715" s="319"/>
    </row>
    <row r="3716" spans="1:2" ht="15" x14ac:dyDescent="0.2">
      <c r="A3716" s="318"/>
      <c r="B3716" s="319"/>
    </row>
    <row r="3717" spans="1:2" ht="15" x14ac:dyDescent="0.2">
      <c r="A3717" s="318"/>
      <c r="B3717" s="319"/>
    </row>
    <row r="3718" spans="1:2" ht="15" x14ac:dyDescent="0.2">
      <c r="A3718" s="318"/>
      <c r="B3718" s="319"/>
    </row>
    <row r="3719" spans="1:2" ht="15" x14ac:dyDescent="0.2">
      <c r="A3719" s="318"/>
      <c r="B3719" s="319"/>
    </row>
    <row r="3720" spans="1:2" ht="15" x14ac:dyDescent="0.2">
      <c r="A3720" s="318"/>
      <c r="B3720" s="319"/>
    </row>
    <row r="3721" spans="1:2" ht="15" x14ac:dyDescent="0.2">
      <c r="A3721" s="318"/>
      <c r="B3721" s="319"/>
    </row>
    <row r="3722" spans="1:2" ht="15" x14ac:dyDescent="0.2">
      <c r="A3722" s="318"/>
      <c r="B3722" s="319"/>
    </row>
    <row r="3723" spans="1:2" ht="15" x14ac:dyDescent="0.2">
      <c r="A3723" s="318"/>
      <c r="B3723" s="319"/>
    </row>
    <row r="3724" spans="1:2" ht="15" x14ac:dyDescent="0.2">
      <c r="A3724" s="318"/>
      <c r="B3724" s="319"/>
    </row>
    <row r="3725" spans="1:2" ht="15" x14ac:dyDescent="0.2">
      <c r="A3725" s="318"/>
      <c r="B3725" s="319"/>
    </row>
    <row r="3726" spans="1:2" ht="15" x14ac:dyDescent="0.2">
      <c r="A3726" s="318"/>
      <c r="B3726" s="319"/>
    </row>
    <row r="3727" spans="1:2" ht="15" x14ac:dyDescent="0.2">
      <c r="A3727" s="318"/>
      <c r="B3727" s="319"/>
    </row>
    <row r="3728" spans="1:2" ht="15" x14ac:dyDescent="0.2">
      <c r="A3728" s="318"/>
      <c r="B3728" s="319"/>
    </row>
    <row r="3729" spans="1:2" ht="15" x14ac:dyDescent="0.2">
      <c r="A3729" s="318"/>
      <c r="B3729" s="319"/>
    </row>
    <row r="3730" spans="1:2" ht="15" x14ac:dyDescent="0.2">
      <c r="A3730" s="318"/>
      <c r="B3730" s="319"/>
    </row>
    <row r="3731" spans="1:2" ht="15" x14ac:dyDescent="0.2">
      <c r="A3731" s="318"/>
      <c r="B3731" s="319"/>
    </row>
    <row r="3732" spans="1:2" ht="15" x14ac:dyDescent="0.2">
      <c r="A3732" s="318"/>
      <c r="B3732" s="319"/>
    </row>
    <row r="3733" spans="1:2" ht="15" x14ac:dyDescent="0.2">
      <c r="A3733" s="318"/>
      <c r="B3733" s="319"/>
    </row>
    <row r="3734" spans="1:2" ht="15" x14ac:dyDescent="0.2">
      <c r="A3734" s="318"/>
      <c r="B3734" s="319"/>
    </row>
    <row r="3735" spans="1:2" ht="15" x14ac:dyDescent="0.2">
      <c r="A3735" s="318"/>
      <c r="B3735" s="319"/>
    </row>
    <row r="3736" spans="1:2" ht="15" x14ac:dyDescent="0.2">
      <c r="A3736" s="318"/>
      <c r="B3736" s="319"/>
    </row>
    <row r="3737" spans="1:2" ht="15" x14ac:dyDescent="0.2">
      <c r="A3737" s="318"/>
      <c r="B3737" s="319"/>
    </row>
    <row r="3738" spans="1:2" ht="15" x14ac:dyDescent="0.2">
      <c r="A3738" s="318"/>
      <c r="B3738" s="319"/>
    </row>
    <row r="3739" spans="1:2" ht="15" x14ac:dyDescent="0.2">
      <c r="A3739" s="318"/>
      <c r="B3739" s="319"/>
    </row>
    <row r="3740" spans="1:2" ht="15" x14ac:dyDescent="0.2">
      <c r="A3740" s="318"/>
      <c r="B3740" s="319"/>
    </row>
    <row r="3741" spans="1:2" ht="15" x14ac:dyDescent="0.2">
      <c r="A3741" s="318"/>
      <c r="B3741" s="319"/>
    </row>
    <row r="3742" spans="1:2" ht="15" x14ac:dyDescent="0.2">
      <c r="A3742" s="318"/>
      <c r="B3742" s="319"/>
    </row>
    <row r="3743" spans="1:2" ht="15" x14ac:dyDescent="0.2">
      <c r="A3743" s="318"/>
      <c r="B3743" s="319"/>
    </row>
    <row r="3744" spans="1:2" ht="15" x14ac:dyDescent="0.2">
      <c r="A3744" s="318"/>
      <c r="B3744" s="319"/>
    </row>
    <row r="3745" spans="1:2" ht="15" x14ac:dyDescent="0.2">
      <c r="A3745" s="318"/>
      <c r="B3745" s="319"/>
    </row>
    <row r="3746" spans="1:2" ht="15" x14ac:dyDescent="0.2">
      <c r="A3746" s="318"/>
      <c r="B3746" s="319"/>
    </row>
    <row r="3747" spans="1:2" ht="15" x14ac:dyDescent="0.2">
      <c r="A3747" s="318"/>
      <c r="B3747" s="319"/>
    </row>
    <row r="3748" spans="1:2" ht="15" x14ac:dyDescent="0.2">
      <c r="A3748" s="318"/>
      <c r="B3748" s="319"/>
    </row>
    <row r="3749" spans="1:2" ht="15" x14ac:dyDescent="0.2">
      <c r="A3749" s="318"/>
      <c r="B3749" s="319"/>
    </row>
    <row r="3750" spans="1:2" ht="15" x14ac:dyDescent="0.2">
      <c r="A3750" s="318"/>
      <c r="B3750" s="319"/>
    </row>
    <row r="3751" spans="1:2" ht="15" x14ac:dyDescent="0.2">
      <c r="A3751" s="318"/>
      <c r="B3751" s="319"/>
    </row>
    <row r="3752" spans="1:2" ht="15" x14ac:dyDescent="0.2">
      <c r="A3752" s="318"/>
      <c r="B3752" s="319"/>
    </row>
    <row r="3753" spans="1:2" ht="15" x14ac:dyDescent="0.2">
      <c r="A3753" s="318"/>
      <c r="B3753" s="319"/>
    </row>
    <row r="3754" spans="1:2" ht="15" x14ac:dyDescent="0.2">
      <c r="A3754" s="318"/>
      <c r="B3754" s="319"/>
    </row>
    <row r="3755" spans="1:2" ht="15" x14ac:dyDescent="0.2">
      <c r="A3755" s="318"/>
      <c r="B3755" s="319"/>
    </row>
    <row r="3756" spans="1:2" ht="15" x14ac:dyDescent="0.2">
      <c r="A3756" s="318"/>
      <c r="B3756" s="319"/>
    </row>
    <row r="3757" spans="1:2" ht="15" x14ac:dyDescent="0.2">
      <c r="A3757" s="318"/>
      <c r="B3757" s="319"/>
    </row>
    <row r="3758" spans="1:2" ht="15" x14ac:dyDescent="0.2">
      <c r="A3758" s="318"/>
      <c r="B3758" s="319"/>
    </row>
    <row r="3759" spans="1:2" ht="15" x14ac:dyDescent="0.2">
      <c r="A3759" s="318"/>
      <c r="B3759" s="319"/>
    </row>
    <row r="3760" spans="1:2" ht="15" x14ac:dyDescent="0.2">
      <c r="A3760" s="318"/>
      <c r="B3760" s="319"/>
    </row>
    <row r="3761" spans="1:2" ht="15" x14ac:dyDescent="0.2">
      <c r="A3761" s="318"/>
      <c r="B3761" s="319"/>
    </row>
    <row r="3762" spans="1:2" ht="15" x14ac:dyDescent="0.2">
      <c r="A3762" s="318"/>
      <c r="B3762" s="319"/>
    </row>
    <row r="3763" spans="1:2" ht="15" x14ac:dyDescent="0.2">
      <c r="A3763" s="318"/>
      <c r="B3763" s="319"/>
    </row>
    <row r="3764" spans="1:2" ht="15" x14ac:dyDescent="0.2">
      <c r="A3764" s="318"/>
      <c r="B3764" s="319"/>
    </row>
    <row r="3765" spans="1:2" ht="15" x14ac:dyDescent="0.2">
      <c r="A3765" s="318"/>
      <c r="B3765" s="319"/>
    </row>
    <row r="3766" spans="1:2" ht="15" x14ac:dyDescent="0.2">
      <c r="A3766" s="318"/>
      <c r="B3766" s="319"/>
    </row>
    <row r="3767" spans="1:2" ht="15" x14ac:dyDescent="0.2">
      <c r="A3767" s="318"/>
      <c r="B3767" s="319"/>
    </row>
    <row r="3768" spans="1:2" ht="15" x14ac:dyDescent="0.2">
      <c r="A3768" s="318"/>
      <c r="B3768" s="319"/>
    </row>
    <row r="3769" spans="1:2" ht="15" x14ac:dyDescent="0.2">
      <c r="A3769" s="318"/>
      <c r="B3769" s="319"/>
    </row>
    <row r="3770" spans="1:2" ht="15" x14ac:dyDescent="0.2">
      <c r="A3770" s="318"/>
      <c r="B3770" s="319"/>
    </row>
    <row r="3771" spans="1:2" ht="15" x14ac:dyDescent="0.2">
      <c r="A3771" s="318"/>
      <c r="B3771" s="319"/>
    </row>
    <row r="3772" spans="1:2" ht="15" x14ac:dyDescent="0.2">
      <c r="A3772" s="318"/>
      <c r="B3772" s="319"/>
    </row>
    <row r="3773" spans="1:2" ht="15" x14ac:dyDescent="0.2">
      <c r="A3773" s="318"/>
      <c r="B3773" s="319"/>
    </row>
    <row r="3774" spans="1:2" ht="15" x14ac:dyDescent="0.2">
      <c r="A3774" s="318"/>
      <c r="B3774" s="319"/>
    </row>
    <row r="3775" spans="1:2" ht="15" x14ac:dyDescent="0.2">
      <c r="A3775" s="318"/>
      <c r="B3775" s="319"/>
    </row>
    <row r="3776" spans="1:2" ht="15" x14ac:dyDescent="0.2">
      <c r="A3776" s="318"/>
      <c r="B3776" s="319"/>
    </row>
    <row r="3777" spans="1:2" ht="15" x14ac:dyDescent="0.2">
      <c r="A3777" s="318"/>
      <c r="B3777" s="319"/>
    </row>
    <row r="3778" spans="1:2" ht="15" x14ac:dyDescent="0.2">
      <c r="A3778" s="318"/>
      <c r="B3778" s="319"/>
    </row>
    <row r="3779" spans="1:2" ht="15" x14ac:dyDescent="0.2">
      <c r="A3779" s="318"/>
      <c r="B3779" s="319"/>
    </row>
    <row r="3780" spans="1:2" ht="15" x14ac:dyDescent="0.2">
      <c r="A3780" s="318"/>
      <c r="B3780" s="319"/>
    </row>
    <row r="3781" spans="1:2" ht="15" x14ac:dyDescent="0.2">
      <c r="A3781" s="318"/>
      <c r="B3781" s="319"/>
    </row>
    <row r="3782" spans="1:2" ht="15" x14ac:dyDescent="0.2">
      <c r="A3782" s="318"/>
      <c r="B3782" s="319"/>
    </row>
    <row r="3783" spans="1:2" ht="15" x14ac:dyDescent="0.2">
      <c r="A3783" s="318"/>
      <c r="B3783" s="319"/>
    </row>
    <row r="3784" spans="1:2" ht="15" x14ac:dyDescent="0.2">
      <c r="A3784" s="318"/>
      <c r="B3784" s="319"/>
    </row>
    <row r="3785" spans="1:2" ht="15" x14ac:dyDescent="0.2">
      <c r="A3785" s="318"/>
      <c r="B3785" s="319"/>
    </row>
    <row r="3786" spans="1:2" ht="15" x14ac:dyDescent="0.2">
      <c r="A3786" s="318"/>
      <c r="B3786" s="319"/>
    </row>
    <row r="3787" spans="1:2" ht="15" x14ac:dyDescent="0.2">
      <c r="A3787" s="318"/>
      <c r="B3787" s="319"/>
    </row>
    <row r="3788" spans="1:2" ht="15" x14ac:dyDescent="0.2">
      <c r="A3788" s="318"/>
      <c r="B3788" s="319"/>
    </row>
    <row r="3789" spans="1:2" ht="15" x14ac:dyDescent="0.2">
      <c r="A3789" s="318"/>
      <c r="B3789" s="319"/>
    </row>
    <row r="3790" spans="1:2" ht="15" x14ac:dyDescent="0.2">
      <c r="A3790" s="318"/>
      <c r="B3790" s="319"/>
    </row>
    <row r="3791" spans="1:2" ht="15" x14ac:dyDescent="0.2">
      <c r="A3791" s="318"/>
      <c r="B3791" s="319"/>
    </row>
    <row r="3792" spans="1:2" ht="15" x14ac:dyDescent="0.2">
      <c r="A3792" s="318"/>
      <c r="B3792" s="319"/>
    </row>
    <row r="3793" spans="1:2" ht="15" x14ac:dyDescent="0.2">
      <c r="A3793" s="318"/>
      <c r="B3793" s="319"/>
    </row>
    <row r="3794" spans="1:2" ht="15" x14ac:dyDescent="0.2">
      <c r="A3794" s="318"/>
      <c r="B3794" s="319"/>
    </row>
    <row r="3795" spans="1:2" ht="15" x14ac:dyDescent="0.2">
      <c r="A3795" s="318"/>
      <c r="B3795" s="319"/>
    </row>
    <row r="3796" spans="1:2" ht="15" x14ac:dyDescent="0.2">
      <c r="A3796" s="318"/>
      <c r="B3796" s="319"/>
    </row>
    <row r="3797" spans="1:2" ht="15" x14ac:dyDescent="0.2">
      <c r="A3797" s="318"/>
      <c r="B3797" s="319"/>
    </row>
    <row r="3798" spans="1:2" ht="15" x14ac:dyDescent="0.2">
      <c r="A3798" s="318"/>
      <c r="B3798" s="319"/>
    </row>
    <row r="3799" spans="1:2" ht="15" x14ac:dyDescent="0.2">
      <c r="A3799" s="318"/>
      <c r="B3799" s="319"/>
    </row>
    <row r="3800" spans="1:2" ht="15" x14ac:dyDescent="0.2">
      <c r="A3800" s="318"/>
      <c r="B3800" s="319"/>
    </row>
    <row r="3801" spans="1:2" ht="15" x14ac:dyDescent="0.2">
      <c r="A3801" s="318"/>
      <c r="B3801" s="319"/>
    </row>
    <row r="3802" spans="1:2" ht="15" x14ac:dyDescent="0.2">
      <c r="A3802" s="318"/>
      <c r="B3802" s="319"/>
    </row>
    <row r="3803" spans="1:2" ht="15" x14ac:dyDescent="0.2">
      <c r="A3803" s="318"/>
      <c r="B3803" s="319"/>
    </row>
    <row r="3804" spans="1:2" ht="15" x14ac:dyDescent="0.2">
      <c r="A3804" s="318"/>
      <c r="B3804" s="319"/>
    </row>
    <row r="3805" spans="1:2" ht="15" x14ac:dyDescent="0.2">
      <c r="A3805" s="318"/>
      <c r="B3805" s="319"/>
    </row>
    <row r="3806" spans="1:2" ht="15" x14ac:dyDescent="0.2">
      <c r="A3806" s="318"/>
      <c r="B3806" s="319"/>
    </row>
    <row r="3807" spans="1:2" ht="15" x14ac:dyDescent="0.2">
      <c r="A3807" s="318"/>
      <c r="B3807" s="319"/>
    </row>
    <row r="3808" spans="1:2" ht="15" x14ac:dyDescent="0.2">
      <c r="A3808" s="318"/>
      <c r="B3808" s="319"/>
    </row>
    <row r="3809" spans="1:2" ht="15" x14ac:dyDescent="0.2">
      <c r="A3809" s="318"/>
      <c r="B3809" s="319"/>
    </row>
    <row r="3810" spans="1:2" ht="15" x14ac:dyDescent="0.2">
      <c r="A3810" s="318"/>
      <c r="B3810" s="319"/>
    </row>
    <row r="3811" spans="1:2" ht="15" x14ac:dyDescent="0.2">
      <c r="A3811" s="318"/>
      <c r="B3811" s="319"/>
    </row>
    <row r="3812" spans="1:2" ht="15" x14ac:dyDescent="0.2">
      <c r="A3812" s="318"/>
      <c r="B3812" s="319"/>
    </row>
    <row r="3813" spans="1:2" ht="15" x14ac:dyDescent="0.2">
      <c r="A3813" s="318"/>
      <c r="B3813" s="319"/>
    </row>
    <row r="3814" spans="1:2" ht="15" x14ac:dyDescent="0.2">
      <c r="A3814" s="318"/>
      <c r="B3814" s="319"/>
    </row>
    <row r="3815" spans="1:2" ht="15" x14ac:dyDescent="0.2">
      <c r="A3815" s="318"/>
      <c r="B3815" s="319"/>
    </row>
    <row r="3816" spans="1:2" ht="15" x14ac:dyDescent="0.2">
      <c r="A3816" s="318"/>
      <c r="B3816" s="319"/>
    </row>
    <row r="3817" spans="1:2" ht="15" x14ac:dyDescent="0.2">
      <c r="A3817" s="318"/>
      <c r="B3817" s="319"/>
    </row>
    <row r="3818" spans="1:2" ht="15" x14ac:dyDescent="0.2">
      <c r="A3818" s="318"/>
      <c r="B3818" s="319"/>
    </row>
    <row r="3819" spans="1:2" ht="15" x14ac:dyDescent="0.2">
      <c r="A3819" s="318"/>
      <c r="B3819" s="319"/>
    </row>
    <row r="3820" spans="1:2" ht="15" x14ac:dyDescent="0.2">
      <c r="A3820" s="318"/>
      <c r="B3820" s="319"/>
    </row>
    <row r="3821" spans="1:2" ht="15" x14ac:dyDescent="0.2">
      <c r="A3821" s="318"/>
      <c r="B3821" s="319"/>
    </row>
    <row r="3822" spans="1:2" ht="15" x14ac:dyDescent="0.2">
      <c r="A3822" s="318"/>
      <c r="B3822" s="319"/>
    </row>
    <row r="3823" spans="1:2" ht="15" x14ac:dyDescent="0.2">
      <c r="A3823" s="318"/>
      <c r="B3823" s="319"/>
    </row>
    <row r="3824" spans="1:2" ht="15" x14ac:dyDescent="0.2">
      <c r="A3824" s="318"/>
      <c r="B3824" s="319"/>
    </row>
    <row r="3825" spans="1:2" ht="15" x14ac:dyDescent="0.2">
      <c r="A3825" s="318"/>
      <c r="B3825" s="319"/>
    </row>
    <row r="3826" spans="1:2" ht="15" x14ac:dyDescent="0.2">
      <c r="A3826" s="318"/>
      <c r="B3826" s="319"/>
    </row>
    <row r="3827" spans="1:2" ht="15" x14ac:dyDescent="0.2">
      <c r="A3827" s="318"/>
      <c r="B3827" s="319"/>
    </row>
    <row r="3828" spans="1:2" ht="15" x14ac:dyDescent="0.2">
      <c r="A3828" s="318"/>
      <c r="B3828" s="319"/>
    </row>
    <row r="3829" spans="1:2" ht="15" x14ac:dyDescent="0.2">
      <c r="A3829" s="318"/>
      <c r="B3829" s="319"/>
    </row>
    <row r="3830" spans="1:2" ht="15" x14ac:dyDescent="0.2">
      <c r="A3830" s="318"/>
      <c r="B3830" s="319"/>
    </row>
    <row r="3831" spans="1:2" ht="15" x14ac:dyDescent="0.2">
      <c r="A3831" s="318"/>
      <c r="B3831" s="319"/>
    </row>
    <row r="3832" spans="1:2" ht="15" x14ac:dyDescent="0.2">
      <c r="A3832" s="318"/>
      <c r="B3832" s="319"/>
    </row>
    <row r="3833" spans="1:2" ht="15" x14ac:dyDescent="0.2">
      <c r="A3833" s="318"/>
      <c r="B3833" s="319"/>
    </row>
    <row r="3834" spans="1:2" ht="15" x14ac:dyDescent="0.2">
      <c r="A3834" s="318"/>
      <c r="B3834" s="319"/>
    </row>
    <row r="3835" spans="1:2" ht="15" x14ac:dyDescent="0.2">
      <c r="A3835" s="318"/>
      <c r="B3835" s="319"/>
    </row>
    <row r="3836" spans="1:2" ht="15" x14ac:dyDescent="0.2">
      <c r="A3836" s="318"/>
      <c r="B3836" s="319"/>
    </row>
    <row r="3837" spans="1:2" ht="15" x14ac:dyDescent="0.2">
      <c r="A3837" s="318"/>
      <c r="B3837" s="319"/>
    </row>
    <row r="3838" spans="1:2" ht="15" x14ac:dyDescent="0.2">
      <c r="A3838" s="318"/>
      <c r="B3838" s="319"/>
    </row>
    <row r="3839" spans="1:2" ht="15" x14ac:dyDescent="0.2">
      <c r="A3839" s="318"/>
      <c r="B3839" s="319"/>
    </row>
    <row r="3840" spans="1:2" ht="15" x14ac:dyDescent="0.2">
      <c r="A3840" s="318"/>
      <c r="B3840" s="319"/>
    </row>
    <row r="3841" spans="1:2" ht="15" x14ac:dyDescent="0.2">
      <c r="A3841" s="318"/>
      <c r="B3841" s="319"/>
    </row>
    <row r="3842" spans="1:2" ht="15" x14ac:dyDescent="0.2">
      <c r="A3842" s="318"/>
      <c r="B3842" s="319"/>
    </row>
    <row r="3843" spans="1:2" ht="15" x14ac:dyDescent="0.2">
      <c r="A3843" s="318"/>
      <c r="B3843" s="319"/>
    </row>
    <row r="3844" spans="1:2" ht="15" x14ac:dyDescent="0.2">
      <c r="A3844" s="318"/>
      <c r="B3844" s="319"/>
    </row>
    <row r="3845" spans="1:2" ht="15" x14ac:dyDescent="0.2">
      <c r="A3845" s="318"/>
      <c r="B3845" s="319"/>
    </row>
    <row r="3846" spans="1:2" ht="15" x14ac:dyDescent="0.2">
      <c r="A3846" s="318"/>
      <c r="B3846" s="319"/>
    </row>
    <row r="3847" spans="1:2" ht="15" x14ac:dyDescent="0.2">
      <c r="A3847" s="318"/>
      <c r="B3847" s="319"/>
    </row>
    <row r="3848" spans="1:2" ht="15" x14ac:dyDescent="0.2">
      <c r="A3848" s="318"/>
      <c r="B3848" s="319"/>
    </row>
    <row r="3849" spans="1:2" ht="15" x14ac:dyDescent="0.2">
      <c r="A3849" s="318"/>
      <c r="B3849" s="319"/>
    </row>
    <row r="3850" spans="1:2" ht="15" x14ac:dyDescent="0.2">
      <c r="A3850" s="318"/>
      <c r="B3850" s="319"/>
    </row>
    <row r="3851" spans="1:2" ht="15" x14ac:dyDescent="0.2">
      <c r="A3851" s="318"/>
      <c r="B3851" s="319"/>
    </row>
    <row r="3852" spans="1:2" ht="15" x14ac:dyDescent="0.2">
      <c r="A3852" s="318"/>
      <c r="B3852" s="319"/>
    </row>
    <row r="3853" spans="1:2" ht="15" x14ac:dyDescent="0.2">
      <c r="A3853" s="318"/>
      <c r="B3853" s="319"/>
    </row>
    <row r="3854" spans="1:2" ht="15" x14ac:dyDescent="0.2">
      <c r="A3854" s="318"/>
      <c r="B3854" s="319"/>
    </row>
    <row r="3855" spans="1:2" ht="15" x14ac:dyDescent="0.2">
      <c r="A3855" s="318"/>
      <c r="B3855" s="319"/>
    </row>
    <row r="3856" spans="1:2" ht="15" x14ac:dyDescent="0.2">
      <c r="A3856" s="318"/>
      <c r="B3856" s="319"/>
    </row>
    <row r="3857" spans="1:2" ht="15" x14ac:dyDescent="0.2">
      <c r="A3857" s="318"/>
      <c r="B3857" s="319"/>
    </row>
    <row r="3858" spans="1:2" ht="15" x14ac:dyDescent="0.2">
      <c r="A3858" s="318"/>
      <c r="B3858" s="319"/>
    </row>
    <row r="3859" spans="1:2" ht="15" x14ac:dyDescent="0.2">
      <c r="A3859" s="318"/>
      <c r="B3859" s="319"/>
    </row>
    <row r="3860" spans="1:2" ht="15" x14ac:dyDescent="0.2">
      <c r="A3860" s="318"/>
      <c r="B3860" s="319"/>
    </row>
    <row r="3861" spans="1:2" ht="15" x14ac:dyDescent="0.2">
      <c r="A3861" s="318"/>
      <c r="B3861" s="319"/>
    </row>
    <row r="3862" spans="1:2" ht="15" x14ac:dyDescent="0.2">
      <c r="A3862" s="318"/>
      <c r="B3862" s="319"/>
    </row>
    <row r="3863" spans="1:2" ht="15" x14ac:dyDescent="0.2">
      <c r="A3863" s="318"/>
      <c r="B3863" s="319"/>
    </row>
    <row r="3864" spans="1:2" ht="15" x14ac:dyDescent="0.2">
      <c r="A3864" s="318"/>
      <c r="B3864" s="319"/>
    </row>
    <row r="3865" spans="1:2" ht="15" x14ac:dyDescent="0.2">
      <c r="A3865" s="318"/>
      <c r="B3865" s="319"/>
    </row>
    <row r="3866" spans="1:2" ht="15" x14ac:dyDescent="0.2">
      <c r="A3866" s="318"/>
      <c r="B3866" s="319"/>
    </row>
    <row r="3867" spans="1:2" ht="15" x14ac:dyDescent="0.2">
      <c r="A3867" s="318"/>
      <c r="B3867" s="319"/>
    </row>
    <row r="3868" spans="1:2" ht="15" x14ac:dyDescent="0.2">
      <c r="A3868" s="318"/>
      <c r="B3868" s="319"/>
    </row>
    <row r="3869" spans="1:2" ht="15" x14ac:dyDescent="0.2">
      <c r="A3869" s="318"/>
      <c r="B3869" s="319"/>
    </row>
    <row r="3870" spans="1:2" ht="15" x14ac:dyDescent="0.2">
      <c r="A3870" s="318"/>
      <c r="B3870" s="319"/>
    </row>
    <row r="3871" spans="1:2" ht="15" x14ac:dyDescent="0.2">
      <c r="A3871" s="318"/>
      <c r="B3871" s="319"/>
    </row>
    <row r="3872" spans="1:2" ht="15" x14ac:dyDescent="0.2">
      <c r="A3872" s="318"/>
      <c r="B3872" s="319"/>
    </row>
    <row r="3873" spans="1:2" ht="15" x14ac:dyDescent="0.2">
      <c r="A3873" s="318"/>
      <c r="B3873" s="319"/>
    </row>
    <row r="3874" spans="1:2" ht="15" x14ac:dyDescent="0.2">
      <c r="A3874" s="318"/>
      <c r="B3874" s="319"/>
    </row>
    <row r="3875" spans="1:2" ht="15" x14ac:dyDescent="0.2">
      <c r="A3875" s="318"/>
      <c r="B3875" s="319"/>
    </row>
    <row r="3876" spans="1:2" ht="15" x14ac:dyDescent="0.2">
      <c r="A3876" s="318"/>
      <c r="B3876" s="319"/>
    </row>
    <row r="3877" spans="1:2" ht="15" x14ac:dyDescent="0.2">
      <c r="A3877" s="318"/>
      <c r="B3877" s="319"/>
    </row>
    <row r="3878" spans="1:2" ht="15" x14ac:dyDescent="0.2">
      <c r="A3878" s="318"/>
      <c r="B3878" s="319"/>
    </row>
    <row r="3879" spans="1:2" ht="15" x14ac:dyDescent="0.2">
      <c r="A3879" s="318"/>
      <c r="B3879" s="319"/>
    </row>
    <row r="3880" spans="1:2" ht="15" x14ac:dyDescent="0.2">
      <c r="A3880" s="318"/>
      <c r="B3880" s="319"/>
    </row>
    <row r="3881" spans="1:2" ht="15" x14ac:dyDescent="0.2">
      <c r="A3881" s="318"/>
      <c r="B3881" s="319"/>
    </row>
    <row r="3882" spans="1:2" ht="15" x14ac:dyDescent="0.2">
      <c r="A3882" s="318"/>
      <c r="B3882" s="319"/>
    </row>
    <row r="3883" spans="1:2" ht="15" x14ac:dyDescent="0.2">
      <c r="A3883" s="318"/>
      <c r="B3883" s="319"/>
    </row>
    <row r="3884" spans="1:2" ht="15" x14ac:dyDescent="0.2">
      <c r="A3884" s="318"/>
      <c r="B3884" s="319"/>
    </row>
    <row r="3885" spans="1:2" ht="15" x14ac:dyDescent="0.2">
      <c r="A3885" s="318"/>
      <c r="B3885" s="319"/>
    </row>
    <row r="3886" spans="1:2" ht="15" x14ac:dyDescent="0.2">
      <c r="A3886" s="318"/>
      <c r="B3886" s="319"/>
    </row>
    <row r="3887" spans="1:2" ht="15" x14ac:dyDescent="0.2">
      <c r="A3887" s="318"/>
      <c r="B3887" s="319"/>
    </row>
    <row r="3888" spans="1:2" ht="15" x14ac:dyDescent="0.2">
      <c r="A3888" s="318"/>
      <c r="B3888" s="319"/>
    </row>
    <row r="3889" spans="1:2" ht="15" x14ac:dyDescent="0.2">
      <c r="A3889" s="318"/>
      <c r="B3889" s="319"/>
    </row>
    <row r="3890" spans="1:2" ht="15" x14ac:dyDescent="0.2">
      <c r="A3890" s="318"/>
      <c r="B3890" s="319"/>
    </row>
    <row r="3891" spans="1:2" ht="15" x14ac:dyDescent="0.2">
      <c r="A3891" s="318"/>
      <c r="B3891" s="319"/>
    </row>
    <row r="3892" spans="1:2" ht="15" x14ac:dyDescent="0.2">
      <c r="A3892" s="318"/>
      <c r="B3892" s="319"/>
    </row>
    <row r="3893" spans="1:2" ht="15" x14ac:dyDescent="0.2">
      <c r="A3893" s="318"/>
      <c r="B3893" s="319"/>
    </row>
    <row r="3894" spans="1:2" ht="15" x14ac:dyDescent="0.2">
      <c r="A3894" s="318"/>
      <c r="B3894" s="319"/>
    </row>
    <row r="3895" spans="1:2" ht="15" x14ac:dyDescent="0.2">
      <c r="A3895" s="318"/>
      <c r="B3895" s="319"/>
    </row>
    <row r="3896" spans="1:2" ht="15" x14ac:dyDescent="0.2">
      <c r="A3896" s="318"/>
      <c r="B3896" s="319"/>
    </row>
    <row r="3897" spans="1:2" ht="15" x14ac:dyDescent="0.2">
      <c r="A3897" s="318"/>
      <c r="B3897" s="319"/>
    </row>
    <row r="3898" spans="1:2" ht="15" x14ac:dyDescent="0.2">
      <c r="A3898" s="318"/>
      <c r="B3898" s="319"/>
    </row>
    <row r="3899" spans="1:2" ht="15" x14ac:dyDescent="0.2">
      <c r="A3899" s="318"/>
      <c r="B3899" s="319"/>
    </row>
    <row r="3900" spans="1:2" ht="15" x14ac:dyDescent="0.2">
      <c r="A3900" s="318"/>
      <c r="B3900" s="319"/>
    </row>
    <row r="3901" spans="1:2" ht="15" x14ac:dyDescent="0.2">
      <c r="A3901" s="318"/>
      <c r="B3901" s="319"/>
    </row>
    <row r="3902" spans="1:2" ht="15" x14ac:dyDescent="0.2">
      <c r="A3902" s="318"/>
      <c r="B3902" s="319"/>
    </row>
    <row r="3903" spans="1:2" ht="15" x14ac:dyDescent="0.2">
      <c r="A3903" s="318"/>
      <c r="B3903" s="319"/>
    </row>
    <row r="3904" spans="1:2" ht="15" x14ac:dyDescent="0.2">
      <c r="A3904" s="318"/>
      <c r="B3904" s="319"/>
    </row>
    <row r="3905" spans="1:2" ht="15" x14ac:dyDescent="0.2">
      <c r="A3905" s="318"/>
      <c r="B3905" s="319"/>
    </row>
    <row r="3906" spans="1:2" ht="15" x14ac:dyDescent="0.2">
      <c r="A3906" s="318"/>
      <c r="B3906" s="319"/>
    </row>
    <row r="3907" spans="1:2" ht="15" x14ac:dyDescent="0.2">
      <c r="A3907" s="318"/>
      <c r="B3907" s="319"/>
    </row>
    <row r="3908" spans="1:2" ht="15" x14ac:dyDescent="0.2">
      <c r="A3908" s="318"/>
      <c r="B3908" s="319"/>
    </row>
    <row r="3909" spans="1:2" ht="15" x14ac:dyDescent="0.2">
      <c r="A3909" s="318"/>
      <c r="B3909" s="319"/>
    </row>
    <row r="3910" spans="1:2" ht="15" x14ac:dyDescent="0.2">
      <c r="A3910" s="318"/>
      <c r="B3910" s="319"/>
    </row>
    <row r="3911" spans="1:2" ht="15" x14ac:dyDescent="0.2">
      <c r="A3911" s="318"/>
      <c r="B3911" s="319"/>
    </row>
    <row r="3912" spans="1:2" ht="15" x14ac:dyDescent="0.2">
      <c r="A3912" s="318"/>
      <c r="B3912" s="319"/>
    </row>
    <row r="3913" spans="1:2" ht="15" x14ac:dyDescent="0.2">
      <c r="A3913" s="318"/>
      <c r="B3913" s="319"/>
    </row>
    <row r="3914" spans="1:2" ht="15" x14ac:dyDescent="0.2">
      <c r="A3914" s="318"/>
      <c r="B3914" s="319"/>
    </row>
    <row r="3915" spans="1:2" ht="15" x14ac:dyDescent="0.2">
      <c r="A3915" s="318"/>
      <c r="B3915" s="319"/>
    </row>
    <row r="3916" spans="1:2" ht="15" x14ac:dyDescent="0.2">
      <c r="A3916" s="318"/>
      <c r="B3916" s="319"/>
    </row>
    <row r="3917" spans="1:2" ht="15" x14ac:dyDescent="0.2">
      <c r="A3917" s="318"/>
      <c r="B3917" s="319"/>
    </row>
    <row r="3918" spans="1:2" ht="15" x14ac:dyDescent="0.2">
      <c r="A3918" s="318"/>
      <c r="B3918" s="319"/>
    </row>
    <row r="3919" spans="1:2" ht="15" x14ac:dyDescent="0.2">
      <c r="A3919" s="318"/>
      <c r="B3919" s="319"/>
    </row>
    <row r="3920" spans="1:2" ht="15" x14ac:dyDescent="0.2">
      <c r="A3920" s="318"/>
      <c r="B3920" s="319"/>
    </row>
    <row r="3921" spans="1:2" ht="15" x14ac:dyDescent="0.2">
      <c r="A3921" s="318"/>
      <c r="B3921" s="319"/>
    </row>
    <row r="3922" spans="1:2" ht="15" x14ac:dyDescent="0.2">
      <c r="A3922" s="318"/>
      <c r="B3922" s="319"/>
    </row>
    <row r="3923" spans="1:2" ht="15" x14ac:dyDescent="0.2">
      <c r="A3923" s="318"/>
      <c r="B3923" s="319"/>
    </row>
    <row r="3924" spans="1:2" ht="15" x14ac:dyDescent="0.2">
      <c r="A3924" s="318"/>
      <c r="B3924" s="319"/>
    </row>
    <row r="3925" spans="1:2" ht="15" x14ac:dyDescent="0.2">
      <c r="A3925" s="318"/>
      <c r="B3925" s="319"/>
    </row>
    <row r="3926" spans="1:2" ht="15" x14ac:dyDescent="0.2">
      <c r="A3926" s="318"/>
      <c r="B3926" s="319"/>
    </row>
    <row r="3927" spans="1:2" ht="15" x14ac:dyDescent="0.2">
      <c r="A3927" s="318"/>
      <c r="B3927" s="319"/>
    </row>
    <row r="3928" spans="1:2" ht="15" x14ac:dyDescent="0.2">
      <c r="A3928" s="318"/>
      <c r="B3928" s="319"/>
    </row>
    <row r="3929" spans="1:2" ht="15" x14ac:dyDescent="0.2">
      <c r="A3929" s="318"/>
      <c r="B3929" s="319"/>
    </row>
    <row r="3930" spans="1:2" ht="15" x14ac:dyDescent="0.2">
      <c r="A3930" s="318"/>
      <c r="B3930" s="319"/>
    </row>
    <row r="3931" spans="1:2" ht="15" x14ac:dyDescent="0.2">
      <c r="A3931" s="318"/>
      <c r="B3931" s="319"/>
    </row>
    <row r="3932" spans="1:2" ht="15" x14ac:dyDescent="0.2">
      <c r="A3932" s="318"/>
      <c r="B3932" s="319"/>
    </row>
    <row r="3933" spans="1:2" ht="15" x14ac:dyDescent="0.2">
      <c r="A3933" s="318"/>
      <c r="B3933" s="319"/>
    </row>
    <row r="3934" spans="1:2" ht="15" x14ac:dyDescent="0.2">
      <c r="A3934" s="318"/>
      <c r="B3934" s="319"/>
    </row>
    <row r="3935" spans="1:2" ht="15" x14ac:dyDescent="0.2">
      <c r="A3935" s="318"/>
      <c r="B3935" s="319"/>
    </row>
    <row r="3936" spans="1:2" ht="15" x14ac:dyDescent="0.2">
      <c r="A3936" s="318"/>
      <c r="B3936" s="319"/>
    </row>
    <row r="3937" spans="1:2" ht="15" x14ac:dyDescent="0.2">
      <c r="A3937" s="318"/>
      <c r="B3937" s="319"/>
    </row>
    <row r="3938" spans="1:2" ht="15" x14ac:dyDescent="0.2">
      <c r="A3938" s="318"/>
      <c r="B3938" s="319"/>
    </row>
    <row r="3939" spans="1:2" ht="15" x14ac:dyDescent="0.2">
      <c r="A3939" s="318"/>
      <c r="B3939" s="319"/>
    </row>
    <row r="3940" spans="1:2" ht="15" x14ac:dyDescent="0.2">
      <c r="A3940" s="318"/>
      <c r="B3940" s="319"/>
    </row>
    <row r="3941" spans="1:2" ht="15" x14ac:dyDescent="0.2">
      <c r="A3941" s="318"/>
      <c r="B3941" s="319"/>
    </row>
    <row r="3942" spans="1:2" ht="15" x14ac:dyDescent="0.2">
      <c r="A3942" s="318"/>
      <c r="B3942" s="319"/>
    </row>
    <row r="3943" spans="1:2" ht="15" x14ac:dyDescent="0.2">
      <c r="A3943" s="318"/>
      <c r="B3943" s="319"/>
    </row>
    <row r="3944" spans="1:2" ht="15" x14ac:dyDescent="0.2">
      <c r="A3944" s="318"/>
      <c r="B3944" s="319"/>
    </row>
    <row r="3945" spans="1:2" ht="15" x14ac:dyDescent="0.2">
      <c r="A3945" s="318"/>
      <c r="B3945" s="319"/>
    </row>
    <row r="3946" spans="1:2" ht="15" x14ac:dyDescent="0.2">
      <c r="A3946" s="318"/>
      <c r="B3946" s="319"/>
    </row>
    <row r="3947" spans="1:2" ht="15" x14ac:dyDescent="0.2">
      <c r="A3947" s="318"/>
      <c r="B3947" s="319"/>
    </row>
    <row r="3948" spans="1:2" ht="15" x14ac:dyDescent="0.2">
      <c r="A3948" s="318"/>
      <c r="B3948" s="319"/>
    </row>
    <row r="3949" spans="1:2" ht="15" x14ac:dyDescent="0.2">
      <c r="A3949" s="318"/>
      <c r="B3949" s="319"/>
    </row>
    <row r="3950" spans="1:2" ht="15" x14ac:dyDescent="0.2">
      <c r="A3950" s="318"/>
      <c r="B3950" s="319"/>
    </row>
    <row r="3951" spans="1:2" ht="15" x14ac:dyDescent="0.2">
      <c r="A3951" s="318"/>
      <c r="B3951" s="319"/>
    </row>
    <row r="3952" spans="1:2" ht="15" x14ac:dyDescent="0.2">
      <c r="A3952" s="318"/>
      <c r="B3952" s="319"/>
    </row>
    <row r="3953" spans="1:2" ht="15" x14ac:dyDescent="0.2">
      <c r="A3953" s="318"/>
      <c r="B3953" s="319"/>
    </row>
    <row r="3954" spans="1:2" ht="15" x14ac:dyDescent="0.2">
      <c r="A3954" s="318"/>
      <c r="B3954" s="319"/>
    </row>
    <row r="3955" spans="1:2" ht="15" x14ac:dyDescent="0.2">
      <c r="A3955" s="318"/>
      <c r="B3955" s="319"/>
    </row>
    <row r="3956" spans="1:2" ht="15" x14ac:dyDescent="0.2">
      <c r="A3956" s="318"/>
      <c r="B3956" s="319"/>
    </row>
    <row r="3957" spans="1:2" ht="15" x14ac:dyDescent="0.2">
      <c r="A3957" s="318"/>
      <c r="B3957" s="319"/>
    </row>
    <row r="3958" spans="1:2" ht="15" x14ac:dyDescent="0.2">
      <c r="A3958" s="318"/>
      <c r="B3958" s="319"/>
    </row>
    <row r="3959" spans="1:2" ht="15" x14ac:dyDescent="0.2">
      <c r="A3959" s="318"/>
      <c r="B3959" s="319"/>
    </row>
    <row r="3960" spans="1:2" ht="15" x14ac:dyDescent="0.2">
      <c r="A3960" s="318"/>
      <c r="B3960" s="319"/>
    </row>
    <row r="3961" spans="1:2" ht="15" x14ac:dyDescent="0.2">
      <c r="A3961" s="318"/>
      <c r="B3961" s="319"/>
    </row>
    <row r="3962" spans="1:2" ht="15" x14ac:dyDescent="0.2">
      <c r="A3962" s="318"/>
      <c r="B3962" s="319"/>
    </row>
    <row r="3963" spans="1:2" ht="15" x14ac:dyDescent="0.2">
      <c r="A3963" s="318"/>
      <c r="B3963" s="319"/>
    </row>
    <row r="3964" spans="1:2" ht="15" x14ac:dyDescent="0.2">
      <c r="A3964" s="318"/>
      <c r="B3964" s="319"/>
    </row>
    <row r="3965" spans="1:2" ht="15" x14ac:dyDescent="0.2">
      <c r="A3965" s="318"/>
      <c r="B3965" s="319"/>
    </row>
    <row r="3966" spans="1:2" ht="15" x14ac:dyDescent="0.2">
      <c r="A3966" s="318"/>
      <c r="B3966" s="319"/>
    </row>
    <row r="3967" spans="1:2" ht="15" x14ac:dyDescent="0.2">
      <c r="A3967" s="318"/>
      <c r="B3967" s="319"/>
    </row>
    <row r="3968" spans="1:2" ht="15" x14ac:dyDescent="0.2">
      <c r="A3968" s="318"/>
      <c r="B3968" s="319"/>
    </row>
    <row r="3969" spans="1:2" ht="15" x14ac:dyDescent="0.2">
      <c r="A3969" s="318"/>
      <c r="B3969" s="319"/>
    </row>
    <row r="3970" spans="1:2" ht="15" x14ac:dyDescent="0.2">
      <c r="A3970" s="318"/>
      <c r="B3970" s="319"/>
    </row>
    <row r="3971" spans="1:2" ht="15" x14ac:dyDescent="0.2">
      <c r="A3971" s="318"/>
      <c r="B3971" s="319"/>
    </row>
    <row r="3972" spans="1:2" ht="15" x14ac:dyDescent="0.2">
      <c r="A3972" s="318"/>
      <c r="B3972" s="319"/>
    </row>
    <row r="3973" spans="1:2" ht="15" x14ac:dyDescent="0.2">
      <c r="A3973" s="318"/>
      <c r="B3973" s="319"/>
    </row>
    <row r="3974" spans="1:2" ht="15" x14ac:dyDescent="0.2">
      <c r="A3974" s="318"/>
      <c r="B3974" s="319"/>
    </row>
    <row r="3975" spans="1:2" ht="15" x14ac:dyDescent="0.2">
      <c r="A3975" s="318"/>
      <c r="B3975" s="319"/>
    </row>
    <row r="3976" spans="1:2" ht="15" x14ac:dyDescent="0.2">
      <c r="A3976" s="318"/>
      <c r="B3976" s="319"/>
    </row>
    <row r="3977" spans="1:2" ht="15" x14ac:dyDescent="0.2">
      <c r="A3977" s="318"/>
      <c r="B3977" s="319"/>
    </row>
    <row r="3978" spans="1:2" ht="15" x14ac:dyDescent="0.2">
      <c r="A3978" s="318"/>
      <c r="B3978" s="319"/>
    </row>
    <row r="3979" spans="1:2" ht="15" x14ac:dyDescent="0.2">
      <c r="A3979" s="318"/>
      <c r="B3979" s="319"/>
    </row>
    <row r="3980" spans="1:2" ht="15" x14ac:dyDescent="0.2">
      <c r="A3980" s="318"/>
      <c r="B3980" s="319"/>
    </row>
    <row r="3981" spans="1:2" ht="15" x14ac:dyDescent="0.2">
      <c r="A3981" s="318"/>
      <c r="B3981" s="319"/>
    </row>
    <row r="3982" spans="1:2" ht="15" x14ac:dyDescent="0.2">
      <c r="A3982" s="318"/>
      <c r="B3982" s="319"/>
    </row>
    <row r="3983" spans="1:2" ht="15" x14ac:dyDescent="0.2">
      <c r="A3983" s="318"/>
      <c r="B3983" s="319"/>
    </row>
    <row r="3984" spans="1:2" ht="15" x14ac:dyDescent="0.2">
      <c r="A3984" s="318"/>
      <c r="B3984" s="319"/>
    </row>
    <row r="3985" spans="1:2" ht="15" x14ac:dyDescent="0.2">
      <c r="A3985" s="318"/>
      <c r="B3985" s="319"/>
    </row>
    <row r="3986" spans="1:2" ht="15" x14ac:dyDescent="0.2">
      <c r="A3986" s="318"/>
      <c r="B3986" s="319"/>
    </row>
    <row r="3987" spans="1:2" ht="15" x14ac:dyDescent="0.2">
      <c r="A3987" s="318"/>
      <c r="B3987" s="319"/>
    </row>
    <row r="3988" spans="1:2" ht="15" x14ac:dyDescent="0.2">
      <c r="A3988" s="318"/>
      <c r="B3988" s="319"/>
    </row>
    <row r="3989" spans="1:2" ht="15" x14ac:dyDescent="0.2">
      <c r="A3989" s="318"/>
      <c r="B3989" s="319"/>
    </row>
    <row r="3990" spans="1:2" ht="15" x14ac:dyDescent="0.2">
      <c r="A3990" s="318"/>
      <c r="B3990" s="319"/>
    </row>
    <row r="3991" spans="1:2" ht="15" x14ac:dyDescent="0.2">
      <c r="A3991" s="318"/>
      <c r="B3991" s="319"/>
    </row>
    <row r="3992" spans="1:2" ht="15" x14ac:dyDescent="0.2">
      <c r="A3992" s="318"/>
      <c r="B3992" s="319"/>
    </row>
    <row r="3993" spans="1:2" ht="15" x14ac:dyDescent="0.2">
      <c r="A3993" s="318"/>
      <c r="B3993" s="319"/>
    </row>
    <row r="3994" spans="1:2" ht="15" x14ac:dyDescent="0.2">
      <c r="A3994" s="318"/>
      <c r="B3994" s="319"/>
    </row>
    <row r="3995" spans="1:2" ht="15" x14ac:dyDescent="0.2">
      <c r="A3995" s="318"/>
      <c r="B3995" s="319"/>
    </row>
    <row r="3996" spans="1:2" ht="15" x14ac:dyDescent="0.2">
      <c r="A3996" s="318"/>
      <c r="B3996" s="319"/>
    </row>
    <row r="3997" spans="1:2" ht="15" x14ac:dyDescent="0.2">
      <c r="A3997" s="318"/>
      <c r="B3997" s="319"/>
    </row>
    <row r="3998" spans="1:2" ht="15" x14ac:dyDescent="0.2">
      <c r="A3998" s="318"/>
      <c r="B3998" s="319"/>
    </row>
    <row r="3999" spans="1:2" ht="15" x14ac:dyDescent="0.2">
      <c r="A3999" s="318"/>
      <c r="B3999" s="319"/>
    </row>
    <row r="4000" spans="1:2" ht="15" x14ac:dyDescent="0.2">
      <c r="A4000" s="318"/>
      <c r="B4000" s="319"/>
    </row>
    <row r="4001" spans="1:2" ht="15" x14ac:dyDescent="0.2">
      <c r="A4001" s="318"/>
      <c r="B4001" s="319"/>
    </row>
    <row r="4002" spans="1:2" ht="15" x14ac:dyDescent="0.2">
      <c r="A4002" s="318"/>
      <c r="B4002" s="319"/>
    </row>
    <row r="4003" spans="1:2" ht="15" x14ac:dyDescent="0.2">
      <c r="A4003" s="318"/>
      <c r="B4003" s="319"/>
    </row>
    <row r="4004" spans="1:2" ht="15" x14ac:dyDescent="0.2">
      <c r="A4004" s="318"/>
      <c r="B4004" s="319"/>
    </row>
    <row r="4005" spans="1:2" ht="15" x14ac:dyDescent="0.2">
      <c r="A4005" s="318"/>
      <c r="B4005" s="319"/>
    </row>
    <row r="4006" spans="1:2" ht="15" x14ac:dyDescent="0.2">
      <c r="A4006" s="318"/>
      <c r="B4006" s="319"/>
    </row>
    <row r="4007" spans="1:2" ht="15" x14ac:dyDescent="0.2">
      <c r="A4007" s="318"/>
      <c r="B4007" s="319"/>
    </row>
    <row r="4008" spans="1:2" ht="15" x14ac:dyDescent="0.2">
      <c r="A4008" s="318"/>
      <c r="B4008" s="319"/>
    </row>
    <row r="4009" spans="1:2" ht="15" x14ac:dyDescent="0.2">
      <c r="A4009" s="318"/>
      <c r="B4009" s="319"/>
    </row>
    <row r="4010" spans="1:2" ht="15" x14ac:dyDescent="0.2">
      <c r="A4010" s="318"/>
      <c r="B4010" s="319"/>
    </row>
    <row r="4011" spans="1:2" ht="15" x14ac:dyDescent="0.2">
      <c r="A4011" s="318"/>
      <c r="B4011" s="319"/>
    </row>
    <row r="4012" spans="1:2" ht="15" x14ac:dyDescent="0.2">
      <c r="A4012" s="318"/>
      <c r="B4012" s="319"/>
    </row>
    <row r="4013" spans="1:2" ht="15" x14ac:dyDescent="0.2">
      <c r="A4013" s="318"/>
      <c r="B4013" s="319"/>
    </row>
    <row r="4014" spans="1:2" ht="15" x14ac:dyDescent="0.2">
      <c r="A4014" s="318"/>
      <c r="B4014" s="319"/>
    </row>
    <row r="4015" spans="1:2" ht="15" x14ac:dyDescent="0.2">
      <c r="A4015" s="318"/>
      <c r="B4015" s="319"/>
    </row>
    <row r="4016" spans="1:2" ht="15" x14ac:dyDescent="0.2">
      <c r="A4016" s="318"/>
      <c r="B4016" s="319"/>
    </row>
    <row r="4017" spans="1:2" ht="15" x14ac:dyDescent="0.2">
      <c r="A4017" s="318"/>
      <c r="B4017" s="319"/>
    </row>
    <row r="4018" spans="1:2" ht="15" x14ac:dyDescent="0.2">
      <c r="A4018" s="318"/>
      <c r="B4018" s="319"/>
    </row>
    <row r="4019" spans="1:2" ht="15" x14ac:dyDescent="0.2">
      <c r="A4019" s="318"/>
      <c r="B4019" s="319"/>
    </row>
    <row r="4020" spans="1:2" ht="15" x14ac:dyDescent="0.2">
      <c r="A4020" s="318"/>
      <c r="B4020" s="319"/>
    </row>
    <row r="4021" spans="1:2" ht="15" x14ac:dyDescent="0.2">
      <c r="A4021" s="318"/>
      <c r="B4021" s="319"/>
    </row>
    <row r="4022" spans="1:2" ht="15" x14ac:dyDescent="0.2">
      <c r="A4022" s="318"/>
      <c r="B4022" s="319"/>
    </row>
    <row r="4023" spans="1:2" ht="15" x14ac:dyDescent="0.2">
      <c r="A4023" s="318"/>
      <c r="B4023" s="319"/>
    </row>
    <row r="4024" spans="1:2" ht="15" x14ac:dyDescent="0.2">
      <c r="A4024" s="318"/>
      <c r="B4024" s="319"/>
    </row>
    <row r="4025" spans="1:2" ht="15" x14ac:dyDescent="0.2">
      <c r="A4025" s="318"/>
      <c r="B4025" s="319"/>
    </row>
    <row r="4026" spans="1:2" ht="15" x14ac:dyDescent="0.2">
      <c r="A4026" s="318"/>
      <c r="B4026" s="319"/>
    </row>
    <row r="4027" spans="1:2" ht="15" x14ac:dyDescent="0.2">
      <c r="A4027" s="318"/>
      <c r="B4027" s="319"/>
    </row>
    <row r="4028" spans="1:2" ht="15" x14ac:dyDescent="0.2">
      <c r="A4028" s="318"/>
      <c r="B4028" s="319"/>
    </row>
    <row r="4029" spans="1:2" ht="15" x14ac:dyDescent="0.2">
      <c r="A4029" s="318"/>
      <c r="B4029" s="319"/>
    </row>
    <row r="4030" spans="1:2" ht="15" x14ac:dyDescent="0.2">
      <c r="A4030" s="318"/>
      <c r="B4030" s="319"/>
    </row>
    <row r="4031" spans="1:2" ht="15" x14ac:dyDescent="0.2">
      <c r="A4031" s="318"/>
      <c r="B4031" s="319"/>
    </row>
    <row r="4032" spans="1:2" ht="15" x14ac:dyDescent="0.2">
      <c r="A4032" s="318"/>
      <c r="B4032" s="319"/>
    </row>
    <row r="4033" spans="1:2" ht="15" x14ac:dyDescent="0.2">
      <c r="A4033" s="318"/>
      <c r="B4033" s="319"/>
    </row>
    <row r="4034" spans="1:2" ht="15" x14ac:dyDescent="0.2">
      <c r="A4034" s="318"/>
      <c r="B4034" s="319"/>
    </row>
    <row r="4035" spans="1:2" ht="15" x14ac:dyDescent="0.2">
      <c r="A4035" s="318"/>
      <c r="B4035" s="319"/>
    </row>
    <row r="4036" spans="1:2" ht="15" x14ac:dyDescent="0.2">
      <c r="A4036" s="318"/>
      <c r="B4036" s="319"/>
    </row>
    <row r="4037" spans="1:2" ht="15" x14ac:dyDescent="0.2">
      <c r="A4037" s="318"/>
      <c r="B4037" s="319"/>
    </row>
    <row r="4038" spans="1:2" ht="15" x14ac:dyDescent="0.2">
      <c r="A4038" s="318"/>
      <c r="B4038" s="319"/>
    </row>
    <row r="4039" spans="1:2" ht="15" x14ac:dyDescent="0.2">
      <c r="A4039" s="318"/>
      <c r="B4039" s="319"/>
    </row>
    <row r="4040" spans="1:2" ht="15" x14ac:dyDescent="0.2">
      <c r="A4040" s="318"/>
      <c r="B4040" s="319"/>
    </row>
    <row r="4041" spans="1:2" ht="15" x14ac:dyDescent="0.2">
      <c r="A4041" s="318"/>
      <c r="B4041" s="319"/>
    </row>
    <row r="4042" spans="1:2" ht="15" x14ac:dyDescent="0.2">
      <c r="A4042" s="318"/>
      <c r="B4042" s="319"/>
    </row>
    <row r="4043" spans="1:2" ht="15" x14ac:dyDescent="0.2">
      <c r="A4043" s="318"/>
      <c r="B4043" s="319"/>
    </row>
    <row r="4044" spans="1:2" ht="15" x14ac:dyDescent="0.2">
      <c r="A4044" s="318"/>
      <c r="B4044" s="319"/>
    </row>
    <row r="4045" spans="1:2" ht="15" x14ac:dyDescent="0.2">
      <c r="A4045" s="318"/>
      <c r="B4045" s="319"/>
    </row>
    <row r="4046" spans="1:2" ht="15" x14ac:dyDescent="0.2">
      <c r="A4046" s="318"/>
      <c r="B4046" s="319"/>
    </row>
    <row r="4047" spans="1:2" ht="15" x14ac:dyDescent="0.2">
      <c r="A4047" s="318"/>
      <c r="B4047" s="319"/>
    </row>
    <row r="4048" spans="1:2" ht="15" x14ac:dyDescent="0.2">
      <c r="A4048" s="318"/>
      <c r="B4048" s="319"/>
    </row>
    <row r="4049" spans="1:2" ht="15" x14ac:dyDescent="0.2">
      <c r="A4049" s="318"/>
      <c r="B4049" s="319"/>
    </row>
    <row r="4050" spans="1:2" ht="15" x14ac:dyDescent="0.2">
      <c r="A4050" s="318"/>
      <c r="B4050" s="319"/>
    </row>
    <row r="4051" spans="1:2" ht="15" x14ac:dyDescent="0.2">
      <c r="A4051" s="318"/>
      <c r="B4051" s="319"/>
    </row>
    <row r="4052" spans="1:2" ht="15" x14ac:dyDescent="0.2">
      <c r="A4052" s="318"/>
      <c r="B4052" s="319"/>
    </row>
    <row r="4053" spans="1:2" ht="15" x14ac:dyDescent="0.2">
      <c r="A4053" s="318"/>
      <c r="B4053" s="319"/>
    </row>
    <row r="4054" spans="1:2" ht="15" x14ac:dyDescent="0.2">
      <c r="A4054" s="318"/>
      <c r="B4054" s="319"/>
    </row>
    <row r="4055" spans="1:2" ht="15" x14ac:dyDescent="0.2">
      <c r="A4055" s="318"/>
      <c r="B4055" s="319"/>
    </row>
    <row r="4056" spans="1:2" ht="15" x14ac:dyDescent="0.2">
      <c r="A4056" s="318"/>
      <c r="B4056" s="319"/>
    </row>
    <row r="4057" spans="1:2" ht="15" x14ac:dyDescent="0.2">
      <c r="A4057" s="318"/>
      <c r="B4057" s="319"/>
    </row>
    <row r="4058" spans="1:2" ht="15" x14ac:dyDescent="0.2">
      <c r="A4058" s="318"/>
      <c r="B4058" s="319"/>
    </row>
    <row r="4059" spans="1:2" ht="15" x14ac:dyDescent="0.2">
      <c r="A4059" s="318"/>
      <c r="B4059" s="319"/>
    </row>
    <row r="4060" spans="1:2" ht="15" x14ac:dyDescent="0.2">
      <c r="A4060" s="318"/>
      <c r="B4060" s="319"/>
    </row>
    <row r="4061" spans="1:2" ht="15" x14ac:dyDescent="0.2">
      <c r="A4061" s="318"/>
      <c r="B4061" s="319"/>
    </row>
    <row r="4062" spans="1:2" ht="15" x14ac:dyDescent="0.2">
      <c r="A4062" s="318"/>
      <c r="B4062" s="319"/>
    </row>
    <row r="4063" spans="1:2" ht="15" x14ac:dyDescent="0.2">
      <c r="A4063" s="318"/>
      <c r="B4063" s="319"/>
    </row>
    <row r="4064" spans="1:2" ht="15" x14ac:dyDescent="0.2">
      <c r="A4064" s="318"/>
      <c r="B4064" s="319"/>
    </row>
    <row r="4065" spans="1:2" ht="15" x14ac:dyDescent="0.2">
      <c r="A4065" s="318"/>
      <c r="B4065" s="319"/>
    </row>
    <row r="4066" spans="1:2" ht="15" x14ac:dyDescent="0.2">
      <c r="A4066" s="318"/>
      <c r="B4066" s="319"/>
    </row>
    <row r="4067" spans="1:2" ht="15" x14ac:dyDescent="0.2">
      <c r="A4067" s="318"/>
      <c r="B4067" s="319"/>
    </row>
    <row r="4068" spans="1:2" ht="15" x14ac:dyDescent="0.2">
      <c r="A4068" s="318"/>
      <c r="B4068" s="319"/>
    </row>
    <row r="4069" spans="1:2" ht="15" x14ac:dyDescent="0.2">
      <c r="A4069" s="318"/>
      <c r="B4069" s="319"/>
    </row>
    <row r="4070" spans="1:2" ht="15" x14ac:dyDescent="0.2">
      <c r="A4070" s="318"/>
      <c r="B4070" s="319"/>
    </row>
    <row r="4071" spans="1:2" ht="15" x14ac:dyDescent="0.2">
      <c r="A4071" s="318"/>
      <c r="B4071" s="319"/>
    </row>
    <row r="4072" spans="1:2" ht="15" x14ac:dyDescent="0.2">
      <c r="A4072" s="318"/>
      <c r="B4072" s="319"/>
    </row>
    <row r="4073" spans="1:2" ht="15" x14ac:dyDescent="0.2">
      <c r="A4073" s="318"/>
      <c r="B4073" s="319"/>
    </row>
    <row r="4074" spans="1:2" ht="15" x14ac:dyDescent="0.2">
      <c r="A4074" s="318"/>
      <c r="B4074" s="319"/>
    </row>
    <row r="4075" spans="1:2" ht="15" x14ac:dyDescent="0.2">
      <c r="A4075" s="318"/>
      <c r="B4075" s="319"/>
    </row>
    <row r="4076" spans="1:2" ht="15" x14ac:dyDescent="0.2">
      <c r="A4076" s="318"/>
      <c r="B4076" s="319"/>
    </row>
    <row r="4077" spans="1:2" ht="15" x14ac:dyDescent="0.2">
      <c r="A4077" s="318"/>
      <c r="B4077" s="319"/>
    </row>
    <row r="4078" spans="1:2" ht="15" x14ac:dyDescent="0.2">
      <c r="A4078" s="318"/>
      <c r="B4078" s="319"/>
    </row>
    <row r="4079" spans="1:2" ht="15" x14ac:dyDescent="0.2">
      <c r="A4079" s="318"/>
      <c r="B4079" s="319"/>
    </row>
    <row r="4080" spans="1:2" ht="15" x14ac:dyDescent="0.2">
      <c r="A4080" s="318"/>
      <c r="B4080" s="319"/>
    </row>
    <row r="4081" spans="1:2" ht="15" x14ac:dyDescent="0.2">
      <c r="A4081" s="318"/>
      <c r="B4081" s="319"/>
    </row>
    <row r="4082" spans="1:2" ht="15" x14ac:dyDescent="0.2">
      <c r="A4082" s="318"/>
      <c r="B4082" s="319"/>
    </row>
    <row r="4083" spans="1:2" ht="15" x14ac:dyDescent="0.2">
      <c r="A4083" s="318"/>
      <c r="B4083" s="319"/>
    </row>
    <row r="4084" spans="1:2" ht="15" x14ac:dyDescent="0.2">
      <c r="A4084" s="318"/>
      <c r="B4084" s="319"/>
    </row>
    <row r="4085" spans="1:2" ht="15" x14ac:dyDescent="0.2">
      <c r="A4085" s="318"/>
      <c r="B4085" s="319"/>
    </row>
    <row r="4086" spans="1:2" ht="15" x14ac:dyDescent="0.2">
      <c r="A4086" s="318"/>
      <c r="B4086" s="319"/>
    </row>
    <row r="4087" spans="1:2" ht="15" x14ac:dyDescent="0.2">
      <c r="A4087" s="318"/>
      <c r="B4087" s="319"/>
    </row>
    <row r="4088" spans="1:2" ht="15" x14ac:dyDescent="0.2">
      <c r="A4088" s="318"/>
      <c r="B4088" s="319"/>
    </row>
    <row r="4089" spans="1:2" ht="15" x14ac:dyDescent="0.2">
      <c r="A4089" s="318"/>
      <c r="B4089" s="319"/>
    </row>
    <row r="4090" spans="1:2" ht="15" x14ac:dyDescent="0.2">
      <c r="A4090" s="318"/>
      <c r="B4090" s="319"/>
    </row>
    <row r="4091" spans="1:2" ht="15" x14ac:dyDescent="0.2">
      <c r="A4091" s="318"/>
      <c r="B4091" s="319"/>
    </row>
    <row r="4092" spans="1:2" ht="15" x14ac:dyDescent="0.2">
      <c r="A4092" s="318"/>
      <c r="B4092" s="319"/>
    </row>
    <row r="4093" spans="1:2" ht="15" x14ac:dyDescent="0.2">
      <c r="A4093" s="318"/>
      <c r="B4093" s="319"/>
    </row>
    <row r="4094" spans="1:2" ht="15" x14ac:dyDescent="0.2">
      <c r="A4094" s="318"/>
      <c r="B4094" s="319"/>
    </row>
    <row r="4095" spans="1:2" ht="15" x14ac:dyDescent="0.2">
      <c r="A4095" s="318"/>
      <c r="B4095" s="319"/>
    </row>
    <row r="4096" spans="1:2" ht="15" x14ac:dyDescent="0.2">
      <c r="A4096" s="318"/>
      <c r="B4096" s="319"/>
    </row>
    <row r="4097" spans="1:2" ht="15" x14ac:dyDescent="0.2">
      <c r="A4097" s="318"/>
      <c r="B4097" s="319"/>
    </row>
    <row r="4098" spans="1:2" ht="15" x14ac:dyDescent="0.2">
      <c r="A4098" s="318"/>
      <c r="B4098" s="319"/>
    </row>
    <row r="4099" spans="1:2" ht="15" x14ac:dyDescent="0.2">
      <c r="A4099" s="318"/>
      <c r="B4099" s="319"/>
    </row>
    <row r="4100" spans="1:2" ht="15" x14ac:dyDescent="0.2">
      <c r="A4100" s="318"/>
      <c r="B4100" s="319"/>
    </row>
    <row r="4101" spans="1:2" ht="15" x14ac:dyDescent="0.2">
      <c r="A4101" s="318"/>
      <c r="B4101" s="319"/>
    </row>
    <row r="4102" spans="1:2" ht="15" x14ac:dyDescent="0.2">
      <c r="A4102" s="318"/>
      <c r="B4102" s="319"/>
    </row>
    <row r="4103" spans="1:2" ht="15" x14ac:dyDescent="0.2">
      <c r="A4103" s="318"/>
      <c r="B4103" s="319"/>
    </row>
    <row r="4104" spans="1:2" ht="15" x14ac:dyDescent="0.2">
      <c r="A4104" s="318"/>
      <c r="B4104" s="319"/>
    </row>
    <row r="4105" spans="1:2" ht="15" x14ac:dyDescent="0.2">
      <c r="A4105" s="318"/>
      <c r="B4105" s="319"/>
    </row>
    <row r="4106" spans="1:2" ht="15" x14ac:dyDescent="0.2">
      <c r="A4106" s="318"/>
      <c r="B4106" s="319"/>
    </row>
    <row r="4107" spans="1:2" ht="15" x14ac:dyDescent="0.2">
      <c r="A4107" s="318"/>
      <c r="B4107" s="319"/>
    </row>
    <row r="4108" spans="1:2" ht="15" x14ac:dyDescent="0.2">
      <c r="A4108" s="318"/>
      <c r="B4108" s="319"/>
    </row>
    <row r="4109" spans="1:2" ht="15" x14ac:dyDescent="0.2">
      <c r="A4109" s="318"/>
      <c r="B4109" s="319"/>
    </row>
    <row r="4110" spans="1:2" ht="15" x14ac:dyDescent="0.2">
      <c r="A4110" s="318"/>
      <c r="B4110" s="319"/>
    </row>
    <row r="4111" spans="1:2" ht="15" x14ac:dyDescent="0.2">
      <c r="A4111" s="318"/>
      <c r="B4111" s="319"/>
    </row>
    <row r="4112" spans="1:2" ht="15" x14ac:dyDescent="0.2">
      <c r="A4112" s="318"/>
      <c r="B4112" s="319"/>
    </row>
    <row r="4113" spans="1:2" ht="15" x14ac:dyDescent="0.2">
      <c r="A4113" s="318"/>
      <c r="B4113" s="319"/>
    </row>
    <row r="4114" spans="1:2" ht="15" x14ac:dyDescent="0.2">
      <c r="A4114" s="318"/>
      <c r="B4114" s="319"/>
    </row>
    <row r="4115" spans="1:2" ht="15" x14ac:dyDescent="0.2">
      <c r="A4115" s="318"/>
      <c r="B4115" s="319"/>
    </row>
    <row r="4116" spans="1:2" ht="15" x14ac:dyDescent="0.2">
      <c r="A4116" s="318"/>
      <c r="B4116" s="319"/>
    </row>
    <row r="4117" spans="1:2" ht="15" x14ac:dyDescent="0.2">
      <c r="A4117" s="318"/>
      <c r="B4117" s="319"/>
    </row>
    <row r="4118" spans="1:2" ht="15" x14ac:dyDescent="0.2">
      <c r="A4118" s="318"/>
      <c r="B4118" s="319"/>
    </row>
    <row r="4119" spans="1:2" ht="15" x14ac:dyDescent="0.2">
      <c r="A4119" s="318"/>
      <c r="B4119" s="319"/>
    </row>
    <row r="4120" spans="1:2" ht="15" x14ac:dyDescent="0.2">
      <c r="A4120" s="318"/>
      <c r="B4120" s="319"/>
    </row>
    <row r="4121" spans="1:2" ht="15" x14ac:dyDescent="0.2">
      <c r="A4121" s="318"/>
      <c r="B4121" s="319"/>
    </row>
    <row r="4122" spans="1:2" ht="15" x14ac:dyDescent="0.2">
      <c r="A4122" s="318"/>
      <c r="B4122" s="319"/>
    </row>
    <row r="4123" spans="1:2" ht="15" x14ac:dyDescent="0.2">
      <c r="A4123" s="318"/>
      <c r="B4123" s="319"/>
    </row>
    <row r="4124" spans="1:2" ht="15" x14ac:dyDescent="0.2">
      <c r="A4124" s="318"/>
      <c r="B4124" s="319"/>
    </row>
    <row r="4125" spans="1:2" ht="15" x14ac:dyDescent="0.2">
      <c r="A4125" s="318"/>
      <c r="B4125" s="319"/>
    </row>
    <row r="4126" spans="1:2" ht="15" x14ac:dyDescent="0.2">
      <c r="A4126" s="318"/>
      <c r="B4126" s="319"/>
    </row>
    <row r="4127" spans="1:2" ht="15" x14ac:dyDescent="0.2">
      <c r="A4127" s="318"/>
      <c r="B4127" s="319"/>
    </row>
    <row r="4128" spans="1:2" ht="15" x14ac:dyDescent="0.2">
      <c r="A4128" s="318"/>
      <c r="B4128" s="319"/>
    </row>
    <row r="4129" spans="1:2" ht="15" x14ac:dyDescent="0.2">
      <c r="A4129" s="318"/>
      <c r="B4129" s="319"/>
    </row>
    <row r="4130" spans="1:2" ht="15" x14ac:dyDescent="0.2">
      <c r="A4130" s="318"/>
      <c r="B4130" s="319"/>
    </row>
    <row r="4131" spans="1:2" ht="15" x14ac:dyDescent="0.2">
      <c r="A4131" s="318"/>
      <c r="B4131" s="319"/>
    </row>
    <row r="4132" spans="1:2" ht="15" x14ac:dyDescent="0.2">
      <c r="A4132" s="318"/>
      <c r="B4132" s="319"/>
    </row>
    <row r="4133" spans="1:2" ht="15" x14ac:dyDescent="0.2">
      <c r="A4133" s="318"/>
      <c r="B4133" s="319"/>
    </row>
    <row r="4134" spans="1:2" ht="15" x14ac:dyDescent="0.2">
      <c r="A4134" s="318"/>
      <c r="B4134" s="319"/>
    </row>
    <row r="4135" spans="1:2" ht="15" x14ac:dyDescent="0.2">
      <c r="A4135" s="318"/>
      <c r="B4135" s="319"/>
    </row>
    <row r="4136" spans="1:2" ht="15" x14ac:dyDescent="0.2">
      <c r="A4136" s="318"/>
      <c r="B4136" s="319"/>
    </row>
    <row r="4137" spans="1:2" ht="15" x14ac:dyDescent="0.2">
      <c r="A4137" s="318"/>
      <c r="B4137" s="319"/>
    </row>
    <row r="4138" spans="1:2" ht="15" x14ac:dyDescent="0.2">
      <c r="A4138" s="318"/>
      <c r="B4138" s="319"/>
    </row>
    <row r="4139" spans="1:2" ht="15" x14ac:dyDescent="0.2">
      <c r="A4139" s="318"/>
      <c r="B4139" s="319"/>
    </row>
    <row r="4140" spans="1:2" ht="15" x14ac:dyDescent="0.2">
      <c r="A4140" s="318"/>
      <c r="B4140" s="319"/>
    </row>
    <row r="4141" spans="1:2" ht="15" x14ac:dyDescent="0.2">
      <c r="A4141" s="318"/>
      <c r="B4141" s="319"/>
    </row>
    <row r="4142" spans="1:2" ht="15" x14ac:dyDescent="0.2">
      <c r="A4142" s="318"/>
      <c r="B4142" s="319"/>
    </row>
    <row r="4143" spans="1:2" ht="15" x14ac:dyDescent="0.2">
      <c r="A4143" s="318"/>
      <c r="B4143" s="319"/>
    </row>
    <row r="4144" spans="1:2" ht="15" x14ac:dyDescent="0.2">
      <c r="A4144" s="318"/>
      <c r="B4144" s="319"/>
    </row>
    <row r="4145" spans="1:2" ht="15" x14ac:dyDescent="0.2">
      <c r="A4145" s="318"/>
      <c r="B4145" s="319"/>
    </row>
    <row r="4146" spans="1:2" ht="15" x14ac:dyDescent="0.2">
      <c r="A4146" s="318"/>
      <c r="B4146" s="319"/>
    </row>
    <row r="4147" spans="1:2" ht="15" x14ac:dyDescent="0.2">
      <c r="A4147" s="318"/>
      <c r="B4147" s="319"/>
    </row>
    <row r="4148" spans="1:2" ht="15" x14ac:dyDescent="0.2">
      <c r="A4148" s="318"/>
      <c r="B4148" s="319"/>
    </row>
    <row r="4149" spans="1:2" ht="15" x14ac:dyDescent="0.2">
      <c r="A4149" s="318"/>
      <c r="B4149" s="319"/>
    </row>
    <row r="4150" spans="1:2" ht="15" x14ac:dyDescent="0.2">
      <c r="A4150" s="318"/>
      <c r="B4150" s="319"/>
    </row>
    <row r="4151" spans="1:2" ht="15" x14ac:dyDescent="0.2">
      <c r="A4151" s="318"/>
      <c r="B4151" s="319"/>
    </row>
    <row r="4152" spans="1:2" ht="15" x14ac:dyDescent="0.2">
      <c r="A4152" s="318"/>
      <c r="B4152" s="319"/>
    </row>
    <row r="4153" spans="1:2" ht="15" x14ac:dyDescent="0.2">
      <c r="A4153" s="318"/>
      <c r="B4153" s="319"/>
    </row>
    <row r="4154" spans="1:2" ht="15" x14ac:dyDescent="0.2">
      <c r="A4154" s="318"/>
      <c r="B4154" s="319"/>
    </row>
    <row r="4155" spans="1:2" ht="15" x14ac:dyDescent="0.2">
      <c r="A4155" s="318"/>
      <c r="B4155" s="319"/>
    </row>
    <row r="4156" spans="1:2" ht="15" x14ac:dyDescent="0.2">
      <c r="A4156" s="318"/>
      <c r="B4156" s="319"/>
    </row>
    <row r="4157" spans="1:2" ht="15" x14ac:dyDescent="0.2">
      <c r="A4157" s="318"/>
      <c r="B4157" s="319"/>
    </row>
    <row r="4158" spans="1:2" ht="15" x14ac:dyDescent="0.2">
      <c r="A4158" s="318"/>
      <c r="B4158" s="319"/>
    </row>
    <row r="4159" spans="1:2" ht="15" x14ac:dyDescent="0.2">
      <c r="A4159" s="318"/>
      <c r="B4159" s="319"/>
    </row>
    <row r="4160" spans="1:2" ht="15" x14ac:dyDescent="0.2">
      <c r="A4160" s="318"/>
      <c r="B4160" s="319"/>
    </row>
    <row r="4161" spans="1:2" ht="15" x14ac:dyDescent="0.2">
      <c r="A4161" s="318"/>
      <c r="B4161" s="319"/>
    </row>
    <row r="4162" spans="1:2" ht="15" x14ac:dyDescent="0.2">
      <c r="A4162" s="318"/>
      <c r="B4162" s="319"/>
    </row>
    <row r="4163" spans="1:2" ht="15" x14ac:dyDescent="0.2">
      <c r="A4163" s="318"/>
      <c r="B4163" s="319"/>
    </row>
    <row r="4164" spans="1:2" ht="15" x14ac:dyDescent="0.2">
      <c r="A4164" s="318"/>
      <c r="B4164" s="319"/>
    </row>
    <row r="4165" spans="1:2" ht="15" x14ac:dyDescent="0.2">
      <c r="A4165" s="318"/>
      <c r="B4165" s="319"/>
    </row>
    <row r="4166" spans="1:2" ht="15" x14ac:dyDescent="0.2">
      <c r="A4166" s="318"/>
      <c r="B4166" s="319"/>
    </row>
    <row r="4167" spans="1:2" ht="15" x14ac:dyDescent="0.2">
      <c r="A4167" s="318"/>
      <c r="B4167" s="319"/>
    </row>
    <row r="4168" spans="1:2" ht="15" x14ac:dyDescent="0.2">
      <c r="A4168" s="318"/>
      <c r="B4168" s="319"/>
    </row>
    <row r="4169" spans="1:2" ht="15" x14ac:dyDescent="0.2">
      <c r="A4169" s="318"/>
      <c r="B4169" s="319"/>
    </row>
    <row r="4170" spans="1:2" ht="15" x14ac:dyDescent="0.2">
      <c r="A4170" s="318"/>
      <c r="B4170" s="319"/>
    </row>
    <row r="4171" spans="1:2" ht="15" x14ac:dyDescent="0.2">
      <c r="A4171" s="318"/>
      <c r="B4171" s="319"/>
    </row>
    <row r="4172" spans="1:2" ht="15" x14ac:dyDescent="0.2">
      <c r="A4172" s="318"/>
      <c r="B4172" s="319"/>
    </row>
    <row r="4173" spans="1:2" ht="15" x14ac:dyDescent="0.2">
      <c r="A4173" s="318"/>
      <c r="B4173" s="319"/>
    </row>
    <row r="4174" spans="1:2" ht="15" x14ac:dyDescent="0.2">
      <c r="A4174" s="318"/>
      <c r="B4174" s="319"/>
    </row>
    <row r="4175" spans="1:2" ht="15" x14ac:dyDescent="0.2">
      <c r="A4175" s="318"/>
      <c r="B4175" s="319"/>
    </row>
    <row r="4176" spans="1:2" ht="15" x14ac:dyDescent="0.2">
      <c r="A4176" s="318"/>
      <c r="B4176" s="319"/>
    </row>
    <row r="4177" spans="1:2" ht="15" x14ac:dyDescent="0.2">
      <c r="A4177" s="318"/>
      <c r="B4177" s="319"/>
    </row>
    <row r="4178" spans="1:2" ht="15" x14ac:dyDescent="0.2">
      <c r="A4178" s="318"/>
      <c r="B4178" s="319"/>
    </row>
    <row r="4179" spans="1:2" ht="15" x14ac:dyDescent="0.2">
      <c r="A4179" s="318"/>
      <c r="B4179" s="319"/>
    </row>
    <row r="4180" spans="1:2" ht="15" x14ac:dyDescent="0.2">
      <c r="A4180" s="318"/>
      <c r="B4180" s="319"/>
    </row>
    <row r="4181" spans="1:2" ht="15" x14ac:dyDescent="0.2">
      <c r="A4181" s="318"/>
      <c r="B4181" s="319"/>
    </row>
    <row r="4182" spans="1:2" ht="15" x14ac:dyDescent="0.2">
      <c r="A4182" s="318"/>
      <c r="B4182" s="319"/>
    </row>
    <row r="4183" spans="1:2" ht="15" x14ac:dyDescent="0.2">
      <c r="A4183" s="318"/>
      <c r="B4183" s="319"/>
    </row>
    <row r="4184" spans="1:2" ht="15" x14ac:dyDescent="0.2">
      <c r="A4184" s="318"/>
      <c r="B4184" s="319"/>
    </row>
    <row r="4185" spans="1:2" ht="15" x14ac:dyDescent="0.2">
      <c r="A4185" s="318"/>
      <c r="B4185" s="319"/>
    </row>
    <row r="4186" spans="1:2" ht="15" x14ac:dyDescent="0.2">
      <c r="A4186" s="318"/>
      <c r="B4186" s="319"/>
    </row>
    <row r="4187" spans="1:2" ht="15" x14ac:dyDescent="0.2">
      <c r="A4187" s="318"/>
      <c r="B4187" s="319"/>
    </row>
    <row r="4188" spans="1:2" ht="15" x14ac:dyDescent="0.2">
      <c r="A4188" s="318"/>
      <c r="B4188" s="319"/>
    </row>
    <row r="4189" spans="1:2" ht="15" x14ac:dyDescent="0.2">
      <c r="A4189" s="318"/>
      <c r="B4189" s="319"/>
    </row>
    <row r="4190" spans="1:2" ht="15" x14ac:dyDescent="0.2">
      <c r="A4190" s="318"/>
      <c r="B4190" s="319"/>
    </row>
    <row r="4191" spans="1:2" ht="15" x14ac:dyDescent="0.2">
      <c r="A4191" s="318"/>
      <c r="B4191" s="319"/>
    </row>
    <row r="4192" spans="1:2" ht="15" x14ac:dyDescent="0.2">
      <c r="A4192" s="318"/>
      <c r="B4192" s="319"/>
    </row>
    <row r="4193" spans="1:2" ht="15" x14ac:dyDescent="0.2">
      <c r="A4193" s="318"/>
      <c r="B4193" s="319"/>
    </row>
    <row r="4194" spans="1:2" ht="15" x14ac:dyDescent="0.2">
      <c r="A4194" s="318"/>
      <c r="B4194" s="319"/>
    </row>
    <row r="4195" spans="1:2" ht="15" x14ac:dyDescent="0.2">
      <c r="A4195" s="318"/>
      <c r="B4195" s="319"/>
    </row>
    <row r="4196" spans="1:2" ht="15" x14ac:dyDescent="0.2">
      <c r="A4196" s="318"/>
      <c r="B4196" s="319"/>
    </row>
    <row r="4197" spans="1:2" ht="15" x14ac:dyDescent="0.2">
      <c r="A4197" s="318"/>
      <c r="B4197" s="319"/>
    </row>
    <row r="4198" spans="1:2" ht="15" x14ac:dyDescent="0.2">
      <c r="A4198" s="318"/>
      <c r="B4198" s="319"/>
    </row>
    <row r="4199" spans="1:2" ht="15" x14ac:dyDescent="0.2">
      <c r="A4199" s="318"/>
      <c r="B4199" s="319"/>
    </row>
    <row r="4200" spans="1:2" ht="15" x14ac:dyDescent="0.2">
      <c r="A4200" s="318"/>
      <c r="B4200" s="319"/>
    </row>
    <row r="4201" spans="1:2" ht="15" x14ac:dyDescent="0.2">
      <c r="A4201" s="318"/>
      <c r="B4201" s="319"/>
    </row>
    <row r="4202" spans="1:2" ht="15" x14ac:dyDescent="0.2">
      <c r="A4202" s="318"/>
      <c r="B4202" s="319"/>
    </row>
    <row r="4203" spans="1:2" ht="15" x14ac:dyDescent="0.2">
      <c r="A4203" s="318"/>
      <c r="B4203" s="319"/>
    </row>
    <row r="4204" spans="1:2" ht="15" x14ac:dyDescent="0.2">
      <c r="A4204" s="318"/>
      <c r="B4204" s="319"/>
    </row>
    <row r="4205" spans="1:2" ht="15" x14ac:dyDescent="0.2">
      <c r="A4205" s="318"/>
      <c r="B4205" s="319"/>
    </row>
    <row r="4206" spans="1:2" ht="15" x14ac:dyDescent="0.2">
      <c r="A4206" s="318"/>
      <c r="B4206" s="319"/>
    </row>
    <row r="4207" spans="1:2" ht="15" x14ac:dyDescent="0.2">
      <c r="A4207" s="318"/>
      <c r="B4207" s="319"/>
    </row>
    <row r="4208" spans="1:2" ht="15" x14ac:dyDescent="0.2">
      <c r="A4208" s="318"/>
      <c r="B4208" s="319"/>
    </row>
    <row r="4209" spans="1:2" ht="15" x14ac:dyDescent="0.2">
      <c r="A4209" s="318"/>
      <c r="B4209" s="319"/>
    </row>
    <row r="4210" spans="1:2" ht="15" x14ac:dyDescent="0.2">
      <c r="A4210" s="318"/>
      <c r="B4210" s="319"/>
    </row>
    <row r="4211" spans="1:2" ht="15" x14ac:dyDescent="0.2">
      <c r="A4211" s="318"/>
      <c r="B4211" s="319"/>
    </row>
    <row r="4212" spans="1:2" ht="15" x14ac:dyDescent="0.2">
      <c r="A4212" s="318"/>
      <c r="B4212" s="319"/>
    </row>
    <row r="4213" spans="1:2" ht="15" x14ac:dyDescent="0.2">
      <c r="A4213" s="318"/>
      <c r="B4213" s="319"/>
    </row>
    <row r="4214" spans="1:2" ht="15" x14ac:dyDescent="0.2">
      <c r="A4214" s="318"/>
      <c r="B4214" s="319"/>
    </row>
    <row r="4215" spans="1:2" ht="15" x14ac:dyDescent="0.2">
      <c r="A4215" s="318"/>
      <c r="B4215" s="319"/>
    </row>
    <row r="4216" spans="1:2" ht="15" x14ac:dyDescent="0.2">
      <c r="A4216" s="318"/>
      <c r="B4216" s="319"/>
    </row>
    <row r="4217" spans="1:2" ht="15" x14ac:dyDescent="0.2">
      <c r="A4217" s="318"/>
      <c r="B4217" s="319"/>
    </row>
    <row r="4218" spans="1:2" ht="15" x14ac:dyDescent="0.2">
      <c r="A4218" s="318"/>
      <c r="B4218" s="319"/>
    </row>
    <row r="4219" spans="1:2" ht="15" x14ac:dyDescent="0.2">
      <c r="A4219" s="318"/>
      <c r="B4219" s="319"/>
    </row>
    <row r="4220" spans="1:2" ht="15" x14ac:dyDescent="0.2">
      <c r="A4220" s="318"/>
      <c r="B4220" s="319"/>
    </row>
    <row r="4221" spans="1:2" ht="15" x14ac:dyDescent="0.2">
      <c r="A4221" s="318"/>
      <c r="B4221" s="319"/>
    </row>
    <row r="4222" spans="1:2" ht="15" x14ac:dyDescent="0.2">
      <c r="A4222" s="318"/>
      <c r="B4222" s="319"/>
    </row>
    <row r="4223" spans="1:2" ht="15" x14ac:dyDescent="0.2">
      <c r="A4223" s="318"/>
      <c r="B4223" s="319"/>
    </row>
    <row r="4224" spans="1:2" ht="15" x14ac:dyDescent="0.2">
      <c r="A4224" s="318"/>
      <c r="B4224" s="319"/>
    </row>
    <row r="4225" spans="1:2" ht="15" x14ac:dyDescent="0.2">
      <c r="A4225" s="318"/>
      <c r="B4225" s="319"/>
    </row>
    <row r="4226" spans="1:2" ht="15" x14ac:dyDescent="0.2">
      <c r="A4226" s="318"/>
      <c r="B4226" s="319"/>
    </row>
    <row r="4227" spans="1:2" ht="15" x14ac:dyDescent="0.2">
      <c r="A4227" s="318"/>
      <c r="B4227" s="319"/>
    </row>
    <row r="4228" spans="1:2" ht="15" x14ac:dyDescent="0.2">
      <c r="A4228" s="318"/>
      <c r="B4228" s="319"/>
    </row>
    <row r="4229" spans="1:2" ht="15" x14ac:dyDescent="0.2">
      <c r="A4229" s="318"/>
      <c r="B4229" s="319"/>
    </row>
    <row r="4230" spans="1:2" ht="15" x14ac:dyDescent="0.2">
      <c r="A4230" s="318"/>
      <c r="B4230" s="319"/>
    </row>
    <row r="4231" spans="1:2" ht="15" x14ac:dyDescent="0.2">
      <c r="A4231" s="318"/>
      <c r="B4231" s="319"/>
    </row>
    <row r="4232" spans="1:2" ht="15" x14ac:dyDescent="0.2">
      <c r="A4232" s="318"/>
      <c r="B4232" s="319"/>
    </row>
    <row r="4233" spans="1:2" ht="15" x14ac:dyDescent="0.2">
      <c r="A4233" s="318"/>
      <c r="B4233" s="319"/>
    </row>
    <row r="4234" spans="1:2" ht="15" x14ac:dyDescent="0.2">
      <c r="A4234" s="318"/>
      <c r="B4234" s="319"/>
    </row>
    <row r="4235" spans="1:2" ht="15" x14ac:dyDescent="0.2">
      <c r="A4235" s="318"/>
      <c r="B4235" s="319"/>
    </row>
    <row r="4236" spans="1:2" ht="15" x14ac:dyDescent="0.2">
      <c r="A4236" s="318"/>
      <c r="B4236" s="319"/>
    </row>
    <row r="4237" spans="1:2" ht="15" x14ac:dyDescent="0.2">
      <c r="A4237" s="318"/>
      <c r="B4237" s="319"/>
    </row>
    <row r="4238" spans="1:2" ht="15" x14ac:dyDescent="0.2">
      <c r="A4238" s="318"/>
      <c r="B4238" s="319"/>
    </row>
    <row r="4239" spans="1:2" ht="15" x14ac:dyDescent="0.2">
      <c r="A4239" s="318"/>
      <c r="B4239" s="319"/>
    </row>
    <row r="4240" spans="1:2" ht="15" x14ac:dyDescent="0.2">
      <c r="A4240" s="318"/>
      <c r="B4240" s="319"/>
    </row>
    <row r="4241" spans="1:2" ht="15" x14ac:dyDescent="0.2">
      <c r="A4241" s="318"/>
      <c r="B4241" s="319"/>
    </row>
    <row r="4242" spans="1:2" ht="15" x14ac:dyDescent="0.2">
      <c r="A4242" s="318"/>
      <c r="B4242" s="319"/>
    </row>
    <row r="4243" spans="1:2" ht="15" x14ac:dyDescent="0.2">
      <c r="A4243" s="318"/>
      <c r="B4243" s="319"/>
    </row>
    <row r="4244" spans="1:2" ht="15" x14ac:dyDescent="0.2">
      <c r="A4244" s="318"/>
      <c r="B4244" s="319"/>
    </row>
    <row r="4245" spans="1:2" ht="15" x14ac:dyDescent="0.2">
      <c r="A4245" s="318"/>
      <c r="B4245" s="319"/>
    </row>
    <row r="4246" spans="1:2" ht="15" x14ac:dyDescent="0.2">
      <c r="A4246" s="318"/>
      <c r="B4246" s="319"/>
    </row>
    <row r="4247" spans="1:2" ht="15" x14ac:dyDescent="0.2">
      <c r="A4247" s="318"/>
      <c r="B4247" s="319"/>
    </row>
    <row r="4248" spans="1:2" ht="15" x14ac:dyDescent="0.2">
      <c r="A4248" s="318"/>
      <c r="B4248" s="319"/>
    </row>
    <row r="4249" spans="1:2" ht="15" x14ac:dyDescent="0.2">
      <c r="A4249" s="318"/>
      <c r="B4249" s="319"/>
    </row>
    <row r="4250" spans="1:2" ht="15" x14ac:dyDescent="0.2">
      <c r="A4250" s="318"/>
      <c r="B4250" s="319"/>
    </row>
    <row r="4251" spans="1:2" ht="15" x14ac:dyDescent="0.2">
      <c r="A4251" s="318"/>
      <c r="B4251" s="319"/>
    </row>
    <row r="4252" spans="1:2" ht="15" x14ac:dyDescent="0.2">
      <c r="A4252" s="318"/>
      <c r="B4252" s="319"/>
    </row>
    <row r="4253" spans="1:2" ht="15" x14ac:dyDescent="0.2">
      <c r="A4253" s="318"/>
      <c r="B4253" s="319"/>
    </row>
    <row r="4254" spans="1:2" ht="15" x14ac:dyDescent="0.2">
      <c r="A4254" s="318"/>
      <c r="B4254" s="319"/>
    </row>
    <row r="4255" spans="1:2" ht="15" x14ac:dyDescent="0.2">
      <c r="A4255" s="318"/>
      <c r="B4255" s="319"/>
    </row>
    <row r="4256" spans="1:2" ht="15" x14ac:dyDescent="0.2">
      <c r="A4256" s="318"/>
      <c r="B4256" s="319"/>
    </row>
    <row r="4257" spans="1:2" ht="15" x14ac:dyDescent="0.2">
      <c r="A4257" s="318"/>
      <c r="B4257" s="319"/>
    </row>
    <row r="4258" spans="1:2" ht="15" x14ac:dyDescent="0.2">
      <c r="A4258" s="318"/>
      <c r="B4258" s="319"/>
    </row>
    <row r="4259" spans="1:2" ht="15" x14ac:dyDescent="0.2">
      <c r="A4259" s="318"/>
      <c r="B4259" s="319"/>
    </row>
    <row r="4260" spans="1:2" ht="15" x14ac:dyDescent="0.2">
      <c r="A4260" s="318"/>
      <c r="B4260" s="319"/>
    </row>
    <row r="4261" spans="1:2" ht="15" x14ac:dyDescent="0.2">
      <c r="A4261" s="318"/>
      <c r="B4261" s="319"/>
    </row>
    <row r="4262" spans="1:2" ht="15" x14ac:dyDescent="0.2">
      <c r="A4262" s="318"/>
      <c r="B4262" s="319"/>
    </row>
    <row r="4263" spans="1:2" ht="15" x14ac:dyDescent="0.2">
      <c r="A4263" s="318"/>
      <c r="B4263" s="319"/>
    </row>
    <row r="4264" spans="1:2" ht="15" x14ac:dyDescent="0.2">
      <c r="A4264" s="318"/>
      <c r="B4264" s="319"/>
    </row>
    <row r="4265" spans="1:2" ht="15" x14ac:dyDescent="0.2">
      <c r="A4265" s="318"/>
      <c r="B4265" s="319"/>
    </row>
    <row r="4266" spans="1:2" ht="15" x14ac:dyDescent="0.2">
      <c r="A4266" s="318"/>
      <c r="B4266" s="319"/>
    </row>
    <row r="4267" spans="1:2" ht="15" x14ac:dyDescent="0.2">
      <c r="A4267" s="318"/>
      <c r="B4267" s="319"/>
    </row>
    <row r="4268" spans="1:2" ht="15" x14ac:dyDescent="0.2">
      <c r="A4268" s="318"/>
      <c r="B4268" s="319"/>
    </row>
    <row r="4269" spans="1:2" ht="15" x14ac:dyDescent="0.2">
      <c r="A4269" s="318"/>
      <c r="B4269" s="319"/>
    </row>
    <row r="4270" spans="1:2" ht="15" x14ac:dyDescent="0.2">
      <c r="A4270" s="318"/>
      <c r="B4270" s="319"/>
    </row>
    <row r="4271" spans="1:2" ht="15" x14ac:dyDescent="0.2">
      <c r="A4271" s="318"/>
      <c r="B4271" s="319"/>
    </row>
    <row r="4272" spans="1:2" ht="15" x14ac:dyDescent="0.2">
      <c r="A4272" s="318"/>
      <c r="B4272" s="319"/>
    </row>
    <row r="4273" spans="1:2" ht="15" x14ac:dyDescent="0.2">
      <c r="A4273" s="318"/>
      <c r="B4273" s="319"/>
    </row>
    <row r="4274" spans="1:2" ht="15" x14ac:dyDescent="0.2">
      <c r="A4274" s="318"/>
      <c r="B4274" s="319"/>
    </row>
    <row r="4275" spans="1:2" ht="15" x14ac:dyDescent="0.2">
      <c r="A4275" s="318"/>
      <c r="B4275" s="319"/>
    </row>
    <row r="4276" spans="1:2" ht="15" x14ac:dyDescent="0.2">
      <c r="A4276" s="318"/>
      <c r="B4276" s="319"/>
    </row>
    <row r="4277" spans="1:2" ht="15" x14ac:dyDescent="0.2">
      <c r="A4277" s="318"/>
      <c r="B4277" s="319"/>
    </row>
    <row r="4278" spans="1:2" ht="15" x14ac:dyDescent="0.2">
      <c r="A4278" s="318"/>
      <c r="B4278" s="319"/>
    </row>
    <row r="4279" spans="1:2" ht="15" x14ac:dyDescent="0.2">
      <c r="A4279" s="318"/>
      <c r="B4279" s="319"/>
    </row>
    <row r="4280" spans="1:2" ht="15" x14ac:dyDescent="0.2">
      <c r="A4280" s="318"/>
      <c r="B4280" s="319"/>
    </row>
    <row r="4281" spans="1:2" ht="15" x14ac:dyDescent="0.2">
      <c r="A4281" s="318"/>
      <c r="B4281" s="319"/>
    </row>
    <row r="4282" spans="1:2" ht="15" x14ac:dyDescent="0.2">
      <c r="A4282" s="318"/>
      <c r="B4282" s="319"/>
    </row>
    <row r="4283" spans="1:2" ht="15" x14ac:dyDescent="0.2">
      <c r="A4283" s="318"/>
      <c r="B4283" s="319"/>
    </row>
    <row r="4284" spans="1:2" ht="15" x14ac:dyDescent="0.2">
      <c r="A4284" s="318"/>
      <c r="B4284" s="319"/>
    </row>
    <row r="4285" spans="1:2" ht="15" x14ac:dyDescent="0.2">
      <c r="A4285" s="318"/>
      <c r="B4285" s="319"/>
    </row>
    <row r="4286" spans="1:2" ht="15" x14ac:dyDescent="0.2">
      <c r="A4286" s="318"/>
      <c r="B4286" s="319"/>
    </row>
    <row r="4287" spans="1:2" ht="15" x14ac:dyDescent="0.2">
      <c r="A4287" s="318"/>
      <c r="B4287" s="319"/>
    </row>
    <row r="4288" spans="1:2" ht="15" x14ac:dyDescent="0.2">
      <c r="A4288" s="318"/>
      <c r="B4288" s="319"/>
    </row>
    <row r="4289" spans="1:2" ht="15" x14ac:dyDescent="0.2">
      <c r="A4289" s="318"/>
      <c r="B4289" s="319"/>
    </row>
    <row r="4290" spans="1:2" ht="15" x14ac:dyDescent="0.2">
      <c r="A4290" s="318"/>
      <c r="B4290" s="319"/>
    </row>
    <row r="4291" spans="1:2" ht="15" x14ac:dyDescent="0.2">
      <c r="A4291" s="318"/>
      <c r="B4291" s="319"/>
    </row>
    <row r="4292" spans="1:2" ht="15" x14ac:dyDescent="0.2">
      <c r="A4292" s="318"/>
      <c r="B4292" s="319"/>
    </row>
    <row r="4293" spans="1:2" ht="15" x14ac:dyDescent="0.2">
      <c r="A4293" s="318"/>
      <c r="B4293" s="319"/>
    </row>
    <row r="4294" spans="1:2" ht="15" x14ac:dyDescent="0.2">
      <c r="A4294" s="318"/>
      <c r="B4294" s="319"/>
    </row>
    <row r="4295" spans="1:2" ht="15" x14ac:dyDescent="0.2">
      <c r="A4295" s="318"/>
      <c r="B4295" s="319"/>
    </row>
    <row r="4296" spans="1:2" ht="15" x14ac:dyDescent="0.2">
      <c r="A4296" s="318"/>
      <c r="B4296" s="319"/>
    </row>
    <row r="4297" spans="1:2" ht="15" x14ac:dyDescent="0.2">
      <c r="A4297" s="318"/>
      <c r="B4297" s="319"/>
    </row>
    <row r="4298" spans="1:2" ht="15" x14ac:dyDescent="0.2">
      <c r="A4298" s="318"/>
      <c r="B4298" s="319"/>
    </row>
    <row r="4299" spans="1:2" ht="15" x14ac:dyDescent="0.2">
      <c r="A4299" s="318"/>
      <c r="B4299" s="319"/>
    </row>
    <row r="4300" spans="1:2" ht="15" x14ac:dyDescent="0.2">
      <c r="A4300" s="318"/>
      <c r="B4300" s="319"/>
    </row>
    <row r="4301" spans="1:2" ht="15" x14ac:dyDescent="0.2">
      <c r="A4301" s="318"/>
      <c r="B4301" s="319"/>
    </row>
    <row r="4302" spans="1:2" ht="15" x14ac:dyDescent="0.2">
      <c r="A4302" s="318"/>
      <c r="B4302" s="319"/>
    </row>
    <row r="4303" spans="1:2" ht="15" x14ac:dyDescent="0.2">
      <c r="A4303" s="318"/>
      <c r="B4303" s="319"/>
    </row>
    <row r="4304" spans="1:2" ht="15" x14ac:dyDescent="0.2">
      <c r="A4304" s="318"/>
      <c r="B4304" s="319"/>
    </row>
    <row r="4305" spans="1:2" ht="15" x14ac:dyDescent="0.2">
      <c r="A4305" s="318"/>
      <c r="B4305" s="319"/>
    </row>
    <row r="4306" spans="1:2" ht="15" x14ac:dyDescent="0.2">
      <c r="A4306" s="318"/>
      <c r="B4306" s="319"/>
    </row>
    <row r="4307" spans="1:2" ht="15" x14ac:dyDescent="0.2">
      <c r="A4307" s="318"/>
      <c r="B4307" s="319"/>
    </row>
    <row r="4308" spans="1:2" ht="15" x14ac:dyDescent="0.2">
      <c r="A4308" s="318"/>
      <c r="B4308" s="319"/>
    </row>
    <row r="4309" spans="1:2" ht="15" x14ac:dyDescent="0.2">
      <c r="A4309" s="318"/>
      <c r="B4309" s="319"/>
    </row>
    <row r="4310" spans="1:2" ht="15" x14ac:dyDescent="0.2">
      <c r="A4310" s="318"/>
      <c r="B4310" s="319"/>
    </row>
    <row r="4311" spans="1:2" ht="15" x14ac:dyDescent="0.2">
      <c r="A4311" s="318"/>
      <c r="B4311" s="319"/>
    </row>
    <row r="4312" spans="1:2" ht="15" x14ac:dyDescent="0.2">
      <c r="A4312" s="318"/>
      <c r="B4312" s="319"/>
    </row>
    <row r="4313" spans="1:2" ht="15" x14ac:dyDescent="0.2">
      <c r="A4313" s="318"/>
      <c r="B4313" s="319"/>
    </row>
    <row r="4314" spans="1:2" ht="15" x14ac:dyDescent="0.2">
      <c r="A4314" s="318"/>
      <c r="B4314" s="319"/>
    </row>
    <row r="4315" spans="1:2" ht="15" x14ac:dyDescent="0.2">
      <c r="A4315" s="318"/>
      <c r="B4315" s="319"/>
    </row>
    <row r="4316" spans="1:2" ht="15" x14ac:dyDescent="0.2">
      <c r="A4316" s="318"/>
      <c r="B4316" s="319"/>
    </row>
    <row r="4317" spans="1:2" ht="15" x14ac:dyDescent="0.2">
      <c r="A4317" s="318"/>
      <c r="B4317" s="319"/>
    </row>
    <row r="4318" spans="1:2" ht="15" x14ac:dyDescent="0.2">
      <c r="A4318" s="318"/>
      <c r="B4318" s="319"/>
    </row>
    <row r="4319" spans="1:2" ht="15" x14ac:dyDescent="0.2">
      <c r="A4319" s="318"/>
      <c r="B4319" s="319"/>
    </row>
    <row r="4320" spans="1:2" ht="15" x14ac:dyDescent="0.2">
      <c r="A4320" s="318"/>
      <c r="B4320" s="319"/>
    </row>
    <row r="4321" spans="1:2" ht="15" x14ac:dyDescent="0.2">
      <c r="A4321" s="318"/>
      <c r="B4321" s="319"/>
    </row>
    <row r="4322" spans="1:2" ht="15" x14ac:dyDescent="0.2">
      <c r="A4322" s="318"/>
      <c r="B4322" s="319"/>
    </row>
    <row r="4323" spans="1:2" ht="15" x14ac:dyDescent="0.2">
      <c r="A4323" s="318"/>
      <c r="B4323" s="319"/>
    </row>
    <row r="4324" spans="1:2" ht="15" x14ac:dyDescent="0.2">
      <c r="A4324" s="318"/>
      <c r="B4324" s="319"/>
    </row>
    <row r="4325" spans="1:2" ht="15" x14ac:dyDescent="0.2">
      <c r="A4325" s="318"/>
      <c r="B4325" s="319"/>
    </row>
    <row r="4326" spans="1:2" ht="15" x14ac:dyDescent="0.2">
      <c r="A4326" s="318"/>
      <c r="B4326" s="319"/>
    </row>
    <row r="4327" spans="1:2" ht="15" x14ac:dyDescent="0.2">
      <c r="A4327" s="318"/>
      <c r="B4327" s="319"/>
    </row>
    <row r="4328" spans="1:2" ht="15" x14ac:dyDescent="0.2">
      <c r="A4328" s="318"/>
      <c r="B4328" s="319"/>
    </row>
    <row r="4329" spans="1:2" ht="15" x14ac:dyDescent="0.2">
      <c r="A4329" s="318"/>
      <c r="B4329" s="319"/>
    </row>
    <row r="4330" spans="1:2" ht="15" x14ac:dyDescent="0.2">
      <c r="A4330" s="318"/>
      <c r="B4330" s="319"/>
    </row>
    <row r="4331" spans="1:2" ht="15" x14ac:dyDescent="0.2">
      <c r="A4331" s="318"/>
      <c r="B4331" s="319"/>
    </row>
    <row r="4332" spans="1:2" ht="15" x14ac:dyDescent="0.2">
      <c r="A4332" s="318"/>
      <c r="B4332" s="319"/>
    </row>
    <row r="4333" spans="1:2" ht="15" x14ac:dyDescent="0.2">
      <c r="A4333" s="318"/>
      <c r="B4333" s="319"/>
    </row>
    <row r="4334" spans="1:2" ht="15" x14ac:dyDescent="0.2">
      <c r="A4334" s="318"/>
      <c r="B4334" s="319"/>
    </row>
    <row r="4335" spans="1:2" ht="15" x14ac:dyDescent="0.2">
      <c r="A4335" s="318"/>
      <c r="B4335" s="319"/>
    </row>
    <row r="4336" spans="1:2" ht="15" x14ac:dyDescent="0.2">
      <c r="A4336" s="318"/>
      <c r="B4336" s="319"/>
    </row>
    <row r="4337" spans="1:2" ht="15" x14ac:dyDescent="0.2">
      <c r="A4337" s="318"/>
      <c r="B4337" s="319"/>
    </row>
    <row r="4338" spans="1:2" ht="15" x14ac:dyDescent="0.2">
      <c r="A4338" s="318"/>
      <c r="B4338" s="319"/>
    </row>
    <row r="4339" spans="1:2" ht="15" x14ac:dyDescent="0.2">
      <c r="A4339" s="318"/>
      <c r="B4339" s="319"/>
    </row>
    <row r="4340" spans="1:2" ht="15" x14ac:dyDescent="0.2">
      <c r="A4340" s="318"/>
      <c r="B4340" s="319"/>
    </row>
    <row r="4341" spans="1:2" ht="15" x14ac:dyDescent="0.2">
      <c r="A4341" s="318"/>
      <c r="B4341" s="319"/>
    </row>
    <row r="4342" spans="1:2" ht="15" x14ac:dyDescent="0.2">
      <c r="A4342" s="318"/>
      <c r="B4342" s="319"/>
    </row>
    <row r="4343" spans="1:2" ht="15" x14ac:dyDescent="0.2">
      <c r="A4343" s="318"/>
      <c r="B4343" s="319"/>
    </row>
    <row r="4344" spans="1:2" ht="15" x14ac:dyDescent="0.2">
      <c r="A4344" s="318"/>
      <c r="B4344" s="319"/>
    </row>
    <row r="4345" spans="1:2" ht="15" x14ac:dyDescent="0.2">
      <c r="A4345" s="318"/>
      <c r="B4345" s="319"/>
    </row>
    <row r="4346" spans="1:2" ht="15" x14ac:dyDescent="0.2">
      <c r="A4346" s="318"/>
      <c r="B4346" s="319"/>
    </row>
    <row r="4347" spans="1:2" ht="15" x14ac:dyDescent="0.2">
      <c r="A4347" s="318"/>
      <c r="B4347" s="319"/>
    </row>
    <row r="4348" spans="1:2" ht="15" x14ac:dyDescent="0.2">
      <c r="A4348" s="318"/>
      <c r="B4348" s="319"/>
    </row>
    <row r="4349" spans="1:2" ht="15" x14ac:dyDescent="0.2">
      <c r="A4349" s="318"/>
      <c r="B4349" s="319"/>
    </row>
    <row r="4350" spans="1:2" ht="15" x14ac:dyDescent="0.2">
      <c r="A4350" s="318"/>
      <c r="B4350" s="319"/>
    </row>
    <row r="4351" spans="1:2" ht="15" x14ac:dyDescent="0.2">
      <c r="A4351" s="318"/>
      <c r="B4351" s="319"/>
    </row>
    <row r="4352" spans="1:2" ht="15" x14ac:dyDescent="0.2">
      <c r="A4352" s="318"/>
      <c r="B4352" s="319"/>
    </row>
    <row r="4353" spans="1:2" ht="15" x14ac:dyDescent="0.2">
      <c r="A4353" s="318"/>
      <c r="B4353" s="319"/>
    </row>
    <row r="4354" spans="1:2" ht="15" x14ac:dyDescent="0.2">
      <c r="A4354" s="318"/>
      <c r="B4354" s="319"/>
    </row>
    <row r="4355" spans="1:2" ht="15" x14ac:dyDescent="0.2">
      <c r="A4355" s="318"/>
      <c r="B4355" s="319"/>
    </row>
    <row r="4356" spans="1:2" ht="15" x14ac:dyDescent="0.2">
      <c r="A4356" s="318"/>
      <c r="B4356" s="319"/>
    </row>
    <row r="4357" spans="1:2" ht="15" x14ac:dyDescent="0.2">
      <c r="A4357" s="318"/>
      <c r="B4357" s="319"/>
    </row>
    <row r="4358" spans="1:2" ht="15" x14ac:dyDescent="0.2">
      <c r="A4358" s="318"/>
      <c r="B4358" s="319"/>
    </row>
    <row r="4359" spans="1:2" ht="15" x14ac:dyDescent="0.2">
      <c r="A4359" s="318"/>
      <c r="B4359" s="319"/>
    </row>
    <row r="4360" spans="1:2" ht="15" x14ac:dyDescent="0.2">
      <c r="A4360" s="318"/>
      <c r="B4360" s="319"/>
    </row>
    <row r="4361" spans="1:2" ht="15" x14ac:dyDescent="0.2">
      <c r="A4361" s="318"/>
      <c r="B4361" s="319"/>
    </row>
    <row r="4362" spans="1:2" ht="15" x14ac:dyDescent="0.2">
      <c r="A4362" s="318"/>
      <c r="B4362" s="319"/>
    </row>
    <row r="4363" spans="1:2" ht="15" x14ac:dyDescent="0.2">
      <c r="A4363" s="318"/>
      <c r="B4363" s="319"/>
    </row>
    <row r="4364" spans="1:2" ht="15" x14ac:dyDescent="0.2">
      <c r="A4364" s="318"/>
      <c r="B4364" s="319"/>
    </row>
    <row r="4365" spans="1:2" ht="15" x14ac:dyDescent="0.2">
      <c r="A4365" s="318"/>
      <c r="B4365" s="319"/>
    </row>
    <row r="4366" spans="1:2" ht="15" x14ac:dyDescent="0.2">
      <c r="A4366" s="318"/>
      <c r="B4366" s="319"/>
    </row>
    <row r="4367" spans="1:2" ht="15" x14ac:dyDescent="0.2">
      <c r="A4367" s="318"/>
      <c r="B4367" s="319"/>
    </row>
    <row r="4368" spans="1:2" ht="15" x14ac:dyDescent="0.2">
      <c r="A4368" s="318"/>
      <c r="B4368" s="319"/>
    </row>
    <row r="4369" spans="1:2" ht="15" x14ac:dyDescent="0.2">
      <c r="A4369" s="318"/>
      <c r="B4369" s="319"/>
    </row>
    <row r="4370" spans="1:2" ht="15" x14ac:dyDescent="0.2">
      <c r="A4370" s="318"/>
      <c r="B4370" s="319"/>
    </row>
    <row r="4371" spans="1:2" ht="15" x14ac:dyDescent="0.2">
      <c r="A4371" s="318"/>
      <c r="B4371" s="319"/>
    </row>
    <row r="4372" spans="1:2" ht="15" x14ac:dyDescent="0.2">
      <c r="A4372" s="318"/>
      <c r="B4372" s="319"/>
    </row>
    <row r="4373" spans="1:2" ht="15" x14ac:dyDescent="0.2">
      <c r="A4373" s="318"/>
      <c r="B4373" s="319"/>
    </row>
    <row r="4374" spans="1:2" ht="15" x14ac:dyDescent="0.2">
      <c r="A4374" s="318"/>
      <c r="B4374" s="319"/>
    </row>
    <row r="4375" spans="1:2" ht="15" x14ac:dyDescent="0.2">
      <c r="A4375" s="318"/>
      <c r="B4375" s="319"/>
    </row>
    <row r="4376" spans="1:2" ht="15" x14ac:dyDescent="0.2">
      <c r="A4376" s="318"/>
      <c r="B4376" s="319"/>
    </row>
    <row r="4377" spans="1:2" ht="15" x14ac:dyDescent="0.2">
      <c r="A4377" s="318"/>
      <c r="B4377" s="319"/>
    </row>
    <row r="4378" spans="1:2" ht="15" x14ac:dyDescent="0.2">
      <c r="A4378" s="318"/>
      <c r="B4378" s="319"/>
    </row>
    <row r="4379" spans="1:2" ht="15" x14ac:dyDescent="0.2">
      <c r="A4379" s="318"/>
      <c r="B4379" s="319"/>
    </row>
    <row r="4380" spans="1:2" ht="15" x14ac:dyDescent="0.2">
      <c r="A4380" s="318"/>
      <c r="B4380" s="319"/>
    </row>
    <row r="4381" spans="1:2" ht="15" x14ac:dyDescent="0.2">
      <c r="A4381" s="318"/>
      <c r="B4381" s="319"/>
    </row>
    <row r="4382" spans="1:2" ht="15" x14ac:dyDescent="0.2">
      <c r="A4382" s="318"/>
      <c r="B4382" s="319"/>
    </row>
    <row r="4383" spans="1:2" ht="15" x14ac:dyDescent="0.2">
      <c r="A4383" s="318"/>
      <c r="B4383" s="319"/>
    </row>
    <row r="4384" spans="1:2" ht="15" x14ac:dyDescent="0.2">
      <c r="A4384" s="318"/>
      <c r="B4384" s="319"/>
    </row>
    <row r="4385" spans="1:2" ht="15" x14ac:dyDescent="0.2">
      <c r="A4385" s="318"/>
      <c r="B4385" s="319"/>
    </row>
    <row r="4386" spans="1:2" ht="15" x14ac:dyDescent="0.2">
      <c r="A4386" s="318"/>
      <c r="B4386" s="319"/>
    </row>
    <row r="4387" spans="1:2" ht="15" x14ac:dyDescent="0.2">
      <c r="A4387" s="318"/>
      <c r="B4387" s="319"/>
    </row>
    <row r="4388" spans="1:2" ht="15" x14ac:dyDescent="0.2">
      <c r="A4388" s="318"/>
      <c r="B4388" s="319"/>
    </row>
    <row r="4389" spans="1:2" ht="15" x14ac:dyDescent="0.2">
      <c r="A4389" s="318"/>
      <c r="B4389" s="319"/>
    </row>
    <row r="4390" spans="1:2" ht="15" x14ac:dyDescent="0.2">
      <c r="A4390" s="318"/>
      <c r="B4390" s="319"/>
    </row>
    <row r="4391" spans="1:2" ht="15" x14ac:dyDescent="0.2">
      <c r="A4391" s="318"/>
      <c r="B4391" s="319"/>
    </row>
    <row r="4392" spans="1:2" ht="15" x14ac:dyDescent="0.2">
      <c r="A4392" s="318"/>
      <c r="B4392" s="319"/>
    </row>
    <row r="4393" spans="1:2" ht="15" x14ac:dyDescent="0.2">
      <c r="A4393" s="318"/>
      <c r="B4393" s="319"/>
    </row>
    <row r="4394" spans="1:2" ht="15" x14ac:dyDescent="0.2">
      <c r="A4394" s="318"/>
      <c r="B4394" s="319"/>
    </row>
    <row r="4395" spans="1:2" ht="15" x14ac:dyDescent="0.2">
      <c r="A4395" s="318"/>
      <c r="B4395" s="319"/>
    </row>
    <row r="4396" spans="1:2" ht="15" x14ac:dyDescent="0.2">
      <c r="A4396" s="318"/>
      <c r="B4396" s="319"/>
    </row>
    <row r="4397" spans="1:2" ht="15" x14ac:dyDescent="0.2">
      <c r="A4397" s="318"/>
      <c r="B4397" s="319"/>
    </row>
    <row r="4398" spans="1:2" ht="15" x14ac:dyDescent="0.2">
      <c r="A4398" s="318"/>
      <c r="B4398" s="319"/>
    </row>
    <row r="4399" spans="1:2" ht="15" x14ac:dyDescent="0.2">
      <c r="A4399" s="318"/>
      <c r="B4399" s="319"/>
    </row>
    <row r="4400" spans="1:2" ht="15" x14ac:dyDescent="0.2">
      <c r="A4400" s="318"/>
      <c r="B4400" s="319"/>
    </row>
    <row r="4401" spans="1:2" ht="15" x14ac:dyDescent="0.2">
      <c r="A4401" s="318"/>
      <c r="B4401" s="319"/>
    </row>
    <row r="4402" spans="1:2" ht="15" x14ac:dyDescent="0.2">
      <c r="A4402" s="318"/>
      <c r="B4402" s="319"/>
    </row>
    <row r="4403" spans="1:2" ht="15" x14ac:dyDescent="0.2">
      <c r="A4403" s="318"/>
      <c r="B4403" s="319"/>
    </row>
    <row r="4404" spans="1:2" ht="15" x14ac:dyDescent="0.2">
      <c r="A4404" s="318"/>
      <c r="B4404" s="319"/>
    </row>
    <row r="4405" spans="1:2" ht="15" x14ac:dyDescent="0.2">
      <c r="A4405" s="318"/>
      <c r="B4405" s="319"/>
    </row>
    <row r="4406" spans="1:2" ht="15" x14ac:dyDescent="0.2">
      <c r="A4406" s="318"/>
      <c r="B4406" s="319"/>
    </row>
    <row r="4407" spans="1:2" ht="15" x14ac:dyDescent="0.2">
      <c r="A4407" s="318"/>
      <c r="B4407" s="319"/>
    </row>
    <row r="4408" spans="1:2" ht="15" x14ac:dyDescent="0.2">
      <c r="A4408" s="318"/>
      <c r="B4408" s="319"/>
    </row>
    <row r="4409" spans="1:2" ht="15" x14ac:dyDescent="0.2">
      <c r="A4409" s="318"/>
      <c r="B4409" s="319"/>
    </row>
    <row r="4410" spans="1:2" ht="15" x14ac:dyDescent="0.2">
      <c r="A4410" s="318"/>
      <c r="B4410" s="319"/>
    </row>
    <row r="4411" spans="1:2" ht="15" x14ac:dyDescent="0.2">
      <c r="A4411" s="318"/>
      <c r="B4411" s="319"/>
    </row>
    <row r="4412" spans="1:2" ht="15" x14ac:dyDescent="0.2">
      <c r="A4412" s="318"/>
      <c r="B4412" s="319"/>
    </row>
    <row r="4413" spans="1:2" ht="15" x14ac:dyDescent="0.2">
      <c r="A4413" s="318"/>
      <c r="B4413" s="319"/>
    </row>
    <row r="4414" spans="1:2" ht="15" x14ac:dyDescent="0.2">
      <c r="A4414" s="318"/>
      <c r="B4414" s="319"/>
    </row>
    <row r="4415" spans="1:2" ht="15" x14ac:dyDescent="0.2">
      <c r="A4415" s="318"/>
      <c r="B4415" s="319"/>
    </row>
    <row r="4416" spans="1:2" ht="15" x14ac:dyDescent="0.2">
      <c r="A4416" s="318"/>
      <c r="B4416" s="319"/>
    </row>
    <row r="4417" spans="1:2" ht="15" x14ac:dyDescent="0.2">
      <c r="A4417" s="318"/>
      <c r="B4417" s="319"/>
    </row>
    <row r="4418" spans="1:2" ht="15" x14ac:dyDescent="0.2">
      <c r="A4418" s="318"/>
      <c r="B4418" s="319"/>
    </row>
    <row r="4419" spans="1:2" ht="15" x14ac:dyDescent="0.2">
      <c r="A4419" s="318"/>
      <c r="B4419" s="319"/>
    </row>
    <row r="4420" spans="1:2" ht="15" x14ac:dyDescent="0.2">
      <c r="A4420" s="318"/>
      <c r="B4420" s="319"/>
    </row>
    <row r="4421" spans="1:2" ht="15" x14ac:dyDescent="0.2">
      <c r="A4421" s="318"/>
      <c r="B4421" s="319"/>
    </row>
    <row r="4422" spans="1:2" ht="15" x14ac:dyDescent="0.2">
      <c r="A4422" s="318"/>
      <c r="B4422" s="319"/>
    </row>
    <row r="4423" spans="1:2" ht="15" x14ac:dyDescent="0.2">
      <c r="A4423" s="318"/>
      <c r="B4423" s="319"/>
    </row>
    <row r="4424" spans="1:2" ht="15" x14ac:dyDescent="0.2">
      <c r="A4424" s="318"/>
      <c r="B4424" s="319"/>
    </row>
    <row r="4425" spans="1:2" ht="15" x14ac:dyDescent="0.2">
      <c r="A4425" s="318"/>
      <c r="B4425" s="319"/>
    </row>
    <row r="4426" spans="1:2" ht="15" x14ac:dyDescent="0.2">
      <c r="A4426" s="318"/>
      <c r="B4426" s="319"/>
    </row>
    <row r="4427" spans="1:2" ht="15" x14ac:dyDescent="0.2">
      <c r="A4427" s="318"/>
      <c r="B4427" s="319"/>
    </row>
    <row r="4428" spans="1:2" ht="15" x14ac:dyDescent="0.2">
      <c r="A4428" s="318"/>
      <c r="B4428" s="319"/>
    </row>
    <row r="4429" spans="1:2" ht="15" x14ac:dyDescent="0.2">
      <c r="A4429" s="318"/>
      <c r="B4429" s="319"/>
    </row>
    <row r="4430" spans="1:2" ht="15" x14ac:dyDescent="0.2">
      <c r="A4430" s="318"/>
      <c r="B4430" s="319"/>
    </row>
    <row r="4431" spans="1:2" ht="15" x14ac:dyDescent="0.2">
      <c r="A4431" s="318"/>
      <c r="B4431" s="319"/>
    </row>
    <row r="4432" spans="1:2" ht="15" x14ac:dyDescent="0.2">
      <c r="A4432" s="318"/>
      <c r="B4432" s="319"/>
    </row>
    <row r="4433" spans="1:2" ht="15" x14ac:dyDescent="0.2">
      <c r="A4433" s="318"/>
      <c r="B4433" s="319"/>
    </row>
    <row r="4434" spans="1:2" ht="15" x14ac:dyDescent="0.2">
      <c r="A4434" s="318"/>
      <c r="B4434" s="319"/>
    </row>
    <row r="4435" spans="1:2" ht="15" x14ac:dyDescent="0.2">
      <c r="A4435" s="318"/>
      <c r="B4435" s="319"/>
    </row>
    <row r="4436" spans="1:2" ht="15" x14ac:dyDescent="0.2">
      <c r="A4436" s="318"/>
      <c r="B4436" s="319"/>
    </row>
    <row r="4437" spans="1:2" ht="15" x14ac:dyDescent="0.2">
      <c r="A4437" s="318"/>
      <c r="B4437" s="319"/>
    </row>
    <row r="4438" spans="1:2" ht="15" x14ac:dyDescent="0.2">
      <c r="A4438" s="318"/>
      <c r="B4438" s="319"/>
    </row>
    <row r="4439" spans="1:2" ht="15" x14ac:dyDescent="0.2">
      <c r="A4439" s="318"/>
      <c r="B4439" s="319"/>
    </row>
    <row r="4440" spans="1:2" ht="15" x14ac:dyDescent="0.2">
      <c r="A4440" s="318"/>
      <c r="B4440" s="319"/>
    </row>
    <row r="4441" spans="1:2" ht="15" x14ac:dyDescent="0.2">
      <c r="A4441" s="318"/>
      <c r="B4441" s="319"/>
    </row>
    <row r="4442" spans="1:2" ht="15" x14ac:dyDescent="0.2">
      <c r="A4442" s="318"/>
      <c r="B4442" s="319"/>
    </row>
    <row r="4443" spans="1:2" ht="15" x14ac:dyDescent="0.2">
      <c r="A4443" s="318"/>
      <c r="B4443" s="319"/>
    </row>
    <row r="4444" spans="1:2" ht="15" x14ac:dyDescent="0.2">
      <c r="A4444" s="318"/>
      <c r="B4444" s="319"/>
    </row>
    <row r="4445" spans="1:2" ht="15" x14ac:dyDescent="0.2">
      <c r="A4445" s="318"/>
      <c r="B4445" s="319"/>
    </row>
    <row r="4446" spans="1:2" ht="15" x14ac:dyDescent="0.2">
      <c r="A4446" s="318"/>
      <c r="B4446" s="319"/>
    </row>
    <row r="4447" spans="1:2" ht="15" x14ac:dyDescent="0.2">
      <c r="A4447" s="318"/>
      <c r="B4447" s="319"/>
    </row>
    <row r="4448" spans="1:2" ht="15" x14ac:dyDescent="0.2">
      <c r="A4448" s="318"/>
      <c r="B4448" s="319"/>
    </row>
    <row r="4449" spans="1:2" ht="15" x14ac:dyDescent="0.2">
      <c r="A4449" s="318"/>
      <c r="B4449" s="319"/>
    </row>
    <row r="4450" spans="1:2" ht="15" x14ac:dyDescent="0.2">
      <c r="A4450" s="318"/>
      <c r="B4450" s="319"/>
    </row>
    <row r="4451" spans="1:2" ht="15" x14ac:dyDescent="0.2">
      <c r="A4451" s="318"/>
      <c r="B4451" s="319"/>
    </row>
    <row r="4452" spans="1:2" ht="15" x14ac:dyDescent="0.2">
      <c r="A4452" s="318"/>
      <c r="B4452" s="319"/>
    </row>
    <row r="4453" spans="1:2" ht="15" x14ac:dyDescent="0.2">
      <c r="A4453" s="318"/>
      <c r="B4453" s="319"/>
    </row>
    <row r="4454" spans="1:2" ht="15" x14ac:dyDescent="0.2">
      <c r="A4454" s="318"/>
      <c r="B4454" s="319"/>
    </row>
    <row r="4455" spans="1:2" ht="15" x14ac:dyDescent="0.2">
      <c r="A4455" s="318"/>
      <c r="B4455" s="319"/>
    </row>
    <row r="4456" spans="1:2" ht="15" x14ac:dyDescent="0.2">
      <c r="A4456" s="318"/>
      <c r="B4456" s="319"/>
    </row>
    <row r="4457" spans="1:2" ht="15" x14ac:dyDescent="0.2">
      <c r="A4457" s="318"/>
      <c r="B4457" s="319"/>
    </row>
    <row r="4458" spans="1:2" ht="15" x14ac:dyDescent="0.2">
      <c r="A4458" s="318"/>
      <c r="B4458" s="319"/>
    </row>
    <row r="4459" spans="1:2" ht="15" x14ac:dyDescent="0.2">
      <c r="A4459" s="318"/>
      <c r="B4459" s="319"/>
    </row>
    <row r="4460" spans="1:2" ht="15" x14ac:dyDescent="0.2">
      <c r="A4460" s="318"/>
      <c r="B4460" s="319"/>
    </row>
    <row r="4461" spans="1:2" ht="15" x14ac:dyDescent="0.2">
      <c r="A4461" s="318"/>
      <c r="B4461" s="319"/>
    </row>
    <row r="4462" spans="1:2" ht="15" x14ac:dyDescent="0.2">
      <c r="A4462" s="318"/>
      <c r="B4462" s="319"/>
    </row>
    <row r="4463" spans="1:2" ht="15" x14ac:dyDescent="0.2">
      <c r="A4463" s="318"/>
      <c r="B4463" s="319"/>
    </row>
    <row r="4464" spans="1:2" ht="15" x14ac:dyDescent="0.2">
      <c r="A4464" s="318"/>
      <c r="B4464" s="319"/>
    </row>
    <row r="4465" spans="1:2" ht="15" x14ac:dyDescent="0.2">
      <c r="A4465" s="318"/>
      <c r="B4465" s="319"/>
    </row>
    <row r="4466" spans="1:2" ht="15" x14ac:dyDescent="0.2">
      <c r="A4466" s="318"/>
      <c r="B4466" s="319"/>
    </row>
    <row r="4467" spans="1:2" ht="15" x14ac:dyDescent="0.2">
      <c r="A4467" s="318"/>
      <c r="B4467" s="319"/>
    </row>
    <row r="4468" spans="1:2" ht="15" x14ac:dyDescent="0.2">
      <c r="A4468" s="318"/>
      <c r="B4468" s="319"/>
    </row>
    <row r="4469" spans="1:2" ht="15" x14ac:dyDescent="0.2">
      <c r="A4469" s="318"/>
      <c r="B4469" s="319"/>
    </row>
    <row r="4470" spans="1:2" ht="15" x14ac:dyDescent="0.2">
      <c r="A4470" s="318"/>
      <c r="B4470" s="319"/>
    </row>
    <row r="4471" spans="1:2" ht="15" x14ac:dyDescent="0.2">
      <c r="A4471" s="318"/>
      <c r="B4471" s="319"/>
    </row>
    <row r="4472" spans="1:2" ht="15" x14ac:dyDescent="0.2">
      <c r="A4472" s="318"/>
      <c r="B4472" s="319"/>
    </row>
    <row r="4473" spans="1:2" ht="15" x14ac:dyDescent="0.2">
      <c r="A4473" s="318"/>
      <c r="B4473" s="319"/>
    </row>
    <row r="4474" spans="1:2" ht="15" x14ac:dyDescent="0.2">
      <c r="A4474" s="318"/>
      <c r="B4474" s="319"/>
    </row>
    <row r="4475" spans="1:2" ht="15" x14ac:dyDescent="0.2">
      <c r="A4475" s="318"/>
      <c r="B4475" s="319"/>
    </row>
    <row r="4476" spans="1:2" ht="15" x14ac:dyDescent="0.2">
      <c r="A4476" s="318"/>
      <c r="B4476" s="319"/>
    </row>
    <row r="4477" spans="1:2" ht="15" x14ac:dyDescent="0.2">
      <c r="A4477" s="318"/>
      <c r="B4477" s="319"/>
    </row>
    <row r="4478" spans="1:2" ht="15" x14ac:dyDescent="0.2">
      <c r="A4478" s="318"/>
      <c r="B4478" s="319"/>
    </row>
    <row r="4479" spans="1:2" ht="15" x14ac:dyDescent="0.2">
      <c r="A4479" s="318"/>
      <c r="B4479" s="319"/>
    </row>
    <row r="4480" spans="1:2" ht="15" x14ac:dyDescent="0.2">
      <c r="A4480" s="318"/>
      <c r="B4480" s="319"/>
    </row>
    <row r="4481" spans="1:2" ht="15" x14ac:dyDescent="0.2">
      <c r="A4481" s="318"/>
      <c r="B4481" s="319"/>
    </row>
    <row r="4482" spans="1:2" ht="15" x14ac:dyDescent="0.2">
      <c r="A4482" s="318"/>
      <c r="B4482" s="319"/>
    </row>
    <row r="4483" spans="1:2" ht="15" x14ac:dyDescent="0.2">
      <c r="A4483" s="318"/>
      <c r="B4483" s="319"/>
    </row>
    <row r="4484" spans="1:2" ht="15" x14ac:dyDescent="0.2">
      <c r="A4484" s="318"/>
      <c r="B4484" s="319"/>
    </row>
    <row r="4485" spans="1:2" ht="15" x14ac:dyDescent="0.2">
      <c r="A4485" s="318"/>
      <c r="B4485" s="319"/>
    </row>
    <row r="4486" spans="1:2" ht="15" x14ac:dyDescent="0.2">
      <c r="A4486" s="318"/>
      <c r="B4486" s="319"/>
    </row>
    <row r="4487" spans="1:2" ht="15" x14ac:dyDescent="0.2">
      <c r="A4487" s="318"/>
      <c r="B4487" s="319"/>
    </row>
    <row r="4488" spans="1:2" ht="15" x14ac:dyDescent="0.2">
      <c r="A4488" s="318"/>
      <c r="B4488" s="319"/>
    </row>
    <row r="4489" spans="1:2" ht="15" x14ac:dyDescent="0.2">
      <c r="A4489" s="318"/>
      <c r="B4489" s="319"/>
    </row>
    <row r="4490" spans="1:2" ht="15" x14ac:dyDescent="0.2">
      <c r="A4490" s="318"/>
      <c r="B4490" s="319"/>
    </row>
    <row r="4491" spans="1:2" ht="15" x14ac:dyDescent="0.2">
      <c r="A4491" s="318"/>
      <c r="B4491" s="319"/>
    </row>
    <row r="4492" spans="1:2" ht="15" x14ac:dyDescent="0.2">
      <c r="A4492" s="318"/>
      <c r="B4492" s="319"/>
    </row>
    <row r="4493" spans="1:2" ht="15" x14ac:dyDescent="0.2">
      <c r="A4493" s="318"/>
      <c r="B4493" s="319"/>
    </row>
    <row r="4494" spans="1:2" ht="15" x14ac:dyDescent="0.2">
      <c r="A4494" s="318"/>
      <c r="B4494" s="319"/>
    </row>
    <row r="4495" spans="1:2" ht="15" x14ac:dyDescent="0.2">
      <c r="A4495" s="318"/>
      <c r="B4495" s="319"/>
    </row>
    <row r="4496" spans="1:2" ht="15" x14ac:dyDescent="0.2">
      <c r="A4496" s="318"/>
      <c r="B4496" s="319"/>
    </row>
    <row r="4497" spans="1:2" ht="15" x14ac:dyDescent="0.2">
      <c r="A4497" s="318"/>
      <c r="B4497" s="319"/>
    </row>
    <row r="4498" spans="1:2" ht="15" x14ac:dyDescent="0.2">
      <c r="A4498" s="318"/>
      <c r="B4498" s="319"/>
    </row>
    <row r="4499" spans="1:2" ht="15" x14ac:dyDescent="0.2">
      <c r="A4499" s="318"/>
      <c r="B4499" s="319"/>
    </row>
    <row r="4500" spans="1:2" ht="15" x14ac:dyDescent="0.2">
      <c r="A4500" s="318"/>
      <c r="B4500" s="319"/>
    </row>
    <row r="4501" spans="1:2" ht="15" x14ac:dyDescent="0.2">
      <c r="A4501" s="318"/>
      <c r="B4501" s="319"/>
    </row>
    <row r="4502" spans="1:2" ht="15" x14ac:dyDescent="0.2">
      <c r="A4502" s="318"/>
      <c r="B4502" s="319"/>
    </row>
    <row r="4503" spans="1:2" ht="15" x14ac:dyDescent="0.2">
      <c r="A4503" s="318"/>
      <c r="B4503" s="319"/>
    </row>
    <row r="4504" spans="1:2" ht="15" x14ac:dyDescent="0.2">
      <c r="A4504" s="318"/>
      <c r="B4504" s="319"/>
    </row>
    <row r="4505" spans="1:2" ht="15" x14ac:dyDescent="0.2">
      <c r="A4505" s="318"/>
      <c r="B4505" s="319"/>
    </row>
    <row r="4506" spans="1:2" ht="15" x14ac:dyDescent="0.2">
      <c r="A4506" s="318"/>
      <c r="B4506" s="319"/>
    </row>
    <row r="4507" spans="1:2" ht="15" x14ac:dyDescent="0.2">
      <c r="A4507" s="318"/>
      <c r="B4507" s="319"/>
    </row>
    <row r="4508" spans="1:2" ht="15" x14ac:dyDescent="0.2">
      <c r="A4508" s="318"/>
      <c r="B4508" s="319"/>
    </row>
    <row r="4509" spans="1:2" ht="15" x14ac:dyDescent="0.2">
      <c r="A4509" s="318"/>
      <c r="B4509" s="319"/>
    </row>
    <row r="4510" spans="1:2" ht="15" x14ac:dyDescent="0.2">
      <c r="A4510" s="318"/>
      <c r="B4510" s="319"/>
    </row>
    <row r="4511" spans="1:2" ht="15" x14ac:dyDescent="0.2">
      <c r="A4511" s="318"/>
      <c r="B4511" s="319"/>
    </row>
    <row r="4512" spans="1:2" ht="15" x14ac:dyDescent="0.2">
      <c r="A4512" s="318"/>
      <c r="B4512" s="319"/>
    </row>
    <row r="4513" spans="1:2" ht="15" x14ac:dyDescent="0.2">
      <c r="A4513" s="318"/>
      <c r="B4513" s="319"/>
    </row>
    <row r="4514" spans="1:2" ht="15" x14ac:dyDescent="0.2">
      <c r="A4514" s="318"/>
      <c r="B4514" s="319"/>
    </row>
    <row r="4515" spans="1:2" ht="15" x14ac:dyDescent="0.2">
      <c r="A4515" s="318"/>
      <c r="B4515" s="319"/>
    </row>
    <row r="4516" spans="1:2" ht="15" x14ac:dyDescent="0.2">
      <c r="A4516" s="318"/>
      <c r="B4516" s="319"/>
    </row>
    <row r="4517" spans="1:2" ht="15" x14ac:dyDescent="0.2">
      <c r="A4517" s="318"/>
      <c r="B4517" s="319"/>
    </row>
    <row r="4518" spans="1:2" ht="15" x14ac:dyDescent="0.2">
      <c r="A4518" s="318"/>
      <c r="B4518" s="319"/>
    </row>
    <row r="4519" spans="1:2" ht="15" x14ac:dyDescent="0.2">
      <c r="A4519" s="318"/>
      <c r="B4519" s="319"/>
    </row>
    <row r="4520" spans="1:2" ht="15" x14ac:dyDescent="0.2">
      <c r="A4520" s="318"/>
      <c r="B4520" s="319"/>
    </row>
    <row r="4521" spans="1:2" ht="15" x14ac:dyDescent="0.2">
      <c r="A4521" s="318"/>
      <c r="B4521" s="319"/>
    </row>
    <row r="4522" spans="1:2" ht="15" x14ac:dyDescent="0.2">
      <c r="A4522" s="318"/>
      <c r="B4522" s="319"/>
    </row>
    <row r="4523" spans="1:2" ht="15" x14ac:dyDescent="0.2">
      <c r="A4523" s="318"/>
      <c r="B4523" s="319"/>
    </row>
    <row r="4524" spans="1:2" ht="15" x14ac:dyDescent="0.2">
      <c r="A4524" s="318"/>
      <c r="B4524" s="319"/>
    </row>
    <row r="4525" spans="1:2" ht="15" x14ac:dyDescent="0.2">
      <c r="A4525" s="318"/>
      <c r="B4525" s="319"/>
    </row>
    <row r="4526" spans="1:2" ht="15" x14ac:dyDescent="0.2">
      <c r="A4526" s="318"/>
      <c r="B4526" s="319"/>
    </row>
    <row r="4527" spans="1:2" ht="15" x14ac:dyDescent="0.2">
      <c r="A4527" s="318"/>
      <c r="B4527" s="319"/>
    </row>
    <row r="4528" spans="1:2" ht="15" x14ac:dyDescent="0.2">
      <c r="A4528" s="318"/>
      <c r="B4528" s="319"/>
    </row>
    <row r="4529" spans="1:2" ht="15" x14ac:dyDescent="0.2">
      <c r="A4529" s="318"/>
      <c r="B4529" s="319"/>
    </row>
    <row r="4530" spans="1:2" ht="15" x14ac:dyDescent="0.2">
      <c r="A4530" s="318"/>
      <c r="B4530" s="319"/>
    </row>
    <row r="4531" spans="1:2" ht="15" x14ac:dyDescent="0.2">
      <c r="A4531" s="318"/>
      <c r="B4531" s="319"/>
    </row>
    <row r="4532" spans="1:2" ht="15" x14ac:dyDescent="0.2">
      <c r="A4532" s="318"/>
      <c r="B4532" s="319"/>
    </row>
    <row r="4533" spans="1:2" ht="15" x14ac:dyDescent="0.2">
      <c r="A4533" s="318"/>
      <c r="B4533" s="319"/>
    </row>
    <row r="4534" spans="1:2" ht="15" x14ac:dyDescent="0.2">
      <c r="A4534" s="318"/>
      <c r="B4534" s="319"/>
    </row>
    <row r="4535" spans="1:2" ht="15" x14ac:dyDescent="0.2">
      <c r="A4535" s="318"/>
      <c r="B4535" s="319"/>
    </row>
    <row r="4536" spans="1:2" ht="15" x14ac:dyDescent="0.2">
      <c r="A4536" s="318"/>
      <c r="B4536" s="319"/>
    </row>
    <row r="4537" spans="1:2" ht="15" x14ac:dyDescent="0.2">
      <c r="A4537" s="318"/>
      <c r="B4537" s="319"/>
    </row>
    <row r="4538" spans="1:2" ht="15" x14ac:dyDescent="0.2">
      <c r="A4538" s="318"/>
      <c r="B4538" s="319"/>
    </row>
    <row r="4539" spans="1:2" ht="15" x14ac:dyDescent="0.2">
      <c r="A4539" s="318"/>
      <c r="B4539" s="319"/>
    </row>
    <row r="4540" spans="1:2" ht="15" x14ac:dyDescent="0.2">
      <c r="A4540" s="318"/>
      <c r="B4540" s="319"/>
    </row>
    <row r="4541" spans="1:2" ht="15" x14ac:dyDescent="0.2">
      <c r="A4541" s="318"/>
      <c r="B4541" s="319"/>
    </row>
    <row r="4542" spans="1:2" ht="15" x14ac:dyDescent="0.2">
      <c r="A4542" s="318"/>
      <c r="B4542" s="319"/>
    </row>
    <row r="4543" spans="1:2" ht="15" x14ac:dyDescent="0.2">
      <c r="A4543" s="318"/>
      <c r="B4543" s="319"/>
    </row>
    <row r="4544" spans="1:2" ht="15" x14ac:dyDescent="0.2">
      <c r="A4544" s="318"/>
      <c r="B4544" s="319"/>
    </row>
    <row r="4545" spans="1:2" ht="15" x14ac:dyDescent="0.2">
      <c r="A4545" s="318"/>
      <c r="B4545" s="319"/>
    </row>
    <row r="4546" spans="1:2" ht="15" x14ac:dyDescent="0.2">
      <c r="A4546" s="318"/>
      <c r="B4546" s="319"/>
    </row>
    <row r="4547" spans="1:2" ht="15" x14ac:dyDescent="0.2">
      <c r="A4547" s="318"/>
      <c r="B4547" s="319"/>
    </row>
    <row r="4548" spans="1:2" ht="15" x14ac:dyDescent="0.2">
      <c r="A4548" s="318"/>
      <c r="B4548" s="319"/>
    </row>
    <row r="4549" spans="1:2" ht="15" x14ac:dyDescent="0.2">
      <c r="A4549" s="318"/>
      <c r="B4549" s="319"/>
    </row>
    <row r="4550" spans="1:2" ht="15" x14ac:dyDescent="0.2">
      <c r="A4550" s="318"/>
      <c r="B4550" s="319"/>
    </row>
    <row r="4551" spans="1:2" ht="15" x14ac:dyDescent="0.2">
      <c r="A4551" s="318"/>
      <c r="B4551" s="319"/>
    </row>
    <row r="4552" spans="1:2" ht="15" x14ac:dyDescent="0.2">
      <c r="A4552" s="318"/>
      <c r="B4552" s="319"/>
    </row>
    <row r="4553" spans="1:2" ht="15" x14ac:dyDescent="0.2">
      <c r="A4553" s="318"/>
      <c r="B4553" s="319"/>
    </row>
    <row r="4554" spans="1:2" ht="15" x14ac:dyDescent="0.2">
      <c r="A4554" s="318"/>
      <c r="B4554" s="319"/>
    </row>
    <row r="4555" spans="1:2" ht="15" x14ac:dyDescent="0.2">
      <c r="A4555" s="318"/>
      <c r="B4555" s="319"/>
    </row>
    <row r="4556" spans="1:2" ht="15" x14ac:dyDescent="0.2">
      <c r="A4556" s="318"/>
      <c r="B4556" s="319"/>
    </row>
    <row r="4557" spans="1:2" ht="15" x14ac:dyDescent="0.2">
      <c r="A4557" s="318"/>
      <c r="B4557" s="319"/>
    </row>
    <row r="4558" spans="1:2" ht="15" x14ac:dyDescent="0.2">
      <c r="A4558" s="318"/>
      <c r="B4558" s="319"/>
    </row>
    <row r="4559" spans="1:2" ht="15" x14ac:dyDescent="0.2">
      <c r="A4559" s="318"/>
      <c r="B4559" s="319"/>
    </row>
    <row r="4560" spans="1:2" ht="15" x14ac:dyDescent="0.2">
      <c r="A4560" s="318"/>
      <c r="B4560" s="319"/>
    </row>
    <row r="4561" spans="1:2" ht="15" x14ac:dyDescent="0.2">
      <c r="A4561" s="318"/>
      <c r="B4561" s="319"/>
    </row>
    <row r="4562" spans="1:2" ht="15" x14ac:dyDescent="0.2">
      <c r="A4562" s="318"/>
      <c r="B4562" s="319"/>
    </row>
    <row r="4563" spans="1:2" ht="15" x14ac:dyDescent="0.2">
      <c r="A4563" s="318"/>
      <c r="B4563" s="319"/>
    </row>
    <row r="4564" spans="1:2" ht="15" x14ac:dyDescent="0.2">
      <c r="A4564" s="318"/>
      <c r="B4564" s="319"/>
    </row>
    <row r="4565" spans="1:2" ht="15" x14ac:dyDescent="0.2">
      <c r="A4565" s="318"/>
      <c r="B4565" s="319"/>
    </row>
    <row r="4566" spans="1:2" ht="15" x14ac:dyDescent="0.2">
      <c r="A4566" s="318"/>
      <c r="B4566" s="319"/>
    </row>
    <row r="4567" spans="1:2" ht="15" x14ac:dyDescent="0.2">
      <c r="A4567" s="318"/>
      <c r="B4567" s="319"/>
    </row>
    <row r="4568" spans="1:2" ht="15" x14ac:dyDescent="0.2">
      <c r="A4568" s="318"/>
      <c r="B4568" s="319"/>
    </row>
    <row r="4569" spans="1:2" ht="15" x14ac:dyDescent="0.2">
      <c r="A4569" s="318"/>
      <c r="B4569" s="319"/>
    </row>
    <row r="4570" spans="1:2" ht="15" x14ac:dyDescent="0.2">
      <c r="A4570" s="318"/>
      <c r="B4570" s="319"/>
    </row>
    <row r="4571" spans="1:2" ht="15" x14ac:dyDescent="0.2">
      <c r="A4571" s="318"/>
      <c r="B4571" s="319"/>
    </row>
    <row r="4572" spans="1:2" ht="15" x14ac:dyDescent="0.2">
      <c r="A4572" s="318"/>
      <c r="B4572" s="319"/>
    </row>
    <row r="4573" spans="1:2" ht="15" x14ac:dyDescent="0.2">
      <c r="A4573" s="318"/>
      <c r="B4573" s="319"/>
    </row>
    <row r="4574" spans="1:2" ht="15" x14ac:dyDescent="0.2">
      <c r="A4574" s="318"/>
      <c r="B4574" s="319"/>
    </row>
    <row r="4575" spans="1:2" ht="15" x14ac:dyDescent="0.2">
      <c r="A4575" s="318"/>
      <c r="B4575" s="319"/>
    </row>
    <row r="4576" spans="1:2" ht="15" x14ac:dyDescent="0.2">
      <c r="A4576" s="318"/>
      <c r="B4576" s="319"/>
    </row>
    <row r="4577" spans="1:2" ht="15" x14ac:dyDescent="0.2">
      <c r="A4577" s="318"/>
      <c r="B4577" s="319"/>
    </row>
    <row r="4578" spans="1:2" ht="15" x14ac:dyDescent="0.2">
      <c r="A4578" s="318"/>
      <c r="B4578" s="319"/>
    </row>
    <row r="4579" spans="1:2" ht="15" x14ac:dyDescent="0.2">
      <c r="A4579" s="318"/>
      <c r="B4579" s="319"/>
    </row>
    <row r="4580" spans="1:2" ht="15" x14ac:dyDescent="0.2">
      <c r="A4580" s="318"/>
      <c r="B4580" s="319"/>
    </row>
    <row r="4581" spans="1:2" ht="15" x14ac:dyDescent="0.2">
      <c r="A4581" s="318"/>
      <c r="B4581" s="319"/>
    </row>
    <row r="4582" spans="1:2" ht="15" x14ac:dyDescent="0.2">
      <c r="A4582" s="318"/>
      <c r="B4582" s="319"/>
    </row>
    <row r="4583" spans="1:2" ht="15" x14ac:dyDescent="0.2">
      <c r="A4583" s="318"/>
      <c r="B4583" s="319"/>
    </row>
    <row r="4584" spans="1:2" ht="15" x14ac:dyDescent="0.2">
      <c r="A4584" s="318"/>
      <c r="B4584" s="319"/>
    </row>
    <row r="4585" spans="1:2" ht="15" x14ac:dyDescent="0.2">
      <c r="A4585" s="318"/>
      <c r="B4585" s="319"/>
    </row>
    <row r="4586" spans="1:2" ht="15" x14ac:dyDescent="0.2">
      <c r="A4586" s="318"/>
      <c r="B4586" s="319"/>
    </row>
    <row r="4587" spans="1:2" ht="15" x14ac:dyDescent="0.2">
      <c r="A4587" s="318"/>
      <c r="B4587" s="319"/>
    </row>
    <row r="4588" spans="1:2" ht="15" x14ac:dyDescent="0.2">
      <c r="A4588" s="318"/>
      <c r="B4588" s="319"/>
    </row>
    <row r="4589" spans="1:2" ht="15" x14ac:dyDescent="0.2">
      <c r="A4589" s="318"/>
      <c r="B4589" s="319"/>
    </row>
    <row r="4590" spans="1:2" ht="15" x14ac:dyDescent="0.2">
      <c r="A4590" s="318"/>
      <c r="B4590" s="319"/>
    </row>
    <row r="4591" spans="1:2" ht="15" x14ac:dyDescent="0.2">
      <c r="A4591" s="318"/>
      <c r="B4591" s="319"/>
    </row>
    <row r="4592" spans="1:2" ht="15" x14ac:dyDescent="0.2">
      <c r="A4592" s="318"/>
      <c r="B4592" s="319"/>
    </row>
    <row r="4593" spans="1:2" ht="15" x14ac:dyDescent="0.2">
      <c r="A4593" s="318"/>
      <c r="B4593" s="319"/>
    </row>
    <row r="4594" spans="1:2" ht="15" x14ac:dyDescent="0.2">
      <c r="A4594" s="318"/>
      <c r="B4594" s="319"/>
    </row>
    <row r="4595" spans="1:2" ht="15" x14ac:dyDescent="0.2">
      <c r="A4595" s="318"/>
      <c r="B4595" s="319"/>
    </row>
    <row r="4596" spans="1:2" ht="15" x14ac:dyDescent="0.2">
      <c r="A4596" s="318"/>
      <c r="B4596" s="319"/>
    </row>
    <row r="4597" spans="1:2" ht="15" x14ac:dyDescent="0.2">
      <c r="A4597" s="318"/>
      <c r="B4597" s="319"/>
    </row>
    <row r="4598" spans="1:2" ht="15" x14ac:dyDescent="0.2">
      <c r="A4598" s="318"/>
      <c r="B4598" s="319"/>
    </row>
    <row r="4599" spans="1:2" ht="15" x14ac:dyDescent="0.2">
      <c r="A4599" s="318"/>
      <c r="B4599" s="319"/>
    </row>
    <row r="4600" spans="1:2" ht="15" x14ac:dyDescent="0.2">
      <c r="A4600" s="318"/>
      <c r="B4600" s="319"/>
    </row>
    <row r="4601" spans="1:2" ht="15" x14ac:dyDescent="0.2">
      <c r="A4601" s="318"/>
      <c r="B4601" s="319"/>
    </row>
    <row r="4602" spans="1:2" ht="15" x14ac:dyDescent="0.2">
      <c r="A4602" s="318"/>
      <c r="B4602" s="319"/>
    </row>
    <row r="4603" spans="1:2" ht="15" x14ac:dyDescent="0.2">
      <c r="A4603" s="318"/>
      <c r="B4603" s="319"/>
    </row>
    <row r="4604" spans="1:2" ht="15" x14ac:dyDescent="0.2">
      <c r="A4604" s="318"/>
      <c r="B4604" s="319"/>
    </row>
    <row r="4605" spans="1:2" ht="15" x14ac:dyDescent="0.2">
      <c r="A4605" s="318"/>
      <c r="B4605" s="319"/>
    </row>
    <row r="4606" spans="1:2" ht="15" x14ac:dyDescent="0.2">
      <c r="A4606" s="318"/>
      <c r="B4606" s="319"/>
    </row>
    <row r="4607" spans="1:2" ht="15" x14ac:dyDescent="0.2">
      <c r="A4607" s="318"/>
      <c r="B4607" s="319"/>
    </row>
    <row r="4608" spans="1:2" ht="15" x14ac:dyDescent="0.2">
      <c r="A4608" s="318"/>
      <c r="B4608" s="319"/>
    </row>
    <row r="4609" spans="1:2" ht="15" x14ac:dyDescent="0.2">
      <c r="A4609" s="318"/>
      <c r="B4609" s="319"/>
    </row>
    <row r="4610" spans="1:2" ht="15" x14ac:dyDescent="0.2">
      <c r="A4610" s="318"/>
      <c r="B4610" s="319"/>
    </row>
    <row r="4611" spans="1:2" ht="15" x14ac:dyDescent="0.2">
      <c r="A4611" s="318"/>
      <c r="B4611" s="319"/>
    </row>
    <row r="4612" spans="1:2" ht="15" x14ac:dyDescent="0.2">
      <c r="A4612" s="318"/>
      <c r="B4612" s="319"/>
    </row>
    <row r="4613" spans="1:2" ht="15" x14ac:dyDescent="0.2">
      <c r="A4613" s="318"/>
      <c r="B4613" s="319"/>
    </row>
    <row r="4614" spans="1:2" ht="15" x14ac:dyDescent="0.2">
      <c r="A4614" s="318"/>
      <c r="B4614" s="319"/>
    </row>
    <row r="4615" spans="1:2" ht="15" x14ac:dyDescent="0.2">
      <c r="A4615" s="318"/>
      <c r="B4615" s="319"/>
    </row>
    <row r="4616" spans="1:2" ht="15" x14ac:dyDescent="0.2">
      <c r="A4616" s="318"/>
      <c r="B4616" s="319"/>
    </row>
    <row r="4617" spans="1:2" ht="15" x14ac:dyDescent="0.2">
      <c r="A4617" s="318"/>
      <c r="B4617" s="319"/>
    </row>
    <row r="4618" spans="1:2" ht="15" x14ac:dyDescent="0.2">
      <c r="A4618" s="318"/>
      <c r="B4618" s="319"/>
    </row>
    <row r="4619" spans="1:2" ht="15" x14ac:dyDescent="0.2">
      <c r="A4619" s="318"/>
      <c r="B4619" s="319"/>
    </row>
    <row r="4620" spans="1:2" ht="15" x14ac:dyDescent="0.2">
      <c r="A4620" s="318"/>
      <c r="B4620" s="319"/>
    </row>
    <row r="4621" spans="1:2" ht="15" x14ac:dyDescent="0.2">
      <c r="A4621" s="318"/>
      <c r="B4621" s="319"/>
    </row>
    <row r="4622" spans="1:2" ht="15" x14ac:dyDescent="0.2">
      <c r="A4622" s="318"/>
      <c r="B4622" s="319"/>
    </row>
    <row r="4623" spans="1:2" ht="15" x14ac:dyDescent="0.2">
      <c r="A4623" s="318"/>
      <c r="B4623" s="319"/>
    </row>
    <row r="4624" spans="1:2" ht="15" x14ac:dyDescent="0.2">
      <c r="A4624" s="318"/>
      <c r="B4624" s="319"/>
    </row>
    <row r="4625" spans="1:2" ht="15" x14ac:dyDescent="0.2">
      <c r="A4625" s="318"/>
      <c r="B4625" s="319"/>
    </row>
    <row r="4626" spans="1:2" ht="15" x14ac:dyDescent="0.2">
      <c r="A4626" s="318"/>
      <c r="B4626" s="319"/>
    </row>
    <row r="4627" spans="1:2" ht="15" x14ac:dyDescent="0.2">
      <c r="A4627" s="318"/>
      <c r="B4627" s="319"/>
    </row>
    <row r="4628" spans="1:2" ht="15" x14ac:dyDescent="0.2">
      <c r="A4628" s="318"/>
      <c r="B4628" s="319"/>
    </row>
    <row r="4629" spans="1:2" ht="15" x14ac:dyDescent="0.2">
      <c r="A4629" s="318"/>
      <c r="B4629" s="319"/>
    </row>
    <row r="4630" spans="1:2" ht="15" x14ac:dyDescent="0.2">
      <c r="A4630" s="318"/>
      <c r="B4630" s="319"/>
    </row>
    <row r="4631" spans="1:2" ht="15" x14ac:dyDescent="0.2">
      <c r="A4631" s="318"/>
      <c r="B4631" s="319"/>
    </row>
    <row r="4632" spans="1:2" ht="15" x14ac:dyDescent="0.2">
      <c r="A4632" s="318"/>
      <c r="B4632" s="319"/>
    </row>
    <row r="4633" spans="1:2" ht="15" x14ac:dyDescent="0.2">
      <c r="A4633" s="318"/>
      <c r="B4633" s="319"/>
    </row>
    <row r="4634" spans="1:2" ht="15" x14ac:dyDescent="0.2">
      <c r="A4634" s="318"/>
      <c r="B4634" s="319"/>
    </row>
    <row r="4635" spans="1:2" ht="15" x14ac:dyDescent="0.2">
      <c r="A4635" s="318"/>
      <c r="B4635" s="319"/>
    </row>
    <row r="4636" spans="1:2" ht="15" x14ac:dyDescent="0.2">
      <c r="A4636" s="318"/>
      <c r="B4636" s="319"/>
    </row>
    <row r="4637" spans="1:2" ht="15" x14ac:dyDescent="0.2">
      <c r="A4637" s="318"/>
      <c r="B4637" s="319"/>
    </row>
    <row r="4638" spans="1:2" ht="15" x14ac:dyDescent="0.2">
      <c r="A4638" s="318"/>
      <c r="B4638" s="319"/>
    </row>
    <row r="4639" spans="1:2" ht="15" x14ac:dyDescent="0.2">
      <c r="A4639" s="318"/>
      <c r="B4639" s="319"/>
    </row>
    <row r="4640" spans="1:2" ht="15" x14ac:dyDescent="0.2">
      <c r="A4640" s="318"/>
      <c r="B4640" s="319"/>
    </row>
    <row r="4641" spans="1:2" ht="15" x14ac:dyDescent="0.2">
      <c r="A4641" s="318"/>
      <c r="B4641" s="319"/>
    </row>
    <row r="4642" spans="1:2" ht="15" x14ac:dyDescent="0.2">
      <c r="A4642" s="318"/>
      <c r="B4642" s="319"/>
    </row>
    <row r="4643" spans="1:2" ht="15" x14ac:dyDescent="0.2">
      <c r="A4643" s="318"/>
      <c r="B4643" s="319"/>
    </row>
    <row r="4644" spans="1:2" ht="15" x14ac:dyDescent="0.2">
      <c r="A4644" s="318"/>
      <c r="B4644" s="319"/>
    </row>
    <row r="4645" spans="1:2" ht="15" x14ac:dyDescent="0.2">
      <c r="A4645" s="318"/>
      <c r="B4645" s="319"/>
    </row>
    <row r="4646" spans="1:2" ht="15" x14ac:dyDescent="0.2">
      <c r="A4646" s="318"/>
      <c r="B4646" s="319"/>
    </row>
    <row r="4647" spans="1:2" ht="15" x14ac:dyDescent="0.2">
      <c r="A4647" s="318"/>
      <c r="B4647" s="319"/>
    </row>
    <row r="4648" spans="1:2" ht="15" x14ac:dyDescent="0.2">
      <c r="A4648" s="318"/>
      <c r="B4648" s="319"/>
    </row>
    <row r="4649" spans="1:2" ht="15" x14ac:dyDescent="0.2">
      <c r="A4649" s="318"/>
      <c r="B4649" s="319"/>
    </row>
    <row r="4650" spans="1:2" ht="15" x14ac:dyDescent="0.2">
      <c r="A4650" s="318"/>
      <c r="B4650" s="319"/>
    </row>
    <row r="4651" spans="1:2" ht="15" x14ac:dyDescent="0.2">
      <c r="A4651" s="318"/>
      <c r="B4651" s="319"/>
    </row>
    <row r="4652" spans="1:2" ht="15" x14ac:dyDescent="0.2">
      <c r="A4652" s="318"/>
      <c r="B4652" s="319"/>
    </row>
    <row r="4653" spans="1:2" ht="15" x14ac:dyDescent="0.2">
      <c r="A4653" s="318"/>
      <c r="B4653" s="319"/>
    </row>
    <row r="4654" spans="1:2" ht="15" x14ac:dyDescent="0.2">
      <c r="A4654" s="318"/>
      <c r="B4654" s="319"/>
    </row>
    <row r="4655" spans="1:2" ht="15" x14ac:dyDescent="0.2">
      <c r="A4655" s="318"/>
      <c r="B4655" s="319"/>
    </row>
    <row r="4656" spans="1:2" ht="15" x14ac:dyDescent="0.2">
      <c r="A4656" s="318"/>
      <c r="B4656" s="319"/>
    </row>
    <row r="4657" spans="1:2" ht="15" x14ac:dyDescent="0.2">
      <c r="A4657" s="318"/>
      <c r="B4657" s="319"/>
    </row>
    <row r="4658" spans="1:2" ht="15" x14ac:dyDescent="0.2">
      <c r="A4658" s="318"/>
      <c r="B4658" s="319"/>
    </row>
    <row r="4659" spans="1:2" ht="15" x14ac:dyDescent="0.2">
      <c r="A4659" s="318"/>
      <c r="B4659" s="319"/>
    </row>
    <row r="4660" spans="1:2" ht="15" x14ac:dyDescent="0.2">
      <c r="A4660" s="318"/>
      <c r="B4660" s="319"/>
    </row>
    <row r="4661" spans="1:2" ht="15" x14ac:dyDescent="0.2">
      <c r="A4661" s="318"/>
      <c r="B4661" s="319"/>
    </row>
    <row r="4662" spans="1:2" ht="15" x14ac:dyDescent="0.2">
      <c r="A4662" s="318"/>
      <c r="B4662" s="319"/>
    </row>
    <row r="4663" spans="1:2" ht="15" x14ac:dyDescent="0.2">
      <c r="A4663" s="318"/>
      <c r="B4663" s="319"/>
    </row>
    <row r="4664" spans="1:2" ht="15" x14ac:dyDescent="0.2">
      <c r="A4664" s="318"/>
      <c r="B4664" s="319"/>
    </row>
    <row r="4665" spans="1:2" ht="15" x14ac:dyDescent="0.2">
      <c r="A4665" s="318"/>
      <c r="B4665" s="319"/>
    </row>
    <row r="4666" spans="1:2" ht="15" x14ac:dyDescent="0.2">
      <c r="A4666" s="318"/>
      <c r="B4666" s="319"/>
    </row>
    <row r="4667" spans="1:2" ht="15" x14ac:dyDescent="0.2">
      <c r="A4667" s="318"/>
      <c r="B4667" s="319"/>
    </row>
    <row r="4668" spans="1:2" ht="15" x14ac:dyDescent="0.2">
      <c r="A4668" s="318"/>
      <c r="B4668" s="319"/>
    </row>
    <row r="4669" spans="1:2" ht="15" x14ac:dyDescent="0.2">
      <c r="A4669" s="318"/>
      <c r="B4669" s="319"/>
    </row>
    <row r="4670" spans="1:2" ht="15" x14ac:dyDescent="0.2">
      <c r="A4670" s="318"/>
      <c r="B4670" s="319"/>
    </row>
    <row r="4671" spans="1:2" ht="15" x14ac:dyDescent="0.2">
      <c r="A4671" s="318"/>
      <c r="B4671" s="319"/>
    </row>
    <row r="4672" spans="1:2" ht="15" x14ac:dyDescent="0.2">
      <c r="A4672" s="318"/>
      <c r="B4672" s="319"/>
    </row>
    <row r="4673" spans="1:2" ht="15" x14ac:dyDescent="0.2">
      <c r="A4673" s="318"/>
      <c r="B4673" s="319"/>
    </row>
    <row r="4674" spans="1:2" ht="15" x14ac:dyDescent="0.2">
      <c r="A4674" s="318"/>
      <c r="B4674" s="319"/>
    </row>
    <row r="4675" spans="1:2" ht="15" x14ac:dyDescent="0.2">
      <c r="A4675" s="318"/>
      <c r="B4675" s="319"/>
    </row>
    <row r="4676" spans="1:2" ht="15" x14ac:dyDescent="0.2">
      <c r="A4676" s="318"/>
      <c r="B4676" s="319"/>
    </row>
    <row r="4677" spans="1:2" ht="15" x14ac:dyDescent="0.2">
      <c r="A4677" s="318"/>
      <c r="B4677" s="319"/>
    </row>
    <row r="4678" spans="1:2" ht="15" x14ac:dyDescent="0.2">
      <c r="A4678" s="318"/>
      <c r="B4678" s="319"/>
    </row>
    <row r="4679" spans="1:2" ht="15" x14ac:dyDescent="0.2">
      <c r="A4679" s="318"/>
      <c r="B4679" s="319"/>
    </row>
    <row r="4680" spans="1:2" ht="15" x14ac:dyDescent="0.2">
      <c r="A4680" s="318"/>
      <c r="B4680" s="319"/>
    </row>
    <row r="4681" spans="1:2" ht="15" x14ac:dyDescent="0.2">
      <c r="A4681" s="318"/>
      <c r="B4681" s="319"/>
    </row>
    <row r="4682" spans="1:2" ht="15" x14ac:dyDescent="0.2">
      <c r="A4682" s="318"/>
      <c r="B4682" s="319"/>
    </row>
    <row r="4683" spans="1:2" ht="15" x14ac:dyDescent="0.2">
      <c r="A4683" s="318"/>
      <c r="B4683" s="319"/>
    </row>
    <row r="4684" spans="1:2" ht="15" x14ac:dyDescent="0.2">
      <c r="A4684" s="318"/>
      <c r="B4684" s="319"/>
    </row>
    <row r="4685" spans="1:2" ht="15" x14ac:dyDescent="0.2">
      <c r="A4685" s="318"/>
      <c r="B4685" s="319"/>
    </row>
    <row r="4686" spans="1:2" ht="15" x14ac:dyDescent="0.2">
      <c r="A4686" s="318"/>
      <c r="B4686" s="319"/>
    </row>
    <row r="4687" spans="1:2" ht="15" x14ac:dyDescent="0.2">
      <c r="A4687" s="318"/>
      <c r="B4687" s="319"/>
    </row>
    <row r="4688" spans="1:2" ht="15" x14ac:dyDescent="0.2">
      <c r="A4688" s="318"/>
      <c r="B4688" s="319"/>
    </row>
    <row r="4689" spans="1:2" ht="15" x14ac:dyDescent="0.2">
      <c r="A4689" s="318"/>
      <c r="B4689" s="319"/>
    </row>
    <row r="4690" spans="1:2" ht="15" x14ac:dyDescent="0.2">
      <c r="A4690" s="318"/>
      <c r="B4690" s="319"/>
    </row>
    <row r="4691" spans="1:2" ht="15" x14ac:dyDescent="0.2">
      <c r="A4691" s="318"/>
      <c r="B4691" s="319"/>
    </row>
    <row r="4692" spans="1:2" ht="15" x14ac:dyDescent="0.2">
      <c r="A4692" s="318"/>
      <c r="B4692" s="319"/>
    </row>
    <row r="4693" spans="1:2" ht="15" x14ac:dyDescent="0.2">
      <c r="A4693" s="318"/>
      <c r="B4693" s="319"/>
    </row>
    <row r="4694" spans="1:2" ht="15" x14ac:dyDescent="0.2">
      <c r="A4694" s="318"/>
      <c r="B4694" s="319"/>
    </row>
    <row r="4695" spans="1:2" ht="15" x14ac:dyDescent="0.2">
      <c r="A4695" s="318"/>
      <c r="B4695" s="319"/>
    </row>
    <row r="4696" spans="1:2" ht="15" x14ac:dyDescent="0.2">
      <c r="A4696" s="318"/>
      <c r="B4696" s="319"/>
    </row>
    <row r="4697" spans="1:2" ht="15" x14ac:dyDescent="0.2">
      <c r="A4697" s="318"/>
      <c r="B4697" s="319"/>
    </row>
    <row r="4698" spans="1:2" ht="15" x14ac:dyDescent="0.2">
      <c r="A4698" s="318"/>
      <c r="B4698" s="319"/>
    </row>
    <row r="4699" spans="1:2" ht="15" x14ac:dyDescent="0.2">
      <c r="A4699" s="318"/>
      <c r="B4699" s="319"/>
    </row>
    <row r="4700" spans="1:2" ht="15" x14ac:dyDescent="0.2">
      <c r="A4700" s="318"/>
      <c r="B4700" s="319"/>
    </row>
    <row r="4701" spans="1:2" ht="15" x14ac:dyDescent="0.2">
      <c r="A4701" s="318"/>
      <c r="B4701" s="319"/>
    </row>
    <row r="4702" spans="1:2" ht="15" x14ac:dyDescent="0.2">
      <c r="A4702" s="318"/>
      <c r="B4702" s="319"/>
    </row>
    <row r="4703" spans="1:2" ht="15" x14ac:dyDescent="0.2">
      <c r="A4703" s="318"/>
      <c r="B4703" s="319"/>
    </row>
    <row r="4704" spans="1:2" ht="15" x14ac:dyDescent="0.2">
      <c r="A4704" s="318"/>
      <c r="B4704" s="319"/>
    </row>
    <row r="4705" spans="1:2" ht="15" x14ac:dyDescent="0.2">
      <c r="A4705" s="318"/>
      <c r="B4705" s="319"/>
    </row>
    <row r="4706" spans="1:2" ht="15" x14ac:dyDescent="0.2">
      <c r="A4706" s="318"/>
      <c r="B4706" s="319"/>
    </row>
    <row r="4707" spans="1:2" ht="15" x14ac:dyDescent="0.2">
      <c r="A4707" s="318"/>
      <c r="B4707" s="319"/>
    </row>
    <row r="4708" spans="1:2" ht="15" x14ac:dyDescent="0.2">
      <c r="A4708" s="318"/>
      <c r="B4708" s="319"/>
    </row>
    <row r="4709" spans="1:2" ht="15" x14ac:dyDescent="0.2">
      <c r="A4709" s="318"/>
      <c r="B4709" s="319"/>
    </row>
    <row r="4710" spans="1:2" ht="15" x14ac:dyDescent="0.2">
      <c r="A4710" s="318"/>
      <c r="B4710" s="319"/>
    </row>
    <row r="4711" spans="1:2" ht="15" x14ac:dyDescent="0.2">
      <c r="A4711" s="318"/>
      <c r="B4711" s="319"/>
    </row>
    <row r="4712" spans="1:2" ht="15" x14ac:dyDescent="0.2">
      <c r="A4712" s="318"/>
      <c r="B4712" s="319"/>
    </row>
    <row r="4713" spans="1:2" ht="15" x14ac:dyDescent="0.2">
      <c r="A4713" s="318"/>
      <c r="B4713" s="319"/>
    </row>
    <row r="4714" spans="1:2" ht="15" x14ac:dyDescent="0.2">
      <c r="A4714" s="318"/>
      <c r="B4714" s="319"/>
    </row>
    <row r="4715" spans="1:2" ht="15" x14ac:dyDescent="0.2">
      <c r="A4715" s="318"/>
      <c r="B4715" s="319"/>
    </row>
    <row r="4716" spans="1:2" ht="15" x14ac:dyDescent="0.2">
      <c r="A4716" s="318"/>
      <c r="B4716" s="319"/>
    </row>
    <row r="4717" spans="1:2" ht="15" x14ac:dyDescent="0.2">
      <c r="A4717" s="318"/>
      <c r="B4717" s="319"/>
    </row>
    <row r="4718" spans="1:2" ht="15" x14ac:dyDescent="0.2">
      <c r="A4718" s="318"/>
      <c r="B4718" s="319"/>
    </row>
    <row r="4719" spans="1:2" ht="15" x14ac:dyDescent="0.2">
      <c r="A4719" s="318"/>
      <c r="B4719" s="319"/>
    </row>
    <row r="4720" spans="1:2" ht="15" x14ac:dyDescent="0.2">
      <c r="A4720" s="318"/>
      <c r="B4720" s="319"/>
    </row>
    <row r="4721" spans="1:2" ht="15" x14ac:dyDescent="0.2">
      <c r="A4721" s="318"/>
      <c r="B4721" s="319"/>
    </row>
    <row r="4722" spans="1:2" ht="15" x14ac:dyDescent="0.2">
      <c r="A4722" s="318"/>
      <c r="B4722" s="319"/>
    </row>
    <row r="4723" spans="1:2" ht="15" x14ac:dyDescent="0.2">
      <c r="A4723" s="318"/>
      <c r="B4723" s="319"/>
    </row>
    <row r="4724" spans="1:2" ht="15" x14ac:dyDescent="0.2">
      <c r="A4724" s="318"/>
      <c r="B4724" s="319"/>
    </row>
    <row r="4725" spans="1:2" ht="15" x14ac:dyDescent="0.2">
      <c r="A4725" s="318"/>
      <c r="B4725" s="319"/>
    </row>
    <row r="4726" spans="1:2" ht="15" x14ac:dyDescent="0.2">
      <c r="A4726" s="318"/>
      <c r="B4726" s="319"/>
    </row>
    <row r="4727" spans="1:2" ht="15" x14ac:dyDescent="0.2">
      <c r="A4727" s="318"/>
      <c r="B4727" s="319"/>
    </row>
    <row r="4728" spans="1:2" ht="15" x14ac:dyDescent="0.2">
      <c r="A4728" s="318"/>
      <c r="B4728" s="319"/>
    </row>
    <row r="4729" spans="1:2" ht="15" x14ac:dyDescent="0.2">
      <c r="A4729" s="318"/>
      <c r="B4729" s="319"/>
    </row>
    <row r="4730" spans="1:2" ht="15" x14ac:dyDescent="0.2">
      <c r="A4730" s="318"/>
      <c r="B4730" s="319"/>
    </row>
    <row r="4731" spans="1:2" ht="15" x14ac:dyDescent="0.2">
      <c r="A4731" s="318"/>
      <c r="B4731" s="319"/>
    </row>
    <row r="4732" spans="1:2" ht="15" x14ac:dyDescent="0.2">
      <c r="A4732" s="318"/>
      <c r="B4732" s="319"/>
    </row>
    <row r="4733" spans="1:2" ht="15" x14ac:dyDescent="0.2">
      <c r="A4733" s="318"/>
      <c r="B4733" s="319"/>
    </row>
    <row r="4734" spans="1:2" ht="15" x14ac:dyDescent="0.2">
      <c r="A4734" s="318"/>
      <c r="B4734" s="319"/>
    </row>
    <row r="4735" spans="1:2" ht="15" x14ac:dyDescent="0.2">
      <c r="A4735" s="318"/>
      <c r="B4735" s="319"/>
    </row>
    <row r="4736" spans="1:2" ht="15" x14ac:dyDescent="0.2">
      <c r="A4736" s="318"/>
      <c r="B4736" s="319"/>
    </row>
    <row r="4737" spans="1:2" ht="15" x14ac:dyDescent="0.2">
      <c r="A4737" s="318"/>
      <c r="B4737" s="319"/>
    </row>
    <row r="4738" spans="1:2" ht="15" x14ac:dyDescent="0.2">
      <c r="A4738" s="318"/>
      <c r="B4738" s="319"/>
    </row>
    <row r="4739" spans="1:2" ht="15" x14ac:dyDescent="0.2">
      <c r="A4739" s="318"/>
      <c r="B4739" s="319"/>
    </row>
    <row r="4740" spans="1:2" ht="15" x14ac:dyDescent="0.2">
      <c r="A4740" s="318"/>
      <c r="B4740" s="319"/>
    </row>
    <row r="4741" spans="1:2" ht="15" x14ac:dyDescent="0.2">
      <c r="A4741" s="318"/>
      <c r="B4741" s="319"/>
    </row>
    <row r="4742" spans="1:2" ht="15" x14ac:dyDescent="0.2">
      <c r="A4742" s="318"/>
      <c r="B4742" s="319"/>
    </row>
    <row r="4743" spans="1:2" ht="15" x14ac:dyDescent="0.2">
      <c r="A4743" s="318"/>
      <c r="B4743" s="319"/>
    </row>
    <row r="4744" spans="1:2" ht="15" x14ac:dyDescent="0.2">
      <c r="A4744" s="318"/>
      <c r="B4744" s="319"/>
    </row>
    <row r="4745" spans="1:2" ht="15" x14ac:dyDescent="0.2">
      <c r="A4745" s="318"/>
      <c r="B4745" s="319"/>
    </row>
    <row r="4746" spans="1:2" ht="15" x14ac:dyDescent="0.2">
      <c r="A4746" s="318"/>
      <c r="B4746" s="319"/>
    </row>
    <row r="4747" spans="1:2" ht="15" x14ac:dyDescent="0.2">
      <c r="A4747" s="318"/>
      <c r="B4747" s="319"/>
    </row>
    <row r="4748" spans="1:2" ht="15" x14ac:dyDescent="0.2">
      <c r="A4748" s="318"/>
      <c r="B4748" s="319"/>
    </row>
    <row r="4749" spans="1:2" ht="15" x14ac:dyDescent="0.2">
      <c r="A4749" s="318"/>
      <c r="B4749" s="319"/>
    </row>
    <row r="4750" spans="1:2" ht="15" x14ac:dyDescent="0.2">
      <c r="A4750" s="318"/>
      <c r="B4750" s="319"/>
    </row>
    <row r="4751" spans="1:2" ht="15" x14ac:dyDescent="0.2">
      <c r="A4751" s="318"/>
      <c r="B4751" s="319"/>
    </row>
    <row r="4752" spans="1:2" ht="15" x14ac:dyDescent="0.2">
      <c r="A4752" s="318"/>
      <c r="B4752" s="319"/>
    </row>
    <row r="4753" spans="1:2" ht="15" x14ac:dyDescent="0.2">
      <c r="A4753" s="318"/>
      <c r="B4753" s="319"/>
    </row>
    <row r="4754" spans="1:2" ht="15" x14ac:dyDescent="0.2">
      <c r="A4754" s="318"/>
      <c r="B4754" s="319"/>
    </row>
    <row r="4755" spans="1:2" ht="15" x14ac:dyDescent="0.2">
      <c r="A4755" s="318"/>
      <c r="B4755" s="319"/>
    </row>
    <row r="4756" spans="1:2" ht="15" x14ac:dyDescent="0.2">
      <c r="A4756" s="318"/>
      <c r="B4756" s="319"/>
    </row>
    <row r="4757" spans="1:2" ht="15" x14ac:dyDescent="0.2">
      <c r="A4757" s="318"/>
      <c r="B4757" s="319"/>
    </row>
    <row r="4758" spans="1:2" ht="15" x14ac:dyDescent="0.2">
      <c r="A4758" s="318"/>
      <c r="B4758" s="319"/>
    </row>
    <row r="4759" spans="1:2" ht="15" x14ac:dyDescent="0.2">
      <c r="A4759" s="318"/>
      <c r="B4759" s="319"/>
    </row>
    <row r="4760" spans="1:2" ht="15" x14ac:dyDescent="0.2">
      <c r="A4760" s="318"/>
      <c r="B4760" s="319"/>
    </row>
    <row r="4761" spans="1:2" ht="15" x14ac:dyDescent="0.2">
      <c r="A4761" s="318"/>
      <c r="B4761" s="319"/>
    </row>
    <row r="4762" spans="1:2" ht="15" x14ac:dyDescent="0.2">
      <c r="A4762" s="318"/>
      <c r="B4762" s="319"/>
    </row>
    <row r="4763" spans="1:2" ht="15" x14ac:dyDescent="0.2">
      <c r="A4763" s="318"/>
      <c r="B4763" s="319"/>
    </row>
    <row r="4764" spans="1:2" ht="15" x14ac:dyDescent="0.2">
      <c r="A4764" s="318"/>
      <c r="B4764" s="319"/>
    </row>
    <row r="4765" spans="1:2" ht="15" x14ac:dyDescent="0.2">
      <c r="A4765" s="318"/>
      <c r="B4765" s="319"/>
    </row>
    <row r="4766" spans="1:2" ht="15" x14ac:dyDescent="0.2">
      <c r="A4766" s="318"/>
      <c r="B4766" s="319"/>
    </row>
    <row r="4767" spans="1:2" ht="15" x14ac:dyDescent="0.2">
      <c r="A4767" s="318"/>
      <c r="B4767" s="319"/>
    </row>
    <row r="4768" spans="1:2" ht="15" x14ac:dyDescent="0.2">
      <c r="A4768" s="318"/>
      <c r="B4768" s="319"/>
    </row>
    <row r="4769" spans="1:2" ht="15" x14ac:dyDescent="0.2">
      <c r="A4769" s="318"/>
      <c r="B4769" s="319"/>
    </row>
    <row r="4770" spans="1:2" ht="15" x14ac:dyDescent="0.2">
      <c r="A4770" s="318"/>
      <c r="B4770" s="319"/>
    </row>
    <row r="4771" spans="1:2" ht="15" x14ac:dyDescent="0.2">
      <c r="A4771" s="318"/>
      <c r="B4771" s="319"/>
    </row>
    <row r="4772" spans="1:2" ht="15" x14ac:dyDescent="0.2">
      <c r="A4772" s="318"/>
      <c r="B4772" s="319"/>
    </row>
    <row r="4773" spans="1:2" ht="15" x14ac:dyDescent="0.2">
      <c r="A4773" s="318"/>
      <c r="B4773" s="319"/>
    </row>
    <row r="4774" spans="1:2" ht="15" x14ac:dyDescent="0.2">
      <c r="A4774" s="318"/>
      <c r="B4774" s="319"/>
    </row>
    <row r="4775" spans="1:2" ht="15" x14ac:dyDescent="0.2">
      <c r="A4775" s="318"/>
      <c r="B4775" s="319"/>
    </row>
    <row r="4776" spans="1:2" ht="15" x14ac:dyDescent="0.2">
      <c r="A4776" s="318"/>
      <c r="B4776" s="319"/>
    </row>
    <row r="4777" spans="1:2" ht="15" x14ac:dyDescent="0.2">
      <c r="A4777" s="318"/>
      <c r="B4777" s="319"/>
    </row>
    <row r="4778" spans="1:2" ht="15" x14ac:dyDescent="0.2">
      <c r="A4778" s="318"/>
      <c r="B4778" s="319"/>
    </row>
    <row r="4779" spans="1:2" ht="15" x14ac:dyDescent="0.2">
      <c r="A4779" s="318"/>
      <c r="B4779" s="319"/>
    </row>
    <row r="4780" spans="1:2" ht="15" x14ac:dyDescent="0.2">
      <c r="A4780" s="318"/>
      <c r="B4780" s="319"/>
    </row>
    <row r="4781" spans="1:2" ht="15" x14ac:dyDescent="0.2">
      <c r="A4781" s="318"/>
      <c r="B4781" s="319"/>
    </row>
    <row r="4782" spans="1:2" ht="15" x14ac:dyDescent="0.2">
      <c r="A4782" s="318"/>
      <c r="B4782" s="319"/>
    </row>
    <row r="4783" spans="1:2" ht="15" x14ac:dyDescent="0.2">
      <c r="A4783" s="318"/>
      <c r="B4783" s="319"/>
    </row>
    <row r="4784" spans="1:2" ht="15" x14ac:dyDescent="0.2">
      <c r="A4784" s="318"/>
      <c r="B4784" s="319"/>
    </row>
    <row r="4785" spans="1:2" ht="15" x14ac:dyDescent="0.2">
      <c r="A4785" s="318"/>
      <c r="B4785" s="319"/>
    </row>
    <row r="4786" spans="1:2" ht="15" x14ac:dyDescent="0.2">
      <c r="A4786" s="318"/>
      <c r="B4786" s="319"/>
    </row>
    <row r="4787" spans="1:2" ht="15" x14ac:dyDescent="0.2">
      <c r="A4787" s="318"/>
      <c r="B4787" s="319"/>
    </row>
    <row r="4788" spans="1:2" ht="15" x14ac:dyDescent="0.2">
      <c r="A4788" s="318"/>
      <c r="B4788" s="319"/>
    </row>
    <row r="4789" spans="1:2" ht="15" x14ac:dyDescent="0.2">
      <c r="A4789" s="318"/>
      <c r="B4789" s="319"/>
    </row>
    <row r="4790" spans="1:2" ht="15" x14ac:dyDescent="0.2">
      <c r="A4790" s="318"/>
      <c r="B4790" s="319"/>
    </row>
    <row r="4791" spans="1:2" ht="15" x14ac:dyDescent="0.2">
      <c r="A4791" s="318"/>
      <c r="B4791" s="319"/>
    </row>
    <row r="4792" spans="1:2" ht="15" x14ac:dyDescent="0.2">
      <c r="A4792" s="318"/>
      <c r="B4792" s="319"/>
    </row>
    <row r="4793" spans="1:2" ht="15" x14ac:dyDescent="0.2">
      <c r="A4793" s="318"/>
      <c r="B4793" s="319"/>
    </row>
    <row r="4794" spans="1:2" ht="15" x14ac:dyDescent="0.2">
      <c r="A4794" s="318"/>
      <c r="B4794" s="319"/>
    </row>
    <row r="4795" spans="1:2" ht="15" x14ac:dyDescent="0.2">
      <c r="A4795" s="318"/>
      <c r="B4795" s="319"/>
    </row>
    <row r="4796" spans="1:2" ht="15" x14ac:dyDescent="0.2">
      <c r="A4796" s="318"/>
      <c r="B4796" s="319"/>
    </row>
    <row r="4797" spans="1:2" ht="15" x14ac:dyDescent="0.2">
      <c r="A4797" s="318"/>
      <c r="B4797" s="319"/>
    </row>
    <row r="4798" spans="1:2" ht="15" x14ac:dyDescent="0.2">
      <c r="A4798" s="318"/>
      <c r="B4798" s="319"/>
    </row>
    <row r="4799" spans="1:2" ht="15" x14ac:dyDescent="0.2">
      <c r="A4799" s="318"/>
      <c r="B4799" s="319"/>
    </row>
    <row r="4800" spans="1:2" ht="15" x14ac:dyDescent="0.2">
      <c r="A4800" s="318"/>
      <c r="B4800" s="319"/>
    </row>
    <row r="4801" spans="1:2" ht="15" x14ac:dyDescent="0.2">
      <c r="A4801" s="318"/>
      <c r="B4801" s="319"/>
    </row>
    <row r="4802" spans="1:2" ht="15" x14ac:dyDescent="0.2">
      <c r="A4802" s="318"/>
      <c r="B4802" s="319"/>
    </row>
    <row r="4803" spans="1:2" ht="15" x14ac:dyDescent="0.2">
      <c r="A4803" s="318"/>
      <c r="B4803" s="319"/>
    </row>
    <row r="4804" spans="1:2" ht="15" x14ac:dyDescent="0.2">
      <c r="A4804" s="318"/>
      <c r="B4804" s="319"/>
    </row>
    <row r="4805" spans="1:2" ht="15" x14ac:dyDescent="0.2">
      <c r="A4805" s="318"/>
      <c r="B4805" s="319"/>
    </row>
    <row r="4806" spans="1:2" ht="15" x14ac:dyDescent="0.2">
      <c r="A4806" s="318"/>
      <c r="B4806" s="319"/>
    </row>
    <row r="4807" spans="1:2" ht="15" x14ac:dyDescent="0.2">
      <c r="A4807" s="318"/>
      <c r="B4807" s="319"/>
    </row>
    <row r="4808" spans="1:2" ht="15" x14ac:dyDescent="0.2">
      <c r="A4808" s="318"/>
      <c r="B4808" s="319"/>
    </row>
    <row r="4809" spans="1:2" ht="15" x14ac:dyDescent="0.2">
      <c r="A4809" s="318"/>
      <c r="B4809" s="319"/>
    </row>
    <row r="4810" spans="1:2" ht="15" x14ac:dyDescent="0.2">
      <c r="A4810" s="318"/>
      <c r="B4810" s="319"/>
    </row>
    <row r="4811" spans="1:2" ht="15" x14ac:dyDescent="0.2">
      <c r="A4811" s="318"/>
      <c r="B4811" s="319"/>
    </row>
    <row r="4812" spans="1:2" ht="15" x14ac:dyDescent="0.2">
      <c r="A4812" s="318"/>
      <c r="B4812" s="319"/>
    </row>
    <row r="4813" spans="1:2" ht="15" x14ac:dyDescent="0.2">
      <c r="A4813" s="318"/>
      <c r="B4813" s="319"/>
    </row>
    <row r="4814" spans="1:2" ht="15" x14ac:dyDescent="0.2">
      <c r="A4814" s="318"/>
      <c r="B4814" s="319"/>
    </row>
    <row r="4815" spans="1:2" ht="15" x14ac:dyDescent="0.2">
      <c r="A4815" s="318"/>
      <c r="B4815" s="319"/>
    </row>
    <row r="4816" spans="1:2" ht="15" x14ac:dyDescent="0.2">
      <c r="A4816" s="318"/>
      <c r="B4816" s="319"/>
    </row>
    <row r="4817" spans="1:2" ht="15" x14ac:dyDescent="0.2">
      <c r="A4817" s="318"/>
      <c r="B4817" s="319"/>
    </row>
    <row r="4818" spans="1:2" ht="15" x14ac:dyDescent="0.2">
      <c r="A4818" s="318"/>
      <c r="B4818" s="319"/>
    </row>
    <row r="4819" spans="1:2" ht="15" x14ac:dyDescent="0.2">
      <c r="A4819" s="318"/>
      <c r="B4819" s="319"/>
    </row>
    <row r="4820" spans="1:2" ht="15" x14ac:dyDescent="0.2">
      <c r="A4820" s="318"/>
      <c r="B4820" s="319"/>
    </row>
    <row r="4821" spans="1:2" ht="15" x14ac:dyDescent="0.2">
      <c r="A4821" s="318"/>
      <c r="B4821" s="319"/>
    </row>
    <row r="4822" spans="1:2" ht="15" x14ac:dyDescent="0.2">
      <c r="A4822" s="318"/>
      <c r="B4822" s="319"/>
    </row>
    <row r="4823" spans="1:2" ht="15" x14ac:dyDescent="0.2">
      <c r="A4823" s="318"/>
      <c r="B4823" s="319"/>
    </row>
    <row r="4824" spans="1:2" ht="15" x14ac:dyDescent="0.2">
      <c r="A4824" s="318"/>
      <c r="B4824" s="319"/>
    </row>
    <row r="4825" spans="1:2" ht="15" x14ac:dyDescent="0.2">
      <c r="A4825" s="318"/>
      <c r="B4825" s="319"/>
    </row>
    <row r="4826" spans="1:2" ht="15" x14ac:dyDescent="0.2">
      <c r="A4826" s="318"/>
      <c r="B4826" s="319"/>
    </row>
    <row r="4827" spans="1:2" ht="15" x14ac:dyDescent="0.2">
      <c r="A4827" s="318"/>
      <c r="B4827" s="319"/>
    </row>
    <row r="4828" spans="1:2" ht="15" x14ac:dyDescent="0.2">
      <c r="A4828" s="318"/>
      <c r="B4828" s="319"/>
    </row>
    <row r="4829" spans="1:2" ht="15" x14ac:dyDescent="0.2">
      <c r="A4829" s="318"/>
      <c r="B4829" s="319"/>
    </row>
    <row r="4830" spans="1:2" ht="15" x14ac:dyDescent="0.2">
      <c r="A4830" s="318"/>
      <c r="B4830" s="319"/>
    </row>
    <row r="4831" spans="1:2" ht="15" x14ac:dyDescent="0.2">
      <c r="A4831" s="318"/>
      <c r="B4831" s="319"/>
    </row>
    <row r="4832" spans="1:2" ht="15" x14ac:dyDescent="0.2">
      <c r="A4832" s="318"/>
      <c r="B4832" s="319"/>
    </row>
    <row r="4833" spans="1:2" ht="15" x14ac:dyDescent="0.2">
      <c r="A4833" s="318"/>
      <c r="B4833" s="319"/>
    </row>
    <row r="4834" spans="1:2" ht="15" x14ac:dyDescent="0.2">
      <c r="A4834" s="318"/>
      <c r="B4834" s="319"/>
    </row>
    <row r="4835" spans="1:2" ht="15" x14ac:dyDescent="0.2">
      <c r="A4835" s="318"/>
      <c r="B4835" s="319"/>
    </row>
    <row r="4836" spans="1:2" ht="15" x14ac:dyDescent="0.2">
      <c r="A4836" s="318"/>
      <c r="B4836" s="319"/>
    </row>
    <row r="4837" spans="1:2" ht="15" x14ac:dyDescent="0.2">
      <c r="A4837" s="318"/>
      <c r="B4837" s="319"/>
    </row>
    <row r="4838" spans="1:2" ht="15" x14ac:dyDescent="0.2">
      <c r="A4838" s="318"/>
      <c r="B4838" s="319"/>
    </row>
    <row r="4839" spans="1:2" ht="15" x14ac:dyDescent="0.2">
      <c r="A4839" s="318"/>
      <c r="B4839" s="319"/>
    </row>
    <row r="4840" spans="1:2" ht="15" x14ac:dyDescent="0.2">
      <c r="A4840" s="318"/>
      <c r="B4840" s="319"/>
    </row>
    <row r="4841" spans="1:2" ht="15" x14ac:dyDescent="0.2">
      <c r="A4841" s="318"/>
      <c r="B4841" s="319"/>
    </row>
    <row r="4842" spans="1:2" ht="15" x14ac:dyDescent="0.2">
      <c r="A4842" s="318"/>
      <c r="B4842" s="319"/>
    </row>
    <row r="4843" spans="1:2" ht="15" x14ac:dyDescent="0.2">
      <c r="A4843" s="318"/>
      <c r="B4843" s="319"/>
    </row>
    <row r="4844" spans="1:2" ht="15" x14ac:dyDescent="0.2">
      <c r="A4844" s="318"/>
      <c r="B4844" s="319"/>
    </row>
    <row r="4845" spans="1:2" ht="15" x14ac:dyDescent="0.2">
      <c r="A4845" s="318"/>
      <c r="B4845" s="319"/>
    </row>
    <row r="4846" spans="1:2" ht="15" x14ac:dyDescent="0.2">
      <c r="A4846" s="318"/>
      <c r="B4846" s="319"/>
    </row>
    <row r="4847" spans="1:2" ht="15" x14ac:dyDescent="0.2">
      <c r="A4847" s="318"/>
      <c r="B4847" s="319"/>
    </row>
    <row r="4848" spans="1:2" ht="15" x14ac:dyDescent="0.2">
      <c r="A4848" s="318"/>
      <c r="B4848" s="319"/>
    </row>
    <row r="4849" spans="1:2" ht="15" x14ac:dyDescent="0.2">
      <c r="A4849" s="318"/>
      <c r="B4849" s="319"/>
    </row>
    <row r="4850" spans="1:2" ht="15" x14ac:dyDescent="0.2">
      <c r="A4850" s="318"/>
      <c r="B4850" s="319"/>
    </row>
    <row r="4851" spans="1:2" ht="15" x14ac:dyDescent="0.2">
      <c r="A4851" s="318"/>
      <c r="B4851" s="319"/>
    </row>
    <row r="4852" spans="1:2" ht="15" x14ac:dyDescent="0.2">
      <c r="A4852" s="318"/>
      <c r="B4852" s="319"/>
    </row>
    <row r="4853" spans="1:2" ht="15" x14ac:dyDescent="0.2">
      <c r="A4853" s="318"/>
      <c r="B4853" s="319"/>
    </row>
    <row r="4854" spans="1:2" ht="15" x14ac:dyDescent="0.2">
      <c r="A4854" s="318"/>
      <c r="B4854" s="319"/>
    </row>
    <row r="4855" spans="1:2" ht="15" x14ac:dyDescent="0.2">
      <c r="A4855" s="318"/>
      <c r="B4855" s="319"/>
    </row>
    <row r="4856" spans="1:2" ht="15" x14ac:dyDescent="0.2">
      <c r="A4856" s="318"/>
      <c r="B4856" s="319"/>
    </row>
    <row r="4857" spans="1:2" ht="15" x14ac:dyDescent="0.2">
      <c r="A4857" s="318"/>
      <c r="B4857" s="319"/>
    </row>
    <row r="4858" spans="1:2" ht="15" x14ac:dyDescent="0.2">
      <c r="A4858" s="318"/>
      <c r="B4858" s="319"/>
    </row>
    <row r="4859" spans="1:2" ht="15" x14ac:dyDescent="0.2">
      <c r="A4859" s="318"/>
      <c r="B4859" s="319"/>
    </row>
    <row r="4860" spans="1:2" ht="15" x14ac:dyDescent="0.2">
      <c r="A4860" s="318"/>
      <c r="B4860" s="319"/>
    </row>
    <row r="4861" spans="1:2" ht="15" x14ac:dyDescent="0.2">
      <c r="A4861" s="318"/>
      <c r="B4861" s="319"/>
    </row>
    <row r="4862" spans="1:2" ht="15" x14ac:dyDescent="0.2">
      <c r="A4862" s="318"/>
      <c r="B4862" s="319"/>
    </row>
    <row r="4863" spans="1:2" ht="15" x14ac:dyDescent="0.2">
      <c r="A4863" s="318"/>
      <c r="B4863" s="319"/>
    </row>
    <row r="4864" spans="1:2" ht="15" x14ac:dyDescent="0.2">
      <c r="A4864" s="318"/>
      <c r="B4864" s="319"/>
    </row>
    <row r="4865" spans="1:2" ht="15" x14ac:dyDescent="0.2">
      <c r="A4865" s="318"/>
      <c r="B4865" s="319"/>
    </row>
    <row r="4866" spans="1:2" ht="15" x14ac:dyDescent="0.2">
      <c r="A4866" s="318"/>
      <c r="B4866" s="319"/>
    </row>
    <row r="4867" spans="1:2" ht="15" x14ac:dyDescent="0.2">
      <c r="A4867" s="318"/>
      <c r="B4867" s="319"/>
    </row>
    <row r="4868" spans="1:2" ht="15" x14ac:dyDescent="0.2">
      <c r="A4868" s="318"/>
      <c r="B4868" s="319"/>
    </row>
    <row r="4869" spans="1:2" ht="15" x14ac:dyDescent="0.2">
      <c r="A4869" s="318"/>
      <c r="B4869" s="319"/>
    </row>
    <row r="4870" spans="1:2" ht="15" x14ac:dyDescent="0.2">
      <c r="A4870" s="318"/>
      <c r="B4870" s="319"/>
    </row>
    <row r="4871" spans="1:2" ht="15" x14ac:dyDescent="0.2">
      <c r="A4871" s="318"/>
      <c r="B4871" s="319"/>
    </row>
    <row r="4872" spans="1:2" ht="15" x14ac:dyDescent="0.2">
      <c r="A4872" s="318"/>
      <c r="B4872" s="319"/>
    </row>
    <row r="4873" spans="1:2" ht="15" x14ac:dyDescent="0.2">
      <c r="A4873" s="318"/>
      <c r="B4873" s="319"/>
    </row>
    <row r="4874" spans="1:2" ht="15" x14ac:dyDescent="0.2">
      <c r="A4874" s="318"/>
      <c r="B4874" s="319"/>
    </row>
    <row r="4875" spans="1:2" ht="15" x14ac:dyDescent="0.2">
      <c r="A4875" s="318"/>
      <c r="B4875" s="319"/>
    </row>
    <row r="4876" spans="1:2" ht="15" x14ac:dyDescent="0.2">
      <c r="A4876" s="318"/>
      <c r="B4876" s="319"/>
    </row>
    <row r="4877" spans="1:2" ht="15" x14ac:dyDescent="0.2">
      <c r="A4877" s="318"/>
      <c r="B4877" s="319"/>
    </row>
    <row r="4878" spans="1:2" ht="15" x14ac:dyDescent="0.2">
      <c r="A4878" s="318"/>
      <c r="B4878" s="319"/>
    </row>
    <row r="4879" spans="1:2" ht="15" x14ac:dyDescent="0.2">
      <c r="A4879" s="318"/>
      <c r="B4879" s="319"/>
    </row>
    <row r="4880" spans="1:2" ht="15" x14ac:dyDescent="0.2">
      <c r="A4880" s="318"/>
      <c r="B4880" s="319"/>
    </row>
    <row r="4881" spans="1:2" ht="15" x14ac:dyDescent="0.2">
      <c r="A4881" s="318"/>
      <c r="B4881" s="319"/>
    </row>
    <row r="4882" spans="1:2" ht="15" x14ac:dyDescent="0.2">
      <c r="A4882" s="318"/>
      <c r="B4882" s="319"/>
    </row>
    <row r="4883" spans="1:2" ht="15" x14ac:dyDescent="0.2">
      <c r="A4883" s="318"/>
      <c r="B4883" s="319"/>
    </row>
    <row r="4884" spans="1:2" ht="15" x14ac:dyDescent="0.2">
      <c r="A4884" s="318"/>
      <c r="B4884" s="319"/>
    </row>
    <row r="4885" spans="1:2" ht="15" x14ac:dyDescent="0.2">
      <c r="A4885" s="318"/>
      <c r="B4885" s="319"/>
    </row>
    <row r="4886" spans="1:2" ht="15" x14ac:dyDescent="0.2">
      <c r="A4886" s="318"/>
      <c r="B4886" s="319"/>
    </row>
    <row r="4887" spans="1:2" ht="15" x14ac:dyDescent="0.2">
      <c r="A4887" s="318"/>
      <c r="B4887" s="319"/>
    </row>
    <row r="4888" spans="1:2" ht="15" x14ac:dyDescent="0.2">
      <c r="A4888" s="318"/>
      <c r="B4888" s="319"/>
    </row>
    <row r="4889" spans="1:2" ht="15" x14ac:dyDescent="0.2">
      <c r="A4889" s="318"/>
      <c r="B4889" s="319"/>
    </row>
    <row r="4890" spans="1:2" ht="15" x14ac:dyDescent="0.2">
      <c r="A4890" s="318"/>
      <c r="B4890" s="319"/>
    </row>
    <row r="4891" spans="1:2" ht="15" x14ac:dyDescent="0.2">
      <c r="A4891" s="318"/>
      <c r="B4891" s="319"/>
    </row>
    <row r="4892" spans="1:2" ht="15" x14ac:dyDescent="0.2">
      <c r="A4892" s="318"/>
      <c r="B4892" s="319"/>
    </row>
    <row r="4893" spans="1:2" ht="15" x14ac:dyDescent="0.2">
      <c r="A4893" s="318"/>
      <c r="B4893" s="319"/>
    </row>
    <row r="4894" spans="1:2" ht="15" x14ac:dyDescent="0.2">
      <c r="A4894" s="318"/>
      <c r="B4894" s="319"/>
    </row>
    <row r="4895" spans="1:2" ht="15" x14ac:dyDescent="0.2">
      <c r="A4895" s="318"/>
      <c r="B4895" s="319"/>
    </row>
    <row r="4896" spans="1:2" ht="15" x14ac:dyDescent="0.2">
      <c r="A4896" s="318"/>
      <c r="B4896" s="319"/>
    </row>
    <row r="4897" spans="1:2" ht="15" x14ac:dyDescent="0.2">
      <c r="A4897" s="318"/>
      <c r="B4897" s="319"/>
    </row>
    <row r="4898" spans="1:2" ht="15" x14ac:dyDescent="0.2">
      <c r="A4898" s="318"/>
      <c r="B4898" s="319"/>
    </row>
    <row r="4899" spans="1:2" ht="15" x14ac:dyDescent="0.2">
      <c r="A4899" s="318"/>
      <c r="B4899" s="319"/>
    </row>
    <row r="4900" spans="1:2" ht="15" x14ac:dyDescent="0.2">
      <c r="A4900" s="318"/>
      <c r="B4900" s="319"/>
    </row>
    <row r="4901" spans="1:2" ht="15" x14ac:dyDescent="0.2">
      <c r="A4901" s="318"/>
      <c r="B4901" s="319"/>
    </row>
    <row r="4902" spans="1:2" ht="15" x14ac:dyDescent="0.2">
      <c r="A4902" s="318"/>
      <c r="B4902" s="319"/>
    </row>
    <row r="4903" spans="1:2" ht="15" x14ac:dyDescent="0.2">
      <c r="A4903" s="318"/>
      <c r="B4903" s="319"/>
    </row>
    <row r="4904" spans="1:2" ht="15" x14ac:dyDescent="0.2">
      <c r="A4904" s="318"/>
      <c r="B4904" s="319"/>
    </row>
    <row r="4905" spans="1:2" ht="15" x14ac:dyDescent="0.2">
      <c r="A4905" s="318"/>
      <c r="B4905" s="319"/>
    </row>
    <row r="4906" spans="1:2" ht="15" x14ac:dyDescent="0.2">
      <c r="A4906" s="318"/>
      <c r="B4906" s="319"/>
    </row>
    <row r="4907" spans="1:2" ht="15" x14ac:dyDescent="0.2">
      <c r="A4907" s="318"/>
      <c r="B4907" s="319"/>
    </row>
    <row r="4908" spans="1:2" ht="15" x14ac:dyDescent="0.2">
      <c r="A4908" s="318"/>
      <c r="B4908" s="319"/>
    </row>
    <row r="4909" spans="1:2" ht="15" x14ac:dyDescent="0.2">
      <c r="A4909" s="318"/>
      <c r="B4909" s="319"/>
    </row>
    <row r="4910" spans="1:2" ht="15" x14ac:dyDescent="0.2">
      <c r="A4910" s="318"/>
      <c r="B4910" s="319"/>
    </row>
    <row r="4911" spans="1:2" ht="15" x14ac:dyDescent="0.2">
      <c r="A4911" s="318"/>
      <c r="B4911" s="319"/>
    </row>
    <row r="4912" spans="1:2" ht="15" x14ac:dyDescent="0.2">
      <c r="A4912" s="318"/>
      <c r="B4912" s="319"/>
    </row>
    <row r="4913" spans="1:2" ht="15" x14ac:dyDescent="0.2">
      <c r="A4913" s="318"/>
      <c r="B4913" s="319"/>
    </row>
    <row r="4914" spans="1:2" ht="15" x14ac:dyDescent="0.2">
      <c r="A4914" s="318"/>
      <c r="B4914" s="319"/>
    </row>
    <row r="4915" spans="1:2" ht="15" x14ac:dyDescent="0.2">
      <c r="A4915" s="318"/>
      <c r="B4915" s="319"/>
    </row>
    <row r="4916" spans="1:2" ht="15" x14ac:dyDescent="0.2">
      <c r="A4916" s="318"/>
      <c r="B4916" s="319"/>
    </row>
    <row r="4917" spans="1:2" ht="15" x14ac:dyDescent="0.2">
      <c r="A4917" s="318"/>
      <c r="B4917" s="319"/>
    </row>
    <row r="4918" spans="1:2" ht="15" x14ac:dyDescent="0.2">
      <c r="A4918" s="318"/>
      <c r="B4918" s="319"/>
    </row>
    <row r="4919" spans="1:2" ht="15" x14ac:dyDescent="0.2">
      <c r="A4919" s="318"/>
      <c r="B4919" s="319"/>
    </row>
    <row r="4920" spans="1:2" ht="15" x14ac:dyDescent="0.2">
      <c r="A4920" s="318"/>
      <c r="B4920" s="319"/>
    </row>
    <row r="4921" spans="1:2" ht="15" x14ac:dyDescent="0.2">
      <c r="A4921" s="318"/>
      <c r="B4921" s="319"/>
    </row>
    <row r="4922" spans="1:2" ht="15" x14ac:dyDescent="0.2">
      <c r="A4922" s="318"/>
      <c r="B4922" s="319"/>
    </row>
    <row r="4923" spans="1:2" ht="15" x14ac:dyDescent="0.2">
      <c r="A4923" s="318"/>
      <c r="B4923" s="319"/>
    </row>
    <row r="4924" spans="1:2" ht="15" x14ac:dyDescent="0.2">
      <c r="A4924" s="318"/>
      <c r="B4924" s="319"/>
    </row>
    <row r="4925" spans="1:2" ht="15" x14ac:dyDescent="0.2">
      <c r="A4925" s="318"/>
      <c r="B4925" s="319"/>
    </row>
    <row r="4926" spans="1:2" ht="15" x14ac:dyDescent="0.2">
      <c r="A4926" s="318"/>
      <c r="B4926" s="319"/>
    </row>
    <row r="4927" spans="1:2" ht="15" x14ac:dyDescent="0.2">
      <c r="A4927" s="318"/>
      <c r="B4927" s="319"/>
    </row>
    <row r="4928" spans="1:2" ht="15" x14ac:dyDescent="0.2">
      <c r="A4928" s="318"/>
      <c r="B4928" s="319"/>
    </row>
    <row r="4929" spans="1:2" ht="15" x14ac:dyDescent="0.2">
      <c r="A4929" s="318"/>
      <c r="B4929" s="319"/>
    </row>
    <row r="4930" spans="1:2" ht="15" x14ac:dyDescent="0.2">
      <c r="A4930" s="318"/>
      <c r="B4930" s="319"/>
    </row>
    <row r="4931" spans="1:2" ht="15" x14ac:dyDescent="0.2">
      <c r="A4931" s="318"/>
      <c r="B4931" s="319"/>
    </row>
    <row r="4932" spans="1:2" ht="15" x14ac:dyDescent="0.2">
      <c r="A4932" s="318"/>
      <c r="B4932" s="319"/>
    </row>
    <row r="4933" spans="1:2" ht="15" x14ac:dyDescent="0.2">
      <c r="A4933" s="318"/>
      <c r="B4933" s="319"/>
    </row>
    <row r="4934" spans="1:2" ht="15" x14ac:dyDescent="0.2">
      <c r="A4934" s="318"/>
      <c r="B4934" s="319"/>
    </row>
    <row r="4935" spans="1:2" ht="15" x14ac:dyDescent="0.2">
      <c r="A4935" s="318"/>
      <c r="B4935" s="319"/>
    </row>
    <row r="4936" spans="1:2" ht="15" x14ac:dyDescent="0.2">
      <c r="A4936" s="318"/>
      <c r="B4936" s="319"/>
    </row>
    <row r="4937" spans="1:2" ht="15" x14ac:dyDescent="0.2">
      <c r="A4937" s="318"/>
      <c r="B4937" s="319"/>
    </row>
    <row r="4938" spans="1:2" ht="15" x14ac:dyDescent="0.2">
      <c r="A4938" s="318"/>
      <c r="B4938" s="319"/>
    </row>
    <row r="4939" spans="1:2" ht="15" x14ac:dyDescent="0.2">
      <c r="A4939" s="318"/>
      <c r="B4939" s="319"/>
    </row>
    <row r="4940" spans="1:2" ht="15" x14ac:dyDescent="0.2">
      <c r="A4940" s="318"/>
      <c r="B4940" s="319"/>
    </row>
    <row r="4941" spans="1:2" ht="15" x14ac:dyDescent="0.2">
      <c r="A4941" s="318"/>
      <c r="B4941" s="319"/>
    </row>
    <row r="4942" spans="1:2" ht="15" x14ac:dyDescent="0.2">
      <c r="A4942" s="318"/>
      <c r="B4942" s="319"/>
    </row>
    <row r="4943" spans="1:2" ht="15" x14ac:dyDescent="0.2">
      <c r="A4943" s="318"/>
      <c r="B4943" s="319"/>
    </row>
    <row r="4944" spans="1:2" ht="15" x14ac:dyDescent="0.2">
      <c r="A4944" s="318"/>
      <c r="B4944" s="319"/>
    </row>
    <row r="4945" spans="1:2" ht="15" x14ac:dyDescent="0.2">
      <c r="A4945" s="318"/>
      <c r="B4945" s="319"/>
    </row>
    <row r="4946" spans="1:2" ht="15" x14ac:dyDescent="0.2">
      <c r="A4946" s="318"/>
      <c r="B4946" s="319"/>
    </row>
    <row r="4947" spans="1:2" ht="15" x14ac:dyDescent="0.2">
      <c r="A4947" s="318"/>
      <c r="B4947" s="319"/>
    </row>
    <row r="4948" spans="1:2" ht="15" x14ac:dyDescent="0.2">
      <c r="A4948" s="318"/>
      <c r="B4948" s="319"/>
    </row>
    <row r="4949" spans="1:2" ht="15" x14ac:dyDescent="0.2">
      <c r="A4949" s="318"/>
      <c r="B4949" s="319"/>
    </row>
    <row r="4950" spans="1:2" ht="15" x14ac:dyDescent="0.2">
      <c r="A4950" s="318"/>
      <c r="B4950" s="319"/>
    </row>
    <row r="4951" spans="1:2" ht="15" x14ac:dyDescent="0.2">
      <c r="A4951" s="318"/>
      <c r="B4951" s="319"/>
    </row>
    <row r="4952" spans="1:2" ht="15" x14ac:dyDescent="0.2">
      <c r="A4952" s="318"/>
      <c r="B4952" s="319"/>
    </row>
    <row r="4953" spans="1:2" ht="15" x14ac:dyDescent="0.2">
      <c r="A4953" s="318"/>
      <c r="B4953" s="319"/>
    </row>
    <row r="4954" spans="1:2" ht="15" x14ac:dyDescent="0.2">
      <c r="A4954" s="318"/>
      <c r="B4954" s="319"/>
    </row>
    <row r="4955" spans="1:2" ht="15" x14ac:dyDescent="0.2">
      <c r="A4955" s="318"/>
      <c r="B4955" s="319"/>
    </row>
    <row r="4956" spans="1:2" ht="15" x14ac:dyDescent="0.2">
      <c r="A4956" s="318"/>
      <c r="B4956" s="319"/>
    </row>
    <row r="4957" spans="1:2" ht="15" x14ac:dyDescent="0.2">
      <c r="A4957" s="318"/>
      <c r="B4957" s="319"/>
    </row>
    <row r="4958" spans="1:2" ht="15" x14ac:dyDescent="0.2">
      <c r="A4958" s="318"/>
      <c r="B4958" s="319"/>
    </row>
    <row r="4959" spans="1:2" ht="15" x14ac:dyDescent="0.2">
      <c r="A4959" s="318"/>
      <c r="B4959" s="319"/>
    </row>
    <row r="4960" spans="1:2" ht="15" x14ac:dyDescent="0.2">
      <c r="A4960" s="318"/>
      <c r="B4960" s="319"/>
    </row>
    <row r="4961" spans="1:2" ht="15" x14ac:dyDescent="0.2">
      <c r="A4961" s="318"/>
      <c r="B4961" s="319"/>
    </row>
    <row r="4962" spans="1:2" ht="15" x14ac:dyDescent="0.2">
      <c r="A4962" s="318"/>
      <c r="B4962" s="319"/>
    </row>
    <row r="4963" spans="1:2" ht="15" x14ac:dyDescent="0.2">
      <c r="A4963" s="318"/>
      <c r="B4963" s="319"/>
    </row>
    <row r="4964" spans="1:2" ht="15" x14ac:dyDescent="0.2">
      <c r="A4964" s="318"/>
      <c r="B4964" s="319"/>
    </row>
    <row r="4965" spans="1:2" ht="15" x14ac:dyDescent="0.2">
      <c r="A4965" s="318"/>
      <c r="B4965" s="319"/>
    </row>
    <row r="4966" spans="1:2" ht="15" x14ac:dyDescent="0.2">
      <c r="A4966" s="318"/>
      <c r="B4966" s="319"/>
    </row>
    <row r="4967" spans="1:2" ht="15" x14ac:dyDescent="0.2">
      <c r="A4967" s="318"/>
      <c r="B4967" s="319"/>
    </row>
    <row r="4968" spans="1:2" ht="15" x14ac:dyDescent="0.2">
      <c r="A4968" s="318"/>
      <c r="B4968" s="319"/>
    </row>
    <row r="4969" spans="1:2" ht="15" x14ac:dyDescent="0.2">
      <c r="A4969" s="318"/>
      <c r="B4969" s="319"/>
    </row>
    <row r="4970" spans="1:2" ht="15" x14ac:dyDescent="0.2">
      <c r="A4970" s="318"/>
      <c r="B4970" s="319"/>
    </row>
    <row r="4971" spans="1:2" ht="15" x14ac:dyDescent="0.2">
      <c r="A4971" s="318"/>
      <c r="B4971" s="319"/>
    </row>
    <row r="4972" spans="1:2" ht="15" x14ac:dyDescent="0.2">
      <c r="A4972" s="318"/>
      <c r="B4972" s="319"/>
    </row>
    <row r="4973" spans="1:2" ht="15" x14ac:dyDescent="0.2">
      <c r="A4973" s="318"/>
      <c r="B4973" s="319"/>
    </row>
    <row r="4974" spans="1:2" ht="15" x14ac:dyDescent="0.2">
      <c r="A4974" s="318"/>
      <c r="B4974" s="319"/>
    </row>
    <row r="4975" spans="1:2" ht="15" x14ac:dyDescent="0.2">
      <c r="A4975" s="318"/>
      <c r="B4975" s="319"/>
    </row>
    <row r="4976" spans="1:2" ht="15" x14ac:dyDescent="0.2">
      <c r="A4976" s="318"/>
      <c r="B4976" s="319"/>
    </row>
    <row r="4977" spans="1:2" ht="15" x14ac:dyDescent="0.2">
      <c r="A4977" s="318"/>
      <c r="B4977" s="319"/>
    </row>
    <row r="4978" spans="1:2" ht="15" x14ac:dyDescent="0.2">
      <c r="A4978" s="318"/>
      <c r="B4978" s="319"/>
    </row>
    <row r="4979" spans="1:2" ht="15" x14ac:dyDescent="0.2">
      <c r="A4979" s="318"/>
      <c r="B4979" s="319"/>
    </row>
    <row r="4980" spans="1:2" ht="15" x14ac:dyDescent="0.2">
      <c r="A4980" s="318"/>
      <c r="B4980" s="319"/>
    </row>
    <row r="4981" spans="1:2" ht="15" x14ac:dyDescent="0.2">
      <c r="A4981" s="318"/>
      <c r="B4981" s="319"/>
    </row>
    <row r="4982" spans="1:2" ht="15" x14ac:dyDescent="0.2">
      <c r="A4982" s="318"/>
      <c r="B4982" s="319"/>
    </row>
    <row r="4983" spans="1:2" ht="15" x14ac:dyDescent="0.2">
      <c r="A4983" s="318"/>
      <c r="B4983" s="319"/>
    </row>
    <row r="4984" spans="1:2" ht="15" x14ac:dyDescent="0.2">
      <c r="A4984" s="318"/>
      <c r="B4984" s="319"/>
    </row>
    <row r="4985" spans="1:2" ht="15" x14ac:dyDescent="0.2">
      <c r="A4985" s="318"/>
      <c r="B4985" s="319"/>
    </row>
    <row r="4986" spans="1:2" ht="15" x14ac:dyDescent="0.2">
      <c r="A4986" s="318"/>
      <c r="B4986" s="319"/>
    </row>
    <row r="4987" spans="1:2" ht="15" x14ac:dyDescent="0.2">
      <c r="A4987" s="318"/>
      <c r="B4987" s="319"/>
    </row>
    <row r="4988" spans="1:2" ht="15" x14ac:dyDescent="0.2">
      <c r="A4988" s="318"/>
      <c r="B4988" s="319"/>
    </row>
    <row r="4989" spans="1:2" ht="15" x14ac:dyDescent="0.2">
      <c r="A4989" s="318"/>
      <c r="B4989" s="319"/>
    </row>
    <row r="4990" spans="1:2" ht="15" x14ac:dyDescent="0.2">
      <c r="A4990" s="318"/>
      <c r="B4990" s="319"/>
    </row>
    <row r="4991" spans="1:2" ht="15" x14ac:dyDescent="0.2">
      <c r="A4991" s="318"/>
      <c r="B4991" s="319"/>
    </row>
    <row r="4992" spans="1:2" ht="15" x14ac:dyDescent="0.2">
      <c r="A4992" s="318"/>
      <c r="B4992" s="319"/>
    </row>
    <row r="4993" spans="1:2" ht="15" x14ac:dyDescent="0.2">
      <c r="A4993" s="318"/>
      <c r="B4993" s="319"/>
    </row>
    <row r="4994" spans="1:2" ht="15" x14ac:dyDescent="0.2">
      <c r="A4994" s="318"/>
      <c r="B4994" s="319"/>
    </row>
    <row r="4995" spans="1:2" ht="15" x14ac:dyDescent="0.2">
      <c r="A4995" s="318"/>
      <c r="B4995" s="319"/>
    </row>
    <row r="4996" spans="1:2" ht="15" x14ac:dyDescent="0.2">
      <c r="A4996" s="318"/>
      <c r="B4996" s="319"/>
    </row>
    <row r="4997" spans="1:2" ht="15" x14ac:dyDescent="0.2">
      <c r="A4997" s="318"/>
      <c r="B4997" s="319"/>
    </row>
    <row r="4998" spans="1:2" ht="15" x14ac:dyDescent="0.2">
      <c r="A4998" s="318"/>
      <c r="B4998" s="319"/>
    </row>
    <row r="4999" spans="1:2" ht="15" x14ac:dyDescent="0.2">
      <c r="A4999" s="318"/>
      <c r="B4999" s="319"/>
    </row>
    <row r="5000" spans="1:2" ht="15" x14ac:dyDescent="0.2">
      <c r="A5000" s="318"/>
      <c r="B5000" s="319"/>
    </row>
    <row r="5001" spans="1:2" ht="15" x14ac:dyDescent="0.2">
      <c r="A5001" s="318"/>
      <c r="B5001" s="319"/>
    </row>
    <row r="5002" spans="1:2" ht="15" x14ac:dyDescent="0.2">
      <c r="A5002" s="318"/>
      <c r="B5002" s="319"/>
    </row>
    <row r="5003" spans="1:2" ht="15" x14ac:dyDescent="0.2">
      <c r="A5003" s="318"/>
      <c r="B5003" s="319"/>
    </row>
    <row r="5004" spans="1:2" ht="15" x14ac:dyDescent="0.2">
      <c r="A5004" s="318"/>
      <c r="B5004" s="319"/>
    </row>
    <row r="5005" spans="1:2" ht="15" x14ac:dyDescent="0.2">
      <c r="A5005" s="318"/>
      <c r="B5005" s="319"/>
    </row>
    <row r="5006" spans="1:2" ht="15" x14ac:dyDescent="0.2">
      <c r="A5006" s="318"/>
      <c r="B5006" s="319"/>
    </row>
    <row r="5007" spans="1:2" ht="15" x14ac:dyDescent="0.2">
      <c r="A5007" s="318"/>
      <c r="B5007" s="319"/>
    </row>
    <row r="5008" spans="1:2" ht="15" x14ac:dyDescent="0.2">
      <c r="A5008" s="318"/>
      <c r="B5008" s="319"/>
    </row>
    <row r="5009" spans="1:2" ht="15" x14ac:dyDescent="0.2">
      <c r="A5009" s="318"/>
      <c r="B5009" s="319"/>
    </row>
    <row r="5010" spans="1:2" ht="15" x14ac:dyDescent="0.2">
      <c r="A5010" s="318"/>
      <c r="B5010" s="319"/>
    </row>
    <row r="5011" spans="1:2" ht="15" x14ac:dyDescent="0.2">
      <c r="A5011" s="318"/>
      <c r="B5011" s="319"/>
    </row>
    <row r="5012" spans="1:2" ht="15" x14ac:dyDescent="0.2">
      <c r="A5012" s="318"/>
      <c r="B5012" s="319"/>
    </row>
    <row r="5013" spans="1:2" ht="15" x14ac:dyDescent="0.2">
      <c r="A5013" s="318"/>
      <c r="B5013" s="319"/>
    </row>
    <row r="5014" spans="1:2" ht="15" x14ac:dyDescent="0.2">
      <c r="A5014" s="318"/>
      <c r="B5014" s="319"/>
    </row>
    <row r="5015" spans="1:2" ht="15" x14ac:dyDescent="0.2">
      <c r="A5015" s="318"/>
      <c r="B5015" s="319"/>
    </row>
    <row r="5016" spans="1:2" ht="15" x14ac:dyDescent="0.2">
      <c r="A5016" s="318"/>
      <c r="B5016" s="319"/>
    </row>
    <row r="5017" spans="1:2" ht="15" x14ac:dyDescent="0.2">
      <c r="A5017" s="318"/>
      <c r="B5017" s="319"/>
    </row>
    <row r="5018" spans="1:2" ht="15" x14ac:dyDescent="0.2">
      <c r="A5018" s="318"/>
      <c r="B5018" s="319"/>
    </row>
    <row r="5019" spans="1:2" ht="15" x14ac:dyDescent="0.2">
      <c r="A5019" s="318"/>
      <c r="B5019" s="319"/>
    </row>
    <row r="5020" spans="1:2" ht="15" x14ac:dyDescent="0.2">
      <c r="A5020" s="318"/>
      <c r="B5020" s="319"/>
    </row>
    <row r="5021" spans="1:2" ht="15" x14ac:dyDescent="0.2">
      <c r="A5021" s="318"/>
      <c r="B5021" s="319"/>
    </row>
    <row r="5022" spans="1:2" ht="15" x14ac:dyDescent="0.2">
      <c r="A5022" s="318"/>
      <c r="B5022" s="319"/>
    </row>
    <row r="5023" spans="1:2" ht="15" x14ac:dyDescent="0.2">
      <c r="A5023" s="318"/>
      <c r="B5023" s="319"/>
    </row>
    <row r="5024" spans="1:2" ht="15" x14ac:dyDescent="0.2">
      <c r="A5024" s="318"/>
      <c r="B5024" s="319"/>
    </row>
    <row r="5025" spans="1:2" ht="15" x14ac:dyDescent="0.2">
      <c r="A5025" s="318"/>
      <c r="B5025" s="319"/>
    </row>
    <row r="5026" spans="1:2" ht="15" x14ac:dyDescent="0.2">
      <c r="A5026" s="318"/>
      <c r="B5026" s="319"/>
    </row>
    <row r="5027" spans="1:2" ht="15" x14ac:dyDescent="0.2">
      <c r="A5027" s="318"/>
      <c r="B5027" s="319"/>
    </row>
    <row r="5028" spans="1:2" ht="15" x14ac:dyDescent="0.2">
      <c r="A5028" s="318"/>
      <c r="B5028" s="319"/>
    </row>
    <row r="5029" spans="1:2" ht="15" x14ac:dyDescent="0.2">
      <c r="A5029" s="318"/>
      <c r="B5029" s="319"/>
    </row>
    <row r="5030" spans="1:2" ht="15" x14ac:dyDescent="0.2">
      <c r="A5030" s="318"/>
      <c r="B5030" s="319"/>
    </row>
    <row r="5031" spans="1:2" ht="15" x14ac:dyDescent="0.2">
      <c r="A5031" s="318"/>
      <c r="B5031" s="319"/>
    </row>
    <row r="5032" spans="1:2" ht="15" x14ac:dyDescent="0.2">
      <c r="A5032" s="318"/>
      <c r="B5032" s="319"/>
    </row>
    <row r="5033" spans="1:2" ht="15" x14ac:dyDescent="0.2">
      <c r="A5033" s="318"/>
      <c r="B5033" s="319"/>
    </row>
    <row r="5034" spans="1:2" ht="15" x14ac:dyDescent="0.2">
      <c r="A5034" s="318"/>
      <c r="B5034" s="319"/>
    </row>
    <row r="5035" spans="1:2" ht="15" x14ac:dyDescent="0.2">
      <c r="A5035" s="318"/>
      <c r="B5035" s="319"/>
    </row>
    <row r="5036" spans="1:2" ht="15" x14ac:dyDescent="0.2">
      <c r="A5036" s="318"/>
      <c r="B5036" s="319"/>
    </row>
    <row r="5037" spans="1:2" ht="15" x14ac:dyDescent="0.2">
      <c r="A5037" s="318"/>
      <c r="B5037" s="319"/>
    </row>
    <row r="5038" spans="1:2" ht="15" x14ac:dyDescent="0.2">
      <c r="A5038" s="318"/>
      <c r="B5038" s="319"/>
    </row>
    <row r="5039" spans="1:2" ht="15" x14ac:dyDescent="0.2">
      <c r="A5039" s="318"/>
      <c r="B5039" s="319"/>
    </row>
    <row r="5040" spans="1:2" ht="15" x14ac:dyDescent="0.2">
      <c r="A5040" s="318"/>
      <c r="B5040" s="319"/>
    </row>
    <row r="5041" spans="1:2" ht="15" x14ac:dyDescent="0.2">
      <c r="A5041" s="318"/>
      <c r="B5041" s="319"/>
    </row>
    <row r="5042" spans="1:2" ht="15" x14ac:dyDescent="0.2">
      <c r="A5042" s="318"/>
      <c r="B5042" s="319"/>
    </row>
    <row r="5043" spans="1:2" ht="15" x14ac:dyDescent="0.2">
      <c r="A5043" s="318"/>
      <c r="B5043" s="319"/>
    </row>
    <row r="5044" spans="1:2" ht="15" x14ac:dyDescent="0.2">
      <c r="A5044" s="318"/>
      <c r="B5044" s="319"/>
    </row>
    <row r="5045" spans="1:2" ht="15" x14ac:dyDescent="0.2">
      <c r="A5045" s="318"/>
      <c r="B5045" s="319"/>
    </row>
    <row r="5046" spans="1:2" ht="15" x14ac:dyDescent="0.2">
      <c r="A5046" s="318"/>
      <c r="B5046" s="319"/>
    </row>
    <row r="5047" spans="1:2" ht="15" x14ac:dyDescent="0.2">
      <c r="A5047" s="318"/>
      <c r="B5047" s="319"/>
    </row>
    <row r="5048" spans="1:2" ht="15" x14ac:dyDescent="0.2">
      <c r="A5048" s="318"/>
      <c r="B5048" s="319"/>
    </row>
    <row r="5049" spans="1:2" ht="15" x14ac:dyDescent="0.2">
      <c r="A5049" s="318"/>
      <c r="B5049" s="319"/>
    </row>
    <row r="5050" spans="1:2" ht="15" x14ac:dyDescent="0.2">
      <c r="A5050" s="318"/>
      <c r="B5050" s="319"/>
    </row>
    <row r="5051" spans="1:2" ht="15" x14ac:dyDescent="0.2">
      <c r="A5051" s="318"/>
      <c r="B5051" s="319"/>
    </row>
    <row r="5052" spans="1:2" ht="15" x14ac:dyDescent="0.2">
      <c r="A5052" s="318"/>
      <c r="B5052" s="319"/>
    </row>
    <row r="5053" spans="1:2" ht="15" x14ac:dyDescent="0.2">
      <c r="A5053" s="318"/>
      <c r="B5053" s="319"/>
    </row>
    <row r="5054" spans="1:2" ht="15" x14ac:dyDescent="0.2">
      <c r="A5054" s="318"/>
      <c r="B5054" s="319"/>
    </row>
    <row r="5055" spans="1:2" ht="15" x14ac:dyDescent="0.2">
      <c r="A5055" s="318"/>
      <c r="B5055" s="319"/>
    </row>
    <row r="5056" spans="1:2" ht="15" x14ac:dyDescent="0.2">
      <c r="A5056" s="318"/>
      <c r="B5056" s="319"/>
    </row>
    <row r="5057" spans="1:2" ht="15" x14ac:dyDescent="0.2">
      <c r="A5057" s="318"/>
      <c r="B5057" s="319"/>
    </row>
    <row r="5058" spans="1:2" ht="15" x14ac:dyDescent="0.2">
      <c r="A5058" s="318"/>
      <c r="B5058" s="319"/>
    </row>
    <row r="5059" spans="1:2" ht="15" x14ac:dyDescent="0.2">
      <c r="A5059" s="318"/>
      <c r="B5059" s="319"/>
    </row>
    <row r="5060" spans="1:2" ht="15" x14ac:dyDescent="0.2">
      <c r="A5060" s="318"/>
      <c r="B5060" s="319"/>
    </row>
    <row r="5061" spans="1:2" ht="15" x14ac:dyDescent="0.2">
      <c r="A5061" s="318"/>
      <c r="B5061" s="319"/>
    </row>
    <row r="5062" spans="1:2" ht="15" x14ac:dyDescent="0.2">
      <c r="A5062" s="318"/>
      <c r="B5062" s="319"/>
    </row>
    <row r="5063" spans="1:2" ht="15" x14ac:dyDescent="0.2">
      <c r="A5063" s="318"/>
      <c r="B5063" s="319"/>
    </row>
    <row r="5064" spans="1:2" ht="15" x14ac:dyDescent="0.2">
      <c r="A5064" s="318"/>
      <c r="B5064" s="319"/>
    </row>
    <row r="5065" spans="1:2" ht="15" x14ac:dyDescent="0.2">
      <c r="A5065" s="318"/>
      <c r="B5065" s="319"/>
    </row>
    <row r="5066" spans="1:2" ht="15" x14ac:dyDescent="0.2">
      <c r="A5066" s="318"/>
      <c r="B5066" s="319"/>
    </row>
    <row r="5067" spans="1:2" ht="15" x14ac:dyDescent="0.2">
      <c r="A5067" s="318"/>
      <c r="B5067" s="319"/>
    </row>
    <row r="5068" spans="1:2" ht="15" x14ac:dyDescent="0.2">
      <c r="A5068" s="318"/>
      <c r="B5068" s="319"/>
    </row>
    <row r="5069" spans="1:2" ht="15" x14ac:dyDescent="0.2">
      <c r="A5069" s="318"/>
      <c r="B5069" s="319"/>
    </row>
    <row r="5070" spans="1:2" ht="15" x14ac:dyDescent="0.2">
      <c r="A5070" s="318"/>
      <c r="B5070" s="319"/>
    </row>
    <row r="5071" spans="1:2" ht="15" x14ac:dyDescent="0.2">
      <c r="A5071" s="318"/>
      <c r="B5071" s="319"/>
    </row>
    <row r="5072" spans="1:2" ht="15" x14ac:dyDescent="0.2">
      <c r="A5072" s="318"/>
      <c r="B5072" s="319"/>
    </row>
    <row r="5073" spans="1:2" ht="15" x14ac:dyDescent="0.2">
      <c r="A5073" s="318"/>
      <c r="B5073" s="319"/>
    </row>
    <row r="5074" spans="1:2" ht="15" x14ac:dyDescent="0.2">
      <c r="A5074" s="318"/>
      <c r="B5074" s="319"/>
    </row>
    <row r="5075" spans="1:2" ht="15" x14ac:dyDescent="0.2">
      <c r="A5075" s="318"/>
      <c r="B5075" s="319"/>
    </row>
    <row r="5076" spans="1:2" ht="15" x14ac:dyDescent="0.2">
      <c r="A5076" s="318"/>
      <c r="B5076" s="319"/>
    </row>
    <row r="5077" spans="1:2" ht="15" x14ac:dyDescent="0.2">
      <c r="A5077" s="318"/>
      <c r="B5077" s="319"/>
    </row>
    <row r="5078" spans="1:2" ht="15" x14ac:dyDescent="0.2">
      <c r="A5078" s="318"/>
      <c r="B5078" s="319"/>
    </row>
    <row r="5079" spans="1:2" ht="15" x14ac:dyDescent="0.2">
      <c r="A5079" s="318"/>
      <c r="B5079" s="319"/>
    </row>
    <row r="5080" spans="1:2" ht="15" x14ac:dyDescent="0.2">
      <c r="A5080" s="318"/>
      <c r="B5080" s="319"/>
    </row>
    <row r="5081" spans="1:2" ht="15" x14ac:dyDescent="0.2">
      <c r="A5081" s="318"/>
      <c r="B5081" s="319"/>
    </row>
    <row r="5082" spans="1:2" ht="15" x14ac:dyDescent="0.2">
      <c r="A5082" s="318"/>
      <c r="B5082" s="319"/>
    </row>
    <row r="5083" spans="1:2" ht="15" x14ac:dyDescent="0.2">
      <c r="A5083" s="318"/>
      <c r="B5083" s="319"/>
    </row>
    <row r="5084" spans="1:2" ht="15" x14ac:dyDescent="0.2">
      <c r="A5084" s="318"/>
      <c r="B5084" s="319"/>
    </row>
    <row r="5085" spans="1:2" ht="15" x14ac:dyDescent="0.2">
      <c r="A5085" s="318"/>
      <c r="B5085" s="319"/>
    </row>
    <row r="5086" spans="1:2" ht="15" x14ac:dyDescent="0.2">
      <c r="A5086" s="318"/>
      <c r="B5086" s="319"/>
    </row>
    <row r="5087" spans="1:2" ht="15" x14ac:dyDescent="0.2">
      <c r="A5087" s="318"/>
      <c r="B5087" s="319"/>
    </row>
    <row r="5088" spans="1:2" ht="15" x14ac:dyDescent="0.2">
      <c r="A5088" s="318"/>
      <c r="B5088" s="319"/>
    </row>
    <row r="5089" spans="1:2" ht="15" x14ac:dyDescent="0.2">
      <c r="A5089" s="318"/>
      <c r="B5089" s="319"/>
    </row>
    <row r="5090" spans="1:2" ht="15" x14ac:dyDescent="0.2">
      <c r="A5090" s="318"/>
      <c r="B5090" s="319"/>
    </row>
    <row r="5091" spans="1:2" ht="15" x14ac:dyDescent="0.2">
      <c r="A5091" s="318"/>
      <c r="B5091" s="319"/>
    </row>
    <row r="5092" spans="1:2" ht="15" x14ac:dyDescent="0.2">
      <c r="A5092" s="318"/>
      <c r="B5092" s="319"/>
    </row>
    <row r="5093" spans="1:2" ht="15" x14ac:dyDescent="0.2">
      <c r="A5093" s="318"/>
      <c r="B5093" s="319"/>
    </row>
    <row r="5094" spans="1:2" ht="15" x14ac:dyDescent="0.2">
      <c r="A5094" s="318"/>
      <c r="B5094" s="319"/>
    </row>
    <row r="5095" spans="1:2" ht="15" x14ac:dyDescent="0.2">
      <c r="A5095" s="318"/>
      <c r="B5095" s="319"/>
    </row>
    <row r="5096" spans="1:2" ht="15" x14ac:dyDescent="0.2">
      <c r="A5096" s="318"/>
      <c r="B5096" s="319"/>
    </row>
    <row r="5097" spans="1:2" ht="15" x14ac:dyDescent="0.2">
      <c r="A5097" s="318"/>
      <c r="B5097" s="319"/>
    </row>
    <row r="5098" spans="1:2" ht="15" x14ac:dyDescent="0.2">
      <c r="A5098" s="318"/>
      <c r="B5098" s="319"/>
    </row>
    <row r="5099" spans="1:2" ht="15" x14ac:dyDescent="0.2">
      <c r="A5099" s="318"/>
      <c r="B5099" s="319"/>
    </row>
    <row r="5100" spans="1:2" ht="15" x14ac:dyDescent="0.2">
      <c r="A5100" s="318"/>
      <c r="B5100" s="319"/>
    </row>
    <row r="5101" spans="1:2" ht="15" x14ac:dyDescent="0.2">
      <c r="A5101" s="318"/>
      <c r="B5101" s="319"/>
    </row>
    <row r="5102" spans="1:2" ht="15" x14ac:dyDescent="0.2">
      <c r="A5102" s="318"/>
      <c r="B5102" s="319"/>
    </row>
    <row r="5103" spans="1:2" ht="15" x14ac:dyDescent="0.2">
      <c r="A5103" s="318"/>
      <c r="B5103" s="319"/>
    </row>
    <row r="5104" spans="1:2" ht="15" x14ac:dyDescent="0.2">
      <c r="A5104" s="318"/>
      <c r="B5104" s="319"/>
    </row>
    <row r="5105" spans="1:2" ht="15" x14ac:dyDescent="0.2">
      <c r="A5105" s="318"/>
      <c r="B5105" s="319"/>
    </row>
    <row r="5106" spans="1:2" ht="15" x14ac:dyDescent="0.2">
      <c r="A5106" s="318"/>
      <c r="B5106" s="319"/>
    </row>
    <row r="5107" spans="1:2" ht="15" x14ac:dyDescent="0.2">
      <c r="A5107" s="318"/>
      <c r="B5107" s="319"/>
    </row>
    <row r="5108" spans="1:2" ht="15" x14ac:dyDescent="0.2">
      <c r="A5108" s="318"/>
      <c r="B5108" s="319"/>
    </row>
    <row r="5109" spans="1:2" ht="15" x14ac:dyDescent="0.2">
      <c r="A5109" s="318"/>
      <c r="B5109" s="319"/>
    </row>
    <row r="5110" spans="1:2" ht="15" x14ac:dyDescent="0.2">
      <c r="A5110" s="318"/>
      <c r="B5110" s="319"/>
    </row>
    <row r="5111" spans="1:2" ht="15" x14ac:dyDescent="0.2">
      <c r="A5111" s="318"/>
      <c r="B5111" s="319"/>
    </row>
    <row r="5112" spans="1:2" ht="15" x14ac:dyDescent="0.2">
      <c r="A5112" s="318"/>
      <c r="B5112" s="319"/>
    </row>
    <row r="5113" spans="1:2" ht="15" x14ac:dyDescent="0.2">
      <c r="A5113" s="318"/>
      <c r="B5113" s="319"/>
    </row>
    <row r="5114" spans="1:2" ht="15" x14ac:dyDescent="0.2">
      <c r="A5114" s="318"/>
      <c r="B5114" s="319"/>
    </row>
    <row r="5115" spans="1:2" ht="15" x14ac:dyDescent="0.2">
      <c r="A5115" s="318"/>
      <c r="B5115" s="319"/>
    </row>
    <row r="5116" spans="1:2" ht="15" x14ac:dyDescent="0.2">
      <c r="A5116" s="318"/>
      <c r="B5116" s="319"/>
    </row>
    <row r="5117" spans="1:2" ht="15" x14ac:dyDescent="0.2">
      <c r="A5117" s="318"/>
      <c r="B5117" s="319"/>
    </row>
    <row r="5118" spans="1:2" ht="15" x14ac:dyDescent="0.2">
      <c r="A5118" s="318"/>
      <c r="B5118" s="319"/>
    </row>
    <row r="5119" spans="1:2" ht="15" x14ac:dyDescent="0.2">
      <c r="A5119" s="318"/>
      <c r="B5119" s="319"/>
    </row>
    <row r="5120" spans="1:2" ht="15" x14ac:dyDescent="0.2">
      <c r="A5120" s="318"/>
      <c r="B5120" s="319"/>
    </row>
    <row r="5121" spans="1:2" ht="15" x14ac:dyDescent="0.2">
      <c r="A5121" s="318"/>
      <c r="B5121" s="319"/>
    </row>
    <row r="5122" spans="1:2" ht="15" x14ac:dyDescent="0.2">
      <c r="A5122" s="318"/>
      <c r="B5122" s="319"/>
    </row>
    <row r="5123" spans="1:2" ht="15" x14ac:dyDescent="0.2">
      <c r="A5123" s="318"/>
      <c r="B5123" s="319"/>
    </row>
    <row r="5124" spans="1:2" ht="15" x14ac:dyDescent="0.2">
      <c r="A5124" s="318"/>
      <c r="B5124" s="319"/>
    </row>
    <row r="5125" spans="1:2" ht="15" x14ac:dyDescent="0.2">
      <c r="A5125" s="318"/>
      <c r="B5125" s="319"/>
    </row>
    <row r="5126" spans="1:2" ht="15" x14ac:dyDescent="0.2">
      <c r="A5126" s="318"/>
      <c r="B5126" s="319"/>
    </row>
    <row r="5127" spans="1:2" ht="15" x14ac:dyDescent="0.2">
      <c r="A5127" s="318"/>
      <c r="B5127" s="319"/>
    </row>
    <row r="5128" spans="1:2" ht="15" x14ac:dyDescent="0.2">
      <c r="A5128" s="318"/>
      <c r="B5128" s="319"/>
    </row>
    <row r="5129" spans="1:2" ht="15" x14ac:dyDescent="0.2">
      <c r="A5129" s="318"/>
      <c r="B5129" s="319"/>
    </row>
    <row r="5130" spans="1:2" ht="15" x14ac:dyDescent="0.2">
      <c r="A5130" s="318"/>
      <c r="B5130" s="319"/>
    </row>
    <row r="5131" spans="1:2" ht="15" x14ac:dyDescent="0.2">
      <c r="A5131" s="318"/>
      <c r="B5131" s="319"/>
    </row>
    <row r="5132" spans="1:2" ht="15" x14ac:dyDescent="0.2">
      <c r="A5132" s="318"/>
      <c r="B5132" s="319"/>
    </row>
    <row r="5133" spans="1:2" ht="15" x14ac:dyDescent="0.2">
      <c r="A5133" s="318"/>
      <c r="B5133" s="319"/>
    </row>
    <row r="5134" spans="1:2" ht="15" x14ac:dyDescent="0.2">
      <c r="A5134" s="318"/>
      <c r="B5134" s="319"/>
    </row>
    <row r="5135" spans="1:2" ht="15" x14ac:dyDescent="0.2">
      <c r="A5135" s="318"/>
      <c r="B5135" s="319"/>
    </row>
    <row r="5136" spans="1:2" ht="15" x14ac:dyDescent="0.2">
      <c r="A5136" s="318"/>
      <c r="B5136" s="319"/>
    </row>
    <row r="5137" spans="1:2" ht="15" x14ac:dyDescent="0.2">
      <c r="A5137" s="318"/>
      <c r="B5137" s="319"/>
    </row>
    <row r="5138" spans="1:2" ht="15" x14ac:dyDescent="0.2">
      <c r="A5138" s="318"/>
      <c r="B5138" s="319"/>
    </row>
    <row r="5139" spans="1:2" ht="15" x14ac:dyDescent="0.2">
      <c r="A5139" s="318"/>
      <c r="B5139" s="319"/>
    </row>
    <row r="5140" spans="1:2" ht="15" x14ac:dyDescent="0.2">
      <c r="A5140" s="318"/>
      <c r="B5140" s="319"/>
    </row>
    <row r="5141" spans="1:2" ht="15" x14ac:dyDescent="0.2">
      <c r="A5141" s="318"/>
      <c r="B5141" s="319"/>
    </row>
    <row r="5142" spans="1:2" ht="15" x14ac:dyDescent="0.2">
      <c r="A5142" s="318"/>
      <c r="B5142" s="319"/>
    </row>
    <row r="5143" spans="1:2" ht="15" x14ac:dyDescent="0.2">
      <c r="A5143" s="318"/>
      <c r="B5143" s="319"/>
    </row>
    <row r="5144" spans="1:2" ht="15" x14ac:dyDescent="0.2">
      <c r="A5144" s="318"/>
      <c r="B5144" s="319"/>
    </row>
    <row r="5145" spans="1:2" ht="15" x14ac:dyDescent="0.2">
      <c r="A5145" s="318"/>
      <c r="B5145" s="319"/>
    </row>
    <row r="5146" spans="1:2" ht="15" x14ac:dyDescent="0.2">
      <c r="A5146" s="318"/>
      <c r="B5146" s="319"/>
    </row>
    <row r="5147" spans="1:2" ht="15" x14ac:dyDescent="0.2">
      <c r="A5147" s="318"/>
      <c r="B5147" s="319"/>
    </row>
    <row r="5148" spans="1:2" ht="15" x14ac:dyDescent="0.2">
      <c r="A5148" s="318"/>
      <c r="B5148" s="319"/>
    </row>
    <row r="5149" spans="1:2" ht="15" x14ac:dyDescent="0.2">
      <c r="A5149" s="318"/>
      <c r="B5149" s="319"/>
    </row>
    <row r="5150" spans="1:2" ht="15" x14ac:dyDescent="0.2">
      <c r="A5150" s="318"/>
      <c r="B5150" s="319"/>
    </row>
    <row r="5151" spans="1:2" ht="15" x14ac:dyDescent="0.2">
      <c r="A5151" s="318"/>
      <c r="B5151" s="319"/>
    </row>
    <row r="5152" spans="1:2" ht="15" x14ac:dyDescent="0.2">
      <c r="A5152" s="318"/>
      <c r="B5152" s="319"/>
    </row>
    <row r="5153" spans="1:2" ht="15" x14ac:dyDescent="0.2">
      <c r="A5153" s="318"/>
      <c r="B5153" s="319"/>
    </row>
    <row r="5154" spans="1:2" ht="15" x14ac:dyDescent="0.2">
      <c r="A5154" s="318"/>
      <c r="B5154" s="319"/>
    </row>
    <row r="5155" spans="1:2" ht="15" x14ac:dyDescent="0.2">
      <c r="A5155" s="318"/>
      <c r="B5155" s="319"/>
    </row>
    <row r="5156" spans="1:2" ht="15" x14ac:dyDescent="0.2">
      <c r="A5156" s="318"/>
      <c r="B5156" s="319"/>
    </row>
    <row r="5157" spans="1:2" ht="15" x14ac:dyDescent="0.2">
      <c r="A5157" s="318"/>
      <c r="B5157" s="319"/>
    </row>
    <row r="5158" spans="1:2" ht="15" x14ac:dyDescent="0.2">
      <c r="A5158" s="318"/>
      <c r="B5158" s="319"/>
    </row>
    <row r="5159" spans="1:2" ht="15" x14ac:dyDescent="0.2">
      <c r="A5159" s="318"/>
      <c r="B5159" s="319"/>
    </row>
    <row r="5160" spans="1:2" ht="15" x14ac:dyDescent="0.2">
      <c r="A5160" s="318"/>
      <c r="B5160" s="319"/>
    </row>
    <row r="5161" spans="1:2" ht="15" x14ac:dyDescent="0.2">
      <c r="A5161" s="318"/>
      <c r="B5161" s="319"/>
    </row>
    <row r="5162" spans="1:2" ht="15" x14ac:dyDescent="0.2">
      <c r="A5162" s="318"/>
      <c r="B5162" s="319"/>
    </row>
    <row r="5163" spans="1:2" ht="15" x14ac:dyDescent="0.2">
      <c r="A5163" s="318"/>
      <c r="B5163" s="319"/>
    </row>
    <row r="5164" spans="1:2" ht="15" x14ac:dyDescent="0.2">
      <c r="A5164" s="318"/>
      <c r="B5164" s="319"/>
    </row>
    <row r="5165" spans="1:2" ht="15" x14ac:dyDescent="0.2">
      <c r="A5165" s="318"/>
      <c r="B5165" s="319"/>
    </row>
    <row r="5166" spans="1:2" ht="15" x14ac:dyDescent="0.2">
      <c r="A5166" s="318"/>
      <c r="B5166" s="319"/>
    </row>
    <row r="5167" spans="1:2" ht="15" x14ac:dyDescent="0.2">
      <c r="A5167" s="318"/>
      <c r="B5167" s="319"/>
    </row>
    <row r="5168" spans="1:2" ht="15" x14ac:dyDescent="0.2">
      <c r="A5168" s="318"/>
      <c r="B5168" s="319"/>
    </row>
    <row r="5169" spans="1:2" ht="15" x14ac:dyDescent="0.2">
      <c r="A5169" s="318"/>
      <c r="B5169" s="319"/>
    </row>
    <row r="5170" spans="1:2" ht="15" x14ac:dyDescent="0.2">
      <c r="A5170" s="318"/>
      <c r="B5170" s="319"/>
    </row>
    <row r="5171" spans="1:2" ht="15" x14ac:dyDescent="0.2">
      <c r="A5171" s="318"/>
      <c r="B5171" s="319"/>
    </row>
    <row r="5172" spans="1:2" ht="15" x14ac:dyDescent="0.2">
      <c r="A5172" s="318"/>
      <c r="B5172" s="319"/>
    </row>
    <row r="5173" spans="1:2" ht="15" x14ac:dyDescent="0.2">
      <c r="A5173" s="318"/>
      <c r="B5173" s="319"/>
    </row>
    <row r="5174" spans="1:2" ht="15" x14ac:dyDescent="0.2">
      <c r="A5174" s="318"/>
      <c r="B5174" s="319"/>
    </row>
    <row r="5175" spans="1:2" ht="15" x14ac:dyDescent="0.2">
      <c r="A5175" s="318"/>
      <c r="B5175" s="319"/>
    </row>
    <row r="5176" spans="1:2" ht="15" x14ac:dyDescent="0.2">
      <c r="A5176" s="318"/>
      <c r="B5176" s="319"/>
    </row>
    <row r="5177" spans="1:2" ht="15" x14ac:dyDescent="0.2">
      <c r="A5177" s="318"/>
      <c r="B5177" s="319"/>
    </row>
    <row r="5178" spans="1:2" ht="15" x14ac:dyDescent="0.2">
      <c r="A5178" s="318"/>
      <c r="B5178" s="319"/>
    </row>
    <row r="5179" spans="1:2" ht="15" x14ac:dyDescent="0.2">
      <c r="A5179" s="318"/>
      <c r="B5179" s="319"/>
    </row>
    <row r="5180" spans="1:2" ht="15" x14ac:dyDescent="0.2">
      <c r="A5180" s="318"/>
      <c r="B5180" s="319"/>
    </row>
    <row r="5181" spans="1:2" ht="15" x14ac:dyDescent="0.2">
      <c r="A5181" s="318"/>
      <c r="B5181" s="319"/>
    </row>
    <row r="5182" spans="1:2" ht="15" x14ac:dyDescent="0.2">
      <c r="A5182" s="318"/>
      <c r="B5182" s="319"/>
    </row>
    <row r="5183" spans="1:2" ht="15" x14ac:dyDescent="0.2">
      <c r="A5183" s="318"/>
      <c r="B5183" s="319"/>
    </row>
    <row r="5184" spans="1:2" ht="15" x14ac:dyDescent="0.2">
      <c r="A5184" s="318"/>
      <c r="B5184" s="319"/>
    </row>
    <row r="5185" spans="1:2" ht="15" x14ac:dyDescent="0.2">
      <c r="A5185" s="318"/>
      <c r="B5185" s="319"/>
    </row>
    <row r="5186" spans="1:2" ht="15" x14ac:dyDescent="0.2">
      <c r="A5186" s="318"/>
      <c r="B5186" s="319"/>
    </row>
    <row r="5187" spans="1:2" ht="15" x14ac:dyDescent="0.2">
      <c r="A5187" s="318"/>
      <c r="B5187" s="319"/>
    </row>
    <row r="5188" spans="1:2" ht="15" x14ac:dyDescent="0.2">
      <c r="A5188" s="318"/>
      <c r="B5188" s="319"/>
    </row>
    <row r="5189" spans="1:2" ht="15" x14ac:dyDescent="0.2">
      <c r="A5189" s="318"/>
      <c r="B5189" s="319"/>
    </row>
    <row r="5190" spans="1:2" ht="15" x14ac:dyDescent="0.2">
      <c r="A5190" s="318"/>
      <c r="B5190" s="319"/>
    </row>
    <row r="5191" spans="1:2" ht="15" x14ac:dyDescent="0.2">
      <c r="A5191" s="318"/>
      <c r="B5191" s="319"/>
    </row>
    <row r="5192" spans="1:2" ht="15" x14ac:dyDescent="0.2">
      <c r="A5192" s="318"/>
      <c r="B5192" s="319"/>
    </row>
    <row r="5193" spans="1:2" ht="15" x14ac:dyDescent="0.2">
      <c r="A5193" s="318"/>
      <c r="B5193" s="319"/>
    </row>
    <row r="5194" spans="1:2" ht="15" x14ac:dyDescent="0.2">
      <c r="A5194" s="318"/>
      <c r="B5194" s="319"/>
    </row>
    <row r="5195" spans="1:2" ht="15" x14ac:dyDescent="0.2">
      <c r="A5195" s="318"/>
      <c r="B5195" s="319"/>
    </row>
    <row r="5196" spans="1:2" ht="15" x14ac:dyDescent="0.2">
      <c r="A5196" s="318"/>
      <c r="B5196" s="319"/>
    </row>
    <row r="5197" spans="1:2" ht="15" x14ac:dyDescent="0.2">
      <c r="A5197" s="318"/>
      <c r="B5197" s="319"/>
    </row>
    <row r="5198" spans="1:2" ht="15" x14ac:dyDescent="0.2">
      <c r="A5198" s="318"/>
      <c r="B5198" s="319"/>
    </row>
    <row r="5199" spans="1:2" ht="15" x14ac:dyDescent="0.2">
      <c r="A5199" s="318"/>
      <c r="B5199" s="319"/>
    </row>
    <row r="5200" spans="1:2" ht="15" x14ac:dyDescent="0.2">
      <c r="A5200" s="318"/>
      <c r="B5200" s="319"/>
    </row>
    <row r="5201" spans="1:2" ht="15" x14ac:dyDescent="0.2">
      <c r="A5201" s="318"/>
      <c r="B5201" s="319"/>
    </row>
    <row r="5202" spans="1:2" ht="15" x14ac:dyDescent="0.2">
      <c r="A5202" s="318"/>
      <c r="B5202" s="319"/>
    </row>
    <row r="5203" spans="1:2" ht="15" x14ac:dyDescent="0.2">
      <c r="A5203" s="318"/>
      <c r="B5203" s="319"/>
    </row>
    <row r="5204" spans="1:2" ht="15" x14ac:dyDescent="0.2">
      <c r="A5204" s="318"/>
      <c r="B5204" s="319"/>
    </row>
    <row r="5205" spans="1:2" ht="15" x14ac:dyDescent="0.2">
      <c r="A5205" s="318"/>
      <c r="B5205" s="319"/>
    </row>
    <row r="5206" spans="1:2" ht="15" x14ac:dyDescent="0.2">
      <c r="A5206" s="318"/>
      <c r="B5206" s="319"/>
    </row>
    <row r="5207" spans="1:2" ht="15" x14ac:dyDescent="0.2">
      <c r="A5207" s="318"/>
      <c r="B5207" s="319"/>
    </row>
    <row r="5208" spans="1:2" ht="15" x14ac:dyDescent="0.2">
      <c r="A5208" s="318"/>
      <c r="B5208" s="319"/>
    </row>
    <row r="5209" spans="1:2" ht="15" x14ac:dyDescent="0.2">
      <c r="A5209" s="318"/>
      <c r="B5209" s="319"/>
    </row>
    <row r="5210" spans="1:2" ht="15" x14ac:dyDescent="0.2">
      <c r="A5210" s="318"/>
      <c r="B5210" s="319"/>
    </row>
    <row r="5211" spans="1:2" ht="15" x14ac:dyDescent="0.2">
      <c r="A5211" s="318"/>
      <c r="B5211" s="319"/>
    </row>
    <row r="5212" spans="1:2" ht="15" x14ac:dyDescent="0.2">
      <c r="A5212" s="318"/>
      <c r="B5212" s="319"/>
    </row>
    <row r="5213" spans="1:2" ht="15" x14ac:dyDescent="0.2">
      <c r="A5213" s="318"/>
      <c r="B5213" s="319"/>
    </row>
    <row r="5214" spans="1:2" ht="15" x14ac:dyDescent="0.2">
      <c r="A5214" s="318"/>
      <c r="B5214" s="319"/>
    </row>
    <row r="5215" spans="1:2" ht="15" x14ac:dyDescent="0.2">
      <c r="A5215" s="318"/>
      <c r="B5215" s="319"/>
    </row>
    <row r="5216" spans="1:2" ht="15" x14ac:dyDescent="0.2">
      <c r="A5216" s="318"/>
      <c r="B5216" s="319"/>
    </row>
    <row r="5217" spans="1:2" ht="15" x14ac:dyDescent="0.2">
      <c r="A5217" s="318"/>
      <c r="B5217" s="319"/>
    </row>
    <row r="5218" spans="1:2" ht="15" x14ac:dyDescent="0.2">
      <c r="A5218" s="318"/>
      <c r="B5218" s="319"/>
    </row>
    <row r="5219" spans="1:2" ht="15" x14ac:dyDescent="0.2">
      <c r="A5219" s="318"/>
      <c r="B5219" s="319"/>
    </row>
    <row r="5220" spans="1:2" ht="15" x14ac:dyDescent="0.2">
      <c r="A5220" s="318"/>
      <c r="B5220" s="319"/>
    </row>
    <row r="5221" spans="1:2" ht="15" x14ac:dyDescent="0.2">
      <c r="A5221" s="318"/>
      <c r="B5221" s="319"/>
    </row>
    <row r="5222" spans="1:2" ht="15" x14ac:dyDescent="0.2">
      <c r="A5222" s="318"/>
      <c r="B5222" s="319"/>
    </row>
    <row r="5223" spans="1:2" ht="15" x14ac:dyDescent="0.2">
      <c r="A5223" s="318"/>
      <c r="B5223" s="319"/>
    </row>
    <row r="5224" spans="1:2" ht="15" x14ac:dyDescent="0.2">
      <c r="A5224" s="318"/>
      <c r="B5224" s="319"/>
    </row>
    <row r="5225" spans="1:2" ht="15" x14ac:dyDescent="0.2">
      <c r="A5225" s="318"/>
      <c r="B5225" s="319"/>
    </row>
    <row r="5226" spans="1:2" ht="15" x14ac:dyDescent="0.2">
      <c r="A5226" s="318"/>
      <c r="B5226" s="319"/>
    </row>
    <row r="5227" spans="1:2" ht="15" x14ac:dyDescent="0.2">
      <c r="A5227" s="318"/>
      <c r="B5227" s="319"/>
    </row>
    <row r="5228" spans="1:2" ht="15" x14ac:dyDescent="0.2">
      <c r="A5228" s="318"/>
      <c r="B5228" s="319"/>
    </row>
    <row r="5229" spans="1:2" ht="15" x14ac:dyDescent="0.2">
      <c r="A5229" s="318"/>
      <c r="B5229" s="319"/>
    </row>
    <row r="5230" spans="1:2" ht="15" x14ac:dyDescent="0.2">
      <c r="A5230" s="318"/>
      <c r="B5230" s="319"/>
    </row>
    <row r="5231" spans="1:2" ht="15" x14ac:dyDescent="0.2">
      <c r="A5231" s="318"/>
      <c r="B5231" s="319"/>
    </row>
    <row r="5232" spans="1:2" ht="15" x14ac:dyDescent="0.2">
      <c r="A5232" s="318"/>
      <c r="B5232" s="319"/>
    </row>
    <row r="5233" spans="1:2" ht="15" x14ac:dyDescent="0.2">
      <c r="A5233" s="318"/>
      <c r="B5233" s="319"/>
    </row>
    <row r="5234" spans="1:2" ht="15" x14ac:dyDescent="0.2">
      <c r="A5234" s="318"/>
      <c r="B5234" s="319"/>
    </row>
    <row r="5235" spans="1:2" ht="15" x14ac:dyDescent="0.2">
      <c r="A5235" s="318"/>
      <c r="B5235" s="319"/>
    </row>
    <row r="5236" spans="1:2" ht="15" x14ac:dyDescent="0.2">
      <c r="A5236" s="318"/>
      <c r="B5236" s="319"/>
    </row>
    <row r="5237" spans="1:2" ht="15" x14ac:dyDescent="0.2">
      <c r="A5237" s="318"/>
      <c r="B5237" s="319"/>
    </row>
    <row r="5238" spans="1:2" ht="15" x14ac:dyDescent="0.2">
      <c r="A5238" s="318"/>
      <c r="B5238" s="319"/>
    </row>
    <row r="5239" spans="1:2" ht="15" x14ac:dyDescent="0.2">
      <c r="A5239" s="318"/>
      <c r="B5239" s="319"/>
    </row>
    <row r="5240" spans="1:2" ht="15" x14ac:dyDescent="0.2">
      <c r="A5240" s="318"/>
      <c r="B5240" s="319"/>
    </row>
    <row r="5241" spans="1:2" ht="15" x14ac:dyDescent="0.2">
      <c r="A5241" s="318"/>
      <c r="B5241" s="319"/>
    </row>
    <row r="5242" spans="1:2" ht="15" x14ac:dyDescent="0.2">
      <c r="A5242" s="318"/>
      <c r="B5242" s="319"/>
    </row>
    <row r="5243" spans="1:2" ht="15" x14ac:dyDescent="0.2">
      <c r="A5243" s="318"/>
      <c r="B5243" s="319"/>
    </row>
    <row r="5244" spans="1:2" ht="15" x14ac:dyDescent="0.2">
      <c r="A5244" s="318"/>
      <c r="B5244" s="319"/>
    </row>
    <row r="5245" spans="1:2" ht="15" x14ac:dyDescent="0.2">
      <c r="A5245" s="318"/>
      <c r="B5245" s="319"/>
    </row>
    <row r="5246" spans="1:2" ht="15" x14ac:dyDescent="0.2">
      <c r="A5246" s="318"/>
      <c r="B5246" s="319"/>
    </row>
    <row r="5247" spans="1:2" ht="15" x14ac:dyDescent="0.2">
      <c r="A5247" s="318"/>
      <c r="B5247" s="319"/>
    </row>
    <row r="5248" spans="1:2" ht="15" x14ac:dyDescent="0.2">
      <c r="A5248" s="318"/>
      <c r="B5248" s="319"/>
    </row>
    <row r="5249" spans="1:2" ht="15" x14ac:dyDescent="0.2">
      <c r="A5249" s="318"/>
      <c r="B5249" s="319"/>
    </row>
    <row r="5250" spans="1:2" ht="15" x14ac:dyDescent="0.2">
      <c r="A5250" s="318"/>
      <c r="B5250" s="319"/>
    </row>
    <row r="5251" spans="1:2" ht="15" x14ac:dyDescent="0.2">
      <c r="A5251" s="318"/>
      <c r="B5251" s="319"/>
    </row>
    <row r="5252" spans="1:2" ht="15" x14ac:dyDescent="0.2">
      <c r="A5252" s="318"/>
      <c r="B5252" s="319"/>
    </row>
    <row r="5253" spans="1:2" ht="15" x14ac:dyDescent="0.2">
      <c r="A5253" s="318"/>
      <c r="B5253" s="319"/>
    </row>
    <row r="5254" spans="1:2" ht="15" x14ac:dyDescent="0.2">
      <c r="A5254" s="318"/>
      <c r="B5254" s="319"/>
    </row>
    <row r="5255" spans="1:2" ht="15" x14ac:dyDescent="0.2">
      <c r="A5255" s="318"/>
      <c r="B5255" s="319"/>
    </row>
    <row r="5256" spans="1:2" ht="15" x14ac:dyDescent="0.2">
      <c r="A5256" s="318"/>
      <c r="B5256" s="319"/>
    </row>
    <row r="5257" spans="1:2" ht="15" x14ac:dyDescent="0.2">
      <c r="A5257" s="318"/>
      <c r="B5257" s="319"/>
    </row>
    <row r="5258" spans="1:2" ht="15" x14ac:dyDescent="0.2">
      <c r="A5258" s="318"/>
      <c r="B5258" s="319"/>
    </row>
    <row r="5259" spans="1:2" ht="15" x14ac:dyDescent="0.2">
      <c r="A5259" s="318"/>
      <c r="B5259" s="319"/>
    </row>
    <row r="5260" spans="1:2" ht="15" x14ac:dyDescent="0.2">
      <c r="A5260" s="318"/>
      <c r="B5260" s="319"/>
    </row>
    <row r="5261" spans="1:2" ht="15" x14ac:dyDescent="0.2">
      <c r="A5261" s="318"/>
      <c r="B5261" s="319"/>
    </row>
    <row r="5262" spans="1:2" ht="15" x14ac:dyDescent="0.2">
      <c r="A5262" s="318"/>
      <c r="B5262" s="319"/>
    </row>
    <row r="5263" spans="1:2" ht="15" x14ac:dyDescent="0.2">
      <c r="A5263" s="318"/>
      <c r="B5263" s="319"/>
    </row>
    <row r="5264" spans="1:2" ht="15" x14ac:dyDescent="0.2">
      <c r="A5264" s="318"/>
      <c r="B5264" s="319"/>
    </row>
    <row r="5265" spans="1:2" ht="15" x14ac:dyDescent="0.2">
      <c r="A5265" s="318"/>
      <c r="B5265" s="319"/>
    </row>
    <row r="5266" spans="1:2" ht="15" x14ac:dyDescent="0.2">
      <c r="A5266" s="318"/>
      <c r="B5266" s="319"/>
    </row>
    <row r="5267" spans="1:2" ht="15" x14ac:dyDescent="0.2">
      <c r="A5267" s="318"/>
      <c r="B5267" s="319"/>
    </row>
    <row r="5268" spans="1:2" ht="15" x14ac:dyDescent="0.2">
      <c r="A5268" s="318"/>
      <c r="B5268" s="319"/>
    </row>
    <row r="5269" spans="1:2" ht="15" x14ac:dyDescent="0.2">
      <c r="A5269" s="318"/>
      <c r="B5269" s="319"/>
    </row>
    <row r="5270" spans="1:2" ht="15" x14ac:dyDescent="0.2">
      <c r="A5270" s="318"/>
      <c r="B5270" s="319"/>
    </row>
    <row r="5271" spans="1:2" ht="15" x14ac:dyDescent="0.2">
      <c r="A5271" s="318"/>
      <c r="B5271" s="319"/>
    </row>
    <row r="5272" spans="1:2" ht="15" x14ac:dyDescent="0.2">
      <c r="A5272" s="318"/>
      <c r="B5272" s="319"/>
    </row>
    <row r="5273" spans="1:2" ht="15" x14ac:dyDescent="0.2">
      <c r="A5273" s="318"/>
      <c r="B5273" s="319"/>
    </row>
    <row r="5274" spans="1:2" ht="15" x14ac:dyDescent="0.2">
      <c r="A5274" s="318"/>
      <c r="B5274" s="319"/>
    </row>
    <row r="5275" spans="1:2" ht="15" x14ac:dyDescent="0.2">
      <c r="A5275" s="318"/>
      <c r="B5275" s="319"/>
    </row>
    <row r="5276" spans="1:2" ht="15" x14ac:dyDescent="0.2">
      <c r="A5276" s="318"/>
      <c r="B5276" s="319"/>
    </row>
    <row r="5277" spans="1:2" ht="15" x14ac:dyDescent="0.2">
      <c r="A5277" s="318"/>
      <c r="B5277" s="319"/>
    </row>
    <row r="5278" spans="1:2" ht="15" x14ac:dyDescent="0.2">
      <c r="A5278" s="318"/>
      <c r="B5278" s="319"/>
    </row>
    <row r="5279" spans="1:2" ht="15" x14ac:dyDescent="0.2">
      <c r="A5279" s="318"/>
      <c r="B5279" s="319"/>
    </row>
    <row r="5280" spans="1:2" ht="15" x14ac:dyDescent="0.2">
      <c r="A5280" s="318"/>
      <c r="B5280" s="319"/>
    </row>
    <row r="5281" spans="1:2" ht="15" x14ac:dyDescent="0.2">
      <c r="A5281" s="318"/>
      <c r="B5281" s="319"/>
    </row>
    <row r="5282" spans="1:2" ht="15" x14ac:dyDescent="0.2">
      <c r="A5282" s="318"/>
      <c r="B5282" s="319"/>
    </row>
    <row r="5283" spans="1:2" ht="15" x14ac:dyDescent="0.2">
      <c r="A5283" s="318"/>
      <c r="B5283" s="319"/>
    </row>
    <row r="5284" spans="1:2" ht="15" x14ac:dyDescent="0.2">
      <c r="A5284" s="318"/>
      <c r="B5284" s="319"/>
    </row>
    <row r="5285" spans="1:2" ht="15" x14ac:dyDescent="0.2">
      <c r="A5285" s="318"/>
      <c r="B5285" s="319"/>
    </row>
    <row r="5286" spans="1:2" ht="15" x14ac:dyDescent="0.2">
      <c r="A5286" s="318"/>
      <c r="B5286" s="319"/>
    </row>
    <row r="5287" spans="1:2" ht="15" x14ac:dyDescent="0.2">
      <c r="A5287" s="318"/>
      <c r="B5287" s="319"/>
    </row>
    <row r="5288" spans="1:2" ht="15" x14ac:dyDescent="0.2">
      <c r="A5288" s="318"/>
      <c r="B5288" s="319"/>
    </row>
    <row r="5289" spans="1:2" ht="15" x14ac:dyDescent="0.2">
      <c r="A5289" s="318"/>
      <c r="B5289" s="319"/>
    </row>
    <row r="5290" spans="1:2" ht="15" x14ac:dyDescent="0.2">
      <c r="A5290" s="318"/>
      <c r="B5290" s="319"/>
    </row>
    <row r="5291" spans="1:2" ht="15" x14ac:dyDescent="0.2">
      <c r="A5291" s="318"/>
      <c r="B5291" s="319"/>
    </row>
    <row r="5292" spans="1:2" ht="15" x14ac:dyDescent="0.2">
      <c r="A5292" s="318"/>
      <c r="B5292" s="319"/>
    </row>
    <row r="5293" spans="1:2" ht="15" x14ac:dyDescent="0.2">
      <c r="A5293" s="318"/>
      <c r="B5293" s="319"/>
    </row>
    <row r="5294" spans="1:2" ht="15" x14ac:dyDescent="0.2">
      <c r="A5294" s="318"/>
      <c r="B5294" s="319"/>
    </row>
    <row r="5295" spans="1:2" ht="15" x14ac:dyDescent="0.2">
      <c r="A5295" s="318"/>
      <c r="B5295" s="319"/>
    </row>
    <row r="5296" spans="1:2" ht="15" x14ac:dyDescent="0.2">
      <c r="A5296" s="318"/>
      <c r="B5296" s="319"/>
    </row>
    <row r="5297" spans="1:2" ht="15" x14ac:dyDescent="0.2">
      <c r="A5297" s="318"/>
      <c r="B5297" s="319"/>
    </row>
    <row r="5298" spans="1:2" ht="15" x14ac:dyDescent="0.2">
      <c r="A5298" s="318"/>
      <c r="B5298" s="319"/>
    </row>
    <row r="5299" spans="1:2" ht="15" x14ac:dyDescent="0.2">
      <c r="A5299" s="318"/>
      <c r="B5299" s="319"/>
    </row>
    <row r="5300" spans="1:2" ht="15" x14ac:dyDescent="0.2">
      <c r="A5300" s="318"/>
      <c r="B5300" s="319"/>
    </row>
    <row r="5301" spans="1:2" ht="15" x14ac:dyDescent="0.2">
      <c r="A5301" s="318"/>
      <c r="B5301" s="319"/>
    </row>
    <row r="5302" spans="1:2" ht="15" x14ac:dyDescent="0.2">
      <c r="A5302" s="318"/>
      <c r="B5302" s="319"/>
    </row>
    <row r="5303" spans="1:2" ht="15" x14ac:dyDescent="0.2">
      <c r="A5303" s="318"/>
      <c r="B5303" s="319"/>
    </row>
    <row r="5304" spans="1:2" ht="15" x14ac:dyDescent="0.2">
      <c r="A5304" s="318"/>
      <c r="B5304" s="319"/>
    </row>
    <row r="5305" spans="1:2" ht="15" x14ac:dyDescent="0.2">
      <c r="A5305" s="318"/>
      <c r="B5305" s="319"/>
    </row>
    <row r="5306" spans="1:2" ht="15" x14ac:dyDescent="0.2">
      <c r="A5306" s="318"/>
      <c r="B5306" s="319"/>
    </row>
    <row r="5307" spans="1:2" ht="15" x14ac:dyDescent="0.2">
      <c r="A5307" s="318"/>
      <c r="B5307" s="319"/>
    </row>
    <row r="5308" spans="1:2" ht="15" x14ac:dyDescent="0.2">
      <c r="A5308" s="318"/>
      <c r="B5308" s="319"/>
    </row>
    <row r="5309" spans="1:2" ht="15" x14ac:dyDescent="0.2">
      <c r="A5309" s="318"/>
      <c r="B5309" s="319"/>
    </row>
    <row r="5310" spans="1:2" ht="15" x14ac:dyDescent="0.2">
      <c r="A5310" s="318"/>
      <c r="B5310" s="319"/>
    </row>
    <row r="5311" spans="1:2" ht="15" x14ac:dyDescent="0.2">
      <c r="A5311" s="318"/>
      <c r="B5311" s="319"/>
    </row>
    <row r="5312" spans="1:2" ht="15" x14ac:dyDescent="0.2">
      <c r="A5312" s="318"/>
      <c r="B5312" s="319"/>
    </row>
    <row r="5313" spans="1:2" ht="15" x14ac:dyDescent="0.2">
      <c r="A5313" s="318"/>
      <c r="B5313" s="319"/>
    </row>
    <row r="5314" spans="1:2" ht="15" x14ac:dyDescent="0.2">
      <c r="A5314" s="318"/>
      <c r="B5314" s="319"/>
    </row>
    <row r="5315" spans="1:2" ht="15" x14ac:dyDescent="0.2">
      <c r="A5315" s="318"/>
      <c r="B5315" s="319"/>
    </row>
    <row r="5316" spans="1:2" ht="15" x14ac:dyDescent="0.2">
      <c r="A5316" s="318"/>
      <c r="B5316" s="319"/>
    </row>
    <row r="5317" spans="1:2" ht="15" x14ac:dyDescent="0.2">
      <c r="A5317" s="318"/>
      <c r="B5317" s="319"/>
    </row>
    <row r="5318" spans="1:2" ht="15" x14ac:dyDescent="0.2">
      <c r="A5318" s="318"/>
      <c r="B5318" s="319"/>
    </row>
    <row r="5319" spans="1:2" ht="15" x14ac:dyDescent="0.2">
      <c r="A5319" s="318"/>
      <c r="B5319" s="319"/>
    </row>
    <row r="5320" spans="1:2" ht="15" x14ac:dyDescent="0.2">
      <c r="A5320" s="318"/>
      <c r="B5320" s="319"/>
    </row>
    <row r="5321" spans="1:2" ht="15" x14ac:dyDescent="0.2">
      <c r="A5321" s="318"/>
      <c r="B5321" s="319"/>
    </row>
    <row r="5322" spans="1:2" ht="15" x14ac:dyDescent="0.2">
      <c r="A5322" s="318"/>
      <c r="B5322" s="319"/>
    </row>
    <row r="5323" spans="1:2" ht="15" x14ac:dyDescent="0.2">
      <c r="A5323" s="318"/>
      <c r="B5323" s="319"/>
    </row>
    <row r="5324" spans="1:2" ht="15" x14ac:dyDescent="0.2">
      <c r="A5324" s="318"/>
      <c r="B5324" s="319"/>
    </row>
    <row r="5325" spans="1:2" ht="15" x14ac:dyDescent="0.2">
      <c r="A5325" s="318"/>
      <c r="B5325" s="319"/>
    </row>
    <row r="5326" spans="1:2" ht="15" x14ac:dyDescent="0.2">
      <c r="A5326" s="318"/>
      <c r="B5326" s="319"/>
    </row>
    <row r="5327" spans="1:2" ht="15" x14ac:dyDescent="0.2">
      <c r="A5327" s="318"/>
      <c r="B5327" s="319"/>
    </row>
    <row r="5328" spans="1:2" ht="15" x14ac:dyDescent="0.2">
      <c r="A5328" s="318"/>
      <c r="B5328" s="319"/>
    </row>
    <row r="5329" spans="1:2" ht="15" x14ac:dyDescent="0.2">
      <c r="A5329" s="318"/>
      <c r="B5329" s="319"/>
    </row>
    <row r="5330" spans="1:2" ht="15" x14ac:dyDescent="0.2">
      <c r="A5330" s="318"/>
      <c r="B5330" s="319"/>
    </row>
    <row r="5331" spans="1:2" ht="15" x14ac:dyDescent="0.2">
      <c r="A5331" s="318"/>
      <c r="B5331" s="319"/>
    </row>
    <row r="5332" spans="1:2" ht="15" x14ac:dyDescent="0.2">
      <c r="A5332" s="318"/>
      <c r="B5332" s="319"/>
    </row>
    <row r="5333" spans="1:2" ht="15" x14ac:dyDescent="0.2">
      <c r="A5333" s="318"/>
      <c r="B5333" s="319"/>
    </row>
    <row r="5334" spans="1:2" ht="15" x14ac:dyDescent="0.2">
      <c r="A5334" s="318"/>
      <c r="B5334" s="319"/>
    </row>
    <row r="5335" spans="1:2" ht="15" x14ac:dyDescent="0.2">
      <c r="A5335" s="318"/>
      <c r="B5335" s="319"/>
    </row>
    <row r="5336" spans="1:2" ht="15" x14ac:dyDescent="0.2">
      <c r="A5336" s="318"/>
      <c r="B5336" s="319"/>
    </row>
    <row r="5337" spans="1:2" ht="15" x14ac:dyDescent="0.2">
      <c r="A5337" s="318"/>
      <c r="B5337" s="319"/>
    </row>
    <row r="5338" spans="1:2" ht="15" x14ac:dyDescent="0.2">
      <c r="A5338" s="318"/>
      <c r="B5338" s="319"/>
    </row>
    <row r="5339" spans="1:2" ht="15" x14ac:dyDescent="0.2">
      <c r="A5339" s="318"/>
      <c r="B5339" s="319"/>
    </row>
    <row r="5340" spans="1:2" ht="15" x14ac:dyDescent="0.2">
      <c r="A5340" s="318"/>
      <c r="B5340" s="319"/>
    </row>
    <row r="5341" spans="1:2" ht="15" x14ac:dyDescent="0.2">
      <c r="A5341" s="318"/>
      <c r="B5341" s="319"/>
    </row>
    <row r="5342" spans="1:2" ht="15" x14ac:dyDescent="0.2">
      <c r="A5342" s="318"/>
      <c r="B5342" s="319"/>
    </row>
    <row r="5343" spans="1:2" ht="15" x14ac:dyDescent="0.2">
      <c r="A5343" s="318"/>
      <c r="B5343" s="319"/>
    </row>
    <row r="5344" spans="1:2" ht="15" x14ac:dyDescent="0.2">
      <c r="A5344" s="318"/>
      <c r="B5344" s="319"/>
    </row>
    <row r="5345" spans="1:2" ht="15" x14ac:dyDescent="0.2">
      <c r="A5345" s="318"/>
      <c r="B5345" s="319"/>
    </row>
    <row r="5346" spans="1:2" ht="15" x14ac:dyDescent="0.2">
      <c r="A5346" s="318"/>
      <c r="B5346" s="319"/>
    </row>
    <row r="5347" spans="1:2" ht="15" x14ac:dyDescent="0.2">
      <c r="A5347" s="318"/>
      <c r="B5347" s="319"/>
    </row>
    <row r="5348" spans="1:2" ht="15" x14ac:dyDescent="0.2">
      <c r="A5348" s="318"/>
      <c r="B5348" s="319"/>
    </row>
    <row r="5349" spans="1:2" ht="15" x14ac:dyDescent="0.2">
      <c r="A5349" s="318"/>
      <c r="B5349" s="319"/>
    </row>
    <row r="5350" spans="1:2" ht="15" x14ac:dyDescent="0.2">
      <c r="A5350" s="318"/>
      <c r="B5350" s="319"/>
    </row>
    <row r="5351" spans="1:2" ht="15" x14ac:dyDescent="0.2">
      <c r="A5351" s="318"/>
      <c r="B5351" s="319"/>
    </row>
    <row r="5352" spans="1:2" ht="15" x14ac:dyDescent="0.2">
      <c r="A5352" s="318"/>
      <c r="B5352" s="319"/>
    </row>
    <row r="5353" spans="1:2" ht="15" x14ac:dyDescent="0.2">
      <c r="A5353" s="318"/>
      <c r="B5353" s="319"/>
    </row>
    <row r="5354" spans="1:2" ht="15" x14ac:dyDescent="0.2">
      <c r="A5354" s="318"/>
      <c r="B5354" s="319"/>
    </row>
    <row r="5355" spans="1:2" ht="15" x14ac:dyDescent="0.2">
      <c r="A5355" s="318"/>
      <c r="B5355" s="319"/>
    </row>
    <row r="5356" spans="1:2" ht="15" x14ac:dyDescent="0.2">
      <c r="A5356" s="318"/>
      <c r="B5356" s="319"/>
    </row>
    <row r="5357" spans="1:2" ht="15" x14ac:dyDescent="0.2">
      <c r="A5357" s="318"/>
      <c r="B5357" s="319"/>
    </row>
    <row r="5358" spans="1:2" ht="15" x14ac:dyDescent="0.2">
      <c r="A5358" s="318"/>
      <c r="B5358" s="319"/>
    </row>
    <row r="5359" spans="1:2" ht="15" x14ac:dyDescent="0.2">
      <c r="A5359" s="318"/>
      <c r="B5359" s="319"/>
    </row>
    <row r="5360" spans="1:2" ht="15" x14ac:dyDescent="0.2">
      <c r="A5360" s="318"/>
      <c r="B5360" s="319"/>
    </row>
    <row r="5361" spans="1:2" ht="15" x14ac:dyDescent="0.2">
      <c r="A5361" s="318"/>
      <c r="B5361" s="319"/>
    </row>
    <row r="5362" spans="1:2" ht="15" x14ac:dyDescent="0.2">
      <c r="A5362" s="318"/>
      <c r="B5362" s="319"/>
    </row>
    <row r="5363" spans="1:2" ht="15" x14ac:dyDescent="0.2">
      <c r="A5363" s="318"/>
      <c r="B5363" s="319"/>
    </row>
    <row r="5364" spans="1:2" ht="15" x14ac:dyDescent="0.2">
      <c r="A5364" s="318"/>
      <c r="B5364" s="319"/>
    </row>
    <row r="5365" spans="1:2" ht="15" x14ac:dyDescent="0.2">
      <c r="A5365" s="318"/>
      <c r="B5365" s="319"/>
    </row>
    <row r="5366" spans="1:2" ht="15" x14ac:dyDescent="0.2">
      <c r="A5366" s="318"/>
      <c r="B5366" s="319"/>
    </row>
    <row r="5367" spans="1:2" ht="15" x14ac:dyDescent="0.2">
      <c r="A5367" s="318"/>
      <c r="B5367" s="319"/>
    </row>
    <row r="5368" spans="1:2" ht="15" x14ac:dyDescent="0.2">
      <c r="A5368" s="318"/>
      <c r="B5368" s="319"/>
    </row>
    <row r="5369" spans="1:2" ht="15" x14ac:dyDescent="0.2">
      <c r="A5369" s="318"/>
      <c r="B5369" s="319"/>
    </row>
    <row r="5370" spans="1:2" ht="15" x14ac:dyDescent="0.2">
      <c r="A5370" s="318"/>
      <c r="B5370" s="319"/>
    </row>
    <row r="5371" spans="1:2" ht="15" x14ac:dyDescent="0.2">
      <c r="A5371" s="318"/>
      <c r="B5371" s="319"/>
    </row>
    <row r="5372" spans="1:2" ht="15" x14ac:dyDescent="0.2">
      <c r="A5372" s="318"/>
      <c r="B5372" s="319"/>
    </row>
    <row r="5373" spans="1:2" ht="15" x14ac:dyDescent="0.2">
      <c r="A5373" s="318"/>
      <c r="B5373" s="319"/>
    </row>
    <row r="5374" spans="1:2" ht="15" x14ac:dyDescent="0.2">
      <c r="A5374" s="318"/>
      <c r="B5374" s="319"/>
    </row>
    <row r="5375" spans="1:2" ht="15" x14ac:dyDescent="0.2">
      <c r="A5375" s="318"/>
      <c r="B5375" s="319"/>
    </row>
    <row r="5376" spans="1:2" ht="15" x14ac:dyDescent="0.2">
      <c r="A5376" s="318"/>
      <c r="B5376" s="319"/>
    </row>
    <row r="5377" spans="1:2" ht="15" x14ac:dyDescent="0.2">
      <c r="A5377" s="318"/>
      <c r="B5377" s="319"/>
    </row>
    <row r="5378" spans="1:2" ht="15" x14ac:dyDescent="0.2">
      <c r="A5378" s="318"/>
      <c r="B5378" s="319"/>
    </row>
    <row r="5379" spans="1:2" ht="15" x14ac:dyDescent="0.2">
      <c r="A5379" s="318"/>
      <c r="B5379" s="319"/>
    </row>
    <row r="5380" spans="1:2" ht="15" x14ac:dyDescent="0.2">
      <c r="A5380" s="318"/>
      <c r="B5380" s="319"/>
    </row>
    <row r="5381" spans="1:2" ht="15" x14ac:dyDescent="0.2">
      <c r="A5381" s="318"/>
      <c r="B5381" s="319"/>
    </row>
    <row r="5382" spans="1:2" ht="15" x14ac:dyDescent="0.2">
      <c r="A5382" s="318"/>
      <c r="B5382" s="319"/>
    </row>
    <row r="5383" spans="1:2" ht="15" x14ac:dyDescent="0.2">
      <c r="A5383" s="318"/>
      <c r="B5383" s="319"/>
    </row>
    <row r="5384" spans="1:2" ht="15" x14ac:dyDescent="0.2">
      <c r="A5384" s="318"/>
      <c r="B5384" s="319"/>
    </row>
    <row r="5385" spans="1:2" ht="15" x14ac:dyDescent="0.2">
      <c r="A5385" s="318"/>
      <c r="B5385" s="319"/>
    </row>
    <row r="5386" spans="1:2" ht="15" x14ac:dyDescent="0.2">
      <c r="A5386" s="318"/>
      <c r="B5386" s="319"/>
    </row>
    <row r="5387" spans="1:2" ht="15" x14ac:dyDescent="0.2">
      <c r="A5387" s="318"/>
      <c r="B5387" s="319"/>
    </row>
    <row r="5388" spans="1:2" ht="15" x14ac:dyDescent="0.2">
      <c r="A5388" s="318"/>
      <c r="B5388" s="319"/>
    </row>
    <row r="5389" spans="1:2" ht="15" x14ac:dyDescent="0.2">
      <c r="A5389" s="318"/>
      <c r="B5389" s="319"/>
    </row>
    <row r="5390" spans="1:2" ht="15" x14ac:dyDescent="0.2">
      <c r="A5390" s="318"/>
      <c r="B5390" s="319"/>
    </row>
    <row r="5391" spans="1:2" ht="15" x14ac:dyDescent="0.2">
      <c r="A5391" s="318"/>
      <c r="B5391" s="319"/>
    </row>
    <row r="5392" spans="1:2" ht="15" x14ac:dyDescent="0.2">
      <c r="A5392" s="318"/>
      <c r="B5392" s="319"/>
    </row>
    <row r="5393" spans="1:2" ht="15" x14ac:dyDescent="0.2">
      <c r="A5393" s="318"/>
      <c r="B5393" s="319"/>
    </row>
    <row r="5394" spans="1:2" ht="15" x14ac:dyDescent="0.2">
      <c r="A5394" s="318"/>
      <c r="B5394" s="319"/>
    </row>
    <row r="5395" spans="1:2" ht="15" x14ac:dyDescent="0.2">
      <c r="A5395" s="318"/>
      <c r="B5395" s="319"/>
    </row>
    <row r="5396" spans="1:2" ht="15" x14ac:dyDescent="0.2">
      <c r="A5396" s="318"/>
      <c r="B5396" s="319"/>
    </row>
    <row r="5397" spans="1:2" ht="15" x14ac:dyDescent="0.2">
      <c r="A5397" s="318"/>
      <c r="B5397" s="319"/>
    </row>
    <row r="5398" spans="1:2" ht="15" x14ac:dyDescent="0.2">
      <c r="A5398" s="318"/>
      <c r="B5398" s="319"/>
    </row>
    <row r="5399" spans="1:2" ht="15" x14ac:dyDescent="0.2">
      <c r="A5399" s="318"/>
      <c r="B5399" s="319"/>
    </row>
    <row r="5400" spans="1:2" ht="15" x14ac:dyDescent="0.2">
      <c r="A5400" s="318"/>
      <c r="B5400" s="319"/>
    </row>
    <row r="5401" spans="1:2" ht="15" x14ac:dyDescent="0.2">
      <c r="A5401" s="318"/>
      <c r="B5401" s="319"/>
    </row>
    <row r="5402" spans="1:2" ht="15" x14ac:dyDescent="0.2">
      <c r="A5402" s="318"/>
      <c r="B5402" s="319"/>
    </row>
    <row r="5403" spans="1:2" ht="15" x14ac:dyDescent="0.2">
      <c r="A5403" s="318"/>
      <c r="B5403" s="319"/>
    </row>
    <row r="5404" spans="1:2" ht="15" x14ac:dyDescent="0.2">
      <c r="A5404" s="318"/>
      <c r="B5404" s="319"/>
    </row>
    <row r="5405" spans="1:2" ht="15" x14ac:dyDescent="0.2">
      <c r="A5405" s="318"/>
      <c r="B5405" s="319"/>
    </row>
    <row r="5406" spans="1:2" ht="15" x14ac:dyDescent="0.2">
      <c r="A5406" s="318"/>
      <c r="B5406" s="319"/>
    </row>
    <row r="5407" spans="1:2" ht="15" x14ac:dyDescent="0.2">
      <c r="A5407" s="318"/>
      <c r="B5407" s="319"/>
    </row>
    <row r="5408" spans="1:2" ht="15" x14ac:dyDescent="0.2">
      <c r="A5408" s="318"/>
      <c r="B5408" s="319"/>
    </row>
    <row r="5409" spans="1:2" ht="15" x14ac:dyDescent="0.2">
      <c r="A5409" s="318"/>
      <c r="B5409" s="319"/>
    </row>
    <row r="5410" spans="1:2" ht="15" x14ac:dyDescent="0.2">
      <c r="A5410" s="318"/>
      <c r="B5410" s="319"/>
    </row>
    <row r="5411" spans="1:2" ht="15" x14ac:dyDescent="0.2">
      <c r="A5411" s="318"/>
      <c r="B5411" s="319"/>
    </row>
    <row r="5412" spans="1:2" ht="15" x14ac:dyDescent="0.2">
      <c r="A5412" s="318"/>
      <c r="B5412" s="319"/>
    </row>
    <row r="5413" spans="1:2" ht="15" x14ac:dyDescent="0.2">
      <c r="A5413" s="318"/>
      <c r="B5413" s="319"/>
    </row>
    <row r="5414" spans="1:2" ht="15" x14ac:dyDescent="0.2">
      <c r="A5414" s="318"/>
      <c r="B5414" s="319"/>
    </row>
    <row r="5415" spans="1:2" ht="15" x14ac:dyDescent="0.2">
      <c r="A5415" s="318"/>
      <c r="B5415" s="319"/>
    </row>
    <row r="5416" spans="1:2" ht="15" x14ac:dyDescent="0.2">
      <c r="A5416" s="318"/>
      <c r="B5416" s="319"/>
    </row>
    <row r="5417" spans="1:2" ht="15" x14ac:dyDescent="0.2">
      <c r="A5417" s="318"/>
      <c r="B5417" s="319"/>
    </row>
    <row r="5418" spans="1:2" ht="15" x14ac:dyDescent="0.2">
      <c r="A5418" s="318"/>
      <c r="B5418" s="319"/>
    </row>
    <row r="5419" spans="1:2" ht="15" x14ac:dyDescent="0.2">
      <c r="A5419" s="318"/>
      <c r="B5419" s="319"/>
    </row>
    <row r="5420" spans="1:2" ht="15" x14ac:dyDescent="0.2">
      <c r="A5420" s="318"/>
      <c r="B5420" s="319"/>
    </row>
    <row r="5421" spans="1:2" ht="15" x14ac:dyDescent="0.2">
      <c r="A5421" s="318"/>
      <c r="B5421" s="319"/>
    </row>
    <row r="5422" spans="1:2" ht="15" x14ac:dyDescent="0.2">
      <c r="A5422" s="318"/>
      <c r="B5422" s="319"/>
    </row>
    <row r="5423" spans="1:2" ht="15" x14ac:dyDescent="0.2">
      <c r="A5423" s="318"/>
      <c r="B5423" s="319"/>
    </row>
    <row r="5424" spans="1:2" ht="15" x14ac:dyDescent="0.2">
      <c r="A5424" s="318"/>
      <c r="B5424" s="319"/>
    </row>
    <row r="5425" spans="1:2" ht="15" x14ac:dyDescent="0.2">
      <c r="A5425" s="318"/>
      <c r="B5425" s="319"/>
    </row>
    <row r="5426" spans="1:2" ht="15" x14ac:dyDescent="0.2">
      <c r="A5426" s="318"/>
      <c r="B5426" s="319"/>
    </row>
    <row r="5427" spans="1:2" ht="15" x14ac:dyDescent="0.2">
      <c r="A5427" s="318"/>
      <c r="B5427" s="319"/>
    </row>
    <row r="5428" spans="1:2" ht="15" x14ac:dyDescent="0.2">
      <c r="A5428" s="318"/>
      <c r="B5428" s="319"/>
    </row>
    <row r="5429" spans="1:2" ht="15" x14ac:dyDescent="0.2">
      <c r="A5429" s="318"/>
      <c r="B5429" s="319"/>
    </row>
    <row r="5430" spans="1:2" ht="15" x14ac:dyDescent="0.2">
      <c r="A5430" s="318"/>
      <c r="B5430" s="319"/>
    </row>
    <row r="5431" spans="1:2" ht="15" x14ac:dyDescent="0.2">
      <c r="A5431" s="318"/>
      <c r="B5431" s="319"/>
    </row>
    <row r="5432" spans="1:2" ht="15" x14ac:dyDescent="0.2">
      <c r="A5432" s="318"/>
      <c r="B5432" s="319"/>
    </row>
    <row r="5433" spans="1:2" ht="15" x14ac:dyDescent="0.2">
      <c r="A5433" s="318"/>
      <c r="B5433" s="319"/>
    </row>
    <row r="5434" spans="1:2" ht="15" x14ac:dyDescent="0.2">
      <c r="A5434" s="318"/>
      <c r="B5434" s="319"/>
    </row>
    <row r="5435" spans="1:2" ht="15" x14ac:dyDescent="0.2">
      <c r="A5435" s="318"/>
      <c r="B5435" s="319"/>
    </row>
    <row r="5436" spans="1:2" ht="15" x14ac:dyDescent="0.2">
      <c r="A5436" s="318"/>
      <c r="B5436" s="319"/>
    </row>
    <row r="5437" spans="1:2" ht="15" x14ac:dyDescent="0.2">
      <c r="A5437" s="318"/>
      <c r="B5437" s="319"/>
    </row>
    <row r="5438" spans="1:2" ht="15" x14ac:dyDescent="0.2">
      <c r="A5438" s="318"/>
      <c r="B5438" s="319"/>
    </row>
    <row r="5439" spans="1:2" ht="15" x14ac:dyDescent="0.2">
      <c r="A5439" s="318"/>
      <c r="B5439" s="319"/>
    </row>
    <row r="5440" spans="1:2" ht="15" x14ac:dyDescent="0.2">
      <c r="A5440" s="318"/>
      <c r="B5440" s="319"/>
    </row>
    <row r="5441" spans="1:2" ht="15" x14ac:dyDescent="0.2">
      <c r="A5441" s="318"/>
      <c r="B5441" s="319"/>
    </row>
    <row r="5442" spans="1:2" ht="15" x14ac:dyDescent="0.2">
      <c r="A5442" s="318"/>
      <c r="B5442" s="319"/>
    </row>
    <row r="5443" spans="1:2" ht="15" x14ac:dyDescent="0.2">
      <c r="A5443" s="318"/>
      <c r="B5443" s="319"/>
    </row>
    <row r="5444" spans="1:2" ht="15" x14ac:dyDescent="0.2">
      <c r="A5444" s="318"/>
      <c r="B5444" s="319"/>
    </row>
    <row r="5445" spans="1:2" ht="15" x14ac:dyDescent="0.2">
      <c r="A5445" s="318"/>
      <c r="B5445" s="319"/>
    </row>
    <row r="5446" spans="1:2" ht="15" x14ac:dyDescent="0.2">
      <c r="A5446" s="318"/>
      <c r="B5446" s="319"/>
    </row>
    <row r="5447" spans="1:2" ht="15" x14ac:dyDescent="0.2">
      <c r="A5447" s="318"/>
      <c r="B5447" s="319"/>
    </row>
    <row r="5448" spans="1:2" ht="15" x14ac:dyDescent="0.2">
      <c r="A5448" s="318"/>
      <c r="B5448" s="319"/>
    </row>
    <row r="5449" spans="1:2" ht="15" x14ac:dyDescent="0.2">
      <c r="A5449" s="318"/>
      <c r="B5449" s="319"/>
    </row>
    <row r="5450" spans="1:2" ht="15" x14ac:dyDescent="0.2">
      <c r="A5450" s="318"/>
      <c r="B5450" s="319"/>
    </row>
    <row r="5451" spans="1:2" ht="15" x14ac:dyDescent="0.2">
      <c r="A5451" s="318"/>
      <c r="B5451" s="319"/>
    </row>
    <row r="5452" spans="1:2" ht="15" x14ac:dyDescent="0.2">
      <c r="A5452" s="318"/>
      <c r="B5452" s="319"/>
    </row>
    <row r="5453" spans="1:2" ht="15" x14ac:dyDescent="0.2">
      <c r="A5453" s="318"/>
      <c r="B5453" s="319"/>
    </row>
    <row r="5454" spans="1:2" ht="15" x14ac:dyDescent="0.2">
      <c r="A5454" s="318"/>
      <c r="B5454" s="319"/>
    </row>
    <row r="5455" spans="1:2" ht="15" x14ac:dyDescent="0.2">
      <c r="A5455" s="318"/>
      <c r="B5455" s="319"/>
    </row>
    <row r="5456" spans="1:2" ht="15" x14ac:dyDescent="0.2">
      <c r="A5456" s="318"/>
      <c r="B5456" s="319"/>
    </row>
    <row r="5457" spans="1:2" ht="15" x14ac:dyDescent="0.2">
      <c r="A5457" s="318"/>
      <c r="B5457" s="319"/>
    </row>
    <row r="5458" spans="1:2" ht="15" x14ac:dyDescent="0.2">
      <c r="A5458" s="318"/>
      <c r="B5458" s="319"/>
    </row>
    <row r="5459" spans="1:2" ht="15" x14ac:dyDescent="0.2">
      <c r="A5459" s="318"/>
      <c r="B5459" s="319"/>
    </row>
    <row r="5460" spans="1:2" ht="15" x14ac:dyDescent="0.2">
      <c r="A5460" s="318"/>
      <c r="B5460" s="319"/>
    </row>
    <row r="5461" spans="1:2" ht="15" x14ac:dyDescent="0.2">
      <c r="A5461" s="318"/>
      <c r="B5461" s="319"/>
    </row>
    <row r="5462" spans="1:2" ht="15" x14ac:dyDescent="0.2">
      <c r="A5462" s="318"/>
      <c r="B5462" s="319"/>
    </row>
    <row r="5463" spans="1:2" ht="15" x14ac:dyDescent="0.2">
      <c r="A5463" s="318"/>
      <c r="B5463" s="319"/>
    </row>
    <row r="5464" spans="1:2" ht="15" x14ac:dyDescent="0.2">
      <c r="A5464" s="318"/>
      <c r="B5464" s="319"/>
    </row>
    <row r="5465" spans="1:2" ht="15" x14ac:dyDescent="0.2">
      <c r="A5465" s="318"/>
      <c r="B5465" s="319"/>
    </row>
    <row r="5466" spans="1:2" ht="15" x14ac:dyDescent="0.2">
      <c r="A5466" s="318"/>
      <c r="B5466" s="319"/>
    </row>
    <row r="5467" spans="1:2" ht="15" x14ac:dyDescent="0.2">
      <c r="A5467" s="318"/>
      <c r="B5467" s="319"/>
    </row>
    <row r="5468" spans="1:2" ht="15" x14ac:dyDescent="0.2">
      <c r="A5468" s="318"/>
      <c r="B5468" s="319"/>
    </row>
    <row r="5469" spans="1:2" ht="15" x14ac:dyDescent="0.2">
      <c r="A5469" s="318"/>
      <c r="B5469" s="319"/>
    </row>
    <row r="5470" spans="1:2" ht="15" x14ac:dyDescent="0.2">
      <c r="A5470" s="318"/>
      <c r="B5470" s="319"/>
    </row>
    <row r="5471" spans="1:2" ht="15" x14ac:dyDescent="0.2">
      <c r="A5471" s="318"/>
      <c r="B5471" s="319"/>
    </row>
    <row r="5472" spans="1:2" ht="15" x14ac:dyDescent="0.2">
      <c r="A5472" s="318"/>
      <c r="B5472" s="319"/>
    </row>
    <row r="5473" spans="1:2" ht="15" x14ac:dyDescent="0.2">
      <c r="A5473" s="318"/>
      <c r="B5473" s="319"/>
    </row>
    <row r="5474" spans="1:2" ht="15" x14ac:dyDescent="0.2">
      <c r="A5474" s="318"/>
      <c r="B5474" s="319"/>
    </row>
    <row r="5475" spans="1:2" ht="15" x14ac:dyDescent="0.2">
      <c r="A5475" s="318"/>
      <c r="B5475" s="319"/>
    </row>
    <row r="5476" spans="1:2" ht="15" x14ac:dyDescent="0.2">
      <c r="A5476" s="318"/>
      <c r="B5476" s="319"/>
    </row>
    <row r="5477" spans="1:2" ht="15" x14ac:dyDescent="0.2">
      <c r="A5477" s="318"/>
      <c r="B5477" s="319"/>
    </row>
    <row r="5478" spans="1:2" ht="15" x14ac:dyDescent="0.2">
      <c r="A5478" s="318"/>
      <c r="B5478" s="319"/>
    </row>
    <row r="5479" spans="1:2" ht="15" x14ac:dyDescent="0.2">
      <c r="A5479" s="318"/>
      <c r="B5479" s="319"/>
    </row>
    <row r="5480" spans="1:2" ht="15" x14ac:dyDescent="0.2">
      <c r="A5480" s="318"/>
      <c r="B5480" s="319"/>
    </row>
    <row r="5481" spans="1:2" ht="15" x14ac:dyDescent="0.2">
      <c r="A5481" s="318"/>
      <c r="B5481" s="319"/>
    </row>
    <row r="5482" spans="1:2" ht="15" x14ac:dyDescent="0.2">
      <c r="A5482" s="318"/>
      <c r="B5482" s="319"/>
    </row>
    <row r="5483" spans="1:2" ht="15" x14ac:dyDescent="0.2">
      <c r="A5483" s="318"/>
      <c r="B5483" s="319"/>
    </row>
    <row r="5484" spans="1:2" ht="15" x14ac:dyDescent="0.2">
      <c r="A5484" s="318"/>
      <c r="B5484" s="319"/>
    </row>
    <row r="5485" spans="1:2" ht="15" x14ac:dyDescent="0.2">
      <c r="A5485" s="318"/>
      <c r="B5485" s="319"/>
    </row>
    <row r="5486" spans="1:2" ht="15" x14ac:dyDescent="0.2">
      <c r="A5486" s="318"/>
      <c r="B5486" s="319"/>
    </row>
    <row r="5487" spans="1:2" ht="15" x14ac:dyDescent="0.2">
      <c r="A5487" s="318"/>
      <c r="B5487" s="319"/>
    </row>
    <row r="5488" spans="1:2" ht="15" x14ac:dyDescent="0.2">
      <c r="A5488" s="318"/>
      <c r="B5488" s="319"/>
    </row>
    <row r="5489" spans="1:2" ht="15" x14ac:dyDescent="0.2">
      <c r="A5489" s="318"/>
      <c r="B5489" s="319"/>
    </row>
    <row r="5490" spans="1:2" ht="15" x14ac:dyDescent="0.2">
      <c r="A5490" s="318"/>
      <c r="B5490" s="319"/>
    </row>
    <row r="5491" spans="1:2" ht="15" x14ac:dyDescent="0.2">
      <c r="A5491" s="318"/>
      <c r="B5491" s="319"/>
    </row>
    <row r="5492" spans="1:2" ht="15" x14ac:dyDescent="0.2">
      <c r="A5492" s="318"/>
      <c r="B5492" s="319"/>
    </row>
    <row r="5493" spans="1:2" ht="15" x14ac:dyDescent="0.2">
      <c r="A5493" s="318"/>
      <c r="B5493" s="319"/>
    </row>
    <row r="5494" spans="1:2" ht="15" x14ac:dyDescent="0.2">
      <c r="A5494" s="318"/>
      <c r="B5494" s="319"/>
    </row>
    <row r="5495" spans="1:2" ht="15" x14ac:dyDescent="0.2">
      <c r="A5495" s="318"/>
      <c r="B5495" s="319"/>
    </row>
    <row r="5496" spans="1:2" ht="15" x14ac:dyDescent="0.2">
      <c r="A5496" s="318"/>
      <c r="B5496" s="319"/>
    </row>
    <row r="5497" spans="1:2" ht="15" x14ac:dyDescent="0.2">
      <c r="A5497" s="318"/>
      <c r="B5497" s="319"/>
    </row>
    <row r="5498" spans="1:2" ht="15" x14ac:dyDescent="0.2">
      <c r="A5498" s="318"/>
      <c r="B5498" s="319"/>
    </row>
    <row r="5499" spans="1:2" ht="15" x14ac:dyDescent="0.2">
      <c r="A5499" s="318"/>
      <c r="B5499" s="319"/>
    </row>
    <row r="5500" spans="1:2" ht="15" x14ac:dyDescent="0.2">
      <c r="A5500" s="318"/>
      <c r="B5500" s="319"/>
    </row>
    <row r="5501" spans="1:2" ht="15" x14ac:dyDescent="0.2">
      <c r="A5501" s="318"/>
      <c r="B5501" s="319"/>
    </row>
    <row r="5502" spans="1:2" ht="15" x14ac:dyDescent="0.2">
      <c r="A5502" s="318"/>
      <c r="B5502" s="319"/>
    </row>
    <row r="5503" spans="1:2" ht="15" x14ac:dyDescent="0.2">
      <c r="A5503" s="318"/>
      <c r="B5503" s="319"/>
    </row>
    <row r="5504" spans="1:2" ht="15" x14ac:dyDescent="0.2">
      <c r="A5504" s="318"/>
      <c r="B5504" s="319"/>
    </row>
    <row r="5505" spans="1:2" ht="15" x14ac:dyDescent="0.2">
      <c r="A5505" s="318"/>
      <c r="B5505" s="319"/>
    </row>
    <row r="5506" spans="1:2" ht="15" x14ac:dyDescent="0.2">
      <c r="A5506" s="318"/>
      <c r="B5506" s="319"/>
    </row>
    <row r="5507" spans="1:2" ht="15" x14ac:dyDescent="0.2">
      <c r="A5507" s="318"/>
      <c r="B5507" s="319"/>
    </row>
    <row r="5508" spans="1:2" ht="15" x14ac:dyDescent="0.2">
      <c r="A5508" s="318"/>
      <c r="B5508" s="319"/>
    </row>
    <row r="5509" spans="1:2" ht="15" x14ac:dyDescent="0.2">
      <c r="A5509" s="318"/>
      <c r="B5509" s="319"/>
    </row>
    <row r="5510" spans="1:2" ht="15" x14ac:dyDescent="0.2">
      <c r="A5510" s="318"/>
      <c r="B5510" s="319"/>
    </row>
    <row r="5511" spans="1:2" ht="15" x14ac:dyDescent="0.2">
      <c r="A5511" s="318"/>
      <c r="B5511" s="319"/>
    </row>
    <row r="5512" spans="1:2" ht="15" x14ac:dyDescent="0.2">
      <c r="A5512" s="318"/>
      <c r="B5512" s="319"/>
    </row>
    <row r="5513" spans="1:2" ht="15" x14ac:dyDescent="0.2">
      <c r="A5513" s="318"/>
      <c r="B5513" s="319"/>
    </row>
    <row r="5514" spans="1:2" ht="15" x14ac:dyDescent="0.2">
      <c r="A5514" s="318"/>
      <c r="B5514" s="319"/>
    </row>
    <row r="5515" spans="1:2" ht="15" x14ac:dyDescent="0.2">
      <c r="A5515" s="318"/>
      <c r="B5515" s="319"/>
    </row>
    <row r="5516" spans="1:2" ht="15" x14ac:dyDescent="0.2">
      <c r="A5516" s="318"/>
      <c r="B5516" s="319"/>
    </row>
    <row r="5517" spans="1:2" ht="15" x14ac:dyDescent="0.2">
      <c r="A5517" s="318"/>
      <c r="B5517" s="319"/>
    </row>
    <row r="5518" spans="1:2" ht="15" x14ac:dyDescent="0.2">
      <c r="A5518" s="318"/>
      <c r="B5518" s="319"/>
    </row>
    <row r="5519" spans="1:2" ht="15" x14ac:dyDescent="0.2">
      <c r="A5519" s="318"/>
      <c r="B5519" s="319"/>
    </row>
    <row r="5520" spans="1:2" ht="15" x14ac:dyDescent="0.2">
      <c r="A5520" s="318"/>
      <c r="B5520" s="319"/>
    </row>
    <row r="5521" spans="1:2" ht="15" x14ac:dyDescent="0.2">
      <c r="A5521" s="318"/>
      <c r="B5521" s="319"/>
    </row>
    <row r="5522" spans="1:2" ht="15" x14ac:dyDescent="0.2">
      <c r="A5522" s="318"/>
      <c r="B5522" s="319"/>
    </row>
    <row r="5523" spans="1:2" ht="15" x14ac:dyDescent="0.2">
      <c r="A5523" s="318"/>
      <c r="B5523" s="319"/>
    </row>
    <row r="5524" spans="1:2" ht="15" x14ac:dyDescent="0.2">
      <c r="A5524" s="318"/>
      <c r="B5524" s="319"/>
    </row>
    <row r="5525" spans="1:2" ht="15" x14ac:dyDescent="0.2">
      <c r="A5525" s="318"/>
      <c r="B5525" s="319"/>
    </row>
    <row r="5526" spans="1:2" ht="15" x14ac:dyDescent="0.2">
      <c r="A5526" s="318"/>
      <c r="B5526" s="319"/>
    </row>
    <row r="5527" spans="1:2" ht="15" x14ac:dyDescent="0.2">
      <c r="A5527" s="318"/>
      <c r="B5527" s="319"/>
    </row>
    <row r="5528" spans="1:2" ht="15" x14ac:dyDescent="0.2">
      <c r="A5528" s="318"/>
      <c r="B5528" s="319"/>
    </row>
    <row r="5529" spans="1:2" ht="15" x14ac:dyDescent="0.2">
      <c r="A5529" s="318"/>
      <c r="B5529" s="319"/>
    </row>
    <row r="5530" spans="1:2" ht="15" x14ac:dyDescent="0.2">
      <c r="A5530" s="318"/>
      <c r="B5530" s="319"/>
    </row>
    <row r="5531" spans="1:2" ht="15" x14ac:dyDescent="0.2">
      <c r="A5531" s="318"/>
      <c r="B5531" s="319"/>
    </row>
    <row r="5532" spans="1:2" ht="15" x14ac:dyDescent="0.2">
      <c r="A5532" s="318"/>
      <c r="B5532" s="319"/>
    </row>
    <row r="5533" spans="1:2" ht="15" x14ac:dyDescent="0.2">
      <c r="A5533" s="318"/>
      <c r="B5533" s="319"/>
    </row>
    <row r="5534" spans="1:2" ht="15" x14ac:dyDescent="0.2">
      <c r="A5534" s="318"/>
      <c r="B5534" s="319"/>
    </row>
    <row r="5535" spans="1:2" ht="15" x14ac:dyDescent="0.2">
      <c r="A5535" s="318"/>
      <c r="B5535" s="319"/>
    </row>
    <row r="5536" spans="1:2" ht="15" x14ac:dyDescent="0.2">
      <c r="A5536" s="318"/>
      <c r="B5536" s="319"/>
    </row>
    <row r="5537" spans="1:2" ht="15" x14ac:dyDescent="0.2">
      <c r="A5537" s="318"/>
      <c r="B5537" s="319"/>
    </row>
    <row r="5538" spans="1:2" ht="15" x14ac:dyDescent="0.2">
      <c r="A5538" s="318"/>
      <c r="B5538" s="319"/>
    </row>
    <row r="5539" spans="1:2" ht="15" x14ac:dyDescent="0.2">
      <c r="A5539" s="318"/>
      <c r="B5539" s="319"/>
    </row>
    <row r="5540" spans="1:2" ht="15" x14ac:dyDescent="0.2">
      <c r="A5540" s="318"/>
      <c r="B5540" s="319"/>
    </row>
    <row r="5541" spans="1:2" ht="15" x14ac:dyDescent="0.2">
      <c r="A5541" s="318"/>
      <c r="B5541" s="319"/>
    </row>
    <row r="5542" spans="1:2" ht="15" x14ac:dyDescent="0.2">
      <c r="A5542" s="318"/>
      <c r="B5542" s="319"/>
    </row>
    <row r="5543" spans="1:2" ht="15" x14ac:dyDescent="0.2">
      <c r="A5543" s="318"/>
      <c r="B5543" s="319"/>
    </row>
    <row r="5544" spans="1:2" ht="15" x14ac:dyDescent="0.2">
      <c r="A5544" s="318"/>
      <c r="B5544" s="319"/>
    </row>
    <row r="5545" spans="1:2" ht="15" x14ac:dyDescent="0.2">
      <c r="A5545" s="318"/>
      <c r="B5545" s="319"/>
    </row>
    <row r="5546" spans="1:2" ht="15" x14ac:dyDescent="0.2">
      <c r="A5546" s="318"/>
      <c r="B5546" s="319"/>
    </row>
    <row r="5547" spans="1:2" ht="15" x14ac:dyDescent="0.2">
      <c r="A5547" s="318"/>
      <c r="B5547" s="319"/>
    </row>
    <row r="5548" spans="1:2" ht="15" x14ac:dyDescent="0.2">
      <c r="A5548" s="318"/>
      <c r="B5548" s="319"/>
    </row>
    <row r="5549" spans="1:2" ht="15" x14ac:dyDescent="0.2">
      <c r="A5549" s="318"/>
      <c r="B5549" s="319"/>
    </row>
    <row r="5550" spans="1:2" ht="15" x14ac:dyDescent="0.2">
      <c r="A5550" s="318"/>
      <c r="B5550" s="319"/>
    </row>
    <row r="5551" spans="1:2" ht="15" x14ac:dyDescent="0.2">
      <c r="A5551" s="318"/>
      <c r="B5551" s="319"/>
    </row>
    <row r="5552" spans="1:2" ht="15" x14ac:dyDescent="0.2">
      <c r="A5552" s="318"/>
      <c r="B5552" s="319"/>
    </row>
    <row r="5553" spans="1:2" ht="15" x14ac:dyDescent="0.2">
      <c r="A5553" s="318"/>
      <c r="B5553" s="319"/>
    </row>
    <row r="5554" spans="1:2" ht="15" x14ac:dyDescent="0.2">
      <c r="A5554" s="318"/>
      <c r="B5554" s="319"/>
    </row>
    <row r="5555" spans="1:2" ht="15" x14ac:dyDescent="0.2">
      <c r="A5555" s="318"/>
      <c r="B5555" s="319"/>
    </row>
    <row r="5556" spans="1:2" ht="15" x14ac:dyDescent="0.2">
      <c r="A5556" s="318"/>
      <c r="B5556" s="319"/>
    </row>
    <row r="5557" spans="1:2" ht="15" x14ac:dyDescent="0.2">
      <c r="A5557" s="318"/>
      <c r="B5557" s="319"/>
    </row>
    <row r="5558" spans="1:2" ht="15" x14ac:dyDescent="0.2">
      <c r="A5558" s="318"/>
      <c r="B5558" s="319"/>
    </row>
    <row r="5559" spans="1:2" ht="15" x14ac:dyDescent="0.2">
      <c r="A5559" s="318"/>
      <c r="B5559" s="319"/>
    </row>
    <row r="5560" spans="1:2" ht="15" x14ac:dyDescent="0.2">
      <c r="A5560" s="318"/>
      <c r="B5560" s="319"/>
    </row>
    <row r="5561" spans="1:2" ht="15" x14ac:dyDescent="0.2">
      <c r="A5561" s="318"/>
      <c r="B5561" s="319"/>
    </row>
    <row r="5562" spans="1:2" ht="15" x14ac:dyDescent="0.2">
      <c r="A5562" s="318"/>
      <c r="B5562" s="319"/>
    </row>
    <row r="5563" spans="1:2" ht="15" x14ac:dyDescent="0.2">
      <c r="A5563" s="318"/>
      <c r="B5563" s="319"/>
    </row>
    <row r="5564" spans="1:2" ht="15" x14ac:dyDescent="0.2">
      <c r="A5564" s="318"/>
      <c r="B5564" s="319"/>
    </row>
    <row r="5565" spans="1:2" ht="15" x14ac:dyDescent="0.2">
      <c r="A5565" s="318"/>
      <c r="B5565" s="319"/>
    </row>
    <row r="5566" spans="1:2" ht="15" x14ac:dyDescent="0.2">
      <c r="A5566" s="318"/>
      <c r="B5566" s="319"/>
    </row>
    <row r="5567" spans="1:2" ht="15" x14ac:dyDescent="0.2">
      <c r="A5567" s="318"/>
      <c r="B5567" s="319"/>
    </row>
    <row r="5568" spans="1:2" ht="15" x14ac:dyDescent="0.2">
      <c r="A5568" s="318"/>
      <c r="B5568" s="319"/>
    </row>
    <row r="5569" spans="1:2" ht="15" x14ac:dyDescent="0.2">
      <c r="A5569" s="318"/>
      <c r="B5569" s="319"/>
    </row>
    <row r="5570" spans="1:2" ht="15" x14ac:dyDescent="0.2">
      <c r="A5570" s="318"/>
      <c r="B5570" s="319"/>
    </row>
    <row r="5571" spans="1:2" ht="15" x14ac:dyDescent="0.2">
      <c r="A5571" s="318"/>
      <c r="B5571" s="319"/>
    </row>
    <row r="5572" spans="1:2" ht="15" x14ac:dyDescent="0.2">
      <c r="A5572" s="318"/>
      <c r="B5572" s="319"/>
    </row>
    <row r="5573" spans="1:2" ht="15" x14ac:dyDescent="0.2">
      <c r="A5573" s="318"/>
      <c r="B5573" s="319"/>
    </row>
    <row r="5574" spans="1:2" ht="15" x14ac:dyDescent="0.2">
      <c r="A5574" s="318"/>
      <c r="B5574" s="319"/>
    </row>
    <row r="5575" spans="1:2" ht="15" x14ac:dyDescent="0.2">
      <c r="A5575" s="318"/>
      <c r="B5575" s="319"/>
    </row>
    <row r="5576" spans="1:2" ht="15" x14ac:dyDescent="0.2">
      <c r="A5576" s="318"/>
      <c r="B5576" s="319"/>
    </row>
    <row r="5577" spans="1:2" ht="15" x14ac:dyDescent="0.2">
      <c r="A5577" s="318"/>
      <c r="B5577" s="319"/>
    </row>
    <row r="5578" spans="1:2" ht="15" x14ac:dyDescent="0.2">
      <c r="A5578" s="318"/>
      <c r="B5578" s="319"/>
    </row>
    <row r="5579" spans="1:2" ht="15" x14ac:dyDescent="0.2">
      <c r="A5579" s="318"/>
      <c r="B5579" s="319"/>
    </row>
    <row r="5580" spans="1:2" ht="15" x14ac:dyDescent="0.2">
      <c r="A5580" s="318"/>
      <c r="B5580" s="319"/>
    </row>
    <row r="5581" spans="1:2" ht="15" x14ac:dyDescent="0.2">
      <c r="A5581" s="318"/>
      <c r="B5581" s="319"/>
    </row>
    <row r="5582" spans="1:2" ht="15" x14ac:dyDescent="0.2">
      <c r="A5582" s="318"/>
      <c r="B5582" s="319"/>
    </row>
    <row r="5583" spans="1:2" ht="15" x14ac:dyDescent="0.2">
      <c r="A5583" s="318"/>
      <c r="B5583" s="319"/>
    </row>
    <row r="5584" spans="1:2" ht="15" x14ac:dyDescent="0.2">
      <c r="A5584" s="318"/>
      <c r="B5584" s="319"/>
    </row>
    <row r="5585" spans="1:2" ht="15" x14ac:dyDescent="0.2">
      <c r="A5585" s="318"/>
      <c r="B5585" s="319"/>
    </row>
    <row r="5586" spans="1:2" ht="15" x14ac:dyDescent="0.2">
      <c r="A5586" s="318"/>
      <c r="B5586" s="319"/>
    </row>
    <row r="5587" spans="1:2" ht="15" x14ac:dyDescent="0.2">
      <c r="A5587" s="318"/>
      <c r="B5587" s="319"/>
    </row>
    <row r="5588" spans="1:2" ht="15" x14ac:dyDescent="0.2">
      <c r="A5588" s="318"/>
      <c r="B5588" s="319"/>
    </row>
    <row r="5589" spans="1:2" ht="15" x14ac:dyDescent="0.2">
      <c r="A5589" s="318"/>
      <c r="B5589" s="319"/>
    </row>
    <row r="5590" spans="1:2" ht="15" x14ac:dyDescent="0.2">
      <c r="A5590" s="318"/>
      <c r="B5590" s="319"/>
    </row>
    <row r="5591" spans="1:2" ht="15" x14ac:dyDescent="0.2">
      <c r="A5591" s="318"/>
      <c r="B5591" s="319"/>
    </row>
    <row r="5592" spans="1:2" ht="15" x14ac:dyDescent="0.2">
      <c r="A5592" s="318"/>
      <c r="B5592" s="319"/>
    </row>
    <row r="5593" spans="1:2" ht="15" x14ac:dyDescent="0.2">
      <c r="A5593" s="318"/>
      <c r="B5593" s="319"/>
    </row>
    <row r="5594" spans="1:2" ht="15" x14ac:dyDescent="0.2">
      <c r="A5594" s="318"/>
      <c r="B5594" s="319"/>
    </row>
    <row r="5595" spans="1:2" ht="15" x14ac:dyDescent="0.2">
      <c r="A5595" s="318"/>
      <c r="B5595" s="319"/>
    </row>
    <row r="5596" spans="1:2" ht="15" x14ac:dyDescent="0.2">
      <c r="A5596" s="318"/>
      <c r="B5596" s="319"/>
    </row>
    <row r="5597" spans="1:2" ht="15" x14ac:dyDescent="0.2">
      <c r="A5597" s="318"/>
      <c r="B5597" s="319"/>
    </row>
    <row r="5598" spans="1:2" ht="15" x14ac:dyDescent="0.2">
      <c r="A5598" s="318"/>
      <c r="B5598" s="319"/>
    </row>
    <row r="5599" spans="1:2" ht="15" x14ac:dyDescent="0.2">
      <c r="A5599" s="318"/>
      <c r="B5599" s="319"/>
    </row>
    <row r="5600" spans="1:2" ht="15" x14ac:dyDescent="0.2">
      <c r="A5600" s="318"/>
      <c r="B5600" s="319"/>
    </row>
    <row r="5601" spans="1:2" ht="15" x14ac:dyDescent="0.2">
      <c r="A5601" s="318"/>
      <c r="B5601" s="319"/>
    </row>
    <row r="5602" spans="1:2" ht="15" x14ac:dyDescent="0.2">
      <c r="A5602" s="318"/>
      <c r="B5602" s="319"/>
    </row>
    <row r="5603" spans="1:2" ht="15" x14ac:dyDescent="0.2">
      <c r="A5603" s="318"/>
      <c r="B5603" s="319"/>
    </row>
    <row r="5604" spans="1:2" ht="15" x14ac:dyDescent="0.2">
      <c r="A5604" s="318"/>
      <c r="B5604" s="319"/>
    </row>
    <row r="5605" spans="1:2" ht="15" x14ac:dyDescent="0.2">
      <c r="A5605" s="318"/>
      <c r="B5605" s="319"/>
    </row>
    <row r="5606" spans="1:2" ht="15" x14ac:dyDescent="0.2">
      <c r="A5606" s="318"/>
      <c r="B5606" s="319"/>
    </row>
    <row r="5607" spans="1:2" ht="15" x14ac:dyDescent="0.2">
      <c r="A5607" s="318"/>
      <c r="B5607" s="319"/>
    </row>
    <row r="5608" spans="1:2" ht="15" x14ac:dyDescent="0.2">
      <c r="A5608" s="318"/>
      <c r="B5608" s="319"/>
    </row>
    <row r="5609" spans="1:2" ht="15" x14ac:dyDescent="0.2">
      <c r="A5609" s="318"/>
      <c r="B5609" s="319"/>
    </row>
    <row r="5610" spans="1:2" ht="15" x14ac:dyDescent="0.2">
      <c r="A5610" s="318"/>
      <c r="B5610" s="319"/>
    </row>
    <row r="5611" spans="1:2" ht="15" x14ac:dyDescent="0.2">
      <c r="A5611" s="318"/>
      <c r="B5611" s="319"/>
    </row>
    <row r="5612" spans="1:2" ht="15" x14ac:dyDescent="0.2">
      <c r="A5612" s="318"/>
      <c r="B5612" s="319"/>
    </row>
    <row r="5613" spans="1:2" ht="15" x14ac:dyDescent="0.2">
      <c r="A5613" s="318"/>
      <c r="B5613" s="319"/>
    </row>
    <row r="5614" spans="1:2" ht="15" x14ac:dyDescent="0.2">
      <c r="A5614" s="318"/>
      <c r="B5614" s="319"/>
    </row>
    <row r="5615" spans="1:2" ht="15" x14ac:dyDescent="0.2">
      <c r="A5615" s="318"/>
      <c r="B5615" s="319"/>
    </row>
    <row r="5616" spans="1:2" ht="15" x14ac:dyDescent="0.2">
      <c r="A5616" s="318"/>
      <c r="B5616" s="319"/>
    </row>
    <row r="5617" spans="1:2" ht="15" x14ac:dyDescent="0.2">
      <c r="A5617" s="318"/>
      <c r="B5617" s="319"/>
    </row>
    <row r="5618" spans="1:2" ht="15" x14ac:dyDescent="0.2">
      <c r="A5618" s="318"/>
      <c r="B5618" s="319"/>
    </row>
    <row r="5619" spans="1:2" ht="15" x14ac:dyDescent="0.2">
      <c r="A5619" s="318"/>
      <c r="B5619" s="319"/>
    </row>
    <row r="5620" spans="1:2" ht="15" x14ac:dyDescent="0.2">
      <c r="A5620" s="318"/>
      <c r="B5620" s="319"/>
    </row>
    <row r="5621" spans="1:2" ht="15" x14ac:dyDescent="0.2">
      <c r="A5621" s="318"/>
      <c r="B5621" s="319"/>
    </row>
    <row r="5622" spans="1:2" ht="15" x14ac:dyDescent="0.2">
      <c r="A5622" s="318"/>
      <c r="B5622" s="319"/>
    </row>
    <row r="5623" spans="1:2" ht="15" x14ac:dyDescent="0.2">
      <c r="A5623" s="318"/>
      <c r="B5623" s="319"/>
    </row>
    <row r="5624" spans="1:2" ht="15" x14ac:dyDescent="0.2">
      <c r="A5624" s="318"/>
      <c r="B5624" s="319"/>
    </row>
    <row r="5625" spans="1:2" ht="15" x14ac:dyDescent="0.2">
      <c r="A5625" s="318"/>
      <c r="B5625" s="319"/>
    </row>
    <row r="5626" spans="1:2" ht="15" x14ac:dyDescent="0.2">
      <c r="A5626" s="318"/>
      <c r="B5626" s="319"/>
    </row>
    <row r="5627" spans="1:2" ht="15" x14ac:dyDescent="0.2">
      <c r="A5627" s="318"/>
      <c r="B5627" s="319"/>
    </row>
    <row r="5628" spans="1:2" ht="15" x14ac:dyDescent="0.2">
      <c r="A5628" s="318"/>
      <c r="B5628" s="319"/>
    </row>
    <row r="5629" spans="1:2" ht="15" x14ac:dyDescent="0.2">
      <c r="A5629" s="318"/>
      <c r="B5629" s="319"/>
    </row>
    <row r="5630" spans="1:2" ht="15" x14ac:dyDescent="0.2">
      <c r="A5630" s="318"/>
      <c r="B5630" s="319"/>
    </row>
    <row r="5631" spans="1:2" ht="15" x14ac:dyDescent="0.2">
      <c r="A5631" s="318"/>
      <c r="B5631" s="319"/>
    </row>
    <row r="5632" spans="1:2" ht="15" x14ac:dyDescent="0.2">
      <c r="A5632" s="318"/>
      <c r="B5632" s="319"/>
    </row>
    <row r="5633" spans="1:2" ht="15" x14ac:dyDescent="0.2">
      <c r="A5633" s="318"/>
      <c r="B5633" s="319"/>
    </row>
    <row r="5634" spans="1:2" ht="15" x14ac:dyDescent="0.2">
      <c r="A5634" s="318"/>
      <c r="B5634" s="319"/>
    </row>
    <row r="5635" spans="1:2" ht="15" x14ac:dyDescent="0.2">
      <c r="A5635" s="318"/>
      <c r="B5635" s="319"/>
    </row>
    <row r="5636" spans="1:2" ht="15" x14ac:dyDescent="0.2">
      <c r="A5636" s="318"/>
      <c r="B5636" s="319"/>
    </row>
    <row r="5637" spans="1:2" ht="15" x14ac:dyDescent="0.2">
      <c r="A5637" s="318"/>
      <c r="B5637" s="319"/>
    </row>
    <row r="5638" spans="1:2" ht="15" x14ac:dyDescent="0.2">
      <c r="A5638" s="318"/>
      <c r="B5638" s="319"/>
    </row>
    <row r="5639" spans="1:2" ht="15" x14ac:dyDescent="0.2">
      <c r="A5639" s="318"/>
      <c r="B5639" s="319"/>
    </row>
    <row r="5640" spans="1:2" ht="15" x14ac:dyDescent="0.2">
      <c r="A5640" s="318"/>
      <c r="B5640" s="319"/>
    </row>
    <row r="5641" spans="1:2" ht="15" x14ac:dyDescent="0.2">
      <c r="A5641" s="318"/>
      <c r="B5641" s="319"/>
    </row>
    <row r="5642" spans="1:2" ht="15" x14ac:dyDescent="0.2">
      <c r="A5642" s="318"/>
      <c r="B5642" s="319"/>
    </row>
    <row r="5643" spans="1:2" ht="15" x14ac:dyDescent="0.2">
      <c r="A5643" s="318"/>
      <c r="B5643" s="319"/>
    </row>
    <row r="5644" spans="1:2" ht="15" x14ac:dyDescent="0.2">
      <c r="A5644" s="318"/>
      <c r="B5644" s="319"/>
    </row>
    <row r="5645" spans="1:2" ht="15" x14ac:dyDescent="0.2">
      <c r="A5645" s="318"/>
      <c r="B5645" s="319"/>
    </row>
    <row r="5646" spans="1:2" ht="15" x14ac:dyDescent="0.2">
      <c r="A5646" s="318"/>
      <c r="B5646" s="319"/>
    </row>
    <row r="5647" spans="1:2" ht="15" x14ac:dyDescent="0.2">
      <c r="A5647" s="318"/>
      <c r="B5647" s="319"/>
    </row>
    <row r="5648" spans="1:2" ht="15" x14ac:dyDescent="0.2">
      <c r="A5648" s="318"/>
      <c r="B5648" s="319"/>
    </row>
    <row r="5649" spans="1:2" ht="15" x14ac:dyDescent="0.2">
      <c r="A5649" s="318"/>
      <c r="B5649" s="319"/>
    </row>
    <row r="5650" spans="1:2" ht="15" x14ac:dyDescent="0.2">
      <c r="A5650" s="318"/>
      <c r="B5650" s="319"/>
    </row>
    <row r="5651" spans="1:2" ht="15" x14ac:dyDescent="0.2">
      <c r="A5651" s="318"/>
      <c r="B5651" s="319"/>
    </row>
    <row r="5652" spans="1:2" ht="15" x14ac:dyDescent="0.2">
      <c r="A5652" s="318"/>
      <c r="B5652" s="319"/>
    </row>
    <row r="5653" spans="1:2" ht="15" x14ac:dyDescent="0.2">
      <c r="A5653" s="318"/>
      <c r="B5653" s="319"/>
    </row>
    <row r="5654" spans="1:2" ht="15" x14ac:dyDescent="0.2">
      <c r="A5654" s="318"/>
      <c r="B5654" s="319"/>
    </row>
    <row r="5655" spans="1:2" ht="15" x14ac:dyDescent="0.2">
      <c r="A5655" s="318"/>
      <c r="B5655" s="319"/>
    </row>
    <row r="5656" spans="1:2" ht="15" x14ac:dyDescent="0.2">
      <c r="A5656" s="318"/>
      <c r="B5656" s="319"/>
    </row>
    <row r="5657" spans="1:2" ht="15" x14ac:dyDescent="0.2">
      <c r="A5657" s="318"/>
      <c r="B5657" s="319"/>
    </row>
    <row r="5658" spans="1:2" ht="15" x14ac:dyDescent="0.2">
      <c r="A5658" s="318"/>
      <c r="B5658" s="319"/>
    </row>
    <row r="5659" spans="1:2" ht="15" x14ac:dyDescent="0.2">
      <c r="A5659" s="318"/>
      <c r="B5659" s="319"/>
    </row>
    <row r="5660" spans="1:2" ht="15" x14ac:dyDescent="0.2">
      <c r="A5660" s="318"/>
      <c r="B5660" s="319"/>
    </row>
    <row r="5661" spans="1:2" ht="15" x14ac:dyDescent="0.2">
      <c r="A5661" s="318"/>
      <c r="B5661" s="319"/>
    </row>
    <row r="5662" spans="1:2" ht="15" x14ac:dyDescent="0.2">
      <c r="A5662" s="318"/>
      <c r="B5662" s="319"/>
    </row>
    <row r="5663" spans="1:2" ht="15" x14ac:dyDescent="0.2">
      <c r="A5663" s="318"/>
      <c r="B5663" s="319"/>
    </row>
    <row r="5664" spans="1:2" ht="15" x14ac:dyDescent="0.2">
      <c r="A5664" s="318"/>
      <c r="B5664" s="319"/>
    </row>
    <row r="5665" spans="1:2" ht="15" x14ac:dyDescent="0.2">
      <c r="A5665" s="318"/>
      <c r="B5665" s="319"/>
    </row>
    <row r="5666" spans="1:2" ht="15" x14ac:dyDescent="0.2">
      <c r="A5666" s="318"/>
      <c r="B5666" s="319"/>
    </row>
    <row r="5667" spans="1:2" ht="15" x14ac:dyDescent="0.2">
      <c r="A5667" s="318"/>
      <c r="B5667" s="319"/>
    </row>
    <row r="5668" spans="1:2" ht="15" x14ac:dyDescent="0.2">
      <c r="A5668" s="318"/>
      <c r="B5668" s="319"/>
    </row>
    <row r="5669" spans="1:2" ht="15" x14ac:dyDescent="0.2">
      <c r="A5669" s="318"/>
      <c r="B5669" s="319"/>
    </row>
    <row r="5670" spans="1:2" ht="15" x14ac:dyDescent="0.2">
      <c r="A5670" s="318"/>
      <c r="B5670" s="319"/>
    </row>
    <row r="5671" spans="1:2" ht="15" x14ac:dyDescent="0.2">
      <c r="A5671" s="318"/>
      <c r="B5671" s="319"/>
    </row>
    <row r="5672" spans="1:2" ht="15" x14ac:dyDescent="0.2">
      <c r="A5672" s="318"/>
      <c r="B5672" s="319"/>
    </row>
    <row r="5673" spans="1:2" ht="15" x14ac:dyDescent="0.2">
      <c r="A5673" s="318"/>
      <c r="B5673" s="319"/>
    </row>
    <row r="5674" spans="1:2" ht="15" x14ac:dyDescent="0.2">
      <c r="A5674" s="318"/>
      <c r="B5674" s="319"/>
    </row>
    <row r="5675" spans="1:2" ht="15" x14ac:dyDescent="0.2">
      <c r="A5675" s="318"/>
      <c r="B5675" s="319"/>
    </row>
    <row r="5676" spans="1:2" ht="15" x14ac:dyDescent="0.2">
      <c r="A5676" s="318"/>
      <c r="B5676" s="319"/>
    </row>
    <row r="5677" spans="1:2" ht="15" x14ac:dyDescent="0.2">
      <c r="A5677" s="318"/>
      <c r="B5677" s="319"/>
    </row>
    <row r="5678" spans="1:2" ht="15" x14ac:dyDescent="0.2">
      <c r="A5678" s="318"/>
      <c r="B5678" s="319"/>
    </row>
    <row r="5679" spans="1:2" ht="15" x14ac:dyDescent="0.2">
      <c r="A5679" s="318"/>
      <c r="B5679" s="319"/>
    </row>
    <row r="5680" spans="1:2" ht="15" x14ac:dyDescent="0.2">
      <c r="A5680" s="318"/>
      <c r="B5680" s="319"/>
    </row>
    <row r="5681" spans="1:2" ht="15" x14ac:dyDescent="0.2">
      <c r="A5681" s="318"/>
      <c r="B5681" s="319"/>
    </row>
    <row r="5682" spans="1:2" ht="15" x14ac:dyDescent="0.2">
      <c r="A5682" s="318"/>
      <c r="B5682" s="319"/>
    </row>
    <row r="5683" spans="1:2" ht="15" x14ac:dyDescent="0.2">
      <c r="A5683" s="318"/>
      <c r="B5683" s="319"/>
    </row>
    <row r="5684" spans="1:2" ht="15" x14ac:dyDescent="0.2">
      <c r="A5684" s="318"/>
      <c r="B5684" s="319"/>
    </row>
    <row r="5685" spans="1:2" ht="15" x14ac:dyDescent="0.2">
      <c r="A5685" s="318"/>
      <c r="B5685" s="319"/>
    </row>
    <row r="5686" spans="1:2" ht="15" x14ac:dyDescent="0.2">
      <c r="A5686" s="318"/>
      <c r="B5686" s="319"/>
    </row>
    <row r="5687" spans="1:2" ht="15" x14ac:dyDescent="0.2">
      <c r="A5687" s="318"/>
      <c r="B5687" s="319"/>
    </row>
    <row r="5688" spans="1:2" ht="15" x14ac:dyDescent="0.2">
      <c r="A5688" s="318"/>
      <c r="B5688" s="319"/>
    </row>
    <row r="5689" spans="1:2" ht="15" x14ac:dyDescent="0.2">
      <c r="A5689" s="318"/>
      <c r="B5689" s="319"/>
    </row>
    <row r="5690" spans="1:2" ht="15" x14ac:dyDescent="0.2">
      <c r="A5690" s="318"/>
      <c r="B5690" s="319"/>
    </row>
    <row r="5691" spans="1:2" ht="15" x14ac:dyDescent="0.2">
      <c r="A5691" s="318"/>
      <c r="B5691" s="319"/>
    </row>
    <row r="5692" spans="1:2" ht="15" x14ac:dyDescent="0.2">
      <c r="A5692" s="318"/>
      <c r="B5692" s="319"/>
    </row>
    <row r="5693" spans="1:2" ht="15" x14ac:dyDescent="0.2">
      <c r="A5693" s="318"/>
      <c r="B5693" s="319"/>
    </row>
    <row r="5694" spans="1:2" ht="15" x14ac:dyDescent="0.2">
      <c r="A5694" s="318"/>
      <c r="B5694" s="319"/>
    </row>
    <row r="5695" spans="1:2" ht="15" x14ac:dyDescent="0.2">
      <c r="A5695" s="318"/>
      <c r="B5695" s="319"/>
    </row>
    <row r="5696" spans="1:2" ht="15" x14ac:dyDescent="0.2">
      <c r="A5696" s="318"/>
      <c r="B5696" s="319"/>
    </row>
    <row r="5697" spans="1:2" ht="15" x14ac:dyDescent="0.2">
      <c r="A5697" s="318"/>
      <c r="B5697" s="319"/>
    </row>
    <row r="5698" spans="1:2" ht="15" x14ac:dyDescent="0.2">
      <c r="A5698" s="318"/>
      <c r="B5698" s="319"/>
    </row>
    <row r="5699" spans="1:2" ht="15" x14ac:dyDescent="0.2">
      <c r="A5699" s="318"/>
      <c r="B5699" s="319"/>
    </row>
    <row r="5700" spans="1:2" ht="15" x14ac:dyDescent="0.2">
      <c r="A5700" s="318"/>
      <c r="B5700" s="319"/>
    </row>
    <row r="5701" spans="1:2" ht="15" x14ac:dyDescent="0.2">
      <c r="A5701" s="318"/>
      <c r="B5701" s="319"/>
    </row>
    <row r="5702" spans="1:2" ht="15" x14ac:dyDescent="0.2">
      <c r="A5702" s="318"/>
      <c r="B5702" s="319"/>
    </row>
    <row r="5703" spans="1:2" ht="15" x14ac:dyDescent="0.2">
      <c r="A5703" s="318"/>
      <c r="B5703" s="319"/>
    </row>
    <row r="5704" spans="1:2" ht="15" x14ac:dyDescent="0.2">
      <c r="A5704" s="318"/>
      <c r="B5704" s="319"/>
    </row>
    <row r="5705" spans="1:2" ht="15" x14ac:dyDescent="0.2">
      <c r="A5705" s="318"/>
      <c r="B5705" s="319"/>
    </row>
    <row r="5706" spans="1:2" ht="15" x14ac:dyDescent="0.2">
      <c r="A5706" s="318"/>
      <c r="B5706" s="319"/>
    </row>
    <row r="5707" spans="1:2" ht="15" x14ac:dyDescent="0.2">
      <c r="A5707" s="318"/>
      <c r="B5707" s="319"/>
    </row>
    <row r="5708" spans="1:2" ht="15" x14ac:dyDescent="0.2">
      <c r="A5708" s="318"/>
      <c r="B5708" s="319"/>
    </row>
    <row r="5709" spans="1:2" ht="15" x14ac:dyDescent="0.2">
      <c r="A5709" s="318"/>
      <c r="B5709" s="319"/>
    </row>
    <row r="5710" spans="1:2" ht="15" x14ac:dyDescent="0.2">
      <c r="A5710" s="318"/>
      <c r="B5710" s="319"/>
    </row>
    <row r="5711" spans="1:2" ht="15" x14ac:dyDescent="0.2">
      <c r="A5711" s="318"/>
      <c r="B5711" s="319"/>
    </row>
    <row r="5712" spans="1:2" ht="15" x14ac:dyDescent="0.2">
      <c r="A5712" s="318"/>
      <c r="B5712" s="319"/>
    </row>
    <row r="5713" spans="1:2" ht="15" x14ac:dyDescent="0.2">
      <c r="A5713" s="318"/>
      <c r="B5713" s="319"/>
    </row>
    <row r="5714" spans="1:2" ht="15" x14ac:dyDescent="0.2">
      <c r="A5714" s="318"/>
      <c r="B5714" s="319"/>
    </row>
    <row r="5715" spans="1:2" ht="15" x14ac:dyDescent="0.2">
      <c r="A5715" s="318"/>
      <c r="B5715" s="319"/>
    </row>
    <row r="5716" spans="1:2" ht="15" x14ac:dyDescent="0.2">
      <c r="A5716" s="318"/>
      <c r="B5716" s="319"/>
    </row>
    <row r="5717" spans="1:2" ht="15" x14ac:dyDescent="0.2">
      <c r="A5717" s="318"/>
      <c r="B5717" s="319"/>
    </row>
    <row r="5718" spans="1:2" ht="15" x14ac:dyDescent="0.2">
      <c r="A5718" s="318"/>
      <c r="B5718" s="319"/>
    </row>
    <row r="5719" spans="1:2" ht="15" x14ac:dyDescent="0.2">
      <c r="A5719" s="318"/>
      <c r="B5719" s="319"/>
    </row>
    <row r="5720" spans="1:2" ht="15" x14ac:dyDescent="0.2">
      <c r="A5720" s="318"/>
      <c r="B5720" s="319"/>
    </row>
    <row r="5721" spans="1:2" ht="15" x14ac:dyDescent="0.2">
      <c r="A5721" s="318"/>
      <c r="B5721" s="319"/>
    </row>
    <row r="5722" spans="1:2" ht="15" x14ac:dyDescent="0.2">
      <c r="A5722" s="318"/>
      <c r="B5722" s="319"/>
    </row>
    <row r="5723" spans="1:2" ht="15" x14ac:dyDescent="0.2">
      <c r="A5723" s="318"/>
      <c r="B5723" s="319"/>
    </row>
    <row r="5724" spans="1:2" ht="15" x14ac:dyDescent="0.2">
      <c r="A5724" s="318"/>
      <c r="B5724" s="319"/>
    </row>
    <row r="5725" spans="1:2" ht="15" x14ac:dyDescent="0.2">
      <c r="A5725" s="318"/>
      <c r="B5725" s="319"/>
    </row>
    <row r="5726" spans="1:2" ht="15" x14ac:dyDescent="0.2">
      <c r="A5726" s="318"/>
      <c r="B5726" s="319"/>
    </row>
    <row r="5727" spans="1:2" ht="15" x14ac:dyDescent="0.2">
      <c r="A5727" s="318"/>
      <c r="B5727" s="319"/>
    </row>
    <row r="5728" spans="1:2" ht="15" x14ac:dyDescent="0.2">
      <c r="A5728" s="318"/>
      <c r="B5728" s="319"/>
    </row>
    <row r="5729" spans="1:2" ht="15" x14ac:dyDescent="0.2">
      <c r="A5729" s="318"/>
      <c r="B5729" s="319"/>
    </row>
    <row r="5730" spans="1:2" ht="15" x14ac:dyDescent="0.2">
      <c r="A5730" s="318"/>
      <c r="B5730" s="319"/>
    </row>
    <row r="5731" spans="1:2" ht="15" x14ac:dyDescent="0.2">
      <c r="A5731" s="318"/>
      <c r="B5731" s="319"/>
    </row>
    <row r="5732" spans="1:2" ht="15" x14ac:dyDescent="0.2">
      <c r="A5732" s="318"/>
      <c r="B5732" s="319"/>
    </row>
    <row r="5733" spans="1:2" ht="15" x14ac:dyDescent="0.2">
      <c r="A5733" s="318"/>
      <c r="B5733" s="319"/>
    </row>
    <row r="5734" spans="1:2" ht="15" x14ac:dyDescent="0.2">
      <c r="A5734" s="318"/>
      <c r="B5734" s="319"/>
    </row>
    <row r="5735" spans="1:2" ht="15" x14ac:dyDescent="0.2">
      <c r="A5735" s="318"/>
      <c r="B5735" s="319"/>
    </row>
    <row r="5736" spans="1:2" ht="15" x14ac:dyDescent="0.2">
      <c r="A5736" s="318"/>
      <c r="B5736" s="319"/>
    </row>
    <row r="5737" spans="1:2" ht="15" x14ac:dyDescent="0.2">
      <c r="A5737" s="318"/>
      <c r="B5737" s="319"/>
    </row>
    <row r="5738" spans="1:2" ht="15" x14ac:dyDescent="0.2">
      <c r="A5738" s="318"/>
      <c r="B5738" s="319"/>
    </row>
    <row r="5739" spans="1:2" ht="15" x14ac:dyDescent="0.2">
      <c r="A5739" s="318"/>
      <c r="B5739" s="319"/>
    </row>
    <row r="5740" spans="1:2" ht="15" x14ac:dyDescent="0.2">
      <c r="A5740" s="318"/>
      <c r="B5740" s="319"/>
    </row>
    <row r="5741" spans="1:2" ht="15" x14ac:dyDescent="0.2">
      <c r="A5741" s="318"/>
      <c r="B5741" s="319"/>
    </row>
    <row r="5742" spans="1:2" ht="15" x14ac:dyDescent="0.2">
      <c r="A5742" s="318"/>
      <c r="B5742" s="319"/>
    </row>
    <row r="5743" spans="1:2" ht="15" x14ac:dyDescent="0.2">
      <c r="A5743" s="318"/>
      <c r="B5743" s="319"/>
    </row>
    <row r="5744" spans="1:2" ht="15" x14ac:dyDescent="0.2">
      <c r="A5744" s="318"/>
      <c r="B5744" s="319"/>
    </row>
    <row r="5745" spans="1:2" ht="15" x14ac:dyDescent="0.2">
      <c r="A5745" s="318"/>
      <c r="B5745" s="319"/>
    </row>
    <row r="5746" spans="1:2" ht="15" x14ac:dyDescent="0.2">
      <c r="A5746" s="318"/>
      <c r="B5746" s="319"/>
    </row>
    <row r="5747" spans="1:2" ht="15" x14ac:dyDescent="0.2">
      <c r="A5747" s="318"/>
      <c r="B5747" s="319"/>
    </row>
    <row r="5748" spans="1:2" ht="15" x14ac:dyDescent="0.2">
      <c r="A5748" s="318"/>
      <c r="B5748" s="319"/>
    </row>
    <row r="5749" spans="1:2" ht="15" x14ac:dyDescent="0.2">
      <c r="A5749" s="318"/>
      <c r="B5749" s="319"/>
    </row>
    <row r="5750" spans="1:2" ht="15" x14ac:dyDescent="0.2">
      <c r="A5750" s="318"/>
      <c r="B5750" s="319"/>
    </row>
    <row r="5751" spans="1:2" ht="15" x14ac:dyDescent="0.2">
      <c r="A5751" s="318"/>
      <c r="B5751" s="319"/>
    </row>
    <row r="5752" spans="1:2" ht="15" x14ac:dyDescent="0.2">
      <c r="A5752" s="318"/>
      <c r="B5752" s="319"/>
    </row>
    <row r="5753" spans="1:2" ht="15" x14ac:dyDescent="0.2">
      <c r="A5753" s="318"/>
      <c r="B5753" s="319"/>
    </row>
    <row r="5754" spans="1:2" ht="15" x14ac:dyDescent="0.2">
      <c r="A5754" s="318"/>
      <c r="B5754" s="319"/>
    </row>
    <row r="5755" spans="1:2" ht="15" x14ac:dyDescent="0.2">
      <c r="A5755" s="318"/>
      <c r="B5755" s="319"/>
    </row>
    <row r="5756" spans="1:2" ht="15" x14ac:dyDescent="0.2">
      <c r="A5756" s="318"/>
      <c r="B5756" s="319"/>
    </row>
    <row r="5757" spans="1:2" ht="15" x14ac:dyDescent="0.2">
      <c r="A5757" s="318"/>
      <c r="B5757" s="319"/>
    </row>
    <row r="5758" spans="1:2" ht="15" x14ac:dyDescent="0.2">
      <c r="A5758" s="318"/>
      <c r="B5758" s="319"/>
    </row>
    <row r="5759" spans="1:2" ht="15" x14ac:dyDescent="0.2">
      <c r="A5759" s="318"/>
      <c r="B5759" s="319"/>
    </row>
    <row r="5760" spans="1:2" ht="15" x14ac:dyDescent="0.2">
      <c r="A5760" s="318"/>
      <c r="B5760" s="319"/>
    </row>
    <row r="5761" spans="1:2" ht="15" x14ac:dyDescent="0.2">
      <c r="A5761" s="318"/>
      <c r="B5761" s="319"/>
    </row>
    <row r="5762" spans="1:2" ht="15" x14ac:dyDescent="0.2">
      <c r="A5762" s="318"/>
      <c r="B5762" s="319"/>
    </row>
    <row r="5763" spans="1:2" ht="15" x14ac:dyDescent="0.2">
      <c r="A5763" s="318"/>
      <c r="B5763" s="319"/>
    </row>
    <row r="5764" spans="1:2" ht="15" x14ac:dyDescent="0.2">
      <c r="A5764" s="318"/>
      <c r="B5764" s="319"/>
    </row>
    <row r="5765" spans="1:2" ht="15" x14ac:dyDescent="0.2">
      <c r="A5765" s="318"/>
      <c r="B5765" s="319"/>
    </row>
    <row r="5766" spans="1:2" ht="15" x14ac:dyDescent="0.2">
      <c r="A5766" s="318"/>
      <c r="B5766" s="319"/>
    </row>
    <row r="5767" spans="1:2" ht="15" x14ac:dyDescent="0.2">
      <c r="A5767" s="318"/>
      <c r="B5767" s="319"/>
    </row>
    <row r="5768" spans="1:2" ht="15" x14ac:dyDescent="0.2">
      <c r="A5768" s="318"/>
      <c r="B5768" s="319"/>
    </row>
    <row r="5769" spans="1:2" ht="15" x14ac:dyDescent="0.2">
      <c r="A5769" s="318"/>
      <c r="B5769" s="319"/>
    </row>
    <row r="5770" spans="1:2" ht="15" x14ac:dyDescent="0.2">
      <c r="A5770" s="318"/>
      <c r="B5770" s="319"/>
    </row>
    <row r="5771" spans="1:2" ht="15" x14ac:dyDescent="0.2">
      <c r="A5771" s="318"/>
      <c r="B5771" s="319"/>
    </row>
    <row r="5772" spans="1:2" ht="15" x14ac:dyDescent="0.2">
      <c r="A5772" s="318"/>
      <c r="B5772" s="319"/>
    </row>
    <row r="5773" spans="1:2" ht="15" x14ac:dyDescent="0.2">
      <c r="A5773" s="318"/>
      <c r="B5773" s="319"/>
    </row>
    <row r="5774" spans="1:2" ht="15" x14ac:dyDescent="0.2">
      <c r="A5774" s="318"/>
      <c r="B5774" s="319"/>
    </row>
    <row r="5775" spans="1:2" ht="15" x14ac:dyDescent="0.2">
      <c r="A5775" s="318"/>
      <c r="B5775" s="319"/>
    </row>
    <row r="5776" spans="1:2" ht="15" x14ac:dyDescent="0.2">
      <c r="A5776" s="318"/>
      <c r="B5776" s="319"/>
    </row>
    <row r="5777" spans="1:2" ht="15" x14ac:dyDescent="0.2">
      <c r="A5777" s="318"/>
      <c r="B5777" s="319"/>
    </row>
    <row r="5778" spans="1:2" ht="15" x14ac:dyDescent="0.2">
      <c r="A5778" s="318"/>
      <c r="B5778" s="319"/>
    </row>
    <row r="5779" spans="1:2" ht="15" x14ac:dyDescent="0.2">
      <c r="A5779" s="318"/>
      <c r="B5779" s="319"/>
    </row>
    <row r="5780" spans="1:2" ht="15" x14ac:dyDescent="0.2">
      <c r="A5780" s="318"/>
      <c r="B5780" s="319"/>
    </row>
    <row r="5781" spans="1:2" ht="15" x14ac:dyDescent="0.2">
      <c r="A5781" s="318"/>
      <c r="B5781" s="319"/>
    </row>
    <row r="5782" spans="1:2" ht="15" x14ac:dyDescent="0.2">
      <c r="A5782" s="318"/>
      <c r="B5782" s="319"/>
    </row>
    <row r="5783" spans="1:2" ht="15" x14ac:dyDescent="0.2">
      <c r="A5783" s="318"/>
      <c r="B5783" s="319"/>
    </row>
    <row r="5784" spans="1:2" ht="15" x14ac:dyDescent="0.2">
      <c r="A5784" s="318"/>
      <c r="B5784" s="319"/>
    </row>
    <row r="5785" spans="1:2" ht="15" x14ac:dyDescent="0.2">
      <c r="A5785" s="318"/>
      <c r="B5785" s="319"/>
    </row>
    <row r="5786" spans="1:2" ht="15" x14ac:dyDescent="0.2">
      <c r="A5786" s="318"/>
      <c r="B5786" s="319"/>
    </row>
    <row r="5787" spans="1:2" ht="15" x14ac:dyDescent="0.2">
      <c r="A5787" s="318"/>
      <c r="B5787" s="319"/>
    </row>
    <row r="5788" spans="1:2" ht="15" x14ac:dyDescent="0.2">
      <c r="A5788" s="318"/>
      <c r="B5788" s="319"/>
    </row>
    <row r="5789" spans="1:2" ht="15" x14ac:dyDescent="0.2">
      <c r="A5789" s="318"/>
      <c r="B5789" s="319"/>
    </row>
    <row r="5790" spans="1:2" ht="15" x14ac:dyDescent="0.2">
      <c r="A5790" s="318"/>
      <c r="B5790" s="319"/>
    </row>
    <row r="5791" spans="1:2" ht="15" x14ac:dyDescent="0.2">
      <c r="A5791" s="318"/>
      <c r="B5791" s="319"/>
    </row>
    <row r="5792" spans="1:2" ht="15" x14ac:dyDescent="0.2">
      <c r="A5792" s="318"/>
      <c r="B5792" s="319"/>
    </row>
    <row r="5793" spans="1:2" ht="15" x14ac:dyDescent="0.2">
      <c r="A5793" s="318"/>
      <c r="B5793" s="319"/>
    </row>
    <row r="5794" spans="1:2" ht="15" x14ac:dyDescent="0.2">
      <c r="A5794" s="318"/>
      <c r="B5794" s="319"/>
    </row>
    <row r="5795" spans="1:2" ht="15" x14ac:dyDescent="0.2">
      <c r="A5795" s="318"/>
      <c r="B5795" s="319"/>
    </row>
    <row r="5796" spans="1:2" ht="15" x14ac:dyDescent="0.2">
      <c r="A5796" s="318"/>
      <c r="B5796" s="319"/>
    </row>
    <row r="5797" spans="1:2" ht="15" x14ac:dyDescent="0.2">
      <c r="A5797" s="318"/>
      <c r="B5797" s="319"/>
    </row>
    <row r="5798" spans="1:2" ht="15" x14ac:dyDescent="0.2">
      <c r="A5798" s="318"/>
      <c r="B5798" s="319"/>
    </row>
    <row r="5799" spans="1:2" ht="15" x14ac:dyDescent="0.2">
      <c r="A5799" s="318"/>
      <c r="B5799" s="319"/>
    </row>
    <row r="5800" spans="1:2" ht="15" x14ac:dyDescent="0.2">
      <c r="A5800" s="318"/>
      <c r="B5800" s="319"/>
    </row>
    <row r="5801" spans="1:2" ht="15" x14ac:dyDescent="0.2">
      <c r="A5801" s="318"/>
      <c r="B5801" s="319"/>
    </row>
    <row r="5802" spans="1:2" ht="15" x14ac:dyDescent="0.2">
      <c r="A5802" s="318"/>
      <c r="B5802" s="319"/>
    </row>
    <row r="5803" spans="1:2" ht="15" x14ac:dyDescent="0.2">
      <c r="A5803" s="318"/>
      <c r="B5803" s="319"/>
    </row>
    <row r="5804" spans="1:2" ht="15" x14ac:dyDescent="0.2">
      <c r="A5804" s="318"/>
      <c r="B5804" s="319"/>
    </row>
    <row r="5805" spans="1:2" ht="15" x14ac:dyDescent="0.2">
      <c r="A5805" s="318"/>
      <c r="B5805" s="319"/>
    </row>
    <row r="5806" spans="1:2" ht="15" x14ac:dyDescent="0.2">
      <c r="A5806" s="318"/>
      <c r="B5806" s="319"/>
    </row>
    <row r="5807" spans="1:2" ht="15" x14ac:dyDescent="0.2">
      <c r="A5807" s="318"/>
      <c r="B5807" s="319"/>
    </row>
    <row r="5808" spans="1:2" ht="15" x14ac:dyDescent="0.2">
      <c r="A5808" s="318"/>
      <c r="B5808" s="319"/>
    </row>
    <row r="5809" spans="1:2" ht="15" x14ac:dyDescent="0.2">
      <c r="A5809" s="318"/>
      <c r="B5809" s="319"/>
    </row>
    <row r="5810" spans="1:2" ht="15" x14ac:dyDescent="0.2">
      <c r="A5810" s="318"/>
      <c r="B5810" s="319"/>
    </row>
    <row r="5811" spans="1:2" ht="15" x14ac:dyDescent="0.2">
      <c r="A5811" s="318"/>
      <c r="B5811" s="319"/>
    </row>
    <row r="5812" spans="1:2" ht="15" x14ac:dyDescent="0.2">
      <c r="A5812" s="318"/>
      <c r="B5812" s="319"/>
    </row>
    <row r="5813" spans="1:2" ht="15" x14ac:dyDescent="0.2">
      <c r="A5813" s="318"/>
      <c r="B5813" s="319"/>
    </row>
    <row r="5814" spans="1:2" ht="15" x14ac:dyDescent="0.2">
      <c r="A5814" s="318"/>
      <c r="B5814" s="319"/>
    </row>
    <row r="5815" spans="1:2" ht="15" x14ac:dyDescent="0.2">
      <c r="A5815" s="318"/>
      <c r="B5815" s="319"/>
    </row>
    <row r="5816" spans="1:2" ht="15" x14ac:dyDescent="0.2">
      <c r="A5816" s="318"/>
      <c r="B5816" s="319"/>
    </row>
    <row r="5817" spans="1:2" ht="15" x14ac:dyDescent="0.2">
      <c r="A5817" s="318"/>
      <c r="B5817" s="319"/>
    </row>
    <row r="5818" spans="1:2" ht="15" x14ac:dyDescent="0.2">
      <c r="A5818" s="318"/>
      <c r="B5818" s="319"/>
    </row>
    <row r="5819" spans="1:2" ht="15" x14ac:dyDescent="0.2">
      <c r="A5819" s="318"/>
      <c r="B5819" s="319"/>
    </row>
    <row r="5820" spans="1:2" ht="15" x14ac:dyDescent="0.2">
      <c r="A5820" s="318"/>
      <c r="B5820" s="319"/>
    </row>
    <row r="5821" spans="1:2" ht="15" x14ac:dyDescent="0.2">
      <c r="A5821" s="318"/>
      <c r="B5821" s="319"/>
    </row>
    <row r="5822" spans="1:2" ht="15" x14ac:dyDescent="0.2">
      <c r="A5822" s="318"/>
      <c r="B5822" s="319"/>
    </row>
    <row r="5823" spans="1:2" ht="15" x14ac:dyDescent="0.2">
      <c r="A5823" s="318"/>
      <c r="B5823" s="319"/>
    </row>
    <row r="5824" spans="1:2" ht="15" x14ac:dyDescent="0.2">
      <c r="A5824" s="318"/>
      <c r="B5824" s="319"/>
    </row>
    <row r="5825" spans="1:2" ht="15" x14ac:dyDescent="0.2">
      <c r="A5825" s="318"/>
      <c r="B5825" s="319"/>
    </row>
    <row r="5826" spans="1:2" ht="15" x14ac:dyDescent="0.2">
      <c r="A5826" s="318"/>
      <c r="B5826" s="319"/>
    </row>
    <row r="5827" spans="1:2" ht="15" x14ac:dyDescent="0.2">
      <c r="A5827" s="318"/>
      <c r="B5827" s="319"/>
    </row>
    <row r="5828" spans="1:2" ht="15" x14ac:dyDescent="0.2">
      <c r="A5828" s="318"/>
      <c r="B5828" s="319"/>
    </row>
    <row r="5829" spans="1:2" ht="15" x14ac:dyDescent="0.2">
      <c r="A5829" s="318"/>
      <c r="B5829" s="319"/>
    </row>
    <row r="5830" spans="1:2" ht="15" x14ac:dyDescent="0.2">
      <c r="A5830" s="318"/>
      <c r="B5830" s="319"/>
    </row>
    <row r="5831" spans="1:2" ht="15" x14ac:dyDescent="0.2">
      <c r="A5831" s="318"/>
      <c r="B5831" s="319"/>
    </row>
    <row r="5832" spans="1:2" ht="15" x14ac:dyDescent="0.2">
      <c r="A5832" s="318"/>
      <c r="B5832" s="319"/>
    </row>
    <row r="5833" spans="1:2" ht="15" x14ac:dyDescent="0.2">
      <c r="A5833" s="318"/>
      <c r="B5833" s="319"/>
    </row>
    <row r="5834" spans="1:2" ht="15" x14ac:dyDescent="0.2">
      <c r="A5834" s="318"/>
      <c r="B5834" s="319"/>
    </row>
    <row r="5835" spans="1:2" ht="15" x14ac:dyDescent="0.2">
      <c r="A5835" s="318"/>
      <c r="B5835" s="319"/>
    </row>
    <row r="5836" spans="1:2" ht="15" x14ac:dyDescent="0.2">
      <c r="A5836" s="318"/>
      <c r="B5836" s="319"/>
    </row>
    <row r="5837" spans="1:2" ht="15" x14ac:dyDescent="0.2">
      <c r="A5837" s="318"/>
      <c r="B5837" s="319"/>
    </row>
    <row r="5838" spans="1:2" ht="15" x14ac:dyDescent="0.2">
      <c r="A5838" s="318"/>
      <c r="B5838" s="319"/>
    </row>
    <row r="5839" spans="1:2" ht="15" x14ac:dyDescent="0.2">
      <c r="A5839" s="318"/>
      <c r="B5839" s="319"/>
    </row>
    <row r="5840" spans="1:2" ht="15" x14ac:dyDescent="0.2">
      <c r="A5840" s="318"/>
      <c r="B5840" s="319"/>
    </row>
    <row r="5841" spans="1:2" ht="15" x14ac:dyDescent="0.2">
      <c r="A5841" s="318"/>
      <c r="B5841" s="319"/>
    </row>
    <row r="5842" spans="1:2" ht="15" x14ac:dyDescent="0.2">
      <c r="A5842" s="318"/>
      <c r="B5842" s="319"/>
    </row>
    <row r="5843" spans="1:2" ht="15" x14ac:dyDescent="0.2">
      <c r="A5843" s="318"/>
      <c r="B5843" s="319"/>
    </row>
    <row r="5844" spans="1:2" ht="15" x14ac:dyDescent="0.2">
      <c r="A5844" s="318"/>
      <c r="B5844" s="319"/>
    </row>
    <row r="5845" spans="1:2" ht="15" x14ac:dyDescent="0.2">
      <c r="A5845" s="318"/>
      <c r="B5845" s="319"/>
    </row>
    <row r="5846" spans="1:2" ht="15" x14ac:dyDescent="0.2">
      <c r="A5846" s="318"/>
      <c r="B5846" s="319"/>
    </row>
    <row r="5847" spans="1:2" ht="15" x14ac:dyDescent="0.2">
      <c r="A5847" s="318"/>
      <c r="B5847" s="319"/>
    </row>
    <row r="5848" spans="1:2" ht="15" x14ac:dyDescent="0.2">
      <c r="A5848" s="318"/>
      <c r="B5848" s="319"/>
    </row>
    <row r="5849" spans="1:2" ht="15" x14ac:dyDescent="0.2">
      <c r="A5849" s="318"/>
      <c r="B5849" s="319"/>
    </row>
    <row r="5850" spans="1:2" ht="15" x14ac:dyDescent="0.2">
      <c r="A5850" s="318"/>
      <c r="B5850" s="319"/>
    </row>
    <row r="5851" spans="1:2" ht="15" x14ac:dyDescent="0.2">
      <c r="A5851" s="318"/>
      <c r="B5851" s="319"/>
    </row>
    <row r="5852" spans="1:2" ht="15" x14ac:dyDescent="0.2">
      <c r="A5852" s="318"/>
      <c r="B5852" s="319"/>
    </row>
    <row r="5853" spans="1:2" ht="15" x14ac:dyDescent="0.2">
      <c r="A5853" s="318"/>
      <c r="B5853" s="319"/>
    </row>
    <row r="5854" spans="1:2" ht="15" x14ac:dyDescent="0.2">
      <c r="A5854" s="318"/>
      <c r="B5854" s="319"/>
    </row>
    <row r="5855" spans="1:2" ht="15" x14ac:dyDescent="0.2">
      <c r="A5855" s="318"/>
      <c r="B5855" s="319"/>
    </row>
    <row r="5856" spans="1:2" ht="15" x14ac:dyDescent="0.2">
      <c r="A5856" s="318"/>
      <c r="B5856" s="319"/>
    </row>
    <row r="5857" spans="1:2" ht="15" x14ac:dyDescent="0.2">
      <c r="A5857" s="318"/>
      <c r="B5857" s="319"/>
    </row>
    <row r="5858" spans="1:2" ht="15" x14ac:dyDescent="0.2">
      <c r="A5858" s="318"/>
      <c r="B5858" s="319"/>
    </row>
    <row r="5859" spans="1:2" ht="15" x14ac:dyDescent="0.2">
      <c r="A5859" s="318"/>
      <c r="B5859" s="319"/>
    </row>
    <row r="5860" spans="1:2" ht="15" x14ac:dyDescent="0.2">
      <c r="A5860" s="318"/>
      <c r="B5860" s="319"/>
    </row>
    <row r="5861" spans="1:2" ht="15" x14ac:dyDescent="0.2">
      <c r="A5861" s="318"/>
      <c r="B5861" s="319"/>
    </row>
    <row r="5862" spans="1:2" ht="15" x14ac:dyDescent="0.2">
      <c r="A5862" s="318"/>
      <c r="B5862" s="319"/>
    </row>
    <row r="5863" spans="1:2" ht="15" x14ac:dyDescent="0.2">
      <c r="A5863" s="318"/>
      <c r="B5863" s="319"/>
    </row>
    <row r="5864" spans="1:2" ht="15" x14ac:dyDescent="0.2">
      <c r="A5864" s="318"/>
      <c r="B5864" s="319"/>
    </row>
    <row r="5865" spans="1:2" ht="15" x14ac:dyDescent="0.2">
      <c r="A5865" s="318"/>
      <c r="B5865" s="319"/>
    </row>
    <row r="5866" spans="1:2" ht="15" x14ac:dyDescent="0.2">
      <c r="A5866" s="318"/>
      <c r="B5866" s="319"/>
    </row>
    <row r="5867" spans="1:2" ht="15" x14ac:dyDescent="0.2">
      <c r="A5867" s="318"/>
      <c r="B5867" s="319"/>
    </row>
    <row r="5868" spans="1:2" ht="15" x14ac:dyDescent="0.2">
      <c r="A5868" s="318"/>
      <c r="B5868" s="319"/>
    </row>
    <row r="5869" spans="1:2" ht="15" x14ac:dyDescent="0.2">
      <c r="A5869" s="318"/>
      <c r="B5869" s="319"/>
    </row>
    <row r="5870" spans="1:2" ht="15" x14ac:dyDescent="0.2">
      <c r="A5870" s="318"/>
      <c r="B5870" s="319"/>
    </row>
    <row r="5871" spans="1:2" ht="15" x14ac:dyDescent="0.2">
      <c r="A5871" s="318"/>
      <c r="B5871" s="319"/>
    </row>
    <row r="5872" spans="1:2" ht="15" x14ac:dyDescent="0.2">
      <c r="A5872" s="318"/>
      <c r="B5872" s="319"/>
    </row>
    <row r="5873" spans="1:2" ht="15" x14ac:dyDescent="0.2">
      <c r="A5873" s="318"/>
      <c r="B5873" s="319"/>
    </row>
    <row r="5874" spans="1:2" ht="15" x14ac:dyDescent="0.2">
      <c r="A5874" s="318"/>
      <c r="B5874" s="319"/>
    </row>
    <row r="5875" spans="1:2" ht="15" x14ac:dyDescent="0.2">
      <c r="A5875" s="318"/>
      <c r="B5875" s="319"/>
    </row>
    <row r="5876" spans="1:2" ht="15" x14ac:dyDescent="0.2">
      <c r="A5876" s="318"/>
      <c r="B5876" s="319"/>
    </row>
    <row r="5877" spans="1:2" ht="15" x14ac:dyDescent="0.2">
      <c r="A5877" s="318"/>
      <c r="B5877" s="319"/>
    </row>
    <row r="5878" spans="1:2" ht="15" x14ac:dyDescent="0.2">
      <c r="A5878" s="318"/>
      <c r="B5878" s="319"/>
    </row>
    <row r="5879" spans="1:2" ht="15" x14ac:dyDescent="0.2">
      <c r="A5879" s="318"/>
      <c r="B5879" s="319"/>
    </row>
    <row r="5880" spans="1:2" ht="15" x14ac:dyDescent="0.2">
      <c r="A5880" s="318"/>
      <c r="B5880" s="319"/>
    </row>
    <row r="5881" spans="1:2" ht="15" x14ac:dyDescent="0.2">
      <c r="A5881" s="318"/>
      <c r="B5881" s="319"/>
    </row>
    <row r="5882" spans="1:2" ht="15" x14ac:dyDescent="0.2">
      <c r="A5882" s="318"/>
      <c r="B5882" s="319"/>
    </row>
    <row r="5883" spans="1:2" ht="15" x14ac:dyDescent="0.2">
      <c r="A5883" s="318"/>
      <c r="B5883" s="319"/>
    </row>
    <row r="5884" spans="1:2" ht="15" x14ac:dyDescent="0.2">
      <c r="A5884" s="318"/>
      <c r="B5884" s="319"/>
    </row>
    <row r="5885" spans="1:2" ht="15" x14ac:dyDescent="0.2">
      <c r="A5885" s="318"/>
      <c r="B5885" s="319"/>
    </row>
    <row r="5886" spans="1:2" ht="15" x14ac:dyDescent="0.2">
      <c r="A5886" s="318"/>
      <c r="B5886" s="319"/>
    </row>
    <row r="5887" spans="1:2" ht="15" x14ac:dyDescent="0.2">
      <c r="A5887" s="318"/>
      <c r="B5887" s="319"/>
    </row>
    <row r="5888" spans="1:2" ht="15" x14ac:dyDescent="0.2">
      <c r="A5888" s="318"/>
      <c r="B5888" s="319"/>
    </row>
    <row r="5889" spans="1:2" ht="15" x14ac:dyDescent="0.2">
      <c r="A5889" s="318"/>
      <c r="B5889" s="319"/>
    </row>
    <row r="5890" spans="1:2" ht="15" x14ac:dyDescent="0.2">
      <c r="A5890" s="318"/>
      <c r="B5890" s="319"/>
    </row>
    <row r="5891" spans="1:2" ht="15" x14ac:dyDescent="0.2">
      <c r="A5891" s="318"/>
      <c r="B5891" s="319"/>
    </row>
    <row r="5892" spans="1:2" ht="15" x14ac:dyDescent="0.2">
      <c r="A5892" s="318"/>
      <c r="B5892" s="319"/>
    </row>
    <row r="5893" spans="1:2" ht="15" x14ac:dyDescent="0.2">
      <c r="A5893" s="318"/>
      <c r="B5893" s="319"/>
    </row>
    <row r="5894" spans="1:2" ht="15" x14ac:dyDescent="0.2">
      <c r="A5894" s="318"/>
      <c r="B5894" s="319"/>
    </row>
    <row r="5895" spans="1:2" ht="15" x14ac:dyDescent="0.2">
      <c r="A5895" s="318"/>
      <c r="B5895" s="319"/>
    </row>
    <row r="5896" spans="1:2" ht="15" x14ac:dyDescent="0.2">
      <c r="A5896" s="318"/>
      <c r="B5896" s="319"/>
    </row>
    <row r="5897" spans="1:2" ht="15" x14ac:dyDescent="0.2">
      <c r="A5897" s="318"/>
      <c r="B5897" s="319"/>
    </row>
    <row r="5898" spans="1:2" ht="15" x14ac:dyDescent="0.2">
      <c r="A5898" s="318"/>
      <c r="B5898" s="319"/>
    </row>
    <row r="5899" spans="1:2" ht="15" x14ac:dyDescent="0.2">
      <c r="A5899" s="318"/>
      <c r="B5899" s="319"/>
    </row>
    <row r="5900" spans="1:2" ht="15" x14ac:dyDescent="0.2">
      <c r="A5900" s="318"/>
      <c r="B5900" s="319"/>
    </row>
    <row r="5901" spans="1:2" ht="15" x14ac:dyDescent="0.2">
      <c r="A5901" s="318"/>
      <c r="B5901" s="319"/>
    </row>
    <row r="5902" spans="1:2" ht="15" x14ac:dyDescent="0.2">
      <c r="A5902" s="318"/>
      <c r="B5902" s="319"/>
    </row>
    <row r="5903" spans="1:2" ht="15" x14ac:dyDescent="0.2">
      <c r="A5903" s="318"/>
      <c r="B5903" s="319"/>
    </row>
    <row r="5904" spans="1:2" ht="15" x14ac:dyDescent="0.2">
      <c r="A5904" s="318"/>
      <c r="B5904" s="319"/>
    </row>
    <row r="5905" spans="1:2" ht="15" x14ac:dyDescent="0.2">
      <c r="A5905" s="318"/>
      <c r="B5905" s="319"/>
    </row>
    <row r="5906" spans="1:2" ht="15" x14ac:dyDescent="0.2">
      <c r="A5906" s="318"/>
      <c r="B5906" s="319"/>
    </row>
    <row r="5907" spans="1:2" ht="15" x14ac:dyDescent="0.2">
      <c r="A5907" s="318"/>
      <c r="B5907" s="319"/>
    </row>
    <row r="5908" spans="1:2" ht="15" x14ac:dyDescent="0.2">
      <c r="A5908" s="318"/>
      <c r="B5908" s="319"/>
    </row>
    <row r="5909" spans="1:2" ht="15" x14ac:dyDescent="0.2">
      <c r="A5909" s="318"/>
      <c r="B5909" s="319"/>
    </row>
    <row r="5910" spans="1:2" ht="15" x14ac:dyDescent="0.2">
      <c r="A5910" s="318"/>
      <c r="B5910" s="319"/>
    </row>
    <row r="5911" spans="1:2" ht="15" x14ac:dyDescent="0.2">
      <c r="A5911" s="318"/>
      <c r="B5911" s="319"/>
    </row>
    <row r="5912" spans="1:2" ht="15" x14ac:dyDescent="0.2">
      <c r="A5912" s="318"/>
      <c r="B5912" s="319"/>
    </row>
    <row r="5913" spans="1:2" ht="15" x14ac:dyDescent="0.2">
      <c r="A5913" s="318"/>
      <c r="B5913" s="319"/>
    </row>
    <row r="5914" spans="1:2" ht="15" x14ac:dyDescent="0.2">
      <c r="A5914" s="318"/>
      <c r="B5914" s="319"/>
    </row>
    <row r="5915" spans="1:2" ht="15" x14ac:dyDescent="0.2">
      <c r="A5915" s="318"/>
      <c r="B5915" s="319"/>
    </row>
    <row r="5916" spans="1:2" ht="15" x14ac:dyDescent="0.2">
      <c r="A5916" s="318"/>
      <c r="B5916" s="319"/>
    </row>
    <row r="5917" spans="1:2" ht="15" x14ac:dyDescent="0.2">
      <c r="A5917" s="318"/>
      <c r="B5917" s="319"/>
    </row>
    <row r="5918" spans="1:2" ht="15" x14ac:dyDescent="0.2">
      <c r="A5918" s="318"/>
      <c r="B5918" s="319"/>
    </row>
    <row r="5919" spans="1:2" ht="15" x14ac:dyDescent="0.2">
      <c r="A5919" s="318"/>
      <c r="B5919" s="319"/>
    </row>
    <row r="5920" spans="1:2" ht="15" x14ac:dyDescent="0.2">
      <c r="A5920" s="318"/>
      <c r="B5920" s="319"/>
    </row>
    <row r="5921" spans="1:2" ht="15" x14ac:dyDescent="0.2">
      <c r="A5921" s="318"/>
      <c r="B5921" s="319"/>
    </row>
    <row r="5922" spans="1:2" ht="15" x14ac:dyDescent="0.2">
      <c r="A5922" s="318"/>
      <c r="B5922" s="319"/>
    </row>
    <row r="5923" spans="1:2" ht="15" x14ac:dyDescent="0.2">
      <c r="A5923" s="318"/>
      <c r="B5923" s="319"/>
    </row>
    <row r="5924" spans="1:2" ht="15" x14ac:dyDescent="0.2">
      <c r="A5924" s="318"/>
      <c r="B5924" s="319"/>
    </row>
    <row r="5925" spans="1:2" ht="15" x14ac:dyDescent="0.2">
      <c r="A5925" s="318"/>
      <c r="B5925" s="319"/>
    </row>
    <row r="5926" spans="1:2" ht="15" x14ac:dyDescent="0.2">
      <c r="A5926" s="318"/>
      <c r="B5926" s="319"/>
    </row>
    <row r="5927" spans="1:2" ht="15" x14ac:dyDescent="0.2">
      <c r="A5927" s="318"/>
      <c r="B5927" s="319"/>
    </row>
    <row r="5928" spans="1:2" ht="15" x14ac:dyDescent="0.2">
      <c r="A5928" s="318"/>
      <c r="B5928" s="319"/>
    </row>
    <row r="5929" spans="1:2" ht="15" x14ac:dyDescent="0.2">
      <c r="A5929" s="318"/>
      <c r="B5929" s="319"/>
    </row>
    <row r="5930" spans="1:2" ht="15" x14ac:dyDescent="0.2">
      <c r="A5930" s="318"/>
      <c r="B5930" s="319"/>
    </row>
    <row r="5931" spans="1:2" ht="15" x14ac:dyDescent="0.2">
      <c r="A5931" s="318"/>
      <c r="B5931" s="319"/>
    </row>
    <row r="5932" spans="1:2" ht="15" x14ac:dyDescent="0.2">
      <c r="A5932" s="318"/>
      <c r="B5932" s="319"/>
    </row>
    <row r="5933" spans="1:2" ht="15" x14ac:dyDescent="0.2">
      <c r="A5933" s="318"/>
      <c r="B5933" s="319"/>
    </row>
    <row r="5934" spans="1:2" ht="15" x14ac:dyDescent="0.2">
      <c r="A5934" s="318"/>
      <c r="B5934" s="319"/>
    </row>
    <row r="5935" spans="1:2" ht="15" x14ac:dyDescent="0.2">
      <c r="A5935" s="318"/>
      <c r="B5935" s="319"/>
    </row>
    <row r="5936" spans="1:2" ht="15" x14ac:dyDescent="0.2">
      <c r="A5936" s="318"/>
      <c r="B5936" s="319"/>
    </row>
    <row r="5937" spans="1:2" ht="15" x14ac:dyDescent="0.2">
      <c r="A5937" s="318"/>
      <c r="B5937" s="319"/>
    </row>
    <row r="5938" spans="1:2" ht="15" x14ac:dyDescent="0.2">
      <c r="A5938" s="318"/>
      <c r="B5938" s="319"/>
    </row>
    <row r="5939" spans="1:2" ht="15" x14ac:dyDescent="0.2">
      <c r="A5939" s="318"/>
      <c r="B5939" s="319"/>
    </row>
    <row r="5940" spans="1:2" ht="15" x14ac:dyDescent="0.2">
      <c r="A5940" s="318"/>
      <c r="B5940" s="319"/>
    </row>
    <row r="5941" spans="1:2" ht="15" x14ac:dyDescent="0.2">
      <c r="A5941" s="318"/>
      <c r="B5941" s="319"/>
    </row>
    <row r="5942" spans="1:2" ht="15" x14ac:dyDescent="0.2">
      <c r="A5942" s="318"/>
      <c r="B5942" s="319"/>
    </row>
    <row r="5943" spans="1:2" ht="15" x14ac:dyDescent="0.2">
      <c r="A5943" s="318"/>
      <c r="B5943" s="319"/>
    </row>
    <row r="5944" spans="1:2" ht="15" x14ac:dyDescent="0.2">
      <c r="A5944" s="318"/>
      <c r="B5944" s="319"/>
    </row>
    <row r="5945" spans="1:2" ht="15" x14ac:dyDescent="0.2">
      <c r="A5945" s="318"/>
      <c r="B5945" s="319"/>
    </row>
    <row r="5946" spans="1:2" ht="15" x14ac:dyDescent="0.2">
      <c r="A5946" s="318"/>
      <c r="B5946" s="319"/>
    </row>
    <row r="5947" spans="1:2" ht="15" x14ac:dyDescent="0.2">
      <c r="A5947" s="318"/>
      <c r="B5947" s="319"/>
    </row>
    <row r="5948" spans="1:2" ht="15" x14ac:dyDescent="0.2">
      <c r="A5948" s="318"/>
      <c r="B5948" s="319"/>
    </row>
    <row r="5949" spans="1:2" ht="15" x14ac:dyDescent="0.2">
      <c r="A5949" s="318"/>
      <c r="B5949" s="319"/>
    </row>
    <row r="5950" spans="1:2" ht="15" x14ac:dyDescent="0.2">
      <c r="A5950" s="318"/>
      <c r="B5950" s="319"/>
    </row>
    <row r="5951" spans="1:2" ht="15" x14ac:dyDescent="0.2">
      <c r="A5951" s="318"/>
      <c r="B5951" s="319"/>
    </row>
    <row r="5952" spans="1:2" ht="15" x14ac:dyDescent="0.2">
      <c r="A5952" s="318"/>
      <c r="B5952" s="319"/>
    </row>
    <row r="5953" spans="1:2" ht="15" x14ac:dyDescent="0.2">
      <c r="A5953" s="318"/>
      <c r="B5953" s="319"/>
    </row>
    <row r="5954" spans="1:2" ht="15" x14ac:dyDescent="0.2">
      <c r="A5954" s="318"/>
      <c r="B5954" s="319"/>
    </row>
    <row r="5955" spans="1:2" ht="15" x14ac:dyDescent="0.2">
      <c r="A5955" s="318"/>
      <c r="B5955" s="319"/>
    </row>
    <row r="5956" spans="1:2" ht="15" x14ac:dyDescent="0.2">
      <c r="A5956" s="318"/>
      <c r="B5956" s="319"/>
    </row>
    <row r="5957" spans="1:2" ht="15" x14ac:dyDescent="0.2">
      <c r="A5957" s="318"/>
      <c r="B5957" s="319"/>
    </row>
    <row r="5958" spans="1:2" ht="15" x14ac:dyDescent="0.2">
      <c r="A5958" s="318"/>
      <c r="B5958" s="319"/>
    </row>
    <row r="5959" spans="1:2" ht="15" x14ac:dyDescent="0.2">
      <c r="A5959" s="318"/>
      <c r="B5959" s="319"/>
    </row>
    <row r="5960" spans="1:2" ht="15" x14ac:dyDescent="0.2">
      <c r="A5960" s="318"/>
      <c r="B5960" s="319"/>
    </row>
    <row r="5961" spans="1:2" ht="15" x14ac:dyDescent="0.2">
      <c r="A5961" s="318"/>
      <c r="B5961" s="319"/>
    </row>
    <row r="5962" spans="1:2" ht="15" x14ac:dyDescent="0.2">
      <c r="A5962" s="318"/>
      <c r="B5962" s="319"/>
    </row>
    <row r="5963" spans="1:2" ht="15" x14ac:dyDescent="0.2">
      <c r="A5963" s="318"/>
      <c r="B5963" s="319"/>
    </row>
    <row r="5964" spans="1:2" ht="15" x14ac:dyDescent="0.2">
      <c r="A5964" s="318"/>
      <c r="B5964" s="319"/>
    </row>
    <row r="5965" spans="1:2" ht="15" x14ac:dyDescent="0.2">
      <c r="A5965" s="318"/>
      <c r="B5965" s="319"/>
    </row>
    <row r="5966" spans="1:2" ht="15" x14ac:dyDescent="0.2">
      <c r="A5966" s="318"/>
      <c r="B5966" s="319"/>
    </row>
    <row r="5967" spans="1:2" ht="15" x14ac:dyDescent="0.2">
      <c r="A5967" s="318"/>
      <c r="B5967" s="319"/>
    </row>
    <row r="5968" spans="1:2" ht="15" x14ac:dyDescent="0.2">
      <c r="A5968" s="318"/>
      <c r="B5968" s="319"/>
    </row>
    <row r="5969" spans="1:2" ht="15" x14ac:dyDescent="0.2">
      <c r="A5969" s="318"/>
      <c r="B5969" s="319"/>
    </row>
    <row r="5970" spans="1:2" ht="15" x14ac:dyDescent="0.2">
      <c r="A5970" s="318"/>
      <c r="B5970" s="319"/>
    </row>
    <row r="5971" spans="1:2" ht="15" x14ac:dyDescent="0.2">
      <c r="A5971" s="318"/>
      <c r="B5971" s="319"/>
    </row>
    <row r="5972" spans="1:2" ht="15" x14ac:dyDescent="0.2">
      <c r="A5972" s="318"/>
      <c r="B5972" s="319"/>
    </row>
    <row r="5973" spans="1:2" ht="15" x14ac:dyDescent="0.2">
      <c r="A5973" s="318"/>
      <c r="B5973" s="319"/>
    </row>
    <row r="5974" spans="1:2" ht="15" x14ac:dyDescent="0.2">
      <c r="A5974" s="318"/>
      <c r="B5974" s="319"/>
    </row>
    <row r="5975" spans="1:2" ht="15" x14ac:dyDescent="0.2">
      <c r="A5975" s="318"/>
      <c r="B5975" s="319"/>
    </row>
    <row r="5976" spans="1:2" ht="15" x14ac:dyDescent="0.2">
      <c r="A5976" s="318"/>
      <c r="B5976" s="319"/>
    </row>
    <row r="5977" spans="1:2" ht="15" x14ac:dyDescent="0.2">
      <c r="A5977" s="318"/>
      <c r="B5977" s="319"/>
    </row>
    <row r="5978" spans="1:2" ht="15" x14ac:dyDescent="0.2">
      <c r="A5978" s="318"/>
      <c r="B5978" s="319"/>
    </row>
    <row r="5979" spans="1:2" ht="15" x14ac:dyDescent="0.2">
      <c r="A5979" s="318"/>
      <c r="B5979" s="319"/>
    </row>
    <row r="5980" spans="1:2" ht="15" x14ac:dyDescent="0.2">
      <c r="A5980" s="318"/>
      <c r="B5980" s="319"/>
    </row>
    <row r="5981" spans="1:2" ht="15" x14ac:dyDescent="0.2">
      <c r="A5981" s="318"/>
      <c r="B5981" s="319"/>
    </row>
    <row r="5982" spans="1:2" ht="15" x14ac:dyDescent="0.2">
      <c r="A5982" s="318"/>
      <c r="B5982" s="319"/>
    </row>
    <row r="5983" spans="1:2" ht="15" x14ac:dyDescent="0.2">
      <c r="A5983" s="318"/>
      <c r="B5983" s="319"/>
    </row>
    <row r="5984" spans="1:2" ht="15" x14ac:dyDescent="0.2">
      <c r="A5984" s="318"/>
      <c r="B5984" s="319"/>
    </row>
    <row r="5985" spans="1:2" ht="15" x14ac:dyDescent="0.2">
      <c r="A5985" s="318"/>
      <c r="B5985" s="319"/>
    </row>
    <row r="5986" spans="1:2" ht="15" x14ac:dyDescent="0.2">
      <c r="A5986" s="318"/>
      <c r="B5986" s="319"/>
    </row>
    <row r="5987" spans="1:2" ht="15" x14ac:dyDescent="0.2">
      <c r="A5987" s="318"/>
      <c r="B5987" s="319"/>
    </row>
    <row r="5988" spans="1:2" ht="15" x14ac:dyDescent="0.2">
      <c r="A5988" s="318"/>
      <c r="B5988" s="319"/>
    </row>
    <row r="5989" spans="1:2" ht="15" x14ac:dyDescent="0.2">
      <c r="A5989" s="318"/>
      <c r="B5989" s="319"/>
    </row>
    <row r="5990" spans="1:2" ht="15" x14ac:dyDescent="0.2">
      <c r="A5990" s="318"/>
      <c r="B5990" s="319"/>
    </row>
    <row r="5991" spans="1:2" ht="15" x14ac:dyDescent="0.2">
      <c r="A5991" s="318"/>
      <c r="B5991" s="319"/>
    </row>
    <row r="5992" spans="1:2" ht="15" x14ac:dyDescent="0.2">
      <c r="A5992" s="318"/>
      <c r="B5992" s="319"/>
    </row>
    <row r="5993" spans="1:2" ht="15" x14ac:dyDescent="0.2">
      <c r="A5993" s="318"/>
      <c r="B5993" s="319"/>
    </row>
    <row r="5994" spans="1:2" ht="15" x14ac:dyDescent="0.2">
      <c r="A5994" s="318"/>
      <c r="B5994" s="319"/>
    </row>
    <row r="5995" spans="1:2" ht="15" x14ac:dyDescent="0.2">
      <c r="A5995" s="318"/>
      <c r="B5995" s="319"/>
    </row>
    <row r="5996" spans="1:2" ht="15" x14ac:dyDescent="0.2">
      <c r="A5996" s="318"/>
      <c r="B5996" s="319"/>
    </row>
    <row r="5997" spans="1:2" ht="15" x14ac:dyDescent="0.2">
      <c r="A5997" s="318"/>
      <c r="B5997" s="319"/>
    </row>
    <row r="5998" spans="1:2" ht="15" x14ac:dyDescent="0.2">
      <c r="A5998" s="318"/>
      <c r="B5998" s="319"/>
    </row>
    <row r="5999" spans="1:2" ht="15" x14ac:dyDescent="0.2">
      <c r="A5999" s="318"/>
      <c r="B5999" s="319"/>
    </row>
    <row r="6000" spans="1:2" ht="15" x14ac:dyDescent="0.2">
      <c r="A6000" s="318"/>
      <c r="B6000" s="319"/>
    </row>
    <row r="6001" spans="1:2" ht="15" x14ac:dyDescent="0.2">
      <c r="A6001" s="318"/>
      <c r="B6001" s="319"/>
    </row>
    <row r="6002" spans="1:2" ht="15" x14ac:dyDescent="0.2">
      <c r="A6002" s="318"/>
      <c r="B6002" s="319"/>
    </row>
    <row r="6003" spans="1:2" ht="15" x14ac:dyDescent="0.2">
      <c r="A6003" s="318"/>
      <c r="B6003" s="319"/>
    </row>
    <row r="6004" spans="1:2" ht="15" x14ac:dyDescent="0.2">
      <c r="A6004" s="318"/>
      <c r="B6004" s="319"/>
    </row>
    <row r="6005" spans="1:2" ht="15" x14ac:dyDescent="0.2">
      <c r="A6005" s="318"/>
      <c r="B6005" s="319"/>
    </row>
    <row r="6006" spans="1:2" ht="15" x14ac:dyDescent="0.2">
      <c r="A6006" s="318"/>
      <c r="B6006" s="319"/>
    </row>
    <row r="6007" spans="1:2" ht="15" x14ac:dyDescent="0.2">
      <c r="A6007" s="318"/>
      <c r="B6007" s="319"/>
    </row>
    <row r="6008" spans="1:2" ht="15" x14ac:dyDescent="0.2">
      <c r="A6008" s="318"/>
      <c r="B6008" s="319"/>
    </row>
    <row r="6009" spans="1:2" ht="15" x14ac:dyDescent="0.2">
      <c r="A6009" s="318"/>
      <c r="B6009" s="319"/>
    </row>
    <row r="6010" spans="1:2" ht="15" x14ac:dyDescent="0.2">
      <c r="A6010" s="318"/>
      <c r="B6010" s="319"/>
    </row>
    <row r="6011" spans="1:2" ht="15" x14ac:dyDescent="0.2">
      <c r="A6011" s="318"/>
      <c r="B6011" s="319"/>
    </row>
    <row r="6012" spans="1:2" ht="15" x14ac:dyDescent="0.2">
      <c r="A6012" s="318"/>
      <c r="B6012" s="319"/>
    </row>
    <row r="6013" spans="1:2" ht="15" x14ac:dyDescent="0.2">
      <c r="A6013" s="318"/>
      <c r="B6013" s="319"/>
    </row>
    <row r="6014" spans="1:2" ht="15" x14ac:dyDescent="0.2">
      <c r="A6014" s="318"/>
      <c r="B6014" s="319"/>
    </row>
    <row r="6015" spans="1:2" ht="15" x14ac:dyDescent="0.2">
      <c r="A6015" s="318"/>
      <c r="B6015" s="319"/>
    </row>
    <row r="6016" spans="1:2" ht="15" x14ac:dyDescent="0.2">
      <c r="A6016" s="318"/>
      <c r="B6016" s="319"/>
    </row>
    <row r="6017" spans="1:2" ht="15" x14ac:dyDescent="0.2">
      <c r="A6017" s="318"/>
      <c r="B6017" s="319"/>
    </row>
    <row r="6018" spans="1:2" ht="15" x14ac:dyDescent="0.2">
      <c r="A6018" s="318"/>
      <c r="B6018" s="319"/>
    </row>
    <row r="6019" spans="1:2" ht="15" x14ac:dyDescent="0.2">
      <c r="A6019" s="318"/>
      <c r="B6019" s="319"/>
    </row>
    <row r="6020" spans="1:2" ht="15" x14ac:dyDescent="0.2">
      <c r="A6020" s="318"/>
      <c r="B6020" s="319"/>
    </row>
    <row r="6021" spans="1:2" ht="15" x14ac:dyDescent="0.2">
      <c r="A6021" s="318"/>
      <c r="B6021" s="319"/>
    </row>
    <row r="6022" spans="1:2" ht="15" x14ac:dyDescent="0.2">
      <c r="A6022" s="318"/>
      <c r="B6022" s="319"/>
    </row>
    <row r="6023" spans="1:2" ht="15" x14ac:dyDescent="0.2">
      <c r="A6023" s="318"/>
      <c r="B6023" s="319"/>
    </row>
    <row r="6024" spans="1:2" ht="15" x14ac:dyDescent="0.2">
      <c r="A6024" s="318"/>
      <c r="B6024" s="319"/>
    </row>
    <row r="6025" spans="1:2" ht="15" x14ac:dyDescent="0.2">
      <c r="A6025" s="318"/>
      <c r="B6025" s="319"/>
    </row>
    <row r="6026" spans="1:2" ht="15" x14ac:dyDescent="0.2">
      <c r="A6026" s="318"/>
      <c r="B6026" s="319"/>
    </row>
    <row r="6027" spans="1:2" ht="15" x14ac:dyDescent="0.2">
      <c r="A6027" s="318"/>
      <c r="B6027" s="319"/>
    </row>
    <row r="6028" spans="1:2" ht="15" x14ac:dyDescent="0.2">
      <c r="A6028" s="318"/>
      <c r="B6028" s="319"/>
    </row>
    <row r="6029" spans="1:2" ht="15" x14ac:dyDescent="0.2">
      <c r="A6029" s="318"/>
      <c r="B6029" s="319"/>
    </row>
    <row r="6030" spans="1:2" ht="15" x14ac:dyDescent="0.2">
      <c r="A6030" s="318"/>
      <c r="B6030" s="319"/>
    </row>
    <row r="6031" spans="1:2" ht="15" x14ac:dyDescent="0.2">
      <c r="A6031" s="318"/>
      <c r="B6031" s="319"/>
    </row>
    <row r="6032" spans="1:2" ht="15" x14ac:dyDescent="0.2">
      <c r="A6032" s="318"/>
      <c r="B6032" s="319"/>
    </row>
    <row r="6033" spans="1:2" ht="15" x14ac:dyDescent="0.2">
      <c r="A6033" s="318"/>
      <c r="B6033" s="319"/>
    </row>
    <row r="6034" spans="1:2" ht="15" x14ac:dyDescent="0.2">
      <c r="A6034" s="318"/>
      <c r="B6034" s="319"/>
    </row>
    <row r="6035" spans="1:2" ht="15" x14ac:dyDescent="0.2">
      <c r="A6035" s="318"/>
      <c r="B6035" s="319"/>
    </row>
    <row r="6036" spans="1:2" ht="15" x14ac:dyDescent="0.2">
      <c r="A6036" s="318"/>
      <c r="B6036" s="319"/>
    </row>
    <row r="6037" spans="1:2" ht="15" x14ac:dyDescent="0.2">
      <c r="A6037" s="318"/>
      <c r="B6037" s="319"/>
    </row>
    <row r="6038" spans="1:2" ht="15" x14ac:dyDescent="0.2">
      <c r="A6038" s="318"/>
      <c r="B6038" s="319"/>
    </row>
    <row r="6039" spans="1:2" ht="15" x14ac:dyDescent="0.2">
      <c r="A6039" s="318"/>
      <c r="B6039" s="319"/>
    </row>
    <row r="6040" spans="1:2" ht="15" x14ac:dyDescent="0.2">
      <c r="A6040" s="318"/>
      <c r="B6040" s="319"/>
    </row>
    <row r="6041" spans="1:2" ht="15" x14ac:dyDescent="0.2">
      <c r="A6041" s="318"/>
      <c r="B6041" s="319"/>
    </row>
    <row r="6042" spans="1:2" ht="15" x14ac:dyDescent="0.2">
      <c r="A6042" s="318"/>
      <c r="B6042" s="319"/>
    </row>
    <row r="6043" spans="1:2" ht="15" x14ac:dyDescent="0.2">
      <c r="A6043" s="318"/>
      <c r="B6043" s="319"/>
    </row>
    <row r="6044" spans="1:2" ht="15" x14ac:dyDescent="0.2">
      <c r="A6044" s="318"/>
      <c r="B6044" s="319"/>
    </row>
    <row r="6045" spans="1:2" ht="15" x14ac:dyDescent="0.2">
      <c r="A6045" s="318"/>
      <c r="B6045" s="319"/>
    </row>
    <row r="6046" spans="1:2" ht="15" x14ac:dyDescent="0.2">
      <c r="A6046" s="318"/>
      <c r="B6046" s="319"/>
    </row>
    <row r="6047" spans="1:2" ht="15" x14ac:dyDescent="0.2">
      <c r="A6047" s="318"/>
      <c r="B6047" s="319"/>
    </row>
    <row r="6048" spans="1:2" ht="15" x14ac:dyDescent="0.2">
      <c r="A6048" s="318"/>
      <c r="B6048" s="319"/>
    </row>
    <row r="6049" spans="1:2" ht="15" x14ac:dyDescent="0.2">
      <c r="A6049" s="318"/>
      <c r="B6049" s="319"/>
    </row>
    <row r="6050" spans="1:2" ht="15" x14ac:dyDescent="0.2">
      <c r="A6050" s="318"/>
      <c r="B6050" s="319"/>
    </row>
    <row r="6051" spans="1:2" ht="15" x14ac:dyDescent="0.2">
      <c r="A6051" s="318"/>
      <c r="B6051" s="319"/>
    </row>
    <row r="6052" spans="1:2" ht="15" x14ac:dyDescent="0.2">
      <c r="A6052" s="318"/>
      <c r="B6052" s="319"/>
    </row>
    <row r="6053" spans="1:2" ht="15" x14ac:dyDescent="0.2">
      <c r="A6053" s="318"/>
      <c r="B6053" s="319"/>
    </row>
    <row r="6054" spans="1:2" ht="15" x14ac:dyDescent="0.2">
      <c r="A6054" s="318"/>
      <c r="B6054" s="319"/>
    </row>
    <row r="6055" spans="1:2" ht="15" x14ac:dyDescent="0.2">
      <c r="A6055" s="318"/>
      <c r="B6055" s="319"/>
    </row>
    <row r="6056" spans="1:2" ht="15" x14ac:dyDescent="0.2">
      <c r="A6056" s="318"/>
      <c r="B6056" s="319"/>
    </row>
    <row r="6057" spans="1:2" ht="15" x14ac:dyDescent="0.2">
      <c r="A6057" s="318"/>
      <c r="B6057" s="319"/>
    </row>
    <row r="6058" spans="1:2" ht="15" x14ac:dyDescent="0.2">
      <c r="A6058" s="318"/>
      <c r="B6058" s="319"/>
    </row>
    <row r="6059" spans="1:2" ht="15" x14ac:dyDescent="0.2">
      <c r="A6059" s="318"/>
      <c r="B6059" s="319"/>
    </row>
    <row r="6060" spans="1:2" ht="15" x14ac:dyDescent="0.2">
      <c r="A6060" s="318"/>
      <c r="B6060" s="319"/>
    </row>
    <row r="6061" spans="1:2" ht="15" x14ac:dyDescent="0.2">
      <c r="A6061" s="318"/>
      <c r="B6061" s="319"/>
    </row>
    <row r="6062" spans="1:2" ht="15" x14ac:dyDescent="0.2">
      <c r="A6062" s="318"/>
      <c r="B6062" s="319"/>
    </row>
    <row r="6063" spans="1:2" ht="15" x14ac:dyDescent="0.2">
      <c r="A6063" s="318"/>
      <c r="B6063" s="319"/>
    </row>
    <row r="6064" spans="1:2" ht="15" x14ac:dyDescent="0.2">
      <c r="A6064" s="318"/>
      <c r="B6064" s="319"/>
    </row>
    <row r="6065" spans="1:2" ht="15" x14ac:dyDescent="0.2">
      <c r="A6065" s="318"/>
      <c r="B6065" s="319"/>
    </row>
    <row r="6066" spans="1:2" ht="15" x14ac:dyDescent="0.2">
      <c r="A6066" s="318"/>
      <c r="B6066" s="319"/>
    </row>
    <row r="6067" spans="1:2" ht="15" x14ac:dyDescent="0.2">
      <c r="A6067" s="318"/>
      <c r="B6067" s="319"/>
    </row>
    <row r="6068" spans="1:2" ht="15" x14ac:dyDescent="0.2">
      <c r="A6068" s="318"/>
      <c r="B6068" s="319"/>
    </row>
    <row r="6069" spans="1:2" ht="15" x14ac:dyDescent="0.2">
      <c r="A6069" s="318"/>
      <c r="B6069" s="319"/>
    </row>
    <row r="6070" spans="1:2" ht="15" x14ac:dyDescent="0.2">
      <c r="A6070" s="318"/>
      <c r="B6070" s="319"/>
    </row>
    <row r="6071" spans="1:2" ht="15" x14ac:dyDescent="0.2">
      <c r="A6071" s="318"/>
      <c r="B6071" s="319"/>
    </row>
    <row r="6072" spans="1:2" ht="15" x14ac:dyDescent="0.2">
      <c r="A6072" s="318"/>
      <c r="B6072" s="319"/>
    </row>
    <row r="6073" spans="1:2" ht="15" x14ac:dyDescent="0.2">
      <c r="A6073" s="318"/>
      <c r="B6073" s="319"/>
    </row>
    <row r="6074" spans="1:2" ht="15" x14ac:dyDescent="0.2">
      <c r="A6074" s="318"/>
      <c r="B6074" s="319"/>
    </row>
    <row r="6075" spans="1:2" ht="15" x14ac:dyDescent="0.2">
      <c r="A6075" s="318"/>
      <c r="B6075" s="319"/>
    </row>
    <row r="6076" spans="1:2" ht="15" x14ac:dyDescent="0.2">
      <c r="A6076" s="318"/>
      <c r="B6076" s="319"/>
    </row>
    <row r="6077" spans="1:2" ht="15" x14ac:dyDescent="0.2">
      <c r="A6077" s="318"/>
      <c r="B6077" s="319"/>
    </row>
    <row r="6078" spans="1:2" ht="15" x14ac:dyDescent="0.2">
      <c r="A6078" s="318"/>
      <c r="B6078" s="319"/>
    </row>
    <row r="6079" spans="1:2" ht="15" x14ac:dyDescent="0.2">
      <c r="A6079" s="318"/>
      <c r="B6079" s="319"/>
    </row>
    <row r="6080" spans="1:2" ht="15" x14ac:dyDescent="0.2">
      <c r="A6080" s="318"/>
      <c r="B6080" s="319"/>
    </row>
    <row r="6081" spans="1:2" ht="15" x14ac:dyDescent="0.2">
      <c r="A6081" s="318"/>
      <c r="B6081" s="319"/>
    </row>
    <row r="6082" spans="1:2" ht="15" x14ac:dyDescent="0.2">
      <c r="A6082" s="318"/>
      <c r="B6082" s="319"/>
    </row>
    <row r="6083" spans="1:2" ht="15" x14ac:dyDescent="0.2">
      <c r="A6083" s="318"/>
      <c r="B6083" s="319"/>
    </row>
    <row r="6084" spans="1:2" ht="15" x14ac:dyDescent="0.2">
      <c r="A6084" s="318"/>
      <c r="B6084" s="319"/>
    </row>
    <row r="6085" spans="1:2" ht="15" x14ac:dyDescent="0.2">
      <c r="A6085" s="318"/>
      <c r="B6085" s="319"/>
    </row>
    <row r="6086" spans="1:2" ht="15" x14ac:dyDescent="0.2">
      <c r="A6086" s="318"/>
      <c r="B6086" s="319"/>
    </row>
    <row r="6087" spans="1:2" ht="15" x14ac:dyDescent="0.2">
      <c r="A6087" s="318"/>
      <c r="B6087" s="319"/>
    </row>
    <row r="6088" spans="1:2" ht="15" x14ac:dyDescent="0.2">
      <c r="A6088" s="318"/>
      <c r="B6088" s="319"/>
    </row>
    <row r="6089" spans="1:2" ht="15" x14ac:dyDescent="0.2">
      <c r="A6089" s="318"/>
      <c r="B6089" s="319"/>
    </row>
    <row r="6090" spans="1:2" ht="15" x14ac:dyDescent="0.2">
      <c r="A6090" s="318"/>
      <c r="B6090" s="319"/>
    </row>
    <row r="6091" spans="1:2" ht="15" x14ac:dyDescent="0.2">
      <c r="A6091" s="318"/>
      <c r="B6091" s="319"/>
    </row>
    <row r="6092" spans="1:2" ht="15" x14ac:dyDescent="0.2">
      <c r="A6092" s="318"/>
      <c r="B6092" s="319"/>
    </row>
    <row r="6093" spans="1:2" ht="15" x14ac:dyDescent="0.2">
      <c r="A6093" s="318"/>
      <c r="B6093" s="319"/>
    </row>
    <row r="6094" spans="1:2" ht="15" x14ac:dyDescent="0.2">
      <c r="A6094" s="318"/>
      <c r="B6094" s="319"/>
    </row>
    <row r="6095" spans="1:2" ht="15" x14ac:dyDescent="0.2">
      <c r="A6095" s="318"/>
      <c r="B6095" s="319"/>
    </row>
    <row r="6096" spans="1:2" ht="15" x14ac:dyDescent="0.2">
      <c r="A6096" s="318"/>
      <c r="B6096" s="319"/>
    </row>
    <row r="6097" spans="1:2" ht="15" x14ac:dyDescent="0.2">
      <c r="A6097" s="318"/>
      <c r="B6097" s="319"/>
    </row>
    <row r="6098" spans="1:2" ht="15" x14ac:dyDescent="0.2">
      <c r="A6098" s="318"/>
      <c r="B6098" s="319"/>
    </row>
    <row r="6099" spans="1:2" ht="15" x14ac:dyDescent="0.2">
      <c r="A6099" s="318"/>
      <c r="B6099" s="319"/>
    </row>
    <row r="6100" spans="1:2" ht="15" x14ac:dyDescent="0.2">
      <c r="A6100" s="318"/>
      <c r="B6100" s="319"/>
    </row>
    <row r="6101" spans="1:2" ht="15" x14ac:dyDescent="0.2">
      <c r="A6101" s="318"/>
      <c r="B6101" s="319"/>
    </row>
    <row r="6102" spans="1:2" ht="15" x14ac:dyDescent="0.2">
      <c r="A6102" s="318"/>
      <c r="B6102" s="319"/>
    </row>
    <row r="6103" spans="1:2" ht="15" x14ac:dyDescent="0.2">
      <c r="A6103" s="318"/>
      <c r="B6103" s="319"/>
    </row>
    <row r="6104" spans="1:2" ht="15" x14ac:dyDescent="0.2">
      <c r="A6104" s="318"/>
      <c r="B6104" s="319"/>
    </row>
    <row r="6105" spans="1:2" ht="15" x14ac:dyDescent="0.2">
      <c r="A6105" s="318"/>
      <c r="B6105" s="319"/>
    </row>
    <row r="6106" spans="1:2" ht="15" x14ac:dyDescent="0.2">
      <c r="A6106" s="318"/>
      <c r="B6106" s="319"/>
    </row>
    <row r="6107" spans="1:2" ht="15" x14ac:dyDescent="0.2">
      <c r="A6107" s="318"/>
      <c r="B6107" s="319"/>
    </row>
    <row r="6108" spans="1:2" ht="15" x14ac:dyDescent="0.2">
      <c r="A6108" s="318"/>
      <c r="B6108" s="319"/>
    </row>
    <row r="6109" spans="1:2" ht="15" x14ac:dyDescent="0.2">
      <c r="A6109" s="318"/>
      <c r="B6109" s="319"/>
    </row>
    <row r="6110" spans="1:2" ht="15" x14ac:dyDescent="0.2">
      <c r="A6110" s="318"/>
      <c r="B6110" s="319"/>
    </row>
    <row r="6111" spans="1:2" ht="15" x14ac:dyDescent="0.2">
      <c r="A6111" s="318"/>
      <c r="B6111" s="319"/>
    </row>
    <row r="6112" spans="1:2" ht="15" x14ac:dyDescent="0.2">
      <c r="A6112" s="318"/>
      <c r="B6112" s="319"/>
    </row>
    <row r="6113" spans="1:2" ht="15" x14ac:dyDescent="0.2">
      <c r="A6113" s="318"/>
      <c r="B6113" s="319"/>
    </row>
    <row r="6114" spans="1:2" ht="15" x14ac:dyDescent="0.2">
      <c r="A6114" s="318"/>
      <c r="B6114" s="319"/>
    </row>
    <row r="6115" spans="1:2" ht="15" x14ac:dyDescent="0.2">
      <c r="A6115" s="318"/>
      <c r="B6115" s="319"/>
    </row>
    <row r="6116" spans="1:2" ht="15" x14ac:dyDescent="0.2">
      <c r="A6116" s="318"/>
      <c r="B6116" s="319"/>
    </row>
    <row r="6117" spans="1:2" ht="15" x14ac:dyDescent="0.2">
      <c r="A6117" s="318"/>
      <c r="B6117" s="319"/>
    </row>
    <row r="6118" spans="1:2" ht="15" x14ac:dyDescent="0.2">
      <c r="A6118" s="318"/>
      <c r="B6118" s="319"/>
    </row>
    <row r="6119" spans="1:2" ht="15" x14ac:dyDescent="0.2">
      <c r="A6119" s="318"/>
      <c r="B6119" s="319"/>
    </row>
    <row r="6120" spans="1:2" ht="15" x14ac:dyDescent="0.2">
      <c r="A6120" s="318"/>
      <c r="B6120" s="319"/>
    </row>
    <row r="6121" spans="1:2" ht="15" x14ac:dyDescent="0.2">
      <c r="A6121" s="318"/>
      <c r="B6121" s="319"/>
    </row>
    <row r="6122" spans="1:2" ht="15" x14ac:dyDescent="0.2">
      <c r="A6122" s="318"/>
      <c r="B6122" s="319"/>
    </row>
    <row r="6123" spans="1:2" ht="15" x14ac:dyDescent="0.2">
      <c r="A6123" s="318"/>
      <c r="B6123" s="319"/>
    </row>
    <row r="6124" spans="1:2" ht="15" x14ac:dyDescent="0.2">
      <c r="A6124" s="318"/>
      <c r="B6124" s="319"/>
    </row>
    <row r="6125" spans="1:2" ht="15" x14ac:dyDescent="0.2">
      <c r="A6125" s="318"/>
      <c r="B6125" s="319"/>
    </row>
    <row r="6126" spans="1:2" ht="15" x14ac:dyDescent="0.2">
      <c r="A6126" s="318"/>
      <c r="B6126" s="319"/>
    </row>
    <row r="6127" spans="1:2" ht="15" x14ac:dyDescent="0.2">
      <c r="A6127" s="318"/>
      <c r="B6127" s="319"/>
    </row>
    <row r="6128" spans="1:2" ht="15" x14ac:dyDescent="0.2">
      <c r="A6128" s="318"/>
      <c r="B6128" s="319"/>
    </row>
    <row r="6129" spans="1:2" ht="15" x14ac:dyDescent="0.2">
      <c r="A6129" s="318"/>
      <c r="B6129" s="319"/>
    </row>
    <row r="6130" spans="1:2" ht="15" x14ac:dyDescent="0.2">
      <c r="A6130" s="318"/>
      <c r="B6130" s="319"/>
    </row>
    <row r="6131" spans="1:2" ht="15" x14ac:dyDescent="0.2">
      <c r="A6131" s="318"/>
      <c r="B6131" s="319"/>
    </row>
    <row r="6132" spans="1:2" ht="15" x14ac:dyDescent="0.2">
      <c r="A6132" s="318"/>
      <c r="B6132" s="319"/>
    </row>
    <row r="6133" spans="1:2" ht="15" x14ac:dyDescent="0.2">
      <c r="A6133" s="318"/>
      <c r="B6133" s="319"/>
    </row>
    <row r="6134" spans="1:2" ht="15" x14ac:dyDescent="0.2">
      <c r="A6134" s="318"/>
      <c r="B6134" s="319"/>
    </row>
    <row r="6135" spans="1:2" ht="15" x14ac:dyDescent="0.2">
      <c r="A6135" s="318"/>
      <c r="B6135" s="319"/>
    </row>
    <row r="6136" spans="1:2" ht="15" x14ac:dyDescent="0.2">
      <c r="A6136" s="318"/>
      <c r="B6136" s="319"/>
    </row>
    <row r="6137" spans="1:2" ht="15" x14ac:dyDescent="0.2">
      <c r="A6137" s="318"/>
      <c r="B6137" s="319"/>
    </row>
    <row r="6138" spans="1:2" ht="15" x14ac:dyDescent="0.2">
      <c r="A6138" s="318"/>
      <c r="B6138" s="319"/>
    </row>
    <row r="6139" spans="1:2" ht="15" x14ac:dyDescent="0.2">
      <c r="A6139" s="318"/>
      <c r="B6139" s="319"/>
    </row>
    <row r="6140" spans="1:2" ht="15" x14ac:dyDescent="0.2">
      <c r="A6140" s="318"/>
      <c r="B6140" s="319"/>
    </row>
    <row r="6141" spans="1:2" ht="15" x14ac:dyDescent="0.2">
      <c r="A6141" s="318"/>
      <c r="B6141" s="319"/>
    </row>
    <row r="6142" spans="1:2" ht="15" x14ac:dyDescent="0.2">
      <c r="A6142" s="318"/>
      <c r="B6142" s="319"/>
    </row>
    <row r="6143" spans="1:2" ht="15" x14ac:dyDescent="0.2">
      <c r="A6143" s="318"/>
      <c r="B6143" s="319"/>
    </row>
    <row r="6144" spans="1:2" ht="15" x14ac:dyDescent="0.2">
      <c r="A6144" s="318"/>
      <c r="B6144" s="319"/>
    </row>
    <row r="6145" spans="1:2" ht="15" x14ac:dyDescent="0.2">
      <c r="A6145" s="318"/>
      <c r="B6145" s="319"/>
    </row>
    <row r="6146" spans="1:2" ht="15" x14ac:dyDescent="0.2">
      <c r="A6146" s="318"/>
      <c r="B6146" s="319"/>
    </row>
    <row r="6147" spans="1:2" ht="15" x14ac:dyDescent="0.2">
      <c r="A6147" s="318"/>
      <c r="B6147" s="319"/>
    </row>
    <row r="6148" spans="1:2" ht="15" x14ac:dyDescent="0.2">
      <c r="A6148" s="318"/>
      <c r="B6148" s="319"/>
    </row>
    <row r="6149" spans="1:2" ht="15" x14ac:dyDescent="0.2">
      <c r="A6149" s="318"/>
      <c r="B6149" s="319"/>
    </row>
    <row r="6150" spans="1:2" ht="15" x14ac:dyDescent="0.2">
      <c r="A6150" s="318"/>
      <c r="B6150" s="319"/>
    </row>
    <row r="6151" spans="1:2" ht="15" x14ac:dyDescent="0.2">
      <c r="A6151" s="318"/>
      <c r="B6151" s="319"/>
    </row>
    <row r="6152" spans="1:2" ht="15" x14ac:dyDescent="0.2">
      <c r="A6152" s="318"/>
      <c r="B6152" s="319"/>
    </row>
    <row r="6153" spans="1:2" ht="15" x14ac:dyDescent="0.2">
      <c r="A6153" s="318"/>
      <c r="B6153" s="319"/>
    </row>
    <row r="6154" spans="1:2" ht="15" x14ac:dyDescent="0.2">
      <c r="A6154" s="318"/>
      <c r="B6154" s="319"/>
    </row>
    <row r="6155" spans="1:2" ht="15" x14ac:dyDescent="0.2">
      <c r="A6155" s="318"/>
      <c r="B6155" s="319"/>
    </row>
    <row r="6156" spans="1:2" ht="15" x14ac:dyDescent="0.2">
      <c r="A6156" s="318"/>
      <c r="B6156" s="319"/>
    </row>
    <row r="6157" spans="1:2" ht="15" x14ac:dyDescent="0.2">
      <c r="A6157" s="318"/>
      <c r="B6157" s="319"/>
    </row>
    <row r="6158" spans="1:2" ht="15" x14ac:dyDescent="0.2">
      <c r="A6158" s="318"/>
      <c r="B6158" s="319"/>
    </row>
    <row r="6159" spans="1:2" ht="15" x14ac:dyDescent="0.2">
      <c r="A6159" s="318"/>
      <c r="B6159" s="319"/>
    </row>
    <row r="6160" spans="1:2" ht="15" x14ac:dyDescent="0.2">
      <c r="A6160" s="318"/>
      <c r="B6160" s="319"/>
    </row>
    <row r="6161" spans="1:2" ht="15" x14ac:dyDescent="0.2">
      <c r="A6161" s="318"/>
      <c r="B6161" s="319"/>
    </row>
    <row r="6162" spans="1:2" ht="15" x14ac:dyDescent="0.2">
      <c r="A6162" s="318"/>
      <c r="B6162" s="319"/>
    </row>
    <row r="6163" spans="1:2" ht="15" x14ac:dyDescent="0.2">
      <c r="A6163" s="318"/>
      <c r="B6163" s="319"/>
    </row>
    <row r="6164" spans="1:2" ht="15" x14ac:dyDescent="0.2">
      <c r="A6164" s="318"/>
      <c r="B6164" s="319"/>
    </row>
    <row r="6165" spans="1:2" ht="15" x14ac:dyDescent="0.2">
      <c r="A6165" s="318"/>
      <c r="B6165" s="319"/>
    </row>
    <row r="6166" spans="1:2" ht="15" x14ac:dyDescent="0.2">
      <c r="A6166" s="318"/>
      <c r="B6166" s="319"/>
    </row>
    <row r="6167" spans="1:2" ht="15" x14ac:dyDescent="0.2">
      <c r="A6167" s="318"/>
      <c r="B6167" s="319"/>
    </row>
    <row r="6168" spans="1:2" ht="15" x14ac:dyDescent="0.2">
      <c r="A6168" s="318"/>
      <c r="B6168" s="319"/>
    </row>
    <row r="6169" spans="1:2" ht="15" x14ac:dyDescent="0.2">
      <c r="A6169" s="318"/>
      <c r="B6169" s="319"/>
    </row>
    <row r="6170" spans="1:2" ht="15" x14ac:dyDescent="0.2">
      <c r="A6170" s="318"/>
      <c r="B6170" s="319"/>
    </row>
    <row r="6171" spans="1:2" ht="15" x14ac:dyDescent="0.2">
      <c r="A6171" s="318"/>
      <c r="B6171" s="319"/>
    </row>
    <row r="6172" spans="1:2" ht="15" x14ac:dyDescent="0.2">
      <c r="A6172" s="318"/>
      <c r="B6172" s="319"/>
    </row>
    <row r="6173" spans="1:2" ht="15" x14ac:dyDescent="0.2">
      <c r="A6173" s="318"/>
      <c r="B6173" s="319"/>
    </row>
    <row r="6174" spans="1:2" ht="15" x14ac:dyDescent="0.2">
      <c r="A6174" s="318"/>
      <c r="B6174" s="319"/>
    </row>
    <row r="6175" spans="1:2" ht="15" x14ac:dyDescent="0.2">
      <c r="A6175" s="318"/>
      <c r="B6175" s="319"/>
    </row>
    <row r="6176" spans="1:2" ht="15" x14ac:dyDescent="0.2">
      <c r="A6176" s="318"/>
      <c r="B6176" s="319"/>
    </row>
    <row r="6177" spans="1:2" ht="15" x14ac:dyDescent="0.2">
      <c r="A6177" s="318"/>
      <c r="B6177" s="319"/>
    </row>
    <row r="6178" spans="1:2" ht="15" x14ac:dyDescent="0.2">
      <c r="A6178" s="318"/>
      <c r="B6178" s="319"/>
    </row>
    <row r="6179" spans="1:2" ht="15" x14ac:dyDescent="0.2">
      <c r="A6179" s="318"/>
      <c r="B6179" s="319"/>
    </row>
    <row r="6180" spans="1:2" ht="15" x14ac:dyDescent="0.2">
      <c r="A6180" s="318"/>
      <c r="B6180" s="319"/>
    </row>
    <row r="6181" spans="1:2" ht="15" x14ac:dyDescent="0.2">
      <c r="A6181" s="318"/>
      <c r="B6181" s="319"/>
    </row>
    <row r="6182" spans="1:2" ht="15" x14ac:dyDescent="0.2">
      <c r="A6182" s="318"/>
      <c r="B6182" s="319"/>
    </row>
    <row r="6183" spans="1:2" ht="15" x14ac:dyDescent="0.2">
      <c r="A6183" s="318"/>
      <c r="B6183" s="319"/>
    </row>
    <row r="6184" spans="1:2" ht="15" x14ac:dyDescent="0.2">
      <c r="A6184" s="318"/>
      <c r="B6184" s="319"/>
    </row>
    <row r="6185" spans="1:2" ht="15" x14ac:dyDescent="0.2">
      <c r="A6185" s="318"/>
      <c r="B6185" s="319"/>
    </row>
    <row r="6186" spans="1:2" ht="15" x14ac:dyDescent="0.2">
      <c r="A6186" s="318"/>
      <c r="B6186" s="319"/>
    </row>
    <row r="6187" spans="1:2" ht="15" x14ac:dyDescent="0.2">
      <c r="A6187" s="318"/>
      <c r="B6187" s="319"/>
    </row>
    <row r="6188" spans="1:2" ht="15" x14ac:dyDescent="0.2">
      <c r="A6188" s="318"/>
      <c r="B6188" s="319"/>
    </row>
    <row r="6189" spans="1:2" ht="15" x14ac:dyDescent="0.2">
      <c r="A6189" s="318"/>
      <c r="B6189" s="319"/>
    </row>
    <row r="6190" spans="1:2" ht="15" x14ac:dyDescent="0.2">
      <c r="A6190" s="318"/>
      <c r="B6190" s="319"/>
    </row>
    <row r="6191" spans="1:2" ht="15" x14ac:dyDescent="0.2">
      <c r="A6191" s="318"/>
      <c r="B6191" s="319"/>
    </row>
    <row r="6192" spans="1:2" ht="15" x14ac:dyDescent="0.2">
      <c r="A6192" s="318"/>
      <c r="B6192" s="319"/>
    </row>
    <row r="6193" spans="1:2" ht="15" x14ac:dyDescent="0.2">
      <c r="A6193" s="318"/>
      <c r="B6193" s="319"/>
    </row>
    <row r="6194" spans="1:2" ht="15" x14ac:dyDescent="0.2">
      <c r="A6194" s="318"/>
      <c r="B6194" s="319"/>
    </row>
    <row r="6195" spans="1:2" ht="15" x14ac:dyDescent="0.2">
      <c r="A6195" s="318"/>
      <c r="B6195" s="319"/>
    </row>
    <row r="6196" spans="1:2" ht="15" x14ac:dyDescent="0.2">
      <c r="A6196" s="318"/>
      <c r="B6196" s="319"/>
    </row>
    <row r="6197" spans="1:2" ht="15" x14ac:dyDescent="0.2">
      <c r="A6197" s="318"/>
      <c r="B6197" s="319"/>
    </row>
    <row r="6198" spans="1:2" ht="15" x14ac:dyDescent="0.2">
      <c r="A6198" s="318"/>
      <c r="B6198" s="319"/>
    </row>
    <row r="6199" spans="1:2" ht="15" x14ac:dyDescent="0.2">
      <c r="A6199" s="318"/>
      <c r="B6199" s="319"/>
    </row>
    <row r="6200" spans="1:2" ht="15" x14ac:dyDescent="0.2">
      <c r="A6200" s="318"/>
      <c r="B6200" s="319"/>
    </row>
    <row r="6201" spans="1:2" ht="15" x14ac:dyDescent="0.2">
      <c r="A6201" s="318"/>
      <c r="B6201" s="319"/>
    </row>
    <row r="6202" spans="1:2" ht="15" x14ac:dyDescent="0.2">
      <c r="A6202" s="318"/>
      <c r="B6202" s="319"/>
    </row>
    <row r="6203" spans="1:2" ht="15" x14ac:dyDescent="0.2">
      <c r="A6203" s="318"/>
      <c r="B6203" s="319"/>
    </row>
    <row r="6204" spans="1:2" ht="15" x14ac:dyDescent="0.2">
      <c r="A6204" s="318"/>
      <c r="B6204" s="319"/>
    </row>
    <row r="6205" spans="1:2" ht="15" x14ac:dyDescent="0.2">
      <c r="A6205" s="318"/>
      <c r="B6205" s="319"/>
    </row>
    <row r="6206" spans="1:2" ht="15" x14ac:dyDescent="0.2">
      <c r="A6206" s="318"/>
      <c r="B6206" s="319"/>
    </row>
    <row r="6207" spans="1:2" ht="15" x14ac:dyDescent="0.2">
      <c r="A6207" s="318"/>
      <c r="B6207" s="319"/>
    </row>
    <row r="6208" spans="1:2" ht="15" x14ac:dyDescent="0.2">
      <c r="A6208" s="318"/>
      <c r="B6208" s="319"/>
    </row>
    <row r="6209" spans="1:2" ht="15" x14ac:dyDescent="0.2">
      <c r="A6209" s="318"/>
      <c r="B6209" s="319"/>
    </row>
    <row r="6210" spans="1:2" ht="15" x14ac:dyDescent="0.2">
      <c r="A6210" s="318"/>
      <c r="B6210" s="319"/>
    </row>
    <row r="6211" spans="1:2" ht="15" x14ac:dyDescent="0.2">
      <c r="A6211" s="318"/>
      <c r="B6211" s="319"/>
    </row>
    <row r="6212" spans="1:2" ht="15" x14ac:dyDescent="0.2">
      <c r="A6212" s="318"/>
      <c r="B6212" s="319"/>
    </row>
    <row r="6213" spans="1:2" ht="15" x14ac:dyDescent="0.2">
      <c r="A6213" s="318"/>
      <c r="B6213" s="319"/>
    </row>
    <row r="6214" spans="1:2" ht="15" x14ac:dyDescent="0.2">
      <c r="A6214" s="318"/>
      <c r="B6214" s="319"/>
    </row>
    <row r="6215" spans="1:2" ht="15" x14ac:dyDescent="0.2">
      <c r="A6215" s="318"/>
      <c r="B6215" s="319"/>
    </row>
    <row r="6216" spans="1:2" ht="15" x14ac:dyDescent="0.2">
      <c r="A6216" s="318"/>
      <c r="B6216" s="319"/>
    </row>
    <row r="6217" spans="1:2" ht="15" x14ac:dyDescent="0.2">
      <c r="A6217" s="318"/>
      <c r="B6217" s="319"/>
    </row>
    <row r="6218" spans="1:2" ht="15" x14ac:dyDescent="0.2">
      <c r="A6218" s="318"/>
      <c r="B6218" s="319"/>
    </row>
    <row r="6219" spans="1:2" ht="15" x14ac:dyDescent="0.2">
      <c r="A6219" s="318"/>
      <c r="B6219" s="319"/>
    </row>
    <row r="6220" spans="1:2" ht="15" x14ac:dyDescent="0.2">
      <c r="A6220" s="318"/>
      <c r="B6220" s="319"/>
    </row>
    <row r="6221" spans="1:2" ht="15" x14ac:dyDescent="0.2">
      <c r="A6221" s="318"/>
      <c r="B6221" s="319"/>
    </row>
    <row r="6222" spans="1:2" ht="15" x14ac:dyDescent="0.2">
      <c r="A6222" s="318"/>
      <c r="B6222" s="319"/>
    </row>
    <row r="6223" spans="1:2" ht="15" x14ac:dyDescent="0.2">
      <c r="A6223" s="318"/>
      <c r="B6223" s="319"/>
    </row>
    <row r="6224" spans="1:2" ht="15" x14ac:dyDescent="0.2">
      <c r="A6224" s="318"/>
      <c r="B6224" s="319"/>
    </row>
    <row r="6225" spans="1:2" ht="15" x14ac:dyDescent="0.2">
      <c r="A6225" s="318"/>
      <c r="B6225" s="319"/>
    </row>
    <row r="6226" spans="1:2" ht="15" x14ac:dyDescent="0.2">
      <c r="A6226" s="318"/>
      <c r="B6226" s="319"/>
    </row>
    <row r="6227" spans="1:2" ht="15" x14ac:dyDescent="0.2">
      <c r="A6227" s="318"/>
      <c r="B6227" s="319"/>
    </row>
    <row r="6228" spans="1:2" ht="15" x14ac:dyDescent="0.2">
      <c r="A6228" s="318"/>
      <c r="B6228" s="319"/>
    </row>
    <row r="6229" spans="1:2" ht="15" x14ac:dyDescent="0.2">
      <c r="A6229" s="318"/>
      <c r="B6229" s="319"/>
    </row>
    <row r="6230" spans="1:2" ht="15" x14ac:dyDescent="0.2">
      <c r="A6230" s="318"/>
      <c r="B6230" s="319"/>
    </row>
    <row r="6231" spans="1:2" ht="15" x14ac:dyDescent="0.2">
      <c r="A6231" s="318"/>
      <c r="B6231" s="319"/>
    </row>
    <row r="6232" spans="1:2" ht="15" x14ac:dyDescent="0.2">
      <c r="A6232" s="318"/>
      <c r="B6232" s="319"/>
    </row>
    <row r="6233" spans="1:2" ht="15" x14ac:dyDescent="0.2">
      <c r="A6233" s="318"/>
      <c r="B6233" s="319"/>
    </row>
    <row r="6234" spans="1:2" ht="15" x14ac:dyDescent="0.2">
      <c r="A6234" s="318"/>
      <c r="B6234" s="319"/>
    </row>
    <row r="6235" spans="1:2" ht="15" x14ac:dyDescent="0.2">
      <c r="A6235" s="318"/>
      <c r="B6235" s="319"/>
    </row>
    <row r="6236" spans="1:2" ht="15" x14ac:dyDescent="0.2">
      <c r="A6236" s="318"/>
      <c r="B6236" s="319"/>
    </row>
    <row r="6237" spans="1:2" ht="15" x14ac:dyDescent="0.2">
      <c r="A6237" s="318"/>
      <c r="B6237" s="319"/>
    </row>
    <row r="6238" spans="1:2" ht="15" x14ac:dyDescent="0.2">
      <c r="A6238" s="318"/>
      <c r="B6238" s="319"/>
    </row>
    <row r="6239" spans="1:2" ht="15" x14ac:dyDescent="0.2">
      <c r="A6239" s="318"/>
      <c r="B6239" s="319"/>
    </row>
    <row r="6240" spans="1:2" ht="15" x14ac:dyDescent="0.2">
      <c r="A6240" s="318"/>
      <c r="B6240" s="319"/>
    </row>
    <row r="6241" spans="1:2" ht="15" x14ac:dyDescent="0.2">
      <c r="A6241" s="318"/>
      <c r="B6241" s="319"/>
    </row>
    <row r="6242" spans="1:2" ht="15" x14ac:dyDescent="0.2">
      <c r="A6242" s="318"/>
      <c r="B6242" s="319"/>
    </row>
    <row r="6243" spans="1:2" ht="15" x14ac:dyDescent="0.2">
      <c r="A6243" s="318"/>
      <c r="B6243" s="319"/>
    </row>
    <row r="6244" spans="1:2" ht="15" x14ac:dyDescent="0.2">
      <c r="A6244" s="318"/>
      <c r="B6244" s="319"/>
    </row>
    <row r="6245" spans="1:2" ht="15" x14ac:dyDescent="0.2">
      <c r="A6245" s="318"/>
      <c r="B6245" s="319"/>
    </row>
    <row r="6246" spans="1:2" ht="15" x14ac:dyDescent="0.2">
      <c r="A6246" s="318"/>
      <c r="B6246" s="319"/>
    </row>
    <row r="6247" spans="1:2" ht="15" x14ac:dyDescent="0.2">
      <c r="A6247" s="318"/>
      <c r="B6247" s="319"/>
    </row>
    <row r="6248" spans="1:2" ht="15" x14ac:dyDescent="0.2">
      <c r="A6248" s="318"/>
      <c r="B6248" s="319"/>
    </row>
    <row r="6249" spans="1:2" ht="15" x14ac:dyDescent="0.2">
      <c r="A6249" s="318"/>
      <c r="B6249" s="319"/>
    </row>
    <row r="6250" spans="1:2" ht="15" x14ac:dyDescent="0.2">
      <c r="A6250" s="318"/>
      <c r="B6250" s="319"/>
    </row>
    <row r="6251" spans="1:2" ht="15" x14ac:dyDescent="0.2">
      <c r="A6251" s="318"/>
      <c r="B6251" s="319"/>
    </row>
    <row r="6252" spans="1:2" ht="15" x14ac:dyDescent="0.2">
      <c r="A6252" s="318"/>
      <c r="B6252" s="319"/>
    </row>
    <row r="6253" spans="1:2" ht="15" x14ac:dyDescent="0.2">
      <c r="A6253" s="318"/>
      <c r="B6253" s="319"/>
    </row>
    <row r="6254" spans="1:2" ht="15" x14ac:dyDescent="0.2">
      <c r="A6254" s="318"/>
      <c r="B6254" s="319"/>
    </row>
    <row r="6255" spans="1:2" ht="15" x14ac:dyDescent="0.2">
      <c r="A6255" s="318"/>
      <c r="B6255" s="319"/>
    </row>
    <row r="6256" spans="1:2" ht="15" x14ac:dyDescent="0.2">
      <c r="A6256" s="318"/>
      <c r="B6256" s="319"/>
    </row>
    <row r="6257" spans="1:2" ht="15" x14ac:dyDescent="0.2">
      <c r="A6257" s="318"/>
      <c r="B6257" s="319"/>
    </row>
    <row r="6258" spans="1:2" ht="15" x14ac:dyDescent="0.2">
      <c r="A6258" s="318"/>
      <c r="B6258" s="319"/>
    </row>
    <row r="6259" spans="1:2" ht="15" x14ac:dyDescent="0.2">
      <c r="A6259" s="318"/>
      <c r="B6259" s="319"/>
    </row>
    <row r="6260" spans="1:2" ht="15" x14ac:dyDescent="0.2">
      <c r="A6260" s="318"/>
      <c r="B6260" s="319"/>
    </row>
    <row r="6261" spans="1:2" ht="15" x14ac:dyDescent="0.2">
      <c r="A6261" s="318"/>
      <c r="B6261" s="319"/>
    </row>
    <row r="6262" spans="1:2" ht="15" x14ac:dyDescent="0.2">
      <c r="A6262" s="318"/>
      <c r="B6262" s="319"/>
    </row>
    <row r="6263" spans="1:2" ht="15" x14ac:dyDescent="0.2">
      <c r="A6263" s="318"/>
      <c r="B6263" s="319"/>
    </row>
    <row r="6264" spans="1:2" ht="15" x14ac:dyDescent="0.2">
      <c r="A6264" s="318"/>
      <c r="B6264" s="319"/>
    </row>
    <row r="6265" spans="1:2" ht="15" x14ac:dyDescent="0.2">
      <c r="A6265" s="318"/>
      <c r="B6265" s="319"/>
    </row>
    <row r="6266" spans="1:2" ht="15" x14ac:dyDescent="0.2">
      <c r="A6266" s="318"/>
      <c r="B6266" s="319"/>
    </row>
    <row r="6267" spans="1:2" ht="15" x14ac:dyDescent="0.2">
      <c r="A6267" s="318"/>
      <c r="B6267" s="319"/>
    </row>
    <row r="6268" spans="1:2" ht="15" x14ac:dyDescent="0.2">
      <c r="A6268" s="318"/>
      <c r="B6268" s="319"/>
    </row>
    <row r="6269" spans="1:2" ht="15" x14ac:dyDescent="0.2">
      <c r="A6269" s="318"/>
      <c r="B6269" s="319"/>
    </row>
    <row r="6270" spans="1:2" ht="15" x14ac:dyDescent="0.2">
      <c r="A6270" s="318"/>
      <c r="B6270" s="319"/>
    </row>
    <row r="6271" spans="1:2" ht="15" x14ac:dyDescent="0.2">
      <c r="A6271" s="318"/>
      <c r="B6271" s="319"/>
    </row>
    <row r="6272" spans="1:2" ht="15" x14ac:dyDescent="0.2">
      <c r="A6272" s="318"/>
      <c r="B6272" s="319"/>
    </row>
    <row r="6273" spans="1:2" ht="15" x14ac:dyDescent="0.2">
      <c r="A6273" s="318"/>
      <c r="B6273" s="319"/>
    </row>
    <row r="6274" spans="1:2" ht="15" x14ac:dyDescent="0.2">
      <c r="A6274" s="318"/>
      <c r="B6274" s="319"/>
    </row>
    <row r="6275" spans="1:2" ht="15" x14ac:dyDescent="0.2">
      <c r="A6275" s="318"/>
      <c r="B6275" s="319"/>
    </row>
    <row r="6276" spans="1:2" ht="15" x14ac:dyDescent="0.2">
      <c r="A6276" s="318"/>
      <c r="B6276" s="319"/>
    </row>
    <row r="6277" spans="1:2" ht="15" x14ac:dyDescent="0.2">
      <c r="A6277" s="318"/>
      <c r="B6277" s="319"/>
    </row>
    <row r="6278" spans="1:2" ht="15" x14ac:dyDescent="0.2">
      <c r="A6278" s="318"/>
      <c r="B6278" s="319"/>
    </row>
    <row r="6279" spans="1:2" ht="15" x14ac:dyDescent="0.2">
      <c r="A6279" s="318"/>
      <c r="B6279" s="319"/>
    </row>
    <row r="6280" spans="1:2" ht="15" x14ac:dyDescent="0.2">
      <c r="A6280" s="318"/>
      <c r="B6280" s="319"/>
    </row>
    <row r="6281" spans="1:2" ht="15" x14ac:dyDescent="0.2">
      <c r="A6281" s="318"/>
      <c r="B6281" s="319"/>
    </row>
    <row r="6282" spans="1:2" ht="15" x14ac:dyDescent="0.2">
      <c r="A6282" s="318"/>
      <c r="B6282" s="319"/>
    </row>
    <row r="6283" spans="1:2" ht="15" x14ac:dyDescent="0.2">
      <c r="A6283" s="318"/>
      <c r="B6283" s="319"/>
    </row>
    <row r="6284" spans="1:2" ht="15" x14ac:dyDescent="0.2">
      <c r="A6284" s="318"/>
      <c r="B6284" s="319"/>
    </row>
    <row r="6285" spans="1:2" ht="15" x14ac:dyDescent="0.2">
      <c r="A6285" s="318"/>
      <c r="B6285" s="319"/>
    </row>
    <row r="6286" spans="1:2" ht="15" x14ac:dyDescent="0.2">
      <c r="A6286" s="318"/>
      <c r="B6286" s="319"/>
    </row>
    <row r="6287" spans="1:2" ht="15" x14ac:dyDescent="0.2">
      <c r="A6287" s="318"/>
      <c r="B6287" s="319"/>
    </row>
    <row r="6288" spans="1:2" ht="15" x14ac:dyDescent="0.2">
      <c r="A6288" s="318"/>
      <c r="B6288" s="319"/>
    </row>
    <row r="6289" spans="1:2" ht="15" x14ac:dyDescent="0.2">
      <c r="A6289" s="318"/>
      <c r="B6289" s="319"/>
    </row>
    <row r="6290" spans="1:2" ht="15" x14ac:dyDescent="0.2">
      <c r="A6290" s="318"/>
      <c r="B6290" s="319"/>
    </row>
    <row r="6291" spans="1:2" ht="15" x14ac:dyDescent="0.2">
      <c r="A6291" s="318"/>
      <c r="B6291" s="319"/>
    </row>
    <row r="6292" spans="1:2" ht="15" x14ac:dyDescent="0.2">
      <c r="A6292" s="318"/>
      <c r="B6292" s="319"/>
    </row>
    <row r="6293" spans="1:2" ht="15" x14ac:dyDescent="0.2">
      <c r="A6293" s="318"/>
      <c r="B6293" s="319"/>
    </row>
    <row r="6294" spans="1:2" ht="15" x14ac:dyDescent="0.2">
      <c r="A6294" s="318"/>
      <c r="B6294" s="319"/>
    </row>
    <row r="6295" spans="1:2" ht="15" x14ac:dyDescent="0.2">
      <c r="A6295" s="318"/>
      <c r="B6295" s="319"/>
    </row>
    <row r="6296" spans="1:2" ht="15" x14ac:dyDescent="0.2">
      <c r="A6296" s="318"/>
      <c r="B6296" s="319"/>
    </row>
    <row r="6297" spans="1:2" ht="15" x14ac:dyDescent="0.2">
      <c r="A6297" s="318"/>
      <c r="B6297" s="319"/>
    </row>
    <row r="6298" spans="1:2" ht="15" x14ac:dyDescent="0.2">
      <c r="A6298" s="318"/>
      <c r="B6298" s="319"/>
    </row>
    <row r="6299" spans="1:2" ht="15" x14ac:dyDescent="0.2">
      <c r="A6299" s="318"/>
      <c r="B6299" s="319"/>
    </row>
    <row r="6300" spans="1:2" ht="15" x14ac:dyDescent="0.2">
      <c r="A6300" s="318"/>
      <c r="B6300" s="319"/>
    </row>
    <row r="6301" spans="1:2" ht="15" x14ac:dyDescent="0.2">
      <c r="A6301" s="318"/>
      <c r="B6301" s="319"/>
    </row>
    <row r="6302" spans="1:2" ht="15" x14ac:dyDescent="0.2">
      <c r="A6302" s="318"/>
      <c r="B6302" s="319"/>
    </row>
    <row r="6303" spans="1:2" ht="15" x14ac:dyDescent="0.2">
      <c r="A6303" s="318"/>
      <c r="B6303" s="319"/>
    </row>
    <row r="6304" spans="1:2" ht="15" x14ac:dyDescent="0.2">
      <c r="A6304" s="318"/>
      <c r="B6304" s="319"/>
    </row>
    <row r="6305" spans="1:2" ht="15" x14ac:dyDescent="0.2">
      <c r="A6305" s="318"/>
      <c r="B6305" s="319"/>
    </row>
    <row r="6306" spans="1:2" ht="15" x14ac:dyDescent="0.2">
      <c r="A6306" s="318"/>
      <c r="B6306" s="319"/>
    </row>
    <row r="6307" spans="1:2" ht="15" x14ac:dyDescent="0.2">
      <c r="A6307" s="318"/>
      <c r="B6307" s="319"/>
    </row>
    <row r="6308" spans="1:2" ht="15" x14ac:dyDescent="0.2">
      <c r="A6308" s="318"/>
      <c r="B6308" s="319"/>
    </row>
    <row r="6309" spans="1:2" ht="15" x14ac:dyDescent="0.2">
      <c r="A6309" s="318"/>
      <c r="B6309" s="319"/>
    </row>
    <row r="6310" spans="1:2" ht="15" x14ac:dyDescent="0.2">
      <c r="A6310" s="318"/>
      <c r="B6310" s="319"/>
    </row>
    <row r="6311" spans="1:2" ht="15" x14ac:dyDescent="0.2">
      <c r="A6311" s="318"/>
      <c r="B6311" s="319"/>
    </row>
    <row r="6312" spans="1:2" ht="15" x14ac:dyDescent="0.2">
      <c r="A6312" s="318"/>
      <c r="B6312" s="319"/>
    </row>
    <row r="6313" spans="1:2" ht="15" x14ac:dyDescent="0.2">
      <c r="A6313" s="318"/>
      <c r="B6313" s="319"/>
    </row>
    <row r="6314" spans="1:2" ht="15" x14ac:dyDescent="0.2">
      <c r="A6314" s="318"/>
      <c r="B6314" s="319"/>
    </row>
    <row r="6315" spans="1:2" ht="15" x14ac:dyDescent="0.2">
      <c r="A6315" s="318"/>
      <c r="B6315" s="319"/>
    </row>
    <row r="6316" spans="1:2" ht="15" x14ac:dyDescent="0.2">
      <c r="A6316" s="318"/>
      <c r="B6316" s="319"/>
    </row>
    <row r="6317" spans="1:2" ht="15" x14ac:dyDescent="0.2">
      <c r="A6317" s="318"/>
      <c r="B6317" s="319"/>
    </row>
    <row r="6318" spans="1:2" ht="15" x14ac:dyDescent="0.2">
      <c r="A6318" s="318"/>
      <c r="B6318" s="319"/>
    </row>
    <row r="6319" spans="1:2" ht="15" x14ac:dyDescent="0.2">
      <c r="A6319" s="318"/>
      <c r="B6319" s="319"/>
    </row>
    <row r="6320" spans="1:2" ht="15" x14ac:dyDescent="0.2">
      <c r="A6320" s="318"/>
      <c r="B6320" s="319"/>
    </row>
    <row r="6321" spans="1:2" ht="15" x14ac:dyDescent="0.2">
      <c r="A6321" s="318"/>
      <c r="B6321" s="319"/>
    </row>
    <row r="6322" spans="1:2" ht="15" x14ac:dyDescent="0.2">
      <c r="A6322" s="318"/>
      <c r="B6322" s="319"/>
    </row>
    <row r="6323" spans="1:2" ht="15" x14ac:dyDescent="0.2">
      <c r="A6323" s="318"/>
      <c r="B6323" s="319"/>
    </row>
    <row r="6324" spans="1:2" ht="15" x14ac:dyDescent="0.2">
      <c r="A6324" s="318"/>
      <c r="B6324" s="319"/>
    </row>
    <row r="6325" spans="1:2" ht="15" x14ac:dyDescent="0.2">
      <c r="A6325" s="318"/>
      <c r="B6325" s="319"/>
    </row>
    <row r="6326" spans="1:2" ht="15" x14ac:dyDescent="0.2">
      <c r="A6326" s="318"/>
      <c r="B6326" s="319"/>
    </row>
    <row r="6327" spans="1:2" ht="15" x14ac:dyDescent="0.2">
      <c r="A6327" s="318"/>
      <c r="B6327" s="319"/>
    </row>
    <row r="6328" spans="1:2" ht="15" x14ac:dyDescent="0.2">
      <c r="A6328" s="318"/>
      <c r="B6328" s="319"/>
    </row>
    <row r="6329" spans="1:2" ht="15" x14ac:dyDescent="0.2">
      <c r="A6329" s="318"/>
      <c r="B6329" s="319"/>
    </row>
    <row r="6330" spans="1:2" ht="15" x14ac:dyDescent="0.2">
      <c r="A6330" s="318"/>
      <c r="B6330" s="319"/>
    </row>
    <row r="6331" spans="1:2" ht="15" x14ac:dyDescent="0.2">
      <c r="A6331" s="318"/>
      <c r="B6331" s="319"/>
    </row>
    <row r="6332" spans="1:2" ht="15" x14ac:dyDescent="0.2">
      <c r="A6332" s="318"/>
      <c r="B6332" s="319"/>
    </row>
    <row r="6333" spans="1:2" ht="15" x14ac:dyDescent="0.2">
      <c r="A6333" s="318"/>
      <c r="B6333" s="319"/>
    </row>
    <row r="6334" spans="1:2" ht="15" x14ac:dyDescent="0.2">
      <c r="A6334" s="318"/>
      <c r="B6334" s="319"/>
    </row>
    <row r="6335" spans="1:2" ht="15" x14ac:dyDescent="0.2">
      <c r="A6335" s="318"/>
      <c r="B6335" s="319"/>
    </row>
    <row r="6336" spans="1:2" ht="15" x14ac:dyDescent="0.2">
      <c r="A6336" s="318"/>
      <c r="B6336" s="319"/>
    </row>
    <row r="6337" spans="1:2" ht="15" x14ac:dyDescent="0.2">
      <c r="A6337" s="318"/>
      <c r="B6337" s="319"/>
    </row>
    <row r="6338" spans="1:2" ht="15" x14ac:dyDescent="0.2">
      <c r="A6338" s="318"/>
      <c r="B6338" s="319"/>
    </row>
    <row r="6339" spans="1:2" ht="15" x14ac:dyDescent="0.2">
      <c r="A6339" s="318"/>
      <c r="B6339" s="319"/>
    </row>
    <row r="6340" spans="1:2" ht="15" x14ac:dyDescent="0.2">
      <c r="A6340" s="318"/>
      <c r="B6340" s="319"/>
    </row>
    <row r="6341" spans="1:2" ht="15" x14ac:dyDescent="0.2">
      <c r="A6341" s="318"/>
      <c r="B6341" s="319"/>
    </row>
    <row r="6342" spans="1:2" ht="15" x14ac:dyDescent="0.2">
      <c r="A6342" s="318"/>
      <c r="B6342" s="319"/>
    </row>
    <row r="6343" spans="1:2" ht="15" x14ac:dyDescent="0.2">
      <c r="A6343" s="318"/>
      <c r="B6343" s="319"/>
    </row>
    <row r="6344" spans="1:2" ht="15" x14ac:dyDescent="0.2">
      <c r="A6344" s="318"/>
      <c r="B6344" s="319"/>
    </row>
    <row r="6345" spans="1:2" ht="15" x14ac:dyDescent="0.2">
      <c r="A6345" s="318"/>
      <c r="B6345" s="319"/>
    </row>
    <row r="6346" spans="1:2" ht="15" x14ac:dyDescent="0.2">
      <c r="A6346" s="318"/>
      <c r="B6346" s="319"/>
    </row>
    <row r="6347" spans="1:2" ht="15" x14ac:dyDescent="0.2">
      <c r="A6347" s="318"/>
      <c r="B6347" s="319"/>
    </row>
    <row r="6348" spans="1:2" ht="15" x14ac:dyDescent="0.2">
      <c r="A6348" s="318"/>
      <c r="B6348" s="319"/>
    </row>
    <row r="6349" spans="1:2" ht="15" x14ac:dyDescent="0.2">
      <c r="A6349" s="318"/>
      <c r="B6349" s="319"/>
    </row>
    <row r="6350" spans="1:2" ht="15" x14ac:dyDescent="0.2">
      <c r="A6350" s="318"/>
      <c r="B6350" s="319"/>
    </row>
    <row r="6351" spans="1:2" ht="15" x14ac:dyDescent="0.2">
      <c r="A6351" s="318"/>
      <c r="B6351" s="319"/>
    </row>
    <row r="6352" spans="1:2" ht="15" x14ac:dyDescent="0.2">
      <c r="A6352" s="318"/>
      <c r="B6352" s="319"/>
    </row>
    <row r="6353" spans="1:2" ht="15" x14ac:dyDescent="0.2">
      <c r="A6353" s="318"/>
      <c r="B6353" s="319"/>
    </row>
    <row r="6354" spans="1:2" ht="15" x14ac:dyDescent="0.2">
      <c r="A6354" s="318"/>
      <c r="B6354" s="319"/>
    </row>
    <row r="6355" spans="1:2" ht="15" x14ac:dyDescent="0.2">
      <c r="A6355" s="318"/>
      <c r="B6355" s="319"/>
    </row>
    <row r="6356" spans="1:2" ht="15" x14ac:dyDescent="0.2">
      <c r="A6356" s="318"/>
      <c r="B6356" s="319"/>
    </row>
    <row r="6357" spans="1:2" ht="15" x14ac:dyDescent="0.2">
      <c r="A6357" s="318"/>
      <c r="B6357" s="319"/>
    </row>
    <row r="6358" spans="1:2" ht="15" x14ac:dyDescent="0.2">
      <c r="A6358" s="318"/>
      <c r="B6358" s="319"/>
    </row>
    <row r="6359" spans="1:2" ht="15" x14ac:dyDescent="0.2">
      <c r="A6359" s="318"/>
      <c r="B6359" s="319"/>
    </row>
    <row r="6360" spans="1:2" ht="15" x14ac:dyDescent="0.2">
      <c r="A6360" s="318"/>
      <c r="B6360" s="319"/>
    </row>
    <row r="6361" spans="1:2" ht="15" x14ac:dyDescent="0.2">
      <c r="A6361" s="318"/>
      <c r="B6361" s="319"/>
    </row>
    <row r="6362" spans="1:2" ht="15" x14ac:dyDescent="0.2">
      <c r="A6362" s="318"/>
      <c r="B6362" s="319"/>
    </row>
    <row r="6363" spans="1:2" ht="15" x14ac:dyDescent="0.2">
      <c r="A6363" s="318"/>
      <c r="B6363" s="319"/>
    </row>
    <row r="6364" spans="1:2" ht="15" x14ac:dyDescent="0.2">
      <c r="A6364" s="318"/>
      <c r="B6364" s="319"/>
    </row>
    <row r="6365" spans="1:2" ht="15" x14ac:dyDescent="0.2">
      <c r="A6365" s="318"/>
      <c r="B6365" s="319"/>
    </row>
    <row r="6366" spans="1:2" ht="15" x14ac:dyDescent="0.2">
      <c r="A6366" s="318"/>
      <c r="B6366" s="319"/>
    </row>
    <row r="6367" spans="1:2" ht="15" x14ac:dyDescent="0.2">
      <c r="A6367" s="318"/>
      <c r="B6367" s="319"/>
    </row>
    <row r="6368" spans="1:2" ht="15" x14ac:dyDescent="0.2">
      <c r="A6368" s="318"/>
      <c r="B6368" s="319"/>
    </row>
    <row r="6369" spans="1:2" ht="15" x14ac:dyDescent="0.2">
      <c r="A6369" s="318"/>
      <c r="B6369" s="319"/>
    </row>
    <row r="6370" spans="1:2" ht="15" x14ac:dyDescent="0.2">
      <c r="A6370" s="318"/>
      <c r="B6370" s="319"/>
    </row>
    <row r="6371" spans="1:2" ht="15" x14ac:dyDescent="0.2">
      <c r="A6371" s="318"/>
      <c r="B6371" s="319"/>
    </row>
    <row r="6372" spans="1:2" ht="15" x14ac:dyDescent="0.2">
      <c r="A6372" s="318"/>
      <c r="B6372" s="319"/>
    </row>
    <row r="6373" spans="1:2" ht="15" x14ac:dyDescent="0.2">
      <c r="A6373" s="318"/>
      <c r="B6373" s="319"/>
    </row>
    <row r="6374" spans="1:2" ht="15" x14ac:dyDescent="0.2">
      <c r="A6374" s="318"/>
      <c r="B6374" s="319"/>
    </row>
    <row r="6375" spans="1:2" ht="15" x14ac:dyDescent="0.2">
      <c r="A6375" s="318"/>
      <c r="B6375" s="319"/>
    </row>
    <row r="6376" spans="1:2" ht="15" x14ac:dyDescent="0.2">
      <c r="A6376" s="318"/>
      <c r="B6376" s="319"/>
    </row>
    <row r="6377" spans="1:2" ht="15" x14ac:dyDescent="0.2">
      <c r="A6377" s="318"/>
      <c r="B6377" s="319"/>
    </row>
    <row r="6378" spans="1:2" ht="15" x14ac:dyDescent="0.2">
      <c r="A6378" s="318"/>
      <c r="B6378" s="319"/>
    </row>
    <row r="6379" spans="1:2" ht="15" x14ac:dyDescent="0.2">
      <c r="A6379" s="318"/>
      <c r="B6379" s="319"/>
    </row>
    <row r="6380" spans="1:2" ht="15" x14ac:dyDescent="0.2">
      <c r="A6380" s="318"/>
      <c r="B6380" s="319"/>
    </row>
    <row r="6381" spans="1:2" ht="15" x14ac:dyDescent="0.2">
      <c r="A6381" s="318"/>
      <c r="B6381" s="319"/>
    </row>
    <row r="6382" spans="1:2" ht="15" x14ac:dyDescent="0.2">
      <c r="A6382" s="318"/>
      <c r="B6382" s="319"/>
    </row>
    <row r="6383" spans="1:2" ht="15" x14ac:dyDescent="0.2">
      <c r="A6383" s="318"/>
      <c r="B6383" s="319"/>
    </row>
    <row r="6384" spans="1:2" ht="15" x14ac:dyDescent="0.2">
      <c r="A6384" s="318"/>
      <c r="B6384" s="319"/>
    </row>
    <row r="6385" spans="1:2" ht="15" x14ac:dyDescent="0.2">
      <c r="A6385" s="318"/>
      <c r="B6385" s="319"/>
    </row>
    <row r="6386" spans="1:2" ht="15" x14ac:dyDescent="0.2">
      <c r="A6386" s="318"/>
      <c r="B6386" s="319"/>
    </row>
    <row r="6387" spans="1:2" ht="15" x14ac:dyDescent="0.2">
      <c r="A6387" s="318"/>
      <c r="B6387" s="319"/>
    </row>
    <row r="6388" spans="1:2" ht="15" x14ac:dyDescent="0.2">
      <c r="A6388" s="318"/>
      <c r="B6388" s="319"/>
    </row>
    <row r="6389" spans="1:2" ht="15" x14ac:dyDescent="0.2">
      <c r="A6389" s="318"/>
      <c r="B6389" s="319"/>
    </row>
    <row r="6390" spans="1:2" ht="15" x14ac:dyDescent="0.2">
      <c r="A6390" s="318"/>
      <c r="B6390" s="319"/>
    </row>
    <row r="6391" spans="1:2" ht="15" x14ac:dyDescent="0.2">
      <c r="A6391" s="318"/>
      <c r="B6391" s="319"/>
    </row>
    <row r="6392" spans="1:2" ht="15" x14ac:dyDescent="0.2">
      <c r="A6392" s="318"/>
      <c r="B6392" s="319"/>
    </row>
    <row r="6393" spans="1:2" ht="15" x14ac:dyDescent="0.2">
      <c r="A6393" s="318"/>
      <c r="B6393" s="319"/>
    </row>
    <row r="6394" spans="1:2" ht="15" x14ac:dyDescent="0.2">
      <c r="A6394" s="318"/>
      <c r="B6394" s="319"/>
    </row>
    <row r="6395" spans="1:2" ht="15" x14ac:dyDescent="0.2">
      <c r="A6395" s="318"/>
      <c r="B6395" s="319"/>
    </row>
    <row r="6396" spans="1:2" ht="15" x14ac:dyDescent="0.2">
      <c r="A6396" s="318"/>
      <c r="B6396" s="319"/>
    </row>
    <row r="6397" spans="1:2" ht="15" x14ac:dyDescent="0.2">
      <c r="A6397" s="318"/>
      <c r="B6397" s="319"/>
    </row>
    <row r="6398" spans="1:2" ht="15" x14ac:dyDescent="0.2">
      <c r="A6398" s="318"/>
      <c r="B6398" s="319"/>
    </row>
    <row r="6399" spans="1:2" ht="15" x14ac:dyDescent="0.2">
      <c r="A6399" s="318"/>
      <c r="B6399" s="319"/>
    </row>
    <row r="6400" spans="1:2" ht="15" x14ac:dyDescent="0.2">
      <c r="A6400" s="318"/>
      <c r="B6400" s="319"/>
    </row>
    <row r="6401" spans="1:2" ht="15" x14ac:dyDescent="0.2">
      <c r="A6401" s="318"/>
      <c r="B6401" s="319"/>
    </row>
    <row r="6402" spans="1:2" ht="15" x14ac:dyDescent="0.2">
      <c r="A6402" s="318"/>
      <c r="B6402" s="319"/>
    </row>
    <row r="6403" spans="1:2" ht="15" x14ac:dyDescent="0.2">
      <c r="A6403" s="318"/>
      <c r="B6403" s="319"/>
    </row>
    <row r="6404" spans="1:2" ht="15" x14ac:dyDescent="0.2">
      <c r="A6404" s="318"/>
      <c r="B6404" s="319"/>
    </row>
    <row r="6405" spans="1:2" ht="15" x14ac:dyDescent="0.2">
      <c r="A6405" s="318"/>
      <c r="B6405" s="319"/>
    </row>
    <row r="6406" spans="1:2" ht="15" x14ac:dyDescent="0.2">
      <c r="A6406" s="318"/>
      <c r="B6406" s="319"/>
    </row>
    <row r="6407" spans="1:2" ht="15" x14ac:dyDescent="0.2">
      <c r="A6407" s="318"/>
      <c r="B6407" s="319"/>
    </row>
    <row r="6408" spans="1:2" ht="15" x14ac:dyDescent="0.2">
      <c r="A6408" s="318"/>
      <c r="B6408" s="319"/>
    </row>
    <row r="6409" spans="1:2" ht="15" x14ac:dyDescent="0.2">
      <c r="A6409" s="318"/>
      <c r="B6409" s="319"/>
    </row>
    <row r="6410" spans="1:2" ht="15" x14ac:dyDescent="0.2">
      <c r="A6410" s="318"/>
      <c r="B6410" s="319"/>
    </row>
    <row r="6411" spans="1:2" ht="15" x14ac:dyDescent="0.2">
      <c r="A6411" s="318"/>
      <c r="B6411" s="319"/>
    </row>
    <row r="6412" spans="1:2" ht="15" x14ac:dyDescent="0.2">
      <c r="A6412" s="318"/>
      <c r="B6412" s="319"/>
    </row>
    <row r="6413" spans="1:2" ht="15" x14ac:dyDescent="0.2">
      <c r="A6413" s="318"/>
      <c r="B6413" s="319"/>
    </row>
    <row r="6414" spans="1:2" ht="15" x14ac:dyDescent="0.2">
      <c r="A6414" s="318"/>
      <c r="B6414" s="319"/>
    </row>
    <row r="6415" spans="1:2" ht="15" x14ac:dyDescent="0.2">
      <c r="A6415" s="318"/>
      <c r="B6415" s="319"/>
    </row>
    <row r="6416" spans="1:2" ht="15" x14ac:dyDescent="0.2">
      <c r="A6416" s="318"/>
      <c r="B6416" s="319"/>
    </row>
    <row r="6417" spans="1:2" ht="15" x14ac:dyDescent="0.2">
      <c r="A6417" s="318"/>
      <c r="B6417" s="319"/>
    </row>
    <row r="6418" spans="1:2" ht="15" x14ac:dyDescent="0.2">
      <c r="A6418" s="318"/>
      <c r="B6418" s="319"/>
    </row>
    <row r="6419" spans="1:2" ht="15" x14ac:dyDescent="0.2">
      <c r="A6419" s="318"/>
      <c r="B6419" s="319"/>
    </row>
    <row r="6420" spans="1:2" ht="15" x14ac:dyDescent="0.2">
      <c r="A6420" s="318"/>
      <c r="B6420" s="319"/>
    </row>
    <row r="6421" spans="1:2" ht="15" x14ac:dyDescent="0.2">
      <c r="A6421" s="318"/>
      <c r="B6421" s="319"/>
    </row>
    <row r="6422" spans="1:2" ht="15" x14ac:dyDescent="0.2">
      <c r="A6422" s="318"/>
      <c r="B6422" s="319"/>
    </row>
    <row r="6423" spans="1:2" ht="15" x14ac:dyDescent="0.2">
      <c r="A6423" s="318"/>
      <c r="B6423" s="319"/>
    </row>
    <row r="6424" spans="1:2" ht="15" x14ac:dyDescent="0.2">
      <c r="A6424" s="318"/>
      <c r="B6424" s="319"/>
    </row>
    <row r="6425" spans="1:2" ht="15" x14ac:dyDescent="0.2">
      <c r="A6425" s="318"/>
      <c r="B6425" s="319"/>
    </row>
    <row r="6426" spans="1:2" ht="15" x14ac:dyDescent="0.2">
      <c r="A6426" s="318"/>
      <c r="B6426" s="319"/>
    </row>
    <row r="6427" spans="1:2" ht="15" x14ac:dyDescent="0.2">
      <c r="A6427" s="318"/>
      <c r="B6427" s="319"/>
    </row>
    <row r="6428" spans="1:2" ht="15" x14ac:dyDescent="0.2">
      <c r="A6428" s="318"/>
      <c r="B6428" s="319"/>
    </row>
    <row r="6429" spans="1:2" ht="15" x14ac:dyDescent="0.2">
      <c r="A6429" s="318"/>
      <c r="B6429" s="319"/>
    </row>
    <row r="6430" spans="1:2" ht="15" x14ac:dyDescent="0.2">
      <c r="A6430" s="318"/>
      <c r="B6430" s="319"/>
    </row>
    <row r="6431" spans="1:2" ht="15" x14ac:dyDescent="0.2">
      <c r="A6431" s="318"/>
      <c r="B6431" s="319"/>
    </row>
    <row r="6432" spans="1:2" ht="15" x14ac:dyDescent="0.2">
      <c r="A6432" s="318"/>
      <c r="B6432" s="319"/>
    </row>
    <row r="6433" spans="1:2" ht="15" x14ac:dyDescent="0.2">
      <c r="A6433" s="318"/>
      <c r="B6433" s="319"/>
    </row>
    <row r="6434" spans="1:2" ht="15" x14ac:dyDescent="0.2">
      <c r="A6434" s="318"/>
      <c r="B6434" s="319"/>
    </row>
    <row r="6435" spans="1:2" ht="15" x14ac:dyDescent="0.2">
      <c r="A6435" s="318"/>
      <c r="B6435" s="319"/>
    </row>
    <row r="6436" spans="1:2" ht="15" x14ac:dyDescent="0.2">
      <c r="A6436" s="318"/>
      <c r="B6436" s="319"/>
    </row>
    <row r="6437" spans="1:2" ht="15" x14ac:dyDescent="0.2">
      <c r="A6437" s="318"/>
      <c r="B6437" s="319"/>
    </row>
    <row r="6438" spans="1:2" ht="15" x14ac:dyDescent="0.2">
      <c r="A6438" s="318"/>
      <c r="B6438" s="319"/>
    </row>
    <row r="6439" spans="1:2" ht="15" x14ac:dyDescent="0.2">
      <c r="A6439" s="318"/>
      <c r="B6439" s="319"/>
    </row>
    <row r="6440" spans="1:2" ht="15" x14ac:dyDescent="0.2">
      <c r="A6440" s="318"/>
      <c r="B6440" s="319"/>
    </row>
    <row r="6441" spans="1:2" ht="15" x14ac:dyDescent="0.2">
      <c r="A6441" s="318"/>
      <c r="B6441" s="319"/>
    </row>
    <row r="6442" spans="1:2" ht="15" x14ac:dyDescent="0.2">
      <c r="A6442" s="318"/>
      <c r="B6442" s="319"/>
    </row>
    <row r="6443" spans="1:2" ht="15" x14ac:dyDescent="0.2">
      <c r="A6443" s="318"/>
      <c r="B6443" s="319"/>
    </row>
    <row r="6444" spans="1:2" ht="15" x14ac:dyDescent="0.2">
      <c r="A6444" s="318"/>
      <c r="B6444" s="319"/>
    </row>
    <row r="6445" spans="1:2" ht="15" x14ac:dyDescent="0.2">
      <c r="A6445" s="318"/>
      <c r="B6445" s="319"/>
    </row>
    <row r="6446" spans="1:2" ht="15" x14ac:dyDescent="0.2">
      <c r="A6446" s="318"/>
      <c r="B6446" s="319"/>
    </row>
    <row r="6447" spans="1:2" ht="15" x14ac:dyDescent="0.2">
      <c r="A6447" s="318"/>
      <c r="B6447" s="319"/>
    </row>
    <row r="6448" spans="1:2" ht="15" x14ac:dyDescent="0.2">
      <c r="A6448" s="318"/>
      <c r="B6448" s="319"/>
    </row>
    <row r="6449" spans="1:2" ht="15" x14ac:dyDescent="0.2">
      <c r="A6449" s="318"/>
      <c r="B6449" s="319"/>
    </row>
    <row r="6450" spans="1:2" ht="15" x14ac:dyDescent="0.2">
      <c r="A6450" s="318"/>
      <c r="B6450" s="319"/>
    </row>
    <row r="6451" spans="1:2" ht="15" x14ac:dyDescent="0.2">
      <c r="A6451" s="318"/>
      <c r="B6451" s="319"/>
    </row>
    <row r="6452" spans="1:2" ht="15" x14ac:dyDescent="0.2">
      <c r="A6452" s="318"/>
      <c r="B6452" s="319"/>
    </row>
    <row r="6453" spans="1:2" ht="15" x14ac:dyDescent="0.2">
      <c r="A6453" s="318"/>
      <c r="B6453" s="319"/>
    </row>
    <row r="6454" spans="1:2" ht="15" x14ac:dyDescent="0.2">
      <c r="A6454" s="318"/>
      <c r="B6454" s="319"/>
    </row>
    <row r="6455" spans="1:2" ht="15" x14ac:dyDescent="0.2">
      <c r="A6455" s="318"/>
      <c r="B6455" s="319"/>
    </row>
    <row r="6456" spans="1:2" ht="15" x14ac:dyDescent="0.2">
      <c r="A6456" s="318"/>
      <c r="B6456" s="319"/>
    </row>
    <row r="6457" spans="1:2" ht="15" x14ac:dyDescent="0.2">
      <c r="A6457" s="318"/>
      <c r="B6457" s="319"/>
    </row>
    <row r="6458" spans="1:2" ht="15" x14ac:dyDescent="0.2">
      <c r="A6458" s="318"/>
      <c r="B6458" s="319"/>
    </row>
    <row r="6459" spans="1:2" ht="15" x14ac:dyDescent="0.2">
      <c r="A6459" s="318"/>
      <c r="B6459" s="319"/>
    </row>
    <row r="6460" spans="1:2" ht="15" x14ac:dyDescent="0.2">
      <c r="A6460" s="318"/>
      <c r="B6460" s="319"/>
    </row>
    <row r="6461" spans="1:2" ht="15" x14ac:dyDescent="0.2">
      <c r="A6461" s="318"/>
      <c r="B6461" s="319"/>
    </row>
    <row r="6462" spans="1:2" ht="15" x14ac:dyDescent="0.2">
      <c r="A6462" s="318"/>
      <c r="B6462" s="319"/>
    </row>
    <row r="6463" spans="1:2" ht="15" x14ac:dyDescent="0.2">
      <c r="A6463" s="318"/>
      <c r="B6463" s="319"/>
    </row>
    <row r="6464" spans="1:2" ht="15" x14ac:dyDescent="0.2">
      <c r="A6464" s="318"/>
      <c r="B6464" s="319"/>
    </row>
    <row r="6465" spans="1:2" ht="15" x14ac:dyDescent="0.2">
      <c r="A6465" s="318"/>
      <c r="B6465" s="319"/>
    </row>
    <row r="6466" spans="1:2" ht="15" x14ac:dyDescent="0.2">
      <c r="A6466" s="318"/>
      <c r="B6466" s="319"/>
    </row>
    <row r="6467" spans="1:2" ht="15" x14ac:dyDescent="0.2">
      <c r="A6467" s="318"/>
      <c r="B6467" s="319"/>
    </row>
    <row r="6468" spans="1:2" ht="15" x14ac:dyDescent="0.2">
      <c r="A6468" s="318"/>
      <c r="B6468" s="319"/>
    </row>
    <row r="6469" spans="1:2" ht="15" x14ac:dyDescent="0.2">
      <c r="A6469" s="318"/>
      <c r="B6469" s="319"/>
    </row>
    <row r="6470" spans="1:2" ht="15" x14ac:dyDescent="0.2">
      <c r="A6470" s="318"/>
      <c r="B6470" s="319"/>
    </row>
    <row r="6471" spans="1:2" ht="15" x14ac:dyDescent="0.2">
      <c r="A6471" s="318"/>
      <c r="B6471" s="319"/>
    </row>
    <row r="6472" spans="1:2" ht="15" x14ac:dyDescent="0.2">
      <c r="A6472" s="318"/>
      <c r="B6472" s="319"/>
    </row>
    <row r="6473" spans="1:2" ht="15" x14ac:dyDescent="0.2">
      <c r="A6473" s="318"/>
      <c r="B6473" s="319"/>
    </row>
    <row r="6474" spans="1:2" ht="15" x14ac:dyDescent="0.2">
      <c r="A6474" s="318"/>
      <c r="B6474" s="319"/>
    </row>
    <row r="6475" spans="1:2" ht="15" x14ac:dyDescent="0.2">
      <c r="A6475" s="318"/>
      <c r="B6475" s="319"/>
    </row>
    <row r="6476" spans="1:2" ht="15" x14ac:dyDescent="0.2">
      <c r="A6476" s="318"/>
      <c r="B6476" s="319"/>
    </row>
    <row r="6477" spans="1:2" ht="15" x14ac:dyDescent="0.2">
      <c r="A6477" s="318"/>
      <c r="B6477" s="319"/>
    </row>
    <row r="6478" spans="1:2" ht="15" x14ac:dyDescent="0.2">
      <c r="A6478" s="318"/>
      <c r="B6478" s="319"/>
    </row>
    <row r="6479" spans="1:2" ht="15" x14ac:dyDescent="0.2">
      <c r="A6479" s="318"/>
      <c r="B6479" s="319"/>
    </row>
    <row r="6480" spans="1:2" ht="15" x14ac:dyDescent="0.2">
      <c r="A6480" s="318"/>
      <c r="B6480" s="319"/>
    </row>
    <row r="6481" spans="1:2" ht="15" x14ac:dyDescent="0.2">
      <c r="A6481" s="318"/>
      <c r="B6481" s="319"/>
    </row>
    <row r="6482" spans="1:2" ht="15" x14ac:dyDescent="0.2">
      <c r="A6482" s="318"/>
      <c r="B6482" s="319"/>
    </row>
    <row r="6483" spans="1:2" ht="15" x14ac:dyDescent="0.2">
      <c r="A6483" s="318"/>
      <c r="B6483" s="319"/>
    </row>
    <row r="6484" spans="1:2" ht="15" x14ac:dyDescent="0.2">
      <c r="A6484" s="318"/>
      <c r="B6484" s="319"/>
    </row>
    <row r="6485" spans="1:2" ht="15" x14ac:dyDescent="0.2">
      <c r="A6485" s="318"/>
      <c r="B6485" s="319"/>
    </row>
    <row r="6486" spans="1:2" ht="15" x14ac:dyDescent="0.2">
      <c r="A6486" s="318"/>
      <c r="B6486" s="319"/>
    </row>
    <row r="6487" spans="1:2" ht="15" x14ac:dyDescent="0.2">
      <c r="A6487" s="318"/>
      <c r="B6487" s="319"/>
    </row>
    <row r="6488" spans="1:2" ht="15" x14ac:dyDescent="0.2">
      <c r="A6488" s="318"/>
      <c r="B6488" s="319"/>
    </row>
    <row r="6489" spans="1:2" ht="15" x14ac:dyDescent="0.2">
      <c r="A6489" s="318"/>
      <c r="B6489" s="319"/>
    </row>
    <row r="6490" spans="1:2" ht="15" x14ac:dyDescent="0.2">
      <c r="A6490" s="318"/>
      <c r="B6490" s="319"/>
    </row>
    <row r="6491" spans="1:2" ht="15" x14ac:dyDescent="0.2">
      <c r="A6491" s="318"/>
      <c r="B6491" s="319"/>
    </row>
    <row r="6492" spans="1:2" ht="15" x14ac:dyDescent="0.2">
      <c r="A6492" s="318"/>
      <c r="B6492" s="319"/>
    </row>
    <row r="6493" spans="1:2" ht="15" x14ac:dyDescent="0.2">
      <c r="A6493" s="318"/>
      <c r="B6493" s="319"/>
    </row>
    <row r="6494" spans="1:2" ht="15" x14ac:dyDescent="0.2">
      <c r="A6494" s="318"/>
      <c r="B6494" s="319"/>
    </row>
    <row r="6495" spans="1:2" ht="15" x14ac:dyDescent="0.2">
      <c r="A6495" s="318"/>
      <c r="B6495" s="319"/>
    </row>
    <row r="6496" spans="1:2" ht="15" x14ac:dyDescent="0.2">
      <c r="A6496" s="318"/>
      <c r="B6496" s="319"/>
    </row>
    <row r="6497" spans="1:2" ht="15" x14ac:dyDescent="0.2">
      <c r="A6497" s="318"/>
      <c r="B6497" s="319"/>
    </row>
    <row r="6498" spans="1:2" ht="15" x14ac:dyDescent="0.2">
      <c r="A6498" s="318"/>
      <c r="B6498" s="319"/>
    </row>
    <row r="6499" spans="1:2" ht="15" x14ac:dyDescent="0.2">
      <c r="A6499" s="318"/>
      <c r="B6499" s="319"/>
    </row>
    <row r="6500" spans="1:2" ht="15" x14ac:dyDescent="0.2">
      <c r="A6500" s="318"/>
      <c r="B6500" s="319"/>
    </row>
    <row r="6501" spans="1:2" ht="15" x14ac:dyDescent="0.2">
      <c r="A6501" s="318"/>
      <c r="B6501" s="319"/>
    </row>
    <row r="6502" spans="1:2" ht="15" x14ac:dyDescent="0.2">
      <c r="A6502" s="318"/>
      <c r="B6502" s="319"/>
    </row>
    <row r="6503" spans="1:2" ht="15" x14ac:dyDescent="0.2">
      <c r="A6503" s="318"/>
      <c r="B6503" s="319"/>
    </row>
    <row r="6504" spans="1:2" ht="15" x14ac:dyDescent="0.2">
      <c r="A6504" s="318"/>
      <c r="B6504" s="319"/>
    </row>
    <row r="6505" spans="1:2" ht="15" x14ac:dyDescent="0.2">
      <c r="A6505" s="318"/>
      <c r="B6505" s="319"/>
    </row>
    <row r="6506" spans="1:2" ht="15" x14ac:dyDescent="0.2">
      <c r="A6506" s="318"/>
      <c r="B6506" s="319"/>
    </row>
    <row r="6507" spans="1:2" ht="15" x14ac:dyDescent="0.2">
      <c r="A6507" s="318"/>
      <c r="B6507" s="319"/>
    </row>
    <row r="6508" spans="1:2" ht="15" x14ac:dyDescent="0.2">
      <c r="A6508" s="318"/>
      <c r="B6508" s="319"/>
    </row>
    <row r="6509" spans="1:2" ht="15" x14ac:dyDescent="0.2">
      <c r="A6509" s="318"/>
      <c r="B6509" s="319"/>
    </row>
    <row r="6510" spans="1:2" ht="15" x14ac:dyDescent="0.2">
      <c r="A6510" s="318"/>
      <c r="B6510" s="319"/>
    </row>
    <row r="6511" spans="1:2" ht="15" x14ac:dyDescent="0.2">
      <c r="A6511" s="318"/>
      <c r="B6511" s="319"/>
    </row>
    <row r="6512" spans="1:2" ht="15" x14ac:dyDescent="0.2">
      <c r="A6512" s="318"/>
      <c r="B6512" s="319"/>
    </row>
    <row r="6513" spans="1:2" ht="15" x14ac:dyDescent="0.2">
      <c r="A6513" s="318"/>
      <c r="B6513" s="319"/>
    </row>
    <row r="6514" spans="1:2" ht="15" x14ac:dyDescent="0.2">
      <c r="A6514" s="318"/>
      <c r="B6514" s="319"/>
    </row>
    <row r="6515" spans="1:2" ht="15" x14ac:dyDescent="0.2">
      <c r="A6515" s="318"/>
      <c r="B6515" s="319"/>
    </row>
    <row r="6516" spans="1:2" ht="15" x14ac:dyDescent="0.2">
      <c r="A6516" s="318"/>
      <c r="B6516" s="319"/>
    </row>
    <row r="6517" spans="1:2" ht="15" x14ac:dyDescent="0.2">
      <c r="A6517" s="318"/>
      <c r="B6517" s="319"/>
    </row>
    <row r="6518" spans="1:2" ht="15" x14ac:dyDescent="0.2">
      <c r="A6518" s="318"/>
      <c r="B6518" s="319"/>
    </row>
    <row r="6519" spans="1:2" ht="15" x14ac:dyDescent="0.2">
      <c r="A6519" s="318"/>
      <c r="B6519" s="319"/>
    </row>
    <row r="6520" spans="1:2" ht="15" x14ac:dyDescent="0.2">
      <c r="A6520" s="318"/>
      <c r="B6520" s="319"/>
    </row>
    <row r="6521" spans="1:2" ht="15" x14ac:dyDescent="0.2">
      <c r="A6521" s="318"/>
      <c r="B6521" s="319"/>
    </row>
    <row r="6522" spans="1:2" ht="15" x14ac:dyDescent="0.2">
      <c r="A6522" s="318"/>
      <c r="B6522" s="319"/>
    </row>
    <row r="6523" spans="1:2" ht="15" x14ac:dyDescent="0.2">
      <c r="A6523" s="318"/>
      <c r="B6523" s="319"/>
    </row>
    <row r="6524" spans="1:2" ht="15" x14ac:dyDescent="0.2">
      <c r="A6524" s="318"/>
      <c r="B6524" s="319"/>
    </row>
    <row r="6525" spans="1:2" ht="15" x14ac:dyDescent="0.2">
      <c r="A6525" s="318"/>
      <c r="B6525" s="319"/>
    </row>
    <row r="6526" spans="1:2" ht="15" x14ac:dyDescent="0.2">
      <c r="A6526" s="318"/>
      <c r="B6526" s="319"/>
    </row>
    <row r="6527" spans="1:2" ht="15" x14ac:dyDescent="0.2">
      <c r="A6527" s="318"/>
      <c r="B6527" s="319"/>
    </row>
    <row r="6528" spans="1:2" ht="15" x14ac:dyDescent="0.2">
      <c r="A6528" s="318"/>
      <c r="B6528" s="319"/>
    </row>
    <row r="6529" spans="1:2" ht="15" x14ac:dyDescent="0.2">
      <c r="A6529" s="318"/>
      <c r="B6529" s="319"/>
    </row>
    <row r="6530" spans="1:2" ht="15" x14ac:dyDescent="0.2">
      <c r="A6530" s="318"/>
      <c r="B6530" s="319"/>
    </row>
    <row r="6531" spans="1:2" ht="15" x14ac:dyDescent="0.2">
      <c r="A6531" s="318"/>
      <c r="B6531" s="319"/>
    </row>
    <row r="6532" spans="1:2" ht="15" x14ac:dyDescent="0.2">
      <c r="A6532" s="318"/>
      <c r="B6532" s="319"/>
    </row>
    <row r="6533" spans="1:2" ht="15" x14ac:dyDescent="0.2">
      <c r="A6533" s="318"/>
      <c r="B6533" s="319"/>
    </row>
    <row r="6534" spans="1:2" ht="15" x14ac:dyDescent="0.2">
      <c r="A6534" s="318"/>
      <c r="B6534" s="319"/>
    </row>
    <row r="6535" spans="1:2" ht="15" x14ac:dyDescent="0.2">
      <c r="A6535" s="318"/>
      <c r="B6535" s="319"/>
    </row>
    <row r="6536" spans="1:2" ht="15" x14ac:dyDescent="0.2">
      <c r="A6536" s="318"/>
      <c r="B6536" s="319"/>
    </row>
    <row r="6537" spans="1:2" ht="15" x14ac:dyDescent="0.2">
      <c r="A6537" s="318"/>
      <c r="B6537" s="319"/>
    </row>
    <row r="6538" spans="1:2" ht="15" x14ac:dyDescent="0.2">
      <c r="A6538" s="318"/>
      <c r="B6538" s="319"/>
    </row>
    <row r="6539" spans="1:2" ht="15" x14ac:dyDescent="0.2">
      <c r="A6539" s="318"/>
      <c r="B6539" s="319"/>
    </row>
    <row r="6540" spans="1:2" ht="15" x14ac:dyDescent="0.2">
      <c r="A6540" s="318"/>
      <c r="B6540" s="319"/>
    </row>
    <row r="6541" spans="1:2" ht="15" x14ac:dyDescent="0.2">
      <c r="A6541" s="318"/>
      <c r="B6541" s="319"/>
    </row>
    <row r="6542" spans="1:2" ht="15" x14ac:dyDescent="0.2">
      <c r="A6542" s="318"/>
      <c r="B6542" s="319"/>
    </row>
    <row r="6543" spans="1:2" ht="15" x14ac:dyDescent="0.2">
      <c r="A6543" s="318"/>
      <c r="B6543" s="319"/>
    </row>
    <row r="6544" spans="1:2" ht="15" x14ac:dyDescent="0.2">
      <c r="A6544" s="318"/>
      <c r="B6544" s="319"/>
    </row>
    <row r="6545" spans="1:2" ht="15" x14ac:dyDescent="0.2">
      <c r="A6545" s="318"/>
      <c r="B6545" s="319"/>
    </row>
    <row r="6546" spans="1:2" ht="15" x14ac:dyDescent="0.2">
      <c r="A6546" s="318"/>
      <c r="B6546" s="319"/>
    </row>
    <row r="6547" spans="1:2" ht="15" x14ac:dyDescent="0.2">
      <c r="A6547" s="318"/>
      <c r="B6547" s="319"/>
    </row>
    <row r="6548" spans="1:2" ht="15" x14ac:dyDescent="0.2">
      <c r="A6548" s="318"/>
      <c r="B6548" s="319"/>
    </row>
    <row r="6549" spans="1:2" ht="15" x14ac:dyDescent="0.2">
      <c r="A6549" s="318"/>
      <c r="B6549" s="319"/>
    </row>
    <row r="6550" spans="1:2" ht="15" x14ac:dyDescent="0.2">
      <c r="A6550" s="318"/>
      <c r="B6550" s="319"/>
    </row>
    <row r="6551" spans="1:2" ht="15" x14ac:dyDescent="0.2">
      <c r="A6551" s="318"/>
      <c r="B6551" s="319"/>
    </row>
    <row r="6552" spans="1:2" ht="15" x14ac:dyDescent="0.2">
      <c r="A6552" s="318"/>
      <c r="B6552" s="319"/>
    </row>
    <row r="6553" spans="1:2" ht="15" x14ac:dyDescent="0.2">
      <c r="A6553" s="318"/>
      <c r="B6553" s="319"/>
    </row>
    <row r="6554" spans="1:2" ht="15" x14ac:dyDescent="0.2">
      <c r="A6554" s="318"/>
      <c r="B6554" s="319"/>
    </row>
    <row r="6555" spans="1:2" ht="15" x14ac:dyDescent="0.2">
      <c r="A6555" s="318"/>
      <c r="B6555" s="319"/>
    </row>
    <row r="6556" spans="1:2" ht="15" x14ac:dyDescent="0.2">
      <c r="A6556" s="318"/>
      <c r="B6556" s="319"/>
    </row>
    <row r="6557" spans="1:2" ht="15" x14ac:dyDescent="0.2">
      <c r="A6557" s="318"/>
      <c r="B6557" s="319"/>
    </row>
    <row r="6558" spans="1:2" ht="15" x14ac:dyDescent="0.2">
      <c r="A6558" s="318"/>
      <c r="B6558" s="319"/>
    </row>
    <row r="6559" spans="1:2" ht="15" x14ac:dyDescent="0.2">
      <c r="A6559" s="318"/>
      <c r="B6559" s="319"/>
    </row>
    <row r="6560" spans="1:2" ht="15" x14ac:dyDescent="0.2">
      <c r="A6560" s="318"/>
      <c r="B6560" s="319"/>
    </row>
    <row r="6561" spans="1:2" ht="15" x14ac:dyDescent="0.2">
      <c r="A6561" s="318"/>
      <c r="B6561" s="319"/>
    </row>
    <row r="6562" spans="1:2" ht="15" x14ac:dyDescent="0.2">
      <c r="A6562" s="318"/>
      <c r="B6562" s="319"/>
    </row>
    <row r="6563" spans="1:2" ht="15" x14ac:dyDescent="0.2">
      <c r="A6563" s="318"/>
      <c r="B6563" s="319"/>
    </row>
    <row r="6564" spans="1:2" ht="15" x14ac:dyDescent="0.2">
      <c r="A6564" s="318"/>
      <c r="B6564" s="319"/>
    </row>
    <row r="6565" spans="1:2" ht="15" x14ac:dyDescent="0.2">
      <c r="A6565" s="318"/>
      <c r="B6565" s="319"/>
    </row>
    <row r="6566" spans="1:2" ht="15" x14ac:dyDescent="0.2">
      <c r="A6566" s="318"/>
      <c r="B6566" s="319"/>
    </row>
    <row r="6567" spans="1:2" ht="15" x14ac:dyDescent="0.2">
      <c r="A6567" s="318"/>
      <c r="B6567" s="319"/>
    </row>
    <row r="6568" spans="1:2" ht="15" x14ac:dyDescent="0.2">
      <c r="A6568" s="318"/>
      <c r="B6568" s="319"/>
    </row>
    <row r="6569" spans="1:2" ht="15" x14ac:dyDescent="0.2">
      <c r="A6569" s="318"/>
      <c r="B6569" s="319"/>
    </row>
    <row r="6570" spans="1:2" ht="15" x14ac:dyDescent="0.2">
      <c r="A6570" s="318"/>
      <c r="B6570" s="319"/>
    </row>
    <row r="6571" spans="1:2" ht="15" x14ac:dyDescent="0.2">
      <c r="A6571" s="318"/>
      <c r="B6571" s="319"/>
    </row>
    <row r="6572" spans="1:2" ht="15" x14ac:dyDescent="0.2">
      <c r="A6572" s="318"/>
      <c r="B6572" s="319"/>
    </row>
    <row r="6573" spans="1:2" ht="15" x14ac:dyDescent="0.2">
      <c r="A6573" s="318"/>
      <c r="B6573" s="319"/>
    </row>
    <row r="6574" spans="1:2" ht="15" x14ac:dyDescent="0.2">
      <c r="A6574" s="318"/>
      <c r="B6574" s="319"/>
    </row>
    <row r="6575" spans="1:2" ht="15" x14ac:dyDescent="0.2">
      <c r="A6575" s="318"/>
      <c r="B6575" s="319"/>
    </row>
    <row r="6576" spans="1:2" ht="15" x14ac:dyDescent="0.2">
      <c r="A6576" s="318"/>
      <c r="B6576" s="319"/>
    </row>
    <row r="6577" spans="1:2" ht="15" x14ac:dyDescent="0.2">
      <c r="A6577" s="318"/>
      <c r="B6577" s="319"/>
    </row>
    <row r="6578" spans="1:2" ht="15" x14ac:dyDescent="0.2">
      <c r="A6578" s="318"/>
      <c r="B6578" s="319"/>
    </row>
    <row r="6579" spans="1:2" ht="15" x14ac:dyDescent="0.2">
      <c r="A6579" s="318"/>
      <c r="B6579" s="319"/>
    </row>
    <row r="6580" spans="1:2" ht="15" x14ac:dyDescent="0.2">
      <c r="A6580" s="318"/>
      <c r="B6580" s="319"/>
    </row>
    <row r="6581" spans="1:2" ht="15" x14ac:dyDescent="0.2">
      <c r="A6581" s="318"/>
      <c r="B6581" s="319"/>
    </row>
    <row r="6582" spans="1:2" ht="15" x14ac:dyDescent="0.2">
      <c r="A6582" s="318"/>
      <c r="B6582" s="319"/>
    </row>
    <row r="6583" spans="1:2" ht="15" x14ac:dyDescent="0.2">
      <c r="A6583" s="318"/>
      <c r="B6583" s="319"/>
    </row>
    <row r="6584" spans="1:2" ht="15" x14ac:dyDescent="0.2">
      <c r="A6584" s="318"/>
      <c r="B6584" s="319"/>
    </row>
    <row r="6585" spans="1:2" ht="15" x14ac:dyDescent="0.2">
      <c r="A6585" s="318"/>
      <c r="B6585" s="319"/>
    </row>
    <row r="6586" spans="1:2" ht="15" x14ac:dyDescent="0.2">
      <c r="A6586" s="318"/>
      <c r="B6586" s="319"/>
    </row>
    <row r="6587" spans="1:2" ht="15" x14ac:dyDescent="0.2">
      <c r="A6587" s="318"/>
      <c r="B6587" s="319"/>
    </row>
    <row r="6588" spans="1:2" ht="15" x14ac:dyDescent="0.2">
      <c r="A6588" s="318"/>
      <c r="B6588" s="319"/>
    </row>
    <row r="6589" spans="1:2" ht="15" x14ac:dyDescent="0.2">
      <c r="A6589" s="318"/>
      <c r="B6589" s="319"/>
    </row>
    <row r="6590" spans="1:2" ht="15" x14ac:dyDescent="0.2">
      <c r="A6590" s="318"/>
      <c r="B6590" s="319"/>
    </row>
    <row r="6591" spans="1:2" ht="15" x14ac:dyDescent="0.2">
      <c r="A6591" s="318"/>
      <c r="B6591" s="319"/>
    </row>
    <row r="6592" spans="1:2" ht="15" x14ac:dyDescent="0.2">
      <c r="A6592" s="318"/>
      <c r="B6592" s="319"/>
    </row>
    <row r="6593" spans="1:2" ht="15" x14ac:dyDescent="0.2">
      <c r="A6593" s="318"/>
      <c r="B6593" s="319"/>
    </row>
    <row r="6594" spans="1:2" ht="15" x14ac:dyDescent="0.2">
      <c r="A6594" s="318"/>
      <c r="B6594" s="319"/>
    </row>
    <row r="6595" spans="1:2" ht="15" x14ac:dyDescent="0.2">
      <c r="A6595" s="318"/>
      <c r="B6595" s="319"/>
    </row>
    <row r="6596" spans="1:2" ht="15" x14ac:dyDescent="0.2">
      <c r="A6596" s="318"/>
      <c r="B6596" s="319"/>
    </row>
    <row r="6597" spans="1:2" ht="15" x14ac:dyDescent="0.2">
      <c r="A6597" s="318"/>
      <c r="B6597" s="319"/>
    </row>
    <row r="6598" spans="1:2" ht="15" x14ac:dyDescent="0.2">
      <c r="A6598" s="318"/>
      <c r="B6598" s="319"/>
    </row>
    <row r="6599" spans="1:2" ht="15" x14ac:dyDescent="0.2">
      <c r="A6599" s="318"/>
      <c r="B6599" s="319"/>
    </row>
    <row r="6600" spans="1:2" ht="15" x14ac:dyDescent="0.2">
      <c r="A6600" s="318"/>
      <c r="B6600" s="319"/>
    </row>
    <row r="6601" spans="1:2" ht="15" x14ac:dyDescent="0.2">
      <c r="A6601" s="318"/>
      <c r="B6601" s="319"/>
    </row>
    <row r="6602" spans="1:2" ht="15" x14ac:dyDescent="0.2">
      <c r="A6602" s="318"/>
      <c r="B6602" s="319"/>
    </row>
    <row r="6603" spans="1:2" ht="15" x14ac:dyDescent="0.2">
      <c r="A6603" s="318"/>
      <c r="B6603" s="319"/>
    </row>
    <row r="6604" spans="1:2" ht="15" x14ac:dyDescent="0.2">
      <c r="A6604" s="318"/>
      <c r="B6604" s="319"/>
    </row>
    <row r="6605" spans="1:2" ht="15" x14ac:dyDescent="0.2">
      <c r="A6605" s="318"/>
      <c r="B6605" s="319"/>
    </row>
    <row r="6606" spans="1:2" ht="15" x14ac:dyDescent="0.2">
      <c r="A6606" s="318"/>
      <c r="B6606" s="319"/>
    </row>
    <row r="6607" spans="1:2" ht="15" x14ac:dyDescent="0.2">
      <c r="A6607" s="318"/>
      <c r="B6607" s="319"/>
    </row>
    <row r="6608" spans="1:2" ht="15" x14ac:dyDescent="0.2">
      <c r="A6608" s="318"/>
      <c r="B6608" s="319"/>
    </row>
    <row r="6609" spans="1:2" ht="15" x14ac:dyDescent="0.2">
      <c r="A6609" s="318"/>
      <c r="B6609" s="319"/>
    </row>
    <row r="6610" spans="1:2" ht="15" x14ac:dyDescent="0.2">
      <c r="A6610" s="318"/>
      <c r="B6610" s="319"/>
    </row>
    <row r="6611" spans="1:2" ht="15" x14ac:dyDescent="0.2">
      <c r="A6611" s="318"/>
      <c r="B6611" s="319"/>
    </row>
    <row r="6612" spans="1:2" ht="15" x14ac:dyDescent="0.2">
      <c r="A6612" s="318"/>
      <c r="B6612" s="319"/>
    </row>
    <row r="6613" spans="1:2" ht="15" x14ac:dyDescent="0.2">
      <c r="A6613" s="318"/>
      <c r="B6613" s="319"/>
    </row>
    <row r="6614" spans="1:2" ht="15" x14ac:dyDescent="0.2">
      <c r="A6614" s="318"/>
      <c r="B6614" s="319"/>
    </row>
    <row r="6615" spans="1:2" ht="15" x14ac:dyDescent="0.2">
      <c r="A6615" s="318"/>
      <c r="B6615" s="319"/>
    </row>
    <row r="6616" spans="1:2" ht="15" x14ac:dyDescent="0.2">
      <c r="A6616" s="318"/>
      <c r="B6616" s="319"/>
    </row>
    <row r="6617" spans="1:2" ht="15" x14ac:dyDescent="0.2">
      <c r="A6617" s="318"/>
      <c r="B6617" s="319"/>
    </row>
    <row r="6618" spans="1:2" ht="15" x14ac:dyDescent="0.2">
      <c r="A6618" s="318"/>
      <c r="B6618" s="319"/>
    </row>
    <row r="6619" spans="1:2" ht="15" x14ac:dyDescent="0.2">
      <c r="A6619" s="318"/>
      <c r="B6619" s="319"/>
    </row>
    <row r="6620" spans="1:2" ht="15" x14ac:dyDescent="0.2">
      <c r="A6620" s="318"/>
      <c r="B6620" s="319"/>
    </row>
    <row r="6621" spans="1:2" ht="15" x14ac:dyDescent="0.2">
      <c r="A6621" s="318"/>
      <c r="B6621" s="319"/>
    </row>
    <row r="6622" spans="1:2" ht="15" x14ac:dyDescent="0.2">
      <c r="A6622" s="318"/>
      <c r="B6622" s="319"/>
    </row>
    <row r="6623" spans="1:2" ht="15" x14ac:dyDescent="0.2">
      <c r="A6623" s="318"/>
      <c r="B6623" s="319"/>
    </row>
    <row r="6624" spans="1:2" ht="15" x14ac:dyDescent="0.2">
      <c r="A6624" s="318"/>
      <c r="B6624" s="319"/>
    </row>
    <row r="6625" spans="1:2" ht="15" x14ac:dyDescent="0.2">
      <c r="A6625" s="318"/>
      <c r="B6625" s="319"/>
    </row>
    <row r="6626" spans="1:2" ht="15" x14ac:dyDescent="0.2">
      <c r="A6626" s="318"/>
      <c r="B6626" s="319"/>
    </row>
    <row r="6627" spans="1:2" ht="15" x14ac:dyDescent="0.2">
      <c r="A6627" s="318"/>
      <c r="B6627" s="319"/>
    </row>
    <row r="6628" spans="1:2" ht="15" x14ac:dyDescent="0.2">
      <c r="A6628" s="318"/>
      <c r="B6628" s="319"/>
    </row>
    <row r="6629" spans="1:2" ht="15" x14ac:dyDescent="0.2">
      <c r="A6629" s="318"/>
      <c r="B6629" s="319"/>
    </row>
    <row r="6630" spans="1:2" ht="15" x14ac:dyDescent="0.2">
      <c r="A6630" s="318"/>
      <c r="B6630" s="319"/>
    </row>
    <row r="6631" spans="1:2" ht="15" x14ac:dyDescent="0.2">
      <c r="A6631" s="318"/>
      <c r="B6631" s="319"/>
    </row>
    <row r="6632" spans="1:2" ht="15" x14ac:dyDescent="0.2">
      <c r="A6632" s="318"/>
      <c r="B6632" s="319"/>
    </row>
    <row r="6633" spans="1:2" ht="15" x14ac:dyDescent="0.2">
      <c r="A6633" s="318"/>
      <c r="B6633" s="319"/>
    </row>
    <row r="6634" spans="1:2" ht="15" x14ac:dyDescent="0.2">
      <c r="A6634" s="318"/>
      <c r="B6634" s="319"/>
    </row>
    <row r="6635" spans="1:2" ht="15" x14ac:dyDescent="0.2">
      <c r="A6635" s="318"/>
      <c r="B6635" s="319"/>
    </row>
    <row r="6636" spans="1:2" ht="15" x14ac:dyDescent="0.2">
      <c r="A6636" s="318"/>
      <c r="B6636" s="319"/>
    </row>
    <row r="6637" spans="1:2" ht="15" x14ac:dyDescent="0.2">
      <c r="A6637" s="318"/>
      <c r="B6637" s="319"/>
    </row>
    <row r="6638" spans="1:2" ht="15" x14ac:dyDescent="0.2">
      <c r="A6638" s="318"/>
      <c r="B6638" s="319"/>
    </row>
    <row r="6639" spans="1:2" ht="15" x14ac:dyDescent="0.2">
      <c r="A6639" s="318"/>
      <c r="B6639" s="319"/>
    </row>
    <row r="6640" spans="1:2" ht="15" x14ac:dyDescent="0.2">
      <c r="A6640" s="318"/>
      <c r="B6640" s="319"/>
    </row>
    <row r="6641" spans="1:2" ht="15" x14ac:dyDescent="0.2">
      <c r="A6641" s="318"/>
      <c r="B6641" s="319"/>
    </row>
    <row r="6642" spans="1:2" ht="15" x14ac:dyDescent="0.2">
      <c r="A6642" s="318"/>
      <c r="B6642" s="319"/>
    </row>
    <row r="6643" spans="1:2" ht="15" x14ac:dyDescent="0.2">
      <c r="A6643" s="318"/>
      <c r="B6643" s="319"/>
    </row>
    <row r="6644" spans="1:2" ht="15" x14ac:dyDescent="0.2">
      <c r="A6644" s="318"/>
      <c r="B6644" s="319"/>
    </row>
    <row r="6645" spans="1:2" ht="15" x14ac:dyDescent="0.2">
      <c r="A6645" s="318"/>
      <c r="B6645" s="319"/>
    </row>
    <row r="6646" spans="1:2" ht="15" x14ac:dyDescent="0.2">
      <c r="A6646" s="318"/>
      <c r="B6646" s="319"/>
    </row>
    <row r="6647" spans="1:2" ht="15" x14ac:dyDescent="0.2">
      <c r="A6647" s="318"/>
      <c r="B6647" s="319"/>
    </row>
    <row r="6648" spans="1:2" ht="15" x14ac:dyDescent="0.2">
      <c r="A6648" s="318"/>
      <c r="B6648" s="319"/>
    </row>
    <row r="6649" spans="1:2" ht="15" x14ac:dyDescent="0.2">
      <c r="A6649" s="318"/>
      <c r="B6649" s="319"/>
    </row>
    <row r="6650" spans="1:2" ht="15" x14ac:dyDescent="0.2">
      <c r="A6650" s="318"/>
      <c r="B6650" s="319"/>
    </row>
    <row r="6651" spans="1:2" ht="15" x14ac:dyDescent="0.2">
      <c r="A6651" s="318"/>
      <c r="B6651" s="319"/>
    </row>
    <row r="6652" spans="1:2" ht="15" x14ac:dyDescent="0.2">
      <c r="A6652" s="318"/>
      <c r="B6652" s="319"/>
    </row>
    <row r="6653" spans="1:2" ht="15" x14ac:dyDescent="0.2">
      <c r="A6653" s="318"/>
      <c r="B6653" s="319"/>
    </row>
    <row r="6654" spans="1:2" ht="15" x14ac:dyDescent="0.2">
      <c r="A6654" s="318"/>
      <c r="B6654" s="319"/>
    </row>
    <row r="6655" spans="1:2" ht="15" x14ac:dyDescent="0.2">
      <c r="A6655" s="318"/>
      <c r="B6655" s="319"/>
    </row>
    <row r="6656" spans="1:2" ht="15" x14ac:dyDescent="0.2">
      <c r="A6656" s="318"/>
      <c r="B6656" s="319"/>
    </row>
    <row r="6657" spans="1:2" ht="15" x14ac:dyDescent="0.2">
      <c r="A6657" s="318"/>
      <c r="B6657" s="319"/>
    </row>
    <row r="6658" spans="1:2" ht="15" x14ac:dyDescent="0.2">
      <c r="A6658" s="318"/>
      <c r="B6658" s="319"/>
    </row>
    <row r="6659" spans="1:2" ht="15" x14ac:dyDescent="0.2">
      <c r="A6659" s="318"/>
      <c r="B6659" s="319"/>
    </row>
    <row r="6660" spans="1:2" ht="15" x14ac:dyDescent="0.2">
      <c r="A6660" s="318"/>
      <c r="B6660" s="319"/>
    </row>
    <row r="6661" spans="1:2" ht="15" x14ac:dyDescent="0.2">
      <c r="A6661" s="318"/>
      <c r="B6661" s="319"/>
    </row>
    <row r="6662" spans="1:2" ht="15" x14ac:dyDescent="0.2">
      <c r="A6662" s="318"/>
      <c r="B6662" s="319"/>
    </row>
    <row r="6663" spans="1:2" ht="15" x14ac:dyDescent="0.2">
      <c r="A6663" s="318"/>
      <c r="B6663" s="319"/>
    </row>
    <row r="6664" spans="1:2" ht="15" x14ac:dyDescent="0.2">
      <c r="A6664" s="318"/>
      <c r="B6664" s="319"/>
    </row>
    <row r="6665" spans="1:2" ht="15" x14ac:dyDescent="0.2">
      <c r="A6665" s="318"/>
      <c r="B6665" s="319"/>
    </row>
    <row r="6666" spans="1:2" ht="15" x14ac:dyDescent="0.2">
      <c r="A6666" s="318"/>
      <c r="B6666" s="319"/>
    </row>
    <row r="6667" spans="1:2" ht="15" x14ac:dyDescent="0.2">
      <c r="A6667" s="318"/>
      <c r="B6667" s="319"/>
    </row>
    <row r="6668" spans="1:2" ht="15" x14ac:dyDescent="0.2">
      <c r="A6668" s="318"/>
      <c r="B6668" s="319"/>
    </row>
    <row r="6669" spans="1:2" ht="15" x14ac:dyDescent="0.2">
      <c r="A6669" s="318"/>
      <c r="B6669" s="319"/>
    </row>
    <row r="6670" spans="1:2" ht="15" x14ac:dyDescent="0.2">
      <c r="A6670" s="318"/>
      <c r="B6670" s="319"/>
    </row>
    <row r="6671" spans="1:2" ht="15" x14ac:dyDescent="0.2">
      <c r="A6671" s="318"/>
      <c r="B6671" s="319"/>
    </row>
    <row r="6672" spans="1:2" ht="15" x14ac:dyDescent="0.2">
      <c r="A6672" s="318"/>
      <c r="B6672" s="319"/>
    </row>
    <row r="6673" spans="1:2" ht="15" x14ac:dyDescent="0.2">
      <c r="A6673" s="318"/>
      <c r="B6673" s="319"/>
    </row>
    <row r="6674" spans="1:2" ht="15" x14ac:dyDescent="0.2">
      <c r="A6674" s="318"/>
      <c r="B6674" s="319"/>
    </row>
    <row r="6675" spans="1:2" ht="15" x14ac:dyDescent="0.2">
      <c r="A6675" s="318"/>
      <c r="B6675" s="319"/>
    </row>
    <row r="6676" spans="1:2" ht="15" x14ac:dyDescent="0.2">
      <c r="A6676" s="318"/>
      <c r="B6676" s="319"/>
    </row>
    <row r="6677" spans="1:2" ht="15" x14ac:dyDescent="0.2">
      <c r="A6677" s="318"/>
      <c r="B6677" s="319"/>
    </row>
    <row r="6678" spans="1:2" ht="15" x14ac:dyDescent="0.2">
      <c r="A6678" s="318"/>
      <c r="B6678" s="319"/>
    </row>
    <row r="6679" spans="1:2" ht="15" x14ac:dyDescent="0.2">
      <c r="A6679" s="318"/>
      <c r="B6679" s="319"/>
    </row>
    <row r="6680" spans="1:2" ht="15" x14ac:dyDescent="0.2">
      <c r="A6680" s="318"/>
      <c r="B6680" s="319"/>
    </row>
    <row r="6681" spans="1:2" ht="15" x14ac:dyDescent="0.2">
      <c r="A6681" s="318"/>
      <c r="B6681" s="319"/>
    </row>
    <row r="6682" spans="1:2" ht="15" x14ac:dyDescent="0.2">
      <c r="A6682" s="318"/>
      <c r="B6682" s="319"/>
    </row>
    <row r="6683" spans="1:2" ht="15" x14ac:dyDescent="0.2">
      <c r="A6683" s="318"/>
      <c r="B6683" s="319"/>
    </row>
    <row r="6684" spans="1:2" ht="15" x14ac:dyDescent="0.2">
      <c r="A6684" s="318"/>
      <c r="B6684" s="319"/>
    </row>
    <row r="6685" spans="1:2" ht="15" x14ac:dyDescent="0.2">
      <c r="A6685" s="318"/>
      <c r="B6685" s="319"/>
    </row>
    <row r="6686" spans="1:2" ht="15" x14ac:dyDescent="0.2">
      <c r="A6686" s="318"/>
      <c r="B6686" s="319"/>
    </row>
    <row r="6687" spans="1:2" ht="15" x14ac:dyDescent="0.2">
      <c r="A6687" s="318"/>
      <c r="B6687" s="319"/>
    </row>
    <row r="6688" spans="1:2" ht="15" x14ac:dyDescent="0.2">
      <c r="A6688" s="318"/>
      <c r="B6688" s="319"/>
    </row>
    <row r="6689" spans="1:2" ht="15" x14ac:dyDescent="0.2">
      <c r="A6689" s="318"/>
      <c r="B6689" s="319"/>
    </row>
    <row r="6690" spans="1:2" ht="15" x14ac:dyDescent="0.2">
      <c r="A6690" s="318"/>
      <c r="B6690" s="319"/>
    </row>
    <row r="6691" spans="1:2" ht="15" x14ac:dyDescent="0.2">
      <c r="A6691" s="318"/>
      <c r="B6691" s="319"/>
    </row>
    <row r="6692" spans="1:2" ht="15" x14ac:dyDescent="0.2">
      <c r="A6692" s="318"/>
      <c r="B6692" s="319"/>
    </row>
    <row r="6693" spans="1:2" ht="15" x14ac:dyDescent="0.2">
      <c r="A6693" s="318"/>
      <c r="B6693" s="319"/>
    </row>
    <row r="6694" spans="1:2" ht="15" x14ac:dyDescent="0.2">
      <c r="A6694" s="318"/>
      <c r="B6694" s="319"/>
    </row>
    <row r="6695" spans="1:2" ht="15" x14ac:dyDescent="0.2">
      <c r="A6695" s="318"/>
      <c r="B6695" s="319"/>
    </row>
    <row r="6696" spans="1:2" ht="15" x14ac:dyDescent="0.2">
      <c r="A6696" s="318"/>
      <c r="B6696" s="319"/>
    </row>
    <row r="6697" spans="1:2" ht="15" x14ac:dyDescent="0.2">
      <c r="A6697" s="318"/>
      <c r="B6697" s="319"/>
    </row>
    <row r="6698" spans="1:2" ht="15" x14ac:dyDescent="0.2">
      <c r="A6698" s="318"/>
      <c r="B6698" s="319"/>
    </row>
    <row r="6699" spans="1:2" ht="15" x14ac:dyDescent="0.2">
      <c r="A6699" s="318"/>
      <c r="B6699" s="319"/>
    </row>
    <row r="6700" spans="1:2" ht="15" x14ac:dyDescent="0.2">
      <c r="A6700" s="318"/>
      <c r="B6700" s="319"/>
    </row>
    <row r="6701" spans="1:2" ht="15" x14ac:dyDescent="0.2">
      <c r="A6701" s="318"/>
      <c r="B6701" s="319"/>
    </row>
    <row r="6702" spans="1:2" ht="15" x14ac:dyDescent="0.2">
      <c r="A6702" s="318"/>
      <c r="B6702" s="319"/>
    </row>
    <row r="6703" spans="1:2" ht="15" x14ac:dyDescent="0.2">
      <c r="A6703" s="318"/>
      <c r="B6703" s="319"/>
    </row>
    <row r="6704" spans="1:2" ht="15" x14ac:dyDescent="0.2">
      <c r="A6704" s="318"/>
      <c r="B6704" s="319"/>
    </row>
    <row r="6705" spans="1:2" ht="15" x14ac:dyDescent="0.2">
      <c r="A6705" s="318"/>
      <c r="B6705" s="319"/>
    </row>
    <row r="6706" spans="1:2" ht="15" x14ac:dyDescent="0.2">
      <c r="A6706" s="318"/>
      <c r="B6706" s="319"/>
    </row>
    <row r="6707" spans="1:2" ht="15" x14ac:dyDescent="0.2">
      <c r="A6707" s="318"/>
      <c r="B6707" s="319"/>
    </row>
    <row r="6708" spans="1:2" ht="15" x14ac:dyDescent="0.2">
      <c r="A6708" s="318"/>
      <c r="B6708" s="319"/>
    </row>
    <row r="6709" spans="1:2" ht="15" x14ac:dyDescent="0.2">
      <c r="A6709" s="318"/>
      <c r="B6709" s="319"/>
    </row>
    <row r="6710" spans="1:2" ht="15" x14ac:dyDescent="0.2">
      <c r="A6710" s="318"/>
      <c r="B6710" s="319"/>
    </row>
    <row r="6711" spans="1:2" ht="15" x14ac:dyDescent="0.2">
      <c r="A6711" s="318"/>
      <c r="B6711" s="319"/>
    </row>
    <row r="6712" spans="1:2" ht="15" x14ac:dyDescent="0.2">
      <c r="A6712" s="318"/>
      <c r="B6712" s="319"/>
    </row>
    <row r="6713" spans="1:2" ht="15" x14ac:dyDescent="0.2">
      <c r="A6713" s="318"/>
      <c r="B6713" s="319"/>
    </row>
    <row r="6714" spans="1:2" ht="15" x14ac:dyDescent="0.2">
      <c r="A6714" s="318"/>
      <c r="B6714" s="319"/>
    </row>
    <row r="6715" spans="1:2" ht="15" x14ac:dyDescent="0.2">
      <c r="A6715" s="318"/>
      <c r="B6715" s="319"/>
    </row>
    <row r="6716" spans="1:2" ht="15" x14ac:dyDescent="0.2">
      <c r="A6716" s="318"/>
      <c r="B6716" s="319"/>
    </row>
    <row r="6717" spans="1:2" ht="15" x14ac:dyDescent="0.2">
      <c r="A6717" s="318"/>
      <c r="B6717" s="319"/>
    </row>
    <row r="6718" spans="1:2" ht="15" x14ac:dyDescent="0.2">
      <c r="A6718" s="318"/>
      <c r="B6718" s="319"/>
    </row>
    <row r="6719" spans="1:2" ht="15" x14ac:dyDescent="0.2">
      <c r="A6719" s="318"/>
      <c r="B6719" s="319"/>
    </row>
    <row r="6720" spans="1:2" ht="15" x14ac:dyDescent="0.2">
      <c r="A6720" s="318"/>
      <c r="B6720" s="319"/>
    </row>
    <row r="6721" spans="1:2" ht="15" x14ac:dyDescent="0.2">
      <c r="A6721" s="318"/>
      <c r="B6721" s="319"/>
    </row>
    <row r="6722" spans="1:2" ht="15" x14ac:dyDescent="0.2">
      <c r="A6722" s="318"/>
      <c r="B6722" s="319"/>
    </row>
    <row r="6723" spans="1:2" ht="15" x14ac:dyDescent="0.2">
      <c r="A6723" s="318"/>
      <c r="B6723" s="319"/>
    </row>
    <row r="6724" spans="1:2" ht="15" x14ac:dyDescent="0.2">
      <c r="A6724" s="318"/>
      <c r="B6724" s="319"/>
    </row>
    <row r="6725" spans="1:2" ht="15" x14ac:dyDescent="0.2">
      <c r="A6725" s="318"/>
      <c r="B6725" s="319"/>
    </row>
    <row r="6726" spans="1:2" ht="15" x14ac:dyDescent="0.2">
      <c r="A6726" s="318"/>
      <c r="B6726" s="319"/>
    </row>
    <row r="6727" spans="1:2" ht="15" x14ac:dyDescent="0.2">
      <c r="A6727" s="318"/>
      <c r="B6727" s="319"/>
    </row>
    <row r="6728" spans="1:2" ht="15" x14ac:dyDescent="0.2">
      <c r="A6728" s="318"/>
      <c r="B6728" s="319"/>
    </row>
    <row r="6729" spans="1:2" ht="15" x14ac:dyDescent="0.2">
      <c r="A6729" s="318"/>
      <c r="B6729" s="319"/>
    </row>
    <row r="6730" spans="1:2" ht="15" x14ac:dyDescent="0.2">
      <c r="A6730" s="318"/>
      <c r="B6730" s="319"/>
    </row>
    <row r="6731" spans="1:2" ht="15" x14ac:dyDescent="0.2">
      <c r="A6731" s="318"/>
      <c r="B6731" s="319"/>
    </row>
    <row r="6732" spans="1:2" ht="15" x14ac:dyDescent="0.2">
      <c r="A6732" s="318"/>
      <c r="B6732" s="319"/>
    </row>
    <row r="6733" spans="1:2" ht="15" x14ac:dyDescent="0.2">
      <c r="A6733" s="318"/>
      <c r="B6733" s="319"/>
    </row>
    <row r="6734" spans="1:2" ht="15" x14ac:dyDescent="0.2">
      <c r="A6734" s="318"/>
      <c r="B6734" s="319"/>
    </row>
    <row r="6735" spans="1:2" ht="15" x14ac:dyDescent="0.2">
      <c r="A6735" s="318"/>
      <c r="B6735" s="319"/>
    </row>
    <row r="6736" spans="1:2" ht="15" x14ac:dyDescent="0.2">
      <c r="A6736" s="318"/>
      <c r="B6736" s="319"/>
    </row>
    <row r="6737" spans="1:2" ht="15" x14ac:dyDescent="0.2">
      <c r="A6737" s="318"/>
      <c r="B6737" s="319"/>
    </row>
    <row r="6738" spans="1:2" ht="15" x14ac:dyDescent="0.2">
      <c r="A6738" s="318"/>
      <c r="B6738" s="319"/>
    </row>
    <row r="6739" spans="1:2" ht="15" x14ac:dyDescent="0.2">
      <c r="A6739" s="318"/>
      <c r="B6739" s="319"/>
    </row>
    <row r="6740" spans="1:2" ht="15" x14ac:dyDescent="0.2">
      <c r="A6740" s="318"/>
      <c r="B6740" s="319"/>
    </row>
    <row r="6741" spans="1:2" ht="15" x14ac:dyDescent="0.2">
      <c r="A6741" s="318"/>
      <c r="B6741" s="319"/>
    </row>
    <row r="6742" spans="1:2" ht="15" x14ac:dyDescent="0.2">
      <c r="A6742" s="318"/>
      <c r="B6742" s="319"/>
    </row>
    <row r="6743" spans="1:2" ht="15" x14ac:dyDescent="0.2">
      <c r="A6743" s="318"/>
      <c r="B6743" s="319"/>
    </row>
    <row r="6744" spans="1:2" ht="15" x14ac:dyDescent="0.2">
      <c r="A6744" s="318"/>
      <c r="B6744" s="319"/>
    </row>
    <row r="6745" spans="1:2" ht="15" x14ac:dyDescent="0.2">
      <c r="A6745" s="318"/>
      <c r="B6745" s="319"/>
    </row>
    <row r="6746" spans="1:2" ht="15" x14ac:dyDescent="0.2">
      <c r="A6746" s="318"/>
      <c r="B6746" s="319"/>
    </row>
    <row r="6747" spans="1:2" ht="15" x14ac:dyDescent="0.2">
      <c r="A6747" s="318"/>
      <c r="B6747" s="319"/>
    </row>
    <row r="6748" spans="1:2" ht="15" x14ac:dyDescent="0.2">
      <c r="A6748" s="318"/>
      <c r="B6748" s="319"/>
    </row>
    <row r="6749" spans="1:2" ht="15" x14ac:dyDescent="0.2">
      <c r="A6749" s="318"/>
      <c r="B6749" s="319"/>
    </row>
    <row r="6750" spans="1:2" ht="15" x14ac:dyDescent="0.2">
      <c r="A6750" s="318"/>
      <c r="B6750" s="319"/>
    </row>
    <row r="6751" spans="1:2" ht="15" x14ac:dyDescent="0.2">
      <c r="A6751" s="318"/>
      <c r="B6751" s="319"/>
    </row>
    <row r="6752" spans="1:2" ht="15" x14ac:dyDescent="0.2">
      <c r="A6752" s="318"/>
      <c r="B6752" s="319"/>
    </row>
    <row r="6753" spans="1:2" ht="15" x14ac:dyDescent="0.2">
      <c r="A6753" s="318"/>
      <c r="B6753" s="319"/>
    </row>
    <row r="6754" spans="1:2" ht="15" x14ac:dyDescent="0.2">
      <c r="A6754" s="318"/>
      <c r="B6754" s="319"/>
    </row>
    <row r="6755" spans="1:2" ht="15" x14ac:dyDescent="0.2">
      <c r="A6755" s="318"/>
      <c r="B6755" s="319"/>
    </row>
    <row r="6756" spans="1:2" ht="15" x14ac:dyDescent="0.2">
      <c r="A6756" s="318"/>
      <c r="B6756" s="319"/>
    </row>
    <row r="6757" spans="1:2" ht="15" x14ac:dyDescent="0.2">
      <c r="A6757" s="318"/>
      <c r="B6757" s="319"/>
    </row>
    <row r="6758" spans="1:2" ht="15" x14ac:dyDescent="0.2">
      <c r="A6758" s="318"/>
      <c r="B6758" s="319"/>
    </row>
    <row r="6759" spans="1:2" ht="15" x14ac:dyDescent="0.2">
      <c r="A6759" s="318"/>
      <c r="B6759" s="319"/>
    </row>
    <row r="6760" spans="1:2" ht="15" x14ac:dyDescent="0.2">
      <c r="A6760" s="318"/>
      <c r="B6760" s="319"/>
    </row>
    <row r="6761" spans="1:2" ht="15" x14ac:dyDescent="0.2">
      <c r="A6761" s="318"/>
      <c r="B6761" s="319"/>
    </row>
    <row r="6762" spans="1:2" ht="15" x14ac:dyDescent="0.2">
      <c r="A6762" s="318"/>
      <c r="B6762" s="319"/>
    </row>
    <row r="6763" spans="1:2" ht="15" x14ac:dyDescent="0.2">
      <c r="A6763" s="318"/>
      <c r="B6763" s="319"/>
    </row>
    <row r="6764" spans="1:2" ht="15" x14ac:dyDescent="0.2">
      <c r="A6764" s="318"/>
      <c r="B6764" s="319"/>
    </row>
    <row r="6765" spans="1:2" ht="15" x14ac:dyDescent="0.2">
      <c r="A6765" s="318"/>
      <c r="B6765" s="319"/>
    </row>
    <row r="6766" spans="1:2" ht="15" x14ac:dyDescent="0.2">
      <c r="A6766" s="318"/>
      <c r="B6766" s="319"/>
    </row>
    <row r="6767" spans="1:2" ht="15" x14ac:dyDescent="0.2">
      <c r="A6767" s="318"/>
      <c r="B6767" s="319"/>
    </row>
    <row r="6768" spans="1:2" ht="15" x14ac:dyDescent="0.2">
      <c r="A6768" s="318"/>
      <c r="B6768" s="319"/>
    </row>
    <row r="6769" spans="1:2" ht="15" x14ac:dyDescent="0.2">
      <c r="A6769" s="318"/>
      <c r="B6769" s="319"/>
    </row>
    <row r="6770" spans="1:2" ht="15" x14ac:dyDescent="0.2">
      <c r="A6770" s="318"/>
      <c r="B6770" s="319"/>
    </row>
    <row r="6771" spans="1:2" ht="15" x14ac:dyDescent="0.2">
      <c r="A6771" s="318"/>
      <c r="B6771" s="319"/>
    </row>
    <row r="6772" spans="1:2" ht="15" x14ac:dyDescent="0.2">
      <c r="A6772" s="318"/>
      <c r="B6772" s="319"/>
    </row>
    <row r="6773" spans="1:2" ht="15" x14ac:dyDescent="0.2">
      <c r="A6773" s="318"/>
      <c r="B6773" s="319"/>
    </row>
    <row r="6774" spans="1:2" ht="15" x14ac:dyDescent="0.2">
      <c r="A6774" s="318"/>
      <c r="B6774" s="319"/>
    </row>
    <row r="6775" spans="1:2" ht="15" x14ac:dyDescent="0.2">
      <c r="A6775" s="318"/>
      <c r="B6775" s="319"/>
    </row>
    <row r="6776" spans="1:2" ht="15" x14ac:dyDescent="0.2">
      <c r="A6776" s="318"/>
      <c r="B6776" s="319"/>
    </row>
    <row r="6777" spans="1:2" ht="15" x14ac:dyDescent="0.2">
      <c r="A6777" s="318"/>
      <c r="B6777" s="319"/>
    </row>
    <row r="6778" spans="1:2" ht="15" x14ac:dyDescent="0.2">
      <c r="A6778" s="318"/>
      <c r="B6778" s="319"/>
    </row>
    <row r="6779" spans="1:2" ht="15" x14ac:dyDescent="0.2">
      <c r="A6779" s="318"/>
      <c r="B6779" s="319"/>
    </row>
    <row r="6780" spans="1:2" ht="15" x14ac:dyDescent="0.2">
      <c r="A6780" s="318"/>
      <c r="B6780" s="319"/>
    </row>
    <row r="6781" spans="1:2" ht="15" x14ac:dyDescent="0.2">
      <c r="A6781" s="318"/>
      <c r="B6781" s="319"/>
    </row>
    <row r="6782" spans="1:2" ht="15" x14ac:dyDescent="0.2">
      <c r="A6782" s="318"/>
      <c r="B6782" s="319"/>
    </row>
    <row r="6783" spans="1:2" ht="15" x14ac:dyDescent="0.2">
      <c r="A6783" s="318"/>
      <c r="B6783" s="319"/>
    </row>
    <row r="6784" spans="1:2" ht="15" x14ac:dyDescent="0.2">
      <c r="A6784" s="318"/>
      <c r="B6784" s="319"/>
    </row>
    <row r="6785" spans="1:2" ht="15" x14ac:dyDescent="0.2">
      <c r="A6785" s="318"/>
      <c r="B6785" s="319"/>
    </row>
    <row r="6786" spans="1:2" ht="15" x14ac:dyDescent="0.2">
      <c r="A6786" s="318"/>
      <c r="B6786" s="319"/>
    </row>
    <row r="6787" spans="1:2" ht="15" x14ac:dyDescent="0.2">
      <c r="A6787" s="318"/>
      <c r="B6787" s="319"/>
    </row>
    <row r="6788" spans="1:2" ht="15" x14ac:dyDescent="0.2">
      <c r="A6788" s="318"/>
      <c r="B6788" s="319"/>
    </row>
    <row r="6789" spans="1:2" ht="15" x14ac:dyDescent="0.2">
      <c r="A6789" s="318"/>
      <c r="B6789" s="319"/>
    </row>
    <row r="6790" spans="1:2" ht="15" x14ac:dyDescent="0.2">
      <c r="A6790" s="318"/>
      <c r="B6790" s="319"/>
    </row>
    <row r="6791" spans="1:2" ht="15" x14ac:dyDescent="0.2">
      <c r="A6791" s="318"/>
      <c r="B6791" s="319"/>
    </row>
    <row r="6792" spans="1:2" ht="15" x14ac:dyDescent="0.2">
      <c r="A6792" s="318"/>
      <c r="B6792" s="319"/>
    </row>
    <row r="6793" spans="1:2" ht="15" x14ac:dyDescent="0.2">
      <c r="A6793" s="318"/>
      <c r="B6793" s="319"/>
    </row>
    <row r="6794" spans="1:2" ht="15" x14ac:dyDescent="0.2">
      <c r="A6794" s="318"/>
      <c r="B6794" s="319"/>
    </row>
    <row r="6795" spans="1:2" ht="15" x14ac:dyDescent="0.2">
      <c r="A6795" s="318"/>
      <c r="B6795" s="319"/>
    </row>
    <row r="6796" spans="1:2" ht="15" x14ac:dyDescent="0.2">
      <c r="A6796" s="318"/>
      <c r="B6796" s="319"/>
    </row>
    <row r="6797" spans="1:2" ht="15" x14ac:dyDescent="0.2">
      <c r="A6797" s="318"/>
      <c r="B6797" s="319"/>
    </row>
    <row r="6798" spans="1:2" ht="15" x14ac:dyDescent="0.2">
      <c r="A6798" s="318"/>
      <c r="B6798" s="319"/>
    </row>
    <row r="6799" spans="1:2" ht="15" x14ac:dyDescent="0.2">
      <c r="A6799" s="318"/>
      <c r="B6799" s="319"/>
    </row>
    <row r="6800" spans="1:2" ht="15" x14ac:dyDescent="0.2">
      <c r="A6800" s="318"/>
      <c r="B6800" s="319"/>
    </row>
    <row r="6801" spans="1:2" ht="15" x14ac:dyDescent="0.2">
      <c r="A6801" s="318"/>
      <c r="B6801" s="319"/>
    </row>
    <row r="6802" spans="1:2" ht="15" x14ac:dyDescent="0.2">
      <c r="A6802" s="318"/>
      <c r="B6802" s="319"/>
    </row>
    <row r="6803" spans="1:2" ht="15" x14ac:dyDescent="0.2">
      <c r="A6803" s="318"/>
      <c r="B6803" s="319"/>
    </row>
    <row r="6804" spans="1:2" ht="15" x14ac:dyDescent="0.2">
      <c r="A6804" s="318"/>
      <c r="B6804" s="319"/>
    </row>
    <row r="6805" spans="1:2" ht="15" x14ac:dyDescent="0.2">
      <c r="A6805" s="318"/>
      <c r="B6805" s="319"/>
    </row>
    <row r="6806" spans="1:2" ht="15" x14ac:dyDescent="0.2">
      <c r="A6806" s="318"/>
      <c r="B6806" s="319"/>
    </row>
    <row r="6807" spans="1:2" ht="15" x14ac:dyDescent="0.2">
      <c r="A6807" s="318"/>
      <c r="B6807" s="319"/>
    </row>
    <row r="6808" spans="1:2" ht="15" x14ac:dyDescent="0.2">
      <c r="A6808" s="318"/>
      <c r="B6808" s="319"/>
    </row>
    <row r="6809" spans="1:2" ht="15" x14ac:dyDescent="0.2">
      <c r="A6809" s="318"/>
      <c r="B6809" s="319"/>
    </row>
    <row r="6810" spans="1:2" ht="15" x14ac:dyDescent="0.2">
      <c r="A6810" s="318"/>
      <c r="B6810" s="319"/>
    </row>
    <row r="6811" spans="1:2" ht="15" x14ac:dyDescent="0.2">
      <c r="A6811" s="318"/>
      <c r="B6811" s="319"/>
    </row>
    <row r="6812" spans="1:2" ht="15" x14ac:dyDescent="0.2">
      <c r="A6812" s="318"/>
      <c r="B6812" s="319"/>
    </row>
    <row r="6813" spans="1:2" ht="15" x14ac:dyDescent="0.2">
      <c r="A6813" s="318"/>
      <c r="B6813" s="319"/>
    </row>
    <row r="6814" spans="1:2" ht="15" x14ac:dyDescent="0.2">
      <c r="A6814" s="318"/>
      <c r="B6814" s="319"/>
    </row>
    <row r="6815" spans="1:2" ht="15" x14ac:dyDescent="0.2">
      <c r="A6815" s="318"/>
      <c r="B6815" s="319"/>
    </row>
    <row r="6816" spans="1:2" ht="15" x14ac:dyDescent="0.2">
      <c r="A6816" s="318"/>
      <c r="B6816" s="319"/>
    </row>
    <row r="6817" spans="1:2" ht="15" x14ac:dyDescent="0.2">
      <c r="A6817" s="318"/>
      <c r="B6817" s="319"/>
    </row>
    <row r="6818" spans="1:2" ht="15" x14ac:dyDescent="0.2">
      <c r="A6818" s="318"/>
      <c r="B6818" s="319"/>
    </row>
    <row r="6819" spans="1:2" ht="15" x14ac:dyDescent="0.2">
      <c r="A6819" s="318"/>
      <c r="B6819" s="319"/>
    </row>
    <row r="6820" spans="1:2" ht="15" x14ac:dyDescent="0.2">
      <c r="A6820" s="318"/>
      <c r="B6820" s="319"/>
    </row>
    <row r="6821" spans="1:2" ht="15" x14ac:dyDescent="0.2">
      <c r="A6821" s="318"/>
      <c r="B6821" s="319"/>
    </row>
    <row r="6822" spans="1:2" ht="15" x14ac:dyDescent="0.2">
      <c r="A6822" s="318"/>
      <c r="B6822" s="319"/>
    </row>
    <row r="6823" spans="1:2" ht="15" x14ac:dyDescent="0.2">
      <c r="A6823" s="318"/>
      <c r="B6823" s="319"/>
    </row>
    <row r="6824" spans="1:2" ht="15" x14ac:dyDescent="0.2">
      <c r="A6824" s="318"/>
      <c r="B6824" s="319"/>
    </row>
    <row r="6825" spans="1:2" ht="15" x14ac:dyDescent="0.2">
      <c r="A6825" s="318"/>
      <c r="B6825" s="319"/>
    </row>
    <row r="6826" spans="1:2" ht="15" x14ac:dyDescent="0.2">
      <c r="A6826" s="318"/>
      <c r="B6826" s="319"/>
    </row>
    <row r="6827" spans="1:2" ht="15" x14ac:dyDescent="0.2">
      <c r="A6827" s="318"/>
      <c r="B6827" s="319"/>
    </row>
    <row r="6828" spans="1:2" ht="15" x14ac:dyDescent="0.2">
      <c r="A6828" s="318"/>
      <c r="B6828" s="319"/>
    </row>
    <row r="6829" spans="1:2" ht="15" x14ac:dyDescent="0.2">
      <c r="A6829" s="318"/>
      <c r="B6829" s="319"/>
    </row>
    <row r="6830" spans="1:2" ht="15" x14ac:dyDescent="0.2">
      <c r="A6830" s="318"/>
      <c r="B6830" s="319"/>
    </row>
    <row r="6831" spans="1:2" ht="15" x14ac:dyDescent="0.2">
      <c r="A6831" s="318"/>
      <c r="B6831" s="319"/>
    </row>
    <row r="6832" spans="1:2" ht="15" x14ac:dyDescent="0.2">
      <c r="A6832" s="318"/>
      <c r="B6832" s="319"/>
    </row>
    <row r="6833" spans="1:2" ht="15" x14ac:dyDescent="0.2">
      <c r="A6833" s="318"/>
      <c r="B6833" s="319"/>
    </row>
    <row r="6834" spans="1:2" ht="15" x14ac:dyDescent="0.2">
      <c r="A6834" s="318"/>
      <c r="B6834" s="319"/>
    </row>
    <row r="6835" spans="1:2" ht="15" x14ac:dyDescent="0.2">
      <c r="A6835" s="318"/>
      <c r="B6835" s="319"/>
    </row>
    <row r="6836" spans="1:2" ht="15" x14ac:dyDescent="0.2">
      <c r="A6836" s="318"/>
      <c r="B6836" s="319"/>
    </row>
    <row r="6837" spans="1:2" ht="15" x14ac:dyDescent="0.2">
      <c r="A6837" s="318"/>
      <c r="B6837" s="319"/>
    </row>
    <row r="6838" spans="1:2" ht="15" x14ac:dyDescent="0.2">
      <c r="A6838" s="318"/>
      <c r="B6838" s="319"/>
    </row>
    <row r="6839" spans="1:2" ht="15" x14ac:dyDescent="0.2">
      <c r="A6839" s="318"/>
      <c r="B6839" s="319"/>
    </row>
    <row r="6840" spans="1:2" ht="15" x14ac:dyDescent="0.2">
      <c r="A6840" s="318"/>
      <c r="B6840" s="319"/>
    </row>
    <row r="6841" spans="1:2" ht="15" x14ac:dyDescent="0.2">
      <c r="A6841" s="318"/>
      <c r="B6841" s="319"/>
    </row>
    <row r="6842" spans="1:2" ht="15" x14ac:dyDescent="0.2">
      <c r="A6842" s="318"/>
      <c r="B6842" s="319"/>
    </row>
    <row r="6843" spans="1:2" ht="15" x14ac:dyDescent="0.2">
      <c r="A6843" s="318"/>
      <c r="B6843" s="319"/>
    </row>
    <row r="6844" spans="1:2" ht="15" x14ac:dyDescent="0.2">
      <c r="A6844" s="318"/>
      <c r="B6844" s="319"/>
    </row>
    <row r="6845" spans="1:2" ht="15" x14ac:dyDescent="0.2">
      <c r="A6845" s="318"/>
      <c r="B6845" s="319"/>
    </row>
    <row r="6846" spans="1:2" ht="15" x14ac:dyDescent="0.2">
      <c r="A6846" s="318"/>
      <c r="B6846" s="319"/>
    </row>
    <row r="6847" spans="1:2" ht="15" x14ac:dyDescent="0.2">
      <c r="A6847" s="318"/>
      <c r="B6847" s="319"/>
    </row>
    <row r="6848" spans="1:2" ht="15" x14ac:dyDescent="0.2">
      <c r="A6848" s="318"/>
      <c r="B6848" s="319"/>
    </row>
    <row r="6849" spans="1:2" ht="15" x14ac:dyDescent="0.2">
      <c r="A6849" s="318"/>
      <c r="B6849" s="319"/>
    </row>
    <row r="6850" spans="1:2" ht="15" x14ac:dyDescent="0.2">
      <c r="A6850" s="318"/>
      <c r="B6850" s="319"/>
    </row>
    <row r="6851" spans="1:2" ht="15" x14ac:dyDescent="0.2">
      <c r="A6851" s="318"/>
      <c r="B6851" s="319"/>
    </row>
    <row r="6852" spans="1:2" ht="15" x14ac:dyDescent="0.2">
      <c r="A6852" s="318"/>
      <c r="B6852" s="319"/>
    </row>
    <row r="6853" spans="1:2" ht="15" x14ac:dyDescent="0.2">
      <c r="A6853" s="318"/>
      <c r="B6853" s="319"/>
    </row>
    <row r="6854" spans="1:2" ht="15" x14ac:dyDescent="0.2">
      <c r="A6854" s="318"/>
      <c r="B6854" s="319"/>
    </row>
    <row r="6855" spans="1:2" ht="15" x14ac:dyDescent="0.2">
      <c r="A6855" s="318"/>
      <c r="B6855" s="319"/>
    </row>
    <row r="6856" spans="1:2" ht="15" x14ac:dyDescent="0.2">
      <c r="A6856" s="318"/>
      <c r="B6856" s="319"/>
    </row>
    <row r="6857" spans="1:2" ht="15" x14ac:dyDescent="0.2">
      <c r="A6857" s="318"/>
      <c r="B6857" s="319"/>
    </row>
    <row r="6858" spans="1:2" ht="15" x14ac:dyDescent="0.2">
      <c r="A6858" s="318"/>
      <c r="B6858" s="319"/>
    </row>
    <row r="6859" spans="1:2" ht="15" x14ac:dyDescent="0.2">
      <c r="A6859" s="318"/>
      <c r="B6859" s="319"/>
    </row>
    <row r="6860" spans="1:2" ht="15" x14ac:dyDescent="0.2">
      <c r="A6860" s="318"/>
      <c r="B6860" s="319"/>
    </row>
    <row r="6861" spans="1:2" ht="15" x14ac:dyDescent="0.2">
      <c r="A6861" s="318"/>
      <c r="B6861" s="319"/>
    </row>
    <row r="6862" spans="1:2" ht="15" x14ac:dyDescent="0.2">
      <c r="A6862" s="318"/>
      <c r="B6862" s="319"/>
    </row>
    <row r="6863" spans="1:2" ht="15" x14ac:dyDescent="0.2">
      <c r="A6863" s="318"/>
      <c r="B6863" s="319"/>
    </row>
    <row r="6864" spans="1:2" ht="15" x14ac:dyDescent="0.2">
      <c r="A6864" s="318"/>
      <c r="B6864" s="319"/>
    </row>
    <row r="6865" spans="1:2" ht="15" x14ac:dyDescent="0.2">
      <c r="A6865" s="318"/>
      <c r="B6865" s="319"/>
    </row>
    <row r="6866" spans="1:2" ht="15" x14ac:dyDescent="0.2">
      <c r="A6866" s="318"/>
      <c r="B6866" s="319"/>
    </row>
    <row r="6867" spans="1:2" ht="15" x14ac:dyDescent="0.2">
      <c r="A6867" s="318"/>
      <c r="B6867" s="319"/>
    </row>
    <row r="6868" spans="1:2" ht="15" x14ac:dyDescent="0.2">
      <c r="A6868" s="318"/>
      <c r="B6868" s="319"/>
    </row>
    <row r="6869" spans="1:2" ht="15" x14ac:dyDescent="0.2">
      <c r="A6869" s="318"/>
      <c r="B6869" s="319"/>
    </row>
    <row r="6870" spans="1:2" ht="15" x14ac:dyDescent="0.2">
      <c r="A6870" s="318"/>
      <c r="B6870" s="319"/>
    </row>
    <row r="6871" spans="1:2" ht="15" x14ac:dyDescent="0.2">
      <c r="A6871" s="318"/>
      <c r="B6871" s="319"/>
    </row>
    <row r="6872" spans="1:2" ht="15" x14ac:dyDescent="0.2">
      <c r="A6872" s="318"/>
      <c r="B6872" s="319"/>
    </row>
    <row r="6873" spans="1:2" ht="15" x14ac:dyDescent="0.2">
      <c r="A6873" s="318"/>
      <c r="B6873" s="319"/>
    </row>
    <row r="6874" spans="1:2" ht="15" x14ac:dyDescent="0.2">
      <c r="A6874" s="318"/>
      <c r="B6874" s="319"/>
    </row>
    <row r="6875" spans="1:2" ht="15" x14ac:dyDescent="0.2">
      <c r="A6875" s="318"/>
      <c r="B6875" s="319"/>
    </row>
    <row r="6876" spans="1:2" ht="15" x14ac:dyDescent="0.2">
      <c r="A6876" s="318"/>
      <c r="B6876" s="319"/>
    </row>
    <row r="6877" spans="1:2" ht="15" x14ac:dyDescent="0.2">
      <c r="A6877" s="318"/>
      <c r="B6877" s="319"/>
    </row>
    <row r="6878" spans="1:2" ht="15" x14ac:dyDescent="0.2">
      <c r="A6878" s="318"/>
      <c r="B6878" s="319"/>
    </row>
    <row r="6879" spans="1:2" ht="15" x14ac:dyDescent="0.2">
      <c r="A6879" s="318"/>
      <c r="B6879" s="319"/>
    </row>
    <row r="6880" spans="1:2" ht="15" x14ac:dyDescent="0.2">
      <c r="A6880" s="318"/>
      <c r="B6880" s="319"/>
    </row>
    <row r="6881" spans="1:2" ht="15" x14ac:dyDescent="0.2">
      <c r="A6881" s="318"/>
      <c r="B6881" s="319"/>
    </row>
    <row r="6882" spans="1:2" ht="15" x14ac:dyDescent="0.2">
      <c r="A6882" s="318"/>
      <c r="B6882" s="319"/>
    </row>
    <row r="6883" spans="1:2" ht="15" x14ac:dyDescent="0.2">
      <c r="A6883" s="318"/>
      <c r="B6883" s="319"/>
    </row>
    <row r="6884" spans="1:2" ht="15" x14ac:dyDescent="0.2">
      <c r="A6884" s="318"/>
      <c r="B6884" s="319"/>
    </row>
    <row r="6885" spans="1:2" ht="15" x14ac:dyDescent="0.2">
      <c r="A6885" s="318"/>
      <c r="B6885" s="319"/>
    </row>
    <row r="6886" spans="1:2" ht="15" x14ac:dyDescent="0.2">
      <c r="A6886" s="318"/>
      <c r="B6886" s="319"/>
    </row>
    <row r="6887" spans="1:2" ht="15" x14ac:dyDescent="0.2">
      <c r="A6887" s="318"/>
      <c r="B6887" s="319"/>
    </row>
    <row r="6888" spans="1:2" ht="15" x14ac:dyDescent="0.2">
      <c r="A6888" s="318"/>
      <c r="B6888" s="319"/>
    </row>
    <row r="6889" spans="1:2" ht="15" x14ac:dyDescent="0.2">
      <c r="A6889" s="318"/>
      <c r="B6889" s="319"/>
    </row>
    <row r="6890" spans="1:2" ht="15" x14ac:dyDescent="0.2">
      <c r="A6890" s="318"/>
      <c r="B6890" s="319"/>
    </row>
    <row r="6891" spans="1:2" ht="15" x14ac:dyDescent="0.2">
      <c r="A6891" s="318"/>
      <c r="B6891" s="319"/>
    </row>
    <row r="6892" spans="1:2" ht="15" x14ac:dyDescent="0.2">
      <c r="A6892" s="318"/>
      <c r="B6892" s="319"/>
    </row>
    <row r="6893" spans="1:2" ht="15" x14ac:dyDescent="0.2">
      <c r="A6893" s="318"/>
      <c r="B6893" s="319"/>
    </row>
    <row r="6894" spans="1:2" ht="15" x14ac:dyDescent="0.2">
      <c r="A6894" s="318"/>
      <c r="B6894" s="319"/>
    </row>
    <row r="6895" spans="1:2" ht="15" x14ac:dyDescent="0.2">
      <c r="A6895" s="318"/>
      <c r="B6895" s="319"/>
    </row>
    <row r="6896" spans="1:2" ht="15" x14ac:dyDescent="0.2">
      <c r="A6896" s="318"/>
      <c r="B6896" s="319"/>
    </row>
    <row r="6897" spans="1:2" ht="15" x14ac:dyDescent="0.2">
      <c r="A6897" s="318"/>
      <c r="B6897" s="319"/>
    </row>
    <row r="6898" spans="1:2" ht="15" x14ac:dyDescent="0.2">
      <c r="A6898" s="318"/>
      <c r="B6898" s="319"/>
    </row>
    <row r="6899" spans="1:2" ht="15" x14ac:dyDescent="0.2">
      <c r="A6899" s="318"/>
      <c r="B6899" s="319"/>
    </row>
    <row r="6900" spans="1:2" ht="15" x14ac:dyDescent="0.2">
      <c r="A6900" s="318"/>
      <c r="B6900" s="319"/>
    </row>
    <row r="6901" spans="1:2" ht="15" x14ac:dyDescent="0.2">
      <c r="A6901" s="318"/>
      <c r="B6901" s="319"/>
    </row>
    <row r="6902" spans="1:2" ht="15" x14ac:dyDescent="0.2">
      <c r="A6902" s="318"/>
      <c r="B6902" s="319"/>
    </row>
    <row r="6903" spans="1:2" ht="15" x14ac:dyDescent="0.2">
      <c r="A6903" s="318"/>
      <c r="B6903" s="319"/>
    </row>
    <row r="6904" spans="1:2" ht="15" x14ac:dyDescent="0.2">
      <c r="A6904" s="318"/>
      <c r="B6904" s="319"/>
    </row>
    <row r="6905" spans="1:2" ht="15" x14ac:dyDescent="0.2">
      <c r="A6905" s="318"/>
      <c r="B6905" s="319"/>
    </row>
    <row r="6906" spans="1:2" ht="15" x14ac:dyDescent="0.2">
      <c r="A6906" s="318"/>
      <c r="B6906" s="319"/>
    </row>
    <row r="6907" spans="1:2" ht="15" x14ac:dyDescent="0.2">
      <c r="A6907" s="318"/>
      <c r="B6907" s="319"/>
    </row>
    <row r="6908" spans="1:2" ht="15" x14ac:dyDescent="0.2">
      <c r="A6908" s="318"/>
      <c r="B6908" s="319"/>
    </row>
    <row r="6909" spans="1:2" ht="15" x14ac:dyDescent="0.2">
      <c r="A6909" s="318"/>
      <c r="B6909" s="319"/>
    </row>
    <row r="6910" spans="1:2" ht="15" x14ac:dyDescent="0.2">
      <c r="A6910" s="318"/>
      <c r="B6910" s="319"/>
    </row>
    <row r="6911" spans="1:2" ht="15" x14ac:dyDescent="0.2">
      <c r="A6911" s="318"/>
      <c r="B6911" s="319"/>
    </row>
    <row r="6912" spans="1:2" ht="15" x14ac:dyDescent="0.2">
      <c r="A6912" s="318"/>
      <c r="B6912" s="319"/>
    </row>
    <row r="6913" spans="1:2" ht="15" x14ac:dyDescent="0.2">
      <c r="A6913" s="318"/>
      <c r="B6913" s="319"/>
    </row>
    <row r="6914" spans="1:2" ht="15" x14ac:dyDescent="0.2">
      <c r="A6914" s="318"/>
      <c r="B6914" s="319"/>
    </row>
    <row r="6915" spans="1:2" ht="15" x14ac:dyDescent="0.2">
      <c r="A6915" s="318"/>
      <c r="B6915" s="319"/>
    </row>
    <row r="6916" spans="1:2" ht="15" x14ac:dyDescent="0.2">
      <c r="A6916" s="318"/>
      <c r="B6916" s="319"/>
    </row>
    <row r="6917" spans="1:2" ht="15" x14ac:dyDescent="0.2">
      <c r="A6917" s="318"/>
      <c r="B6917" s="319"/>
    </row>
    <row r="6918" spans="1:2" ht="15" x14ac:dyDescent="0.2">
      <c r="A6918" s="318"/>
      <c r="B6918" s="319"/>
    </row>
    <row r="6919" spans="1:2" ht="15" x14ac:dyDescent="0.2">
      <c r="A6919" s="318"/>
      <c r="B6919" s="319"/>
    </row>
    <row r="6920" spans="1:2" ht="15" x14ac:dyDescent="0.2">
      <c r="A6920" s="318"/>
      <c r="B6920" s="319"/>
    </row>
    <row r="6921" spans="1:2" ht="15" x14ac:dyDescent="0.2">
      <c r="A6921" s="318"/>
      <c r="B6921" s="319"/>
    </row>
    <row r="6922" spans="1:2" ht="15" x14ac:dyDescent="0.2">
      <c r="A6922" s="318"/>
      <c r="B6922" s="319"/>
    </row>
    <row r="6923" spans="1:2" ht="15" x14ac:dyDescent="0.2">
      <c r="A6923" s="318"/>
      <c r="B6923" s="319"/>
    </row>
    <row r="6924" spans="1:2" ht="15" x14ac:dyDescent="0.2">
      <c r="A6924" s="318"/>
      <c r="B6924" s="319"/>
    </row>
    <row r="6925" spans="1:2" ht="15" x14ac:dyDescent="0.2">
      <c r="A6925" s="318"/>
      <c r="B6925" s="319"/>
    </row>
    <row r="6926" spans="1:2" ht="15" x14ac:dyDescent="0.2">
      <c r="A6926" s="318"/>
      <c r="B6926" s="319"/>
    </row>
    <row r="6927" spans="1:2" ht="15" x14ac:dyDescent="0.2">
      <c r="A6927" s="318"/>
      <c r="B6927" s="319"/>
    </row>
    <row r="6928" spans="1:2" ht="15" x14ac:dyDescent="0.2">
      <c r="A6928" s="318"/>
      <c r="B6928" s="319"/>
    </row>
    <row r="6929" spans="1:2" ht="15" x14ac:dyDescent="0.2">
      <c r="A6929" s="318"/>
      <c r="B6929" s="319"/>
    </row>
    <row r="6930" spans="1:2" ht="15" x14ac:dyDescent="0.2">
      <c r="A6930" s="318"/>
      <c r="B6930" s="319"/>
    </row>
    <row r="6931" spans="1:2" ht="15" x14ac:dyDescent="0.2">
      <c r="A6931" s="318"/>
      <c r="B6931" s="319"/>
    </row>
    <row r="6932" spans="1:2" ht="15" x14ac:dyDescent="0.2">
      <c r="A6932" s="318"/>
      <c r="B6932" s="319"/>
    </row>
    <row r="6933" spans="1:2" ht="15" x14ac:dyDescent="0.2">
      <c r="A6933" s="318"/>
      <c r="B6933" s="319"/>
    </row>
    <row r="6934" spans="1:2" ht="15" x14ac:dyDescent="0.2">
      <c r="A6934" s="318"/>
      <c r="B6934" s="319"/>
    </row>
    <row r="6935" spans="1:2" ht="15" x14ac:dyDescent="0.2">
      <c r="A6935" s="318"/>
      <c r="B6935" s="319"/>
    </row>
    <row r="6936" spans="1:2" ht="15" x14ac:dyDescent="0.2">
      <c r="A6936" s="318"/>
      <c r="B6936" s="319"/>
    </row>
    <row r="6937" spans="1:2" ht="15" x14ac:dyDescent="0.2">
      <c r="A6937" s="318"/>
      <c r="B6937" s="319"/>
    </row>
    <row r="6938" spans="1:2" ht="15" x14ac:dyDescent="0.2">
      <c r="A6938" s="318"/>
      <c r="B6938" s="319"/>
    </row>
    <row r="6939" spans="1:2" ht="15" x14ac:dyDescent="0.2">
      <c r="A6939" s="318"/>
      <c r="B6939" s="319"/>
    </row>
    <row r="6940" spans="1:2" ht="15" x14ac:dyDescent="0.2">
      <c r="A6940" s="318"/>
      <c r="B6940" s="319"/>
    </row>
    <row r="6941" spans="1:2" ht="15" x14ac:dyDescent="0.2">
      <c r="A6941" s="318"/>
      <c r="B6941" s="319"/>
    </row>
    <row r="6942" spans="1:2" ht="15" x14ac:dyDescent="0.2">
      <c r="A6942" s="318"/>
      <c r="B6942" s="319"/>
    </row>
    <row r="6943" spans="1:2" ht="15" x14ac:dyDescent="0.2">
      <c r="A6943" s="318"/>
      <c r="B6943" s="319"/>
    </row>
    <row r="6944" spans="1:2" ht="15" x14ac:dyDescent="0.2">
      <c r="A6944" s="318"/>
      <c r="B6944" s="319"/>
    </row>
    <row r="6945" spans="1:2" ht="15" x14ac:dyDescent="0.2">
      <c r="A6945" s="318"/>
      <c r="B6945" s="319"/>
    </row>
    <row r="6946" spans="1:2" ht="15" x14ac:dyDescent="0.2">
      <c r="A6946" s="318"/>
      <c r="B6946" s="319"/>
    </row>
    <row r="6947" spans="1:2" ht="15" x14ac:dyDescent="0.2">
      <c r="A6947" s="318"/>
      <c r="B6947" s="319"/>
    </row>
    <row r="6948" spans="1:2" ht="15" x14ac:dyDescent="0.2">
      <c r="A6948" s="318"/>
      <c r="B6948" s="319"/>
    </row>
    <row r="6949" spans="1:2" ht="15" x14ac:dyDescent="0.2">
      <c r="A6949" s="318"/>
      <c r="B6949" s="319"/>
    </row>
    <row r="6950" spans="1:2" ht="15" x14ac:dyDescent="0.2">
      <c r="A6950" s="318"/>
      <c r="B6950" s="319"/>
    </row>
    <row r="6951" spans="1:2" ht="15" x14ac:dyDescent="0.2">
      <c r="A6951" s="318"/>
      <c r="B6951" s="319"/>
    </row>
    <row r="6952" spans="1:2" ht="15" x14ac:dyDescent="0.2">
      <c r="A6952" s="318"/>
      <c r="B6952" s="319"/>
    </row>
    <row r="6953" spans="1:2" ht="15" x14ac:dyDescent="0.2">
      <c r="A6953" s="318"/>
      <c r="B6953" s="319"/>
    </row>
    <row r="6954" spans="1:2" ht="15" x14ac:dyDescent="0.2">
      <c r="A6954" s="318"/>
      <c r="B6954" s="319"/>
    </row>
    <row r="6955" spans="1:2" ht="15" x14ac:dyDescent="0.2">
      <c r="A6955" s="318"/>
      <c r="B6955" s="319"/>
    </row>
    <row r="6956" spans="1:2" ht="15" x14ac:dyDescent="0.2">
      <c r="A6956" s="318"/>
      <c r="B6956" s="319"/>
    </row>
    <row r="6957" spans="1:2" ht="15" x14ac:dyDescent="0.2">
      <c r="A6957" s="318"/>
      <c r="B6957" s="319"/>
    </row>
    <row r="6958" spans="1:2" ht="15" x14ac:dyDescent="0.2">
      <c r="A6958" s="318"/>
      <c r="B6958" s="319"/>
    </row>
    <row r="6959" spans="1:2" ht="15" x14ac:dyDescent="0.2">
      <c r="A6959" s="318"/>
      <c r="B6959" s="319"/>
    </row>
    <row r="6960" spans="1:2" ht="15" x14ac:dyDescent="0.2">
      <c r="A6960" s="318"/>
      <c r="B6960" s="319"/>
    </row>
    <row r="6961" spans="1:2" ht="15" x14ac:dyDescent="0.2">
      <c r="A6961" s="318"/>
      <c r="B6961" s="319"/>
    </row>
    <row r="6962" spans="1:2" ht="15" x14ac:dyDescent="0.2">
      <c r="A6962" s="318"/>
      <c r="B6962" s="319"/>
    </row>
    <row r="6963" spans="1:2" ht="15" x14ac:dyDescent="0.2">
      <c r="A6963" s="318"/>
      <c r="B6963" s="319"/>
    </row>
    <row r="6964" spans="1:2" ht="15" x14ac:dyDescent="0.2">
      <c r="A6964" s="318"/>
      <c r="B6964" s="319"/>
    </row>
    <row r="6965" spans="1:2" ht="15" x14ac:dyDescent="0.2">
      <c r="A6965" s="318"/>
      <c r="B6965" s="319"/>
    </row>
    <row r="6966" spans="1:2" ht="15" x14ac:dyDescent="0.2">
      <c r="A6966" s="318"/>
      <c r="B6966" s="319"/>
    </row>
    <row r="6967" spans="1:2" ht="15" x14ac:dyDescent="0.2">
      <c r="A6967" s="318"/>
      <c r="B6967" s="319"/>
    </row>
    <row r="6968" spans="1:2" ht="15" x14ac:dyDescent="0.2">
      <c r="A6968" s="318"/>
      <c r="B6968" s="319"/>
    </row>
    <row r="6969" spans="1:2" ht="15" x14ac:dyDescent="0.2">
      <c r="A6969" s="318"/>
      <c r="B6969" s="319"/>
    </row>
    <row r="6970" spans="1:2" ht="15" x14ac:dyDescent="0.2">
      <c r="A6970" s="318"/>
      <c r="B6970" s="319"/>
    </row>
    <row r="6971" spans="1:2" ht="15" x14ac:dyDescent="0.2">
      <c r="A6971" s="318"/>
      <c r="B6971" s="319"/>
    </row>
    <row r="6972" spans="1:2" ht="15" x14ac:dyDescent="0.2">
      <c r="A6972" s="318"/>
      <c r="B6972" s="319"/>
    </row>
    <row r="6973" spans="1:2" ht="15" x14ac:dyDescent="0.2">
      <c r="A6973" s="318"/>
      <c r="B6973" s="319"/>
    </row>
    <row r="6974" spans="1:2" ht="15" x14ac:dyDescent="0.2">
      <c r="A6974" s="318"/>
      <c r="B6974" s="319"/>
    </row>
    <row r="6975" spans="1:2" ht="15" x14ac:dyDescent="0.2">
      <c r="A6975" s="318"/>
      <c r="B6975" s="319"/>
    </row>
    <row r="6976" spans="1:2" ht="15" x14ac:dyDescent="0.2">
      <c r="A6976" s="318"/>
      <c r="B6976" s="319"/>
    </row>
    <row r="6977" spans="1:2" ht="15" x14ac:dyDescent="0.2">
      <c r="A6977" s="318"/>
      <c r="B6977" s="319"/>
    </row>
    <row r="6978" spans="1:2" ht="15" x14ac:dyDescent="0.2">
      <c r="A6978" s="318"/>
      <c r="B6978" s="319"/>
    </row>
    <row r="6979" spans="1:2" ht="15" x14ac:dyDescent="0.2">
      <c r="A6979" s="318"/>
      <c r="B6979" s="319"/>
    </row>
    <row r="6980" spans="1:2" ht="15" x14ac:dyDescent="0.2">
      <c r="A6980" s="318"/>
      <c r="B6980" s="319"/>
    </row>
    <row r="6981" spans="1:2" ht="15" x14ac:dyDescent="0.2">
      <c r="A6981" s="318"/>
      <c r="B6981" s="319"/>
    </row>
    <row r="6982" spans="1:2" ht="15" x14ac:dyDescent="0.2">
      <c r="A6982" s="318"/>
      <c r="B6982" s="319"/>
    </row>
    <row r="6983" spans="1:2" ht="15" x14ac:dyDescent="0.2">
      <c r="A6983" s="318"/>
      <c r="B6983" s="319"/>
    </row>
    <row r="6984" spans="1:2" ht="15" x14ac:dyDescent="0.2">
      <c r="A6984" s="318"/>
      <c r="B6984" s="319"/>
    </row>
    <row r="6985" spans="1:2" ht="15" x14ac:dyDescent="0.2">
      <c r="A6985" s="318"/>
      <c r="B6985" s="319"/>
    </row>
    <row r="6986" spans="1:2" ht="15" x14ac:dyDescent="0.2">
      <c r="A6986" s="318"/>
      <c r="B6986" s="319"/>
    </row>
    <row r="6987" spans="1:2" ht="15" x14ac:dyDescent="0.2">
      <c r="A6987" s="318"/>
      <c r="B6987" s="319"/>
    </row>
    <row r="6988" spans="1:2" ht="15" x14ac:dyDescent="0.2">
      <c r="A6988" s="318"/>
      <c r="B6988" s="319"/>
    </row>
    <row r="6989" spans="1:2" ht="15" x14ac:dyDescent="0.2">
      <c r="A6989" s="318"/>
      <c r="B6989" s="319"/>
    </row>
    <row r="6990" spans="1:2" ht="15" x14ac:dyDescent="0.2">
      <c r="A6990" s="318"/>
      <c r="B6990" s="319"/>
    </row>
    <row r="6991" spans="1:2" ht="15" x14ac:dyDescent="0.2">
      <c r="A6991" s="318"/>
      <c r="B6991" s="319"/>
    </row>
    <row r="6992" spans="1:2" ht="15" x14ac:dyDescent="0.2">
      <c r="A6992" s="318"/>
      <c r="B6992" s="319"/>
    </row>
    <row r="6993" spans="1:2" ht="15" x14ac:dyDescent="0.2">
      <c r="A6993" s="318"/>
      <c r="B6993" s="319"/>
    </row>
    <row r="6994" spans="1:2" ht="15" x14ac:dyDescent="0.2">
      <c r="A6994" s="318"/>
      <c r="B6994" s="319"/>
    </row>
    <row r="6995" spans="1:2" ht="15" x14ac:dyDescent="0.2">
      <c r="A6995" s="318"/>
      <c r="B6995" s="319"/>
    </row>
    <row r="6996" spans="1:2" ht="15" x14ac:dyDescent="0.2">
      <c r="A6996" s="318"/>
      <c r="B6996" s="319"/>
    </row>
    <row r="6997" spans="1:2" ht="15" x14ac:dyDescent="0.2">
      <c r="A6997" s="318"/>
      <c r="B6997" s="319"/>
    </row>
    <row r="6998" spans="1:2" ht="15" x14ac:dyDescent="0.2">
      <c r="A6998" s="318"/>
      <c r="B6998" s="319"/>
    </row>
    <row r="6999" spans="1:2" ht="15" x14ac:dyDescent="0.2">
      <c r="A6999" s="318"/>
      <c r="B6999" s="319"/>
    </row>
    <row r="7000" spans="1:2" ht="15" x14ac:dyDescent="0.2">
      <c r="A7000" s="318"/>
      <c r="B7000" s="319"/>
    </row>
    <row r="7001" spans="1:2" ht="15" x14ac:dyDescent="0.2">
      <c r="A7001" s="318"/>
      <c r="B7001" s="319"/>
    </row>
    <row r="7002" spans="1:2" ht="15" x14ac:dyDescent="0.2">
      <c r="A7002" s="318"/>
      <c r="B7002" s="319"/>
    </row>
    <row r="7003" spans="1:2" ht="15" x14ac:dyDescent="0.2">
      <c r="A7003" s="318"/>
      <c r="B7003" s="319"/>
    </row>
    <row r="7004" spans="1:2" ht="15" x14ac:dyDescent="0.2">
      <c r="A7004" s="318"/>
      <c r="B7004" s="319"/>
    </row>
    <row r="7005" spans="1:2" ht="15" x14ac:dyDescent="0.2">
      <c r="A7005" s="318"/>
      <c r="B7005" s="319"/>
    </row>
    <row r="7006" spans="1:2" ht="15" x14ac:dyDescent="0.2">
      <c r="A7006" s="318"/>
      <c r="B7006" s="319"/>
    </row>
    <row r="7007" spans="1:2" ht="15" x14ac:dyDescent="0.2">
      <c r="A7007" s="318"/>
      <c r="B7007" s="319"/>
    </row>
    <row r="7008" spans="1:2" ht="15" x14ac:dyDescent="0.2">
      <c r="A7008" s="318"/>
      <c r="B7008" s="319"/>
    </row>
    <row r="7009" spans="1:2" ht="15" x14ac:dyDescent="0.2">
      <c r="A7009" s="318"/>
      <c r="B7009" s="319"/>
    </row>
    <row r="7010" spans="1:2" ht="15" x14ac:dyDescent="0.2">
      <c r="A7010" s="318"/>
      <c r="B7010" s="319"/>
    </row>
    <row r="7011" spans="1:2" ht="15" x14ac:dyDescent="0.2">
      <c r="A7011" s="318"/>
      <c r="B7011" s="319"/>
    </row>
    <row r="7012" spans="1:2" ht="15" x14ac:dyDescent="0.2">
      <c r="A7012" s="318"/>
      <c r="B7012" s="319"/>
    </row>
    <row r="7013" spans="1:2" ht="15" x14ac:dyDescent="0.2">
      <c r="A7013" s="318"/>
      <c r="B7013" s="319"/>
    </row>
    <row r="7014" spans="1:2" ht="15" x14ac:dyDescent="0.2">
      <c r="A7014" s="318"/>
      <c r="B7014" s="319"/>
    </row>
    <row r="7015" spans="1:2" ht="15" x14ac:dyDescent="0.2">
      <c r="A7015" s="318"/>
      <c r="B7015" s="319"/>
    </row>
    <row r="7016" spans="1:2" ht="15" x14ac:dyDescent="0.2">
      <c r="A7016" s="318"/>
      <c r="B7016" s="319"/>
    </row>
    <row r="7017" spans="1:2" ht="15" x14ac:dyDescent="0.2">
      <c r="A7017" s="318"/>
      <c r="B7017" s="319"/>
    </row>
    <row r="7018" spans="1:2" ht="15" x14ac:dyDescent="0.2">
      <c r="A7018" s="318"/>
      <c r="B7018" s="319"/>
    </row>
    <row r="7019" spans="1:2" ht="15" x14ac:dyDescent="0.2">
      <c r="A7019" s="318"/>
      <c r="B7019" s="319"/>
    </row>
    <row r="7020" spans="1:2" ht="15" x14ac:dyDescent="0.2">
      <c r="A7020" s="318"/>
      <c r="B7020" s="319"/>
    </row>
    <row r="7021" spans="1:2" ht="15" x14ac:dyDescent="0.2">
      <c r="A7021" s="318"/>
      <c r="B7021" s="319"/>
    </row>
    <row r="7022" spans="1:2" ht="15" x14ac:dyDescent="0.2">
      <c r="A7022" s="318"/>
      <c r="B7022" s="319"/>
    </row>
    <row r="7023" spans="1:2" ht="15" x14ac:dyDescent="0.2">
      <c r="A7023" s="318"/>
      <c r="B7023" s="319"/>
    </row>
    <row r="7024" spans="1:2" ht="15" x14ac:dyDescent="0.2">
      <c r="A7024" s="318"/>
      <c r="B7024" s="319"/>
    </row>
    <row r="7025" spans="1:2" ht="15" x14ac:dyDescent="0.2">
      <c r="A7025" s="318"/>
      <c r="B7025" s="319"/>
    </row>
    <row r="7026" spans="1:2" ht="15" x14ac:dyDescent="0.2">
      <c r="A7026" s="318"/>
      <c r="B7026" s="319"/>
    </row>
    <row r="7027" spans="1:2" ht="15" x14ac:dyDescent="0.2">
      <c r="A7027" s="318"/>
      <c r="B7027" s="319"/>
    </row>
    <row r="7028" spans="1:2" ht="15" x14ac:dyDescent="0.2">
      <c r="A7028" s="318"/>
      <c r="B7028" s="319"/>
    </row>
    <row r="7029" spans="1:2" ht="15" x14ac:dyDescent="0.2">
      <c r="A7029" s="318"/>
      <c r="B7029" s="319"/>
    </row>
    <row r="7030" spans="1:2" ht="15" x14ac:dyDescent="0.2">
      <c r="A7030" s="318"/>
      <c r="B7030" s="319"/>
    </row>
    <row r="7031" spans="1:2" ht="15" x14ac:dyDescent="0.2">
      <c r="A7031" s="318"/>
      <c r="B7031" s="319"/>
    </row>
    <row r="7032" spans="1:2" ht="15" x14ac:dyDescent="0.2">
      <c r="A7032" s="318"/>
      <c r="B7032" s="319"/>
    </row>
    <row r="7033" spans="1:2" ht="15" x14ac:dyDescent="0.2">
      <c r="A7033" s="318"/>
      <c r="B7033" s="319"/>
    </row>
    <row r="7034" spans="1:2" ht="15" x14ac:dyDescent="0.2">
      <c r="A7034" s="318"/>
      <c r="B7034" s="319"/>
    </row>
    <row r="7035" spans="1:2" ht="15" x14ac:dyDescent="0.2">
      <c r="A7035" s="318"/>
      <c r="B7035" s="319"/>
    </row>
    <row r="7036" spans="1:2" ht="15" x14ac:dyDescent="0.2">
      <c r="A7036" s="318"/>
      <c r="B7036" s="319"/>
    </row>
    <row r="7037" spans="1:2" ht="15" x14ac:dyDescent="0.2">
      <c r="A7037" s="318"/>
      <c r="B7037" s="319"/>
    </row>
    <row r="7038" spans="1:2" ht="15" x14ac:dyDescent="0.2">
      <c r="A7038" s="318"/>
      <c r="B7038" s="319"/>
    </row>
    <row r="7039" spans="1:2" ht="15" x14ac:dyDescent="0.2">
      <c r="A7039" s="318"/>
      <c r="B7039" s="319"/>
    </row>
    <row r="7040" spans="1:2" ht="15" x14ac:dyDescent="0.2">
      <c r="A7040" s="318"/>
      <c r="B7040" s="319"/>
    </row>
    <row r="7041" spans="1:2" ht="15" x14ac:dyDescent="0.2">
      <c r="A7041" s="318"/>
      <c r="B7041" s="319"/>
    </row>
    <row r="7042" spans="1:2" ht="15" x14ac:dyDescent="0.2">
      <c r="A7042" s="318"/>
      <c r="B7042" s="319"/>
    </row>
    <row r="7043" spans="1:2" ht="15" x14ac:dyDescent="0.2">
      <c r="A7043" s="318"/>
      <c r="B7043" s="319"/>
    </row>
    <row r="7044" spans="1:2" ht="15" x14ac:dyDescent="0.2">
      <c r="A7044" s="318"/>
      <c r="B7044" s="319"/>
    </row>
    <row r="7045" spans="1:2" ht="15" x14ac:dyDescent="0.2">
      <c r="A7045" s="318"/>
      <c r="B7045" s="319"/>
    </row>
    <row r="7046" spans="1:2" ht="15" x14ac:dyDescent="0.2">
      <c r="A7046" s="318"/>
      <c r="B7046" s="319"/>
    </row>
    <row r="7047" spans="1:2" ht="15" x14ac:dyDescent="0.2">
      <c r="A7047" s="318"/>
      <c r="B7047" s="319"/>
    </row>
    <row r="7048" spans="1:2" ht="15" x14ac:dyDescent="0.2">
      <c r="A7048" s="318"/>
      <c r="B7048" s="319"/>
    </row>
    <row r="7049" spans="1:2" ht="15" x14ac:dyDescent="0.2">
      <c r="A7049" s="318"/>
      <c r="B7049" s="319"/>
    </row>
    <row r="7050" spans="1:2" ht="15" x14ac:dyDescent="0.2">
      <c r="A7050" s="318"/>
      <c r="B7050" s="319"/>
    </row>
    <row r="7051" spans="1:2" ht="15" x14ac:dyDescent="0.2">
      <c r="A7051" s="318"/>
      <c r="B7051" s="319"/>
    </row>
    <row r="7052" spans="1:2" ht="15" x14ac:dyDescent="0.2">
      <c r="A7052" s="318"/>
      <c r="B7052" s="319"/>
    </row>
    <row r="7053" spans="1:2" ht="15" x14ac:dyDescent="0.2">
      <c r="A7053" s="318"/>
      <c r="B7053" s="319"/>
    </row>
    <row r="7054" spans="1:2" ht="15" x14ac:dyDescent="0.2">
      <c r="A7054" s="318"/>
      <c r="B7054" s="319"/>
    </row>
    <row r="7055" spans="1:2" ht="15" x14ac:dyDescent="0.2">
      <c r="A7055" s="318"/>
      <c r="B7055" s="319"/>
    </row>
    <row r="7056" spans="1:2" ht="15" x14ac:dyDescent="0.2">
      <c r="A7056" s="318"/>
      <c r="B7056" s="319"/>
    </row>
    <row r="7057" spans="1:2" ht="15" x14ac:dyDescent="0.2">
      <c r="A7057" s="318"/>
      <c r="B7057" s="319"/>
    </row>
    <row r="7058" spans="1:2" ht="15" x14ac:dyDescent="0.2">
      <c r="A7058" s="318"/>
      <c r="B7058" s="319"/>
    </row>
    <row r="7059" spans="1:2" ht="15" x14ac:dyDescent="0.2">
      <c r="A7059" s="318"/>
      <c r="B7059" s="319"/>
    </row>
    <row r="7060" spans="1:2" ht="15" x14ac:dyDescent="0.2">
      <c r="A7060" s="318"/>
      <c r="B7060" s="319"/>
    </row>
    <row r="7061" spans="1:2" ht="15" x14ac:dyDescent="0.2">
      <c r="A7061" s="318"/>
      <c r="B7061" s="319"/>
    </row>
    <row r="7062" spans="1:2" ht="15" x14ac:dyDescent="0.2">
      <c r="A7062" s="318"/>
      <c r="B7062" s="319"/>
    </row>
    <row r="7063" spans="1:2" ht="15" x14ac:dyDescent="0.2">
      <c r="A7063" s="318"/>
      <c r="B7063" s="319"/>
    </row>
    <row r="7064" spans="1:2" ht="15" x14ac:dyDescent="0.2">
      <c r="A7064" s="318"/>
      <c r="B7064" s="319"/>
    </row>
    <row r="7065" spans="1:2" ht="15" x14ac:dyDescent="0.2">
      <c r="A7065" s="318"/>
      <c r="B7065" s="319"/>
    </row>
    <row r="7066" spans="1:2" ht="15" x14ac:dyDescent="0.2">
      <c r="A7066" s="318"/>
      <c r="B7066" s="319"/>
    </row>
    <row r="7067" spans="1:2" ht="15" x14ac:dyDescent="0.2">
      <c r="A7067" s="318"/>
      <c r="B7067" s="319"/>
    </row>
    <row r="7068" spans="1:2" ht="15" x14ac:dyDescent="0.2">
      <c r="A7068" s="318"/>
      <c r="B7068" s="319"/>
    </row>
    <row r="7069" spans="1:2" ht="15" x14ac:dyDescent="0.2">
      <c r="A7069" s="318"/>
      <c r="B7069" s="319"/>
    </row>
    <row r="7070" spans="1:2" ht="15" x14ac:dyDescent="0.2">
      <c r="A7070" s="318"/>
      <c r="B7070" s="319"/>
    </row>
    <row r="7071" spans="1:2" ht="15" x14ac:dyDescent="0.2">
      <c r="A7071" s="318"/>
      <c r="B7071" s="319"/>
    </row>
    <row r="7072" spans="1:2" ht="15" x14ac:dyDescent="0.2">
      <c r="A7072" s="318"/>
      <c r="B7072" s="319"/>
    </row>
    <row r="7073" spans="1:2" ht="15" x14ac:dyDescent="0.2">
      <c r="A7073" s="318"/>
      <c r="B7073" s="319"/>
    </row>
    <row r="7074" spans="1:2" ht="15" x14ac:dyDescent="0.2">
      <c r="A7074" s="318"/>
      <c r="B7074" s="319"/>
    </row>
    <row r="7075" spans="1:2" ht="15" x14ac:dyDescent="0.2">
      <c r="A7075" s="318"/>
      <c r="B7075" s="319"/>
    </row>
    <row r="7076" spans="1:2" ht="15" x14ac:dyDescent="0.2">
      <c r="A7076" s="318"/>
      <c r="B7076" s="319"/>
    </row>
    <row r="7077" spans="1:2" ht="15" x14ac:dyDescent="0.2">
      <c r="A7077" s="318"/>
      <c r="B7077" s="319"/>
    </row>
    <row r="7078" spans="1:2" ht="15" x14ac:dyDescent="0.2">
      <c r="A7078" s="318"/>
      <c r="B7078" s="319"/>
    </row>
    <row r="7079" spans="1:2" ht="15" x14ac:dyDescent="0.2">
      <c r="A7079" s="318"/>
      <c r="B7079" s="319"/>
    </row>
    <row r="7080" spans="1:2" ht="15" x14ac:dyDescent="0.2">
      <c r="A7080" s="318"/>
      <c r="B7080" s="319"/>
    </row>
    <row r="7081" spans="1:2" ht="15" x14ac:dyDescent="0.2">
      <c r="A7081" s="318"/>
      <c r="B7081" s="319"/>
    </row>
    <row r="7082" spans="1:2" ht="15" x14ac:dyDescent="0.2">
      <c r="A7082" s="318"/>
      <c r="B7082" s="319"/>
    </row>
    <row r="7083" spans="1:2" ht="15" x14ac:dyDescent="0.2">
      <c r="A7083" s="318"/>
      <c r="B7083" s="319"/>
    </row>
    <row r="7084" spans="1:2" ht="15" x14ac:dyDescent="0.2">
      <c r="A7084" s="318"/>
      <c r="B7084" s="319"/>
    </row>
    <row r="7085" spans="1:2" ht="15" x14ac:dyDescent="0.2">
      <c r="A7085" s="318"/>
      <c r="B7085" s="319"/>
    </row>
    <row r="7086" spans="1:2" ht="15" x14ac:dyDescent="0.2">
      <c r="A7086" s="318"/>
      <c r="B7086" s="319"/>
    </row>
    <row r="7087" spans="1:2" ht="15" x14ac:dyDescent="0.2">
      <c r="A7087" s="318"/>
      <c r="B7087" s="319"/>
    </row>
    <row r="7088" spans="1:2" ht="15" x14ac:dyDescent="0.2">
      <c r="A7088" s="318"/>
      <c r="B7088" s="319"/>
    </row>
    <row r="7089" spans="1:2" ht="15" x14ac:dyDescent="0.2">
      <c r="A7089" s="318"/>
      <c r="B7089" s="319"/>
    </row>
    <row r="7090" spans="1:2" ht="15" x14ac:dyDescent="0.2">
      <c r="A7090" s="318"/>
      <c r="B7090" s="319"/>
    </row>
    <row r="7091" spans="1:2" ht="15" x14ac:dyDescent="0.2">
      <c r="A7091" s="318"/>
      <c r="B7091" s="319"/>
    </row>
    <row r="7092" spans="1:2" ht="15" x14ac:dyDescent="0.2">
      <c r="A7092" s="318"/>
      <c r="B7092" s="319"/>
    </row>
    <row r="7093" spans="1:2" ht="15" x14ac:dyDescent="0.2">
      <c r="A7093" s="318"/>
      <c r="B7093" s="319"/>
    </row>
    <row r="7094" spans="1:2" ht="15" x14ac:dyDescent="0.2">
      <c r="A7094" s="318"/>
      <c r="B7094" s="319"/>
    </row>
    <row r="7095" spans="1:2" ht="15" x14ac:dyDescent="0.2">
      <c r="A7095" s="318"/>
      <c r="B7095" s="319"/>
    </row>
    <row r="7096" spans="1:2" ht="15" x14ac:dyDescent="0.2">
      <c r="A7096" s="318"/>
      <c r="B7096" s="319"/>
    </row>
    <row r="7097" spans="1:2" ht="15" x14ac:dyDescent="0.2">
      <c r="A7097" s="318"/>
      <c r="B7097" s="319"/>
    </row>
    <row r="7098" spans="1:2" ht="15" x14ac:dyDescent="0.2">
      <c r="A7098" s="318"/>
      <c r="B7098" s="319"/>
    </row>
    <row r="7099" spans="1:2" ht="15" x14ac:dyDescent="0.2">
      <c r="A7099" s="318"/>
      <c r="B7099" s="319"/>
    </row>
    <row r="7100" spans="1:2" ht="15" x14ac:dyDescent="0.2">
      <c r="A7100" s="318"/>
      <c r="B7100" s="319"/>
    </row>
    <row r="7101" spans="1:2" ht="15" x14ac:dyDescent="0.2">
      <c r="A7101" s="318"/>
      <c r="B7101" s="319"/>
    </row>
    <row r="7102" spans="1:2" ht="15" x14ac:dyDescent="0.2">
      <c r="A7102" s="318"/>
      <c r="B7102" s="319"/>
    </row>
    <row r="7103" spans="1:2" ht="15" x14ac:dyDescent="0.2">
      <c r="A7103" s="318"/>
      <c r="B7103" s="319"/>
    </row>
    <row r="7104" spans="1:2" ht="15" x14ac:dyDescent="0.2">
      <c r="A7104" s="318"/>
      <c r="B7104" s="319"/>
    </row>
    <row r="7105" spans="1:2" ht="15" x14ac:dyDescent="0.2">
      <c r="A7105" s="318"/>
      <c r="B7105" s="319"/>
    </row>
    <row r="7106" spans="1:2" ht="15" x14ac:dyDescent="0.2">
      <c r="A7106" s="318"/>
      <c r="B7106" s="319"/>
    </row>
    <row r="7107" spans="1:2" ht="15" x14ac:dyDescent="0.2">
      <c r="A7107" s="318"/>
      <c r="B7107" s="319"/>
    </row>
    <row r="7108" spans="1:2" ht="15" x14ac:dyDescent="0.2">
      <c r="A7108" s="318"/>
      <c r="B7108" s="319"/>
    </row>
    <row r="7109" spans="1:2" ht="15" x14ac:dyDescent="0.2">
      <c r="A7109" s="318"/>
      <c r="B7109" s="319"/>
    </row>
    <row r="7110" spans="1:2" ht="15" x14ac:dyDescent="0.2">
      <c r="A7110" s="318"/>
      <c r="B7110" s="319"/>
    </row>
    <row r="7111" spans="1:2" ht="15" x14ac:dyDescent="0.2">
      <c r="A7111" s="318"/>
      <c r="B7111" s="319"/>
    </row>
    <row r="7112" spans="1:2" ht="15" x14ac:dyDescent="0.2">
      <c r="A7112" s="318"/>
      <c r="B7112" s="319"/>
    </row>
    <row r="7113" spans="1:2" ht="15" x14ac:dyDescent="0.2">
      <c r="A7113" s="318"/>
      <c r="B7113" s="319"/>
    </row>
    <row r="7114" spans="1:2" ht="15" x14ac:dyDescent="0.2">
      <c r="A7114" s="318"/>
      <c r="B7114" s="319"/>
    </row>
    <row r="7115" spans="1:2" ht="15" x14ac:dyDescent="0.2">
      <c r="A7115" s="318"/>
      <c r="B7115" s="319"/>
    </row>
    <row r="7116" spans="1:2" ht="15" x14ac:dyDescent="0.2">
      <c r="A7116" s="318"/>
      <c r="B7116" s="319"/>
    </row>
    <row r="7117" spans="1:2" ht="15" x14ac:dyDescent="0.2">
      <c r="A7117" s="318"/>
      <c r="B7117" s="319"/>
    </row>
    <row r="7118" spans="1:2" ht="15" x14ac:dyDescent="0.2">
      <c r="A7118" s="318"/>
      <c r="B7118" s="319"/>
    </row>
    <row r="7119" spans="1:2" ht="15" x14ac:dyDescent="0.2">
      <c r="A7119" s="318"/>
      <c r="B7119" s="319"/>
    </row>
    <row r="7120" spans="1:2" ht="15" x14ac:dyDescent="0.2">
      <c r="A7120" s="318"/>
      <c r="B7120" s="319"/>
    </row>
    <row r="7121" spans="1:2" ht="15" x14ac:dyDescent="0.2">
      <c r="A7121" s="318"/>
      <c r="B7121" s="319"/>
    </row>
    <row r="7122" spans="1:2" ht="15" x14ac:dyDescent="0.2">
      <c r="A7122" s="318"/>
      <c r="B7122" s="319"/>
    </row>
    <row r="7123" spans="1:2" ht="15" x14ac:dyDescent="0.2">
      <c r="A7123" s="318"/>
      <c r="B7123" s="319"/>
    </row>
    <row r="7124" spans="1:2" ht="15" x14ac:dyDescent="0.2">
      <c r="A7124" s="318"/>
      <c r="B7124" s="319"/>
    </row>
    <row r="7125" spans="1:2" ht="15" x14ac:dyDescent="0.2">
      <c r="A7125" s="318"/>
      <c r="B7125" s="319"/>
    </row>
    <row r="7126" spans="1:2" ht="15" x14ac:dyDescent="0.2">
      <c r="A7126" s="318"/>
      <c r="B7126" s="319"/>
    </row>
    <row r="7127" spans="1:2" ht="15" x14ac:dyDescent="0.2">
      <c r="A7127" s="318"/>
      <c r="B7127" s="319"/>
    </row>
    <row r="7128" spans="1:2" ht="15" x14ac:dyDescent="0.2">
      <c r="A7128" s="318"/>
      <c r="B7128" s="319"/>
    </row>
    <row r="7129" spans="1:2" ht="15" x14ac:dyDescent="0.2">
      <c r="A7129" s="318"/>
      <c r="B7129" s="319"/>
    </row>
    <row r="7130" spans="1:2" ht="15" x14ac:dyDescent="0.2">
      <c r="A7130" s="318"/>
      <c r="B7130" s="319"/>
    </row>
    <row r="7131" spans="1:2" ht="15" x14ac:dyDescent="0.2">
      <c r="A7131" s="318"/>
      <c r="B7131" s="319"/>
    </row>
    <row r="7132" spans="1:2" ht="15" x14ac:dyDescent="0.2">
      <c r="A7132" s="318"/>
      <c r="B7132" s="319"/>
    </row>
    <row r="7133" spans="1:2" ht="15" x14ac:dyDescent="0.2">
      <c r="A7133" s="318"/>
      <c r="B7133" s="319"/>
    </row>
    <row r="7134" spans="1:2" ht="15" x14ac:dyDescent="0.2">
      <c r="A7134" s="318"/>
      <c r="B7134" s="319"/>
    </row>
    <row r="7135" spans="1:2" ht="15" x14ac:dyDescent="0.2">
      <c r="A7135" s="318"/>
      <c r="B7135" s="319"/>
    </row>
    <row r="7136" spans="1:2" ht="15" x14ac:dyDescent="0.2">
      <c r="A7136" s="318"/>
      <c r="B7136" s="319"/>
    </row>
    <row r="7137" spans="1:2" ht="15" x14ac:dyDescent="0.2">
      <c r="A7137" s="318"/>
      <c r="B7137" s="319"/>
    </row>
    <row r="7138" spans="1:2" ht="15" x14ac:dyDescent="0.2">
      <c r="A7138" s="318"/>
      <c r="B7138" s="319"/>
    </row>
    <row r="7139" spans="1:2" ht="15" x14ac:dyDescent="0.2">
      <c r="A7139" s="318"/>
      <c r="B7139" s="319"/>
    </row>
    <row r="7140" spans="1:2" ht="15" x14ac:dyDescent="0.2">
      <c r="A7140" s="318"/>
      <c r="B7140" s="319"/>
    </row>
    <row r="7141" spans="1:2" ht="15" x14ac:dyDescent="0.2">
      <c r="A7141" s="318"/>
      <c r="B7141" s="319"/>
    </row>
    <row r="7142" spans="1:2" ht="15" x14ac:dyDescent="0.2">
      <c r="A7142" s="318"/>
      <c r="B7142" s="319"/>
    </row>
    <row r="7143" spans="1:2" ht="15" x14ac:dyDescent="0.2">
      <c r="A7143" s="318"/>
      <c r="B7143" s="319"/>
    </row>
    <row r="7144" spans="1:2" ht="15" x14ac:dyDescent="0.2">
      <c r="A7144" s="318"/>
      <c r="B7144" s="319"/>
    </row>
    <row r="7145" spans="1:2" ht="15" x14ac:dyDescent="0.2">
      <c r="A7145" s="318"/>
      <c r="B7145" s="319"/>
    </row>
    <row r="7146" spans="1:2" ht="15" x14ac:dyDescent="0.2">
      <c r="A7146" s="318"/>
      <c r="B7146" s="319"/>
    </row>
    <row r="7147" spans="1:2" ht="15" x14ac:dyDescent="0.2">
      <c r="A7147" s="318"/>
      <c r="B7147" s="319"/>
    </row>
    <row r="7148" spans="1:2" ht="15" x14ac:dyDescent="0.2">
      <c r="A7148" s="318"/>
      <c r="B7148" s="319"/>
    </row>
    <row r="7149" spans="1:2" ht="15" x14ac:dyDescent="0.2">
      <c r="A7149" s="318"/>
      <c r="B7149" s="319"/>
    </row>
    <row r="7150" spans="1:2" ht="15" x14ac:dyDescent="0.2">
      <c r="A7150" s="318"/>
      <c r="B7150" s="319"/>
    </row>
    <row r="7151" spans="1:2" ht="15" x14ac:dyDescent="0.2">
      <c r="A7151" s="318"/>
      <c r="B7151" s="319"/>
    </row>
    <row r="7152" spans="1:2" ht="15" x14ac:dyDescent="0.2">
      <c r="A7152" s="318"/>
      <c r="B7152" s="319"/>
    </row>
    <row r="7153" spans="1:2" ht="15" x14ac:dyDescent="0.2">
      <c r="A7153" s="318"/>
      <c r="B7153" s="319"/>
    </row>
    <row r="7154" spans="1:2" ht="15" x14ac:dyDescent="0.2">
      <c r="A7154" s="318"/>
      <c r="B7154" s="319"/>
    </row>
    <row r="7155" spans="1:2" ht="15" x14ac:dyDescent="0.2">
      <c r="A7155" s="318"/>
      <c r="B7155" s="319"/>
    </row>
    <row r="7156" spans="1:2" ht="15" x14ac:dyDescent="0.2">
      <c r="A7156" s="318"/>
      <c r="B7156" s="319"/>
    </row>
    <row r="7157" spans="1:2" ht="15" x14ac:dyDescent="0.2">
      <c r="A7157" s="318"/>
      <c r="B7157" s="319"/>
    </row>
    <row r="7158" spans="1:2" ht="15" x14ac:dyDescent="0.2">
      <c r="A7158" s="318"/>
      <c r="B7158" s="319"/>
    </row>
    <row r="7159" spans="1:2" ht="15" x14ac:dyDescent="0.2">
      <c r="A7159" s="318"/>
      <c r="B7159" s="319"/>
    </row>
    <row r="7160" spans="1:2" ht="15" x14ac:dyDescent="0.2">
      <c r="A7160" s="318"/>
      <c r="B7160" s="319"/>
    </row>
    <row r="7161" spans="1:2" ht="15" x14ac:dyDescent="0.2">
      <c r="A7161" s="318"/>
      <c r="B7161" s="319"/>
    </row>
    <row r="7162" spans="1:2" ht="15" x14ac:dyDescent="0.2">
      <c r="A7162" s="318"/>
      <c r="B7162" s="319"/>
    </row>
    <row r="7163" spans="1:2" ht="15" x14ac:dyDescent="0.2">
      <c r="A7163" s="318"/>
      <c r="B7163" s="319"/>
    </row>
    <row r="7164" spans="1:2" ht="15" x14ac:dyDescent="0.2">
      <c r="A7164" s="318"/>
      <c r="B7164" s="319"/>
    </row>
    <row r="7165" spans="1:2" ht="15" x14ac:dyDescent="0.2">
      <c r="A7165" s="318"/>
      <c r="B7165" s="319"/>
    </row>
    <row r="7166" spans="1:2" ht="15" x14ac:dyDescent="0.2">
      <c r="A7166" s="318"/>
      <c r="B7166" s="319"/>
    </row>
    <row r="7167" spans="1:2" ht="15" x14ac:dyDescent="0.2">
      <c r="A7167" s="318"/>
      <c r="B7167" s="319"/>
    </row>
    <row r="7168" spans="1:2" ht="15" x14ac:dyDescent="0.2">
      <c r="A7168" s="318"/>
      <c r="B7168" s="319"/>
    </row>
    <row r="7169" spans="1:2" ht="15" x14ac:dyDescent="0.2">
      <c r="A7169" s="318"/>
      <c r="B7169" s="319"/>
    </row>
    <row r="7170" spans="1:2" ht="15" x14ac:dyDescent="0.2">
      <c r="A7170" s="318"/>
      <c r="B7170" s="319"/>
    </row>
    <row r="7171" spans="1:2" ht="15" x14ac:dyDescent="0.2">
      <c r="A7171" s="318"/>
      <c r="B7171" s="319"/>
    </row>
    <row r="7172" spans="1:2" ht="15" x14ac:dyDescent="0.2">
      <c r="A7172" s="318"/>
      <c r="B7172" s="319"/>
    </row>
    <row r="7173" spans="1:2" ht="15" x14ac:dyDescent="0.2">
      <c r="A7173" s="318"/>
      <c r="B7173" s="319"/>
    </row>
    <row r="7174" spans="1:2" ht="15" x14ac:dyDescent="0.2">
      <c r="A7174" s="318"/>
      <c r="B7174" s="319"/>
    </row>
    <row r="7175" spans="1:2" ht="15" x14ac:dyDescent="0.2">
      <c r="A7175" s="318"/>
      <c r="B7175" s="319"/>
    </row>
    <row r="7176" spans="1:2" ht="15" x14ac:dyDescent="0.2">
      <c r="A7176" s="318"/>
      <c r="B7176" s="319"/>
    </row>
    <row r="7177" spans="1:2" ht="15" x14ac:dyDescent="0.2">
      <c r="A7177" s="318"/>
      <c r="B7177" s="319"/>
    </row>
    <row r="7178" spans="1:2" ht="15" x14ac:dyDescent="0.2">
      <c r="A7178" s="318"/>
      <c r="B7178" s="319"/>
    </row>
    <row r="7179" spans="1:2" ht="15" x14ac:dyDescent="0.2">
      <c r="A7179" s="318"/>
      <c r="B7179" s="319"/>
    </row>
    <row r="7180" spans="1:2" ht="15" x14ac:dyDescent="0.2">
      <c r="A7180" s="318"/>
      <c r="B7180" s="319"/>
    </row>
    <row r="7181" spans="1:2" ht="15" x14ac:dyDescent="0.2">
      <c r="A7181" s="318"/>
      <c r="B7181" s="319"/>
    </row>
    <row r="7182" spans="1:2" ht="15" x14ac:dyDescent="0.2">
      <c r="A7182" s="318"/>
      <c r="B7182" s="319"/>
    </row>
    <row r="7183" spans="1:2" ht="15" x14ac:dyDescent="0.2">
      <c r="A7183" s="318"/>
      <c r="B7183" s="319"/>
    </row>
    <row r="7184" spans="1:2" ht="15" x14ac:dyDescent="0.2">
      <c r="A7184" s="318"/>
      <c r="B7184" s="319"/>
    </row>
    <row r="7185" spans="1:2" ht="15" x14ac:dyDescent="0.2">
      <c r="A7185" s="318"/>
      <c r="B7185" s="319"/>
    </row>
    <row r="7186" spans="1:2" ht="15" x14ac:dyDescent="0.2">
      <c r="A7186" s="318"/>
      <c r="B7186" s="319"/>
    </row>
    <row r="7187" spans="1:2" ht="15" x14ac:dyDescent="0.2">
      <c r="A7187" s="318"/>
      <c r="B7187" s="319"/>
    </row>
    <row r="7188" spans="1:2" ht="15" x14ac:dyDescent="0.2">
      <c r="A7188" s="318"/>
      <c r="B7188" s="319"/>
    </row>
    <row r="7189" spans="1:2" ht="15" x14ac:dyDescent="0.2">
      <c r="A7189" s="318"/>
      <c r="B7189" s="319"/>
    </row>
    <row r="7190" spans="1:2" ht="15" x14ac:dyDescent="0.2">
      <c r="A7190" s="318"/>
      <c r="B7190" s="319"/>
    </row>
    <row r="7191" spans="1:2" ht="15" x14ac:dyDescent="0.2">
      <c r="A7191" s="318"/>
      <c r="B7191" s="319"/>
    </row>
    <row r="7192" spans="1:2" ht="15" x14ac:dyDescent="0.2">
      <c r="A7192" s="318"/>
      <c r="B7192" s="319"/>
    </row>
    <row r="7193" spans="1:2" ht="15" x14ac:dyDescent="0.2">
      <c r="A7193" s="318"/>
      <c r="B7193" s="319"/>
    </row>
    <row r="7194" spans="1:2" ht="15" x14ac:dyDescent="0.2">
      <c r="A7194" s="318"/>
      <c r="B7194" s="319"/>
    </row>
    <row r="7195" spans="1:2" ht="15" x14ac:dyDescent="0.2">
      <c r="A7195" s="318"/>
      <c r="B7195" s="319"/>
    </row>
    <row r="7196" spans="1:2" ht="15" x14ac:dyDescent="0.2">
      <c r="A7196" s="318"/>
      <c r="B7196" s="319"/>
    </row>
    <row r="7197" spans="1:2" ht="15" x14ac:dyDescent="0.2">
      <c r="A7197" s="318"/>
      <c r="B7197" s="319"/>
    </row>
    <row r="7198" spans="1:2" ht="15" x14ac:dyDescent="0.2">
      <c r="A7198" s="318"/>
      <c r="B7198" s="319"/>
    </row>
    <row r="7199" spans="1:2" ht="15" x14ac:dyDescent="0.2">
      <c r="A7199" s="318"/>
      <c r="B7199" s="319"/>
    </row>
    <row r="7200" spans="1:2" ht="15" x14ac:dyDescent="0.2">
      <c r="A7200" s="318"/>
      <c r="B7200" s="319"/>
    </row>
    <row r="7201" spans="1:2" ht="15" x14ac:dyDescent="0.2">
      <c r="A7201" s="318"/>
      <c r="B7201" s="319"/>
    </row>
    <row r="7202" spans="1:2" ht="15" x14ac:dyDescent="0.2">
      <c r="A7202" s="318"/>
      <c r="B7202" s="319"/>
    </row>
    <row r="7203" spans="1:2" ht="15" x14ac:dyDescent="0.2">
      <c r="A7203" s="318"/>
      <c r="B7203" s="319"/>
    </row>
    <row r="7204" spans="1:2" ht="15" x14ac:dyDescent="0.2">
      <c r="A7204" s="318"/>
      <c r="B7204" s="319"/>
    </row>
    <row r="7205" spans="1:2" ht="15" x14ac:dyDescent="0.2">
      <c r="A7205" s="318"/>
      <c r="B7205" s="319"/>
    </row>
    <row r="7206" spans="1:2" ht="15" x14ac:dyDescent="0.2">
      <c r="A7206" s="318"/>
      <c r="B7206" s="319"/>
    </row>
    <row r="7207" spans="1:2" ht="15" x14ac:dyDescent="0.2">
      <c r="A7207" s="318"/>
      <c r="B7207" s="319"/>
    </row>
    <row r="7208" spans="1:2" ht="15" x14ac:dyDescent="0.2">
      <c r="A7208" s="318"/>
      <c r="B7208" s="319"/>
    </row>
    <row r="7209" spans="1:2" ht="15" x14ac:dyDescent="0.2">
      <c r="A7209" s="318"/>
      <c r="B7209" s="319"/>
    </row>
    <row r="7210" spans="1:2" ht="15" x14ac:dyDescent="0.2">
      <c r="A7210" s="318"/>
      <c r="B7210" s="319"/>
    </row>
    <row r="7211" spans="1:2" ht="15" x14ac:dyDescent="0.2">
      <c r="A7211" s="318"/>
      <c r="B7211" s="319"/>
    </row>
    <row r="7212" spans="1:2" ht="15" x14ac:dyDescent="0.2">
      <c r="A7212" s="318"/>
      <c r="B7212" s="319"/>
    </row>
    <row r="7213" spans="1:2" ht="15" x14ac:dyDescent="0.2">
      <c r="A7213" s="318"/>
      <c r="B7213" s="319"/>
    </row>
    <row r="7214" spans="1:2" ht="15" x14ac:dyDescent="0.2">
      <c r="A7214" s="318"/>
      <c r="B7214" s="319"/>
    </row>
    <row r="7215" spans="1:2" ht="15" x14ac:dyDescent="0.2">
      <c r="A7215" s="318"/>
      <c r="B7215" s="319"/>
    </row>
    <row r="7216" spans="1:2" ht="15" x14ac:dyDescent="0.2">
      <c r="A7216" s="318"/>
      <c r="B7216" s="319"/>
    </row>
    <row r="7217" spans="1:2" ht="15" x14ac:dyDescent="0.2">
      <c r="A7217" s="318"/>
      <c r="B7217" s="319"/>
    </row>
    <row r="7218" spans="1:2" ht="15" x14ac:dyDescent="0.2">
      <c r="A7218" s="318"/>
      <c r="B7218" s="319"/>
    </row>
    <row r="7219" spans="1:2" ht="15" x14ac:dyDescent="0.2">
      <c r="A7219" s="318"/>
      <c r="B7219" s="319"/>
    </row>
    <row r="7220" spans="1:2" ht="15" x14ac:dyDescent="0.2">
      <c r="A7220" s="318"/>
      <c r="B7220" s="319"/>
    </row>
    <row r="7221" spans="1:2" ht="15" x14ac:dyDescent="0.2">
      <c r="A7221" s="318"/>
      <c r="B7221" s="319"/>
    </row>
    <row r="7222" spans="1:2" ht="15" x14ac:dyDescent="0.2">
      <c r="A7222" s="318"/>
      <c r="B7222" s="319"/>
    </row>
    <row r="7223" spans="1:2" ht="15" x14ac:dyDescent="0.2">
      <c r="A7223" s="318"/>
      <c r="B7223" s="319"/>
    </row>
    <row r="7224" spans="1:2" ht="15" x14ac:dyDescent="0.2">
      <c r="A7224" s="318"/>
      <c r="B7224" s="319"/>
    </row>
    <row r="7225" spans="1:2" ht="15" x14ac:dyDescent="0.2">
      <c r="A7225" s="318"/>
      <c r="B7225" s="319"/>
    </row>
    <row r="7226" spans="1:2" ht="15" x14ac:dyDescent="0.2">
      <c r="A7226" s="318"/>
      <c r="B7226" s="319"/>
    </row>
    <row r="7227" spans="1:2" ht="15" x14ac:dyDescent="0.2">
      <c r="A7227" s="318"/>
      <c r="B7227" s="319"/>
    </row>
    <row r="7228" spans="1:2" ht="15" x14ac:dyDescent="0.2">
      <c r="A7228" s="318"/>
      <c r="B7228" s="319"/>
    </row>
    <row r="7229" spans="1:2" ht="15" x14ac:dyDescent="0.2">
      <c r="A7229" s="318"/>
      <c r="B7229" s="319"/>
    </row>
    <row r="7230" spans="1:2" ht="15" x14ac:dyDescent="0.2">
      <c r="A7230" s="318"/>
      <c r="B7230" s="319"/>
    </row>
    <row r="7231" spans="1:2" ht="15" x14ac:dyDescent="0.2">
      <c r="A7231" s="318"/>
      <c r="B7231" s="319"/>
    </row>
    <row r="7232" spans="1:2" ht="15" x14ac:dyDescent="0.2">
      <c r="A7232" s="318"/>
      <c r="B7232" s="319"/>
    </row>
    <row r="7233" spans="1:2" ht="15" x14ac:dyDescent="0.2">
      <c r="A7233" s="318"/>
      <c r="B7233" s="319"/>
    </row>
    <row r="7234" spans="1:2" ht="15" x14ac:dyDescent="0.2">
      <c r="A7234" s="318"/>
      <c r="B7234" s="319"/>
    </row>
    <row r="7235" spans="1:2" ht="15" x14ac:dyDescent="0.2">
      <c r="A7235" s="318"/>
      <c r="B7235" s="319"/>
    </row>
    <row r="7236" spans="1:2" ht="15" x14ac:dyDescent="0.2">
      <c r="A7236" s="318"/>
      <c r="B7236" s="319"/>
    </row>
    <row r="7237" spans="1:2" ht="15" x14ac:dyDescent="0.2">
      <c r="A7237" s="318"/>
      <c r="B7237" s="319"/>
    </row>
    <row r="7238" spans="1:2" ht="15" x14ac:dyDescent="0.2">
      <c r="A7238" s="318"/>
      <c r="B7238" s="319"/>
    </row>
    <row r="7239" spans="1:2" ht="15" x14ac:dyDescent="0.2">
      <c r="A7239" s="318"/>
      <c r="B7239" s="319"/>
    </row>
    <row r="7240" spans="1:2" ht="15" x14ac:dyDescent="0.2">
      <c r="A7240" s="318"/>
      <c r="B7240" s="319"/>
    </row>
    <row r="7241" spans="1:2" ht="15" x14ac:dyDescent="0.2">
      <c r="A7241" s="318"/>
      <c r="B7241" s="319"/>
    </row>
    <row r="7242" spans="1:2" ht="15" x14ac:dyDescent="0.2">
      <c r="A7242" s="318"/>
      <c r="B7242" s="319"/>
    </row>
    <row r="7243" spans="1:2" ht="15" x14ac:dyDescent="0.2">
      <c r="A7243" s="318"/>
      <c r="B7243" s="319"/>
    </row>
    <row r="7244" spans="1:2" ht="15" x14ac:dyDescent="0.2">
      <c r="A7244" s="318"/>
      <c r="B7244" s="319"/>
    </row>
    <row r="7245" spans="1:2" ht="15" x14ac:dyDescent="0.2">
      <c r="A7245" s="318"/>
      <c r="B7245" s="319"/>
    </row>
    <row r="7246" spans="1:2" ht="15" x14ac:dyDescent="0.2">
      <c r="A7246" s="318"/>
      <c r="B7246" s="319"/>
    </row>
    <row r="7247" spans="1:2" ht="15" x14ac:dyDescent="0.2">
      <c r="A7247" s="318"/>
      <c r="B7247" s="319"/>
    </row>
    <row r="7248" spans="1:2" ht="15" x14ac:dyDescent="0.2">
      <c r="A7248" s="318"/>
      <c r="B7248" s="319"/>
    </row>
    <row r="7249" spans="1:2" ht="15" x14ac:dyDescent="0.2">
      <c r="A7249" s="318"/>
      <c r="B7249" s="319"/>
    </row>
    <row r="7250" spans="1:2" ht="15" x14ac:dyDescent="0.2">
      <c r="A7250" s="318"/>
      <c r="B7250" s="319"/>
    </row>
    <row r="7251" spans="1:2" ht="15" x14ac:dyDescent="0.2">
      <c r="A7251" s="318"/>
      <c r="B7251" s="319"/>
    </row>
    <row r="7252" spans="1:2" ht="15" x14ac:dyDescent="0.2">
      <c r="A7252" s="318"/>
      <c r="B7252" s="319"/>
    </row>
    <row r="7253" spans="1:2" ht="15" x14ac:dyDescent="0.2">
      <c r="A7253" s="318"/>
      <c r="B7253" s="319"/>
    </row>
    <row r="7254" spans="1:2" ht="15" x14ac:dyDescent="0.2">
      <c r="A7254" s="318"/>
      <c r="B7254" s="319"/>
    </row>
    <row r="7255" spans="1:2" ht="15" x14ac:dyDescent="0.2">
      <c r="A7255" s="318"/>
      <c r="B7255" s="319"/>
    </row>
    <row r="7256" spans="1:2" ht="15" x14ac:dyDescent="0.2">
      <c r="A7256" s="318"/>
      <c r="B7256" s="319"/>
    </row>
    <row r="7257" spans="1:2" ht="15" x14ac:dyDescent="0.2">
      <c r="A7257" s="318"/>
      <c r="B7257" s="319"/>
    </row>
    <row r="7258" spans="1:2" ht="15" x14ac:dyDescent="0.2">
      <c r="A7258" s="318"/>
      <c r="B7258" s="319"/>
    </row>
    <row r="7259" spans="1:2" ht="15" x14ac:dyDescent="0.2">
      <c r="A7259" s="318"/>
      <c r="B7259" s="319"/>
    </row>
    <row r="7260" spans="1:2" ht="15" x14ac:dyDescent="0.2">
      <c r="A7260" s="318"/>
      <c r="B7260" s="319"/>
    </row>
    <row r="7261" spans="1:2" ht="15" x14ac:dyDescent="0.2">
      <c r="A7261" s="318"/>
      <c r="B7261" s="319"/>
    </row>
    <row r="7262" spans="1:2" ht="15" x14ac:dyDescent="0.2">
      <c r="A7262" s="318"/>
      <c r="B7262" s="319"/>
    </row>
    <row r="7263" spans="1:2" ht="15" x14ac:dyDescent="0.2">
      <c r="A7263" s="318"/>
      <c r="B7263" s="319"/>
    </row>
    <row r="7264" spans="1:2" ht="15" x14ac:dyDescent="0.2">
      <c r="A7264" s="318"/>
      <c r="B7264" s="319"/>
    </row>
    <row r="7265" spans="1:2" ht="15" x14ac:dyDescent="0.2">
      <c r="A7265" s="318"/>
      <c r="B7265" s="319"/>
    </row>
    <row r="7266" spans="1:2" ht="15" x14ac:dyDescent="0.2">
      <c r="A7266" s="318"/>
      <c r="B7266" s="319"/>
    </row>
    <row r="7267" spans="1:2" ht="15" x14ac:dyDescent="0.2">
      <c r="A7267" s="318"/>
      <c r="B7267" s="319"/>
    </row>
    <row r="7268" spans="1:2" ht="15" x14ac:dyDescent="0.2">
      <c r="A7268" s="318"/>
      <c r="B7268" s="319"/>
    </row>
    <row r="7269" spans="1:2" ht="15" x14ac:dyDescent="0.2">
      <c r="A7269" s="318"/>
      <c r="B7269" s="319"/>
    </row>
    <row r="7270" spans="1:2" ht="15" x14ac:dyDescent="0.2">
      <c r="A7270" s="318"/>
      <c r="B7270" s="319"/>
    </row>
    <row r="7271" spans="1:2" ht="15" x14ac:dyDescent="0.2">
      <c r="A7271" s="318"/>
      <c r="B7271" s="319"/>
    </row>
    <row r="7272" spans="1:2" ht="15" x14ac:dyDescent="0.2">
      <c r="A7272" s="318"/>
      <c r="B7272" s="319"/>
    </row>
    <row r="7273" spans="1:2" ht="15" x14ac:dyDescent="0.2">
      <c r="A7273" s="318"/>
      <c r="B7273" s="319"/>
    </row>
    <row r="7274" spans="1:2" ht="15" x14ac:dyDescent="0.2">
      <c r="A7274" s="318"/>
      <c r="B7274" s="319"/>
    </row>
    <row r="7275" spans="1:2" ht="15" x14ac:dyDescent="0.2">
      <c r="A7275" s="318"/>
      <c r="B7275" s="319"/>
    </row>
    <row r="7276" spans="1:2" ht="15" x14ac:dyDescent="0.2">
      <c r="A7276" s="318"/>
      <c r="B7276" s="319"/>
    </row>
    <row r="7277" spans="1:2" ht="15" x14ac:dyDescent="0.2">
      <c r="A7277" s="318"/>
      <c r="B7277" s="319"/>
    </row>
    <row r="7278" spans="1:2" ht="15" x14ac:dyDescent="0.2">
      <c r="A7278" s="318"/>
      <c r="B7278" s="319"/>
    </row>
    <row r="7279" spans="1:2" ht="15" x14ac:dyDescent="0.2">
      <c r="A7279" s="318"/>
      <c r="B7279" s="319"/>
    </row>
    <row r="7280" spans="1:2" ht="15" x14ac:dyDescent="0.2">
      <c r="A7280" s="318"/>
      <c r="B7280" s="319"/>
    </row>
    <row r="7281" spans="1:2" ht="15" x14ac:dyDescent="0.2">
      <c r="A7281" s="318"/>
      <c r="B7281" s="319"/>
    </row>
    <row r="7282" spans="1:2" ht="15" x14ac:dyDescent="0.2">
      <c r="A7282" s="318"/>
      <c r="B7282" s="319"/>
    </row>
    <row r="7283" spans="1:2" ht="15" x14ac:dyDescent="0.2">
      <c r="A7283" s="318"/>
      <c r="B7283" s="319"/>
    </row>
    <row r="7284" spans="1:2" ht="15" x14ac:dyDescent="0.2">
      <c r="A7284" s="318"/>
      <c r="B7284" s="319"/>
    </row>
    <row r="7285" spans="1:2" ht="15" x14ac:dyDescent="0.2">
      <c r="A7285" s="318"/>
      <c r="B7285" s="319"/>
    </row>
    <row r="7286" spans="1:2" ht="15" x14ac:dyDescent="0.2">
      <c r="A7286" s="318"/>
      <c r="B7286" s="319"/>
    </row>
    <row r="7287" spans="1:2" ht="15" x14ac:dyDescent="0.2">
      <c r="A7287" s="318"/>
      <c r="B7287" s="319"/>
    </row>
    <row r="7288" spans="1:2" ht="15" x14ac:dyDescent="0.2">
      <c r="A7288" s="318"/>
      <c r="B7288" s="319"/>
    </row>
    <row r="7289" spans="1:2" ht="15" x14ac:dyDescent="0.2">
      <c r="A7289" s="318"/>
      <c r="B7289" s="319"/>
    </row>
    <row r="7290" spans="1:2" ht="15" x14ac:dyDescent="0.2">
      <c r="A7290" s="318"/>
      <c r="B7290" s="319"/>
    </row>
    <row r="7291" spans="1:2" ht="15" x14ac:dyDescent="0.2">
      <c r="A7291" s="318"/>
      <c r="B7291" s="319"/>
    </row>
    <row r="7292" spans="1:2" ht="15" x14ac:dyDescent="0.2">
      <c r="A7292" s="318"/>
      <c r="B7292" s="319"/>
    </row>
    <row r="7293" spans="1:2" ht="15" x14ac:dyDescent="0.2">
      <c r="A7293" s="318"/>
      <c r="B7293" s="319"/>
    </row>
    <row r="7294" spans="1:2" ht="15" x14ac:dyDescent="0.2">
      <c r="A7294" s="318"/>
      <c r="B7294" s="319"/>
    </row>
    <row r="7295" spans="1:2" ht="15" x14ac:dyDescent="0.2">
      <c r="A7295" s="318"/>
      <c r="B7295" s="319"/>
    </row>
    <row r="7296" spans="1:2" ht="15" x14ac:dyDescent="0.2">
      <c r="A7296" s="318"/>
      <c r="B7296" s="319"/>
    </row>
    <row r="7297" spans="1:2" ht="15" x14ac:dyDescent="0.2">
      <c r="A7297" s="318"/>
      <c r="B7297" s="319"/>
    </row>
    <row r="7298" spans="1:2" ht="15" x14ac:dyDescent="0.2">
      <c r="A7298" s="318"/>
      <c r="B7298" s="319"/>
    </row>
    <row r="7299" spans="1:2" ht="15" x14ac:dyDescent="0.2">
      <c r="A7299" s="318"/>
      <c r="B7299" s="319"/>
    </row>
    <row r="7300" spans="1:2" ht="15" x14ac:dyDescent="0.2">
      <c r="A7300" s="318"/>
      <c r="B7300" s="319"/>
    </row>
    <row r="7301" spans="1:2" ht="15" x14ac:dyDescent="0.2">
      <c r="A7301" s="318"/>
      <c r="B7301" s="319"/>
    </row>
    <row r="7302" spans="1:2" ht="15" x14ac:dyDescent="0.2">
      <c r="A7302" s="318"/>
      <c r="B7302" s="319"/>
    </row>
    <row r="7303" spans="1:2" ht="15" x14ac:dyDescent="0.2">
      <c r="A7303" s="318"/>
      <c r="B7303" s="319"/>
    </row>
    <row r="7304" spans="1:2" ht="15" x14ac:dyDescent="0.2">
      <c r="A7304" s="318"/>
      <c r="B7304" s="319"/>
    </row>
    <row r="7305" spans="1:2" ht="15" x14ac:dyDescent="0.2">
      <c r="A7305" s="318"/>
      <c r="B7305" s="319"/>
    </row>
    <row r="7306" spans="1:2" ht="15" x14ac:dyDescent="0.2">
      <c r="A7306" s="318"/>
      <c r="B7306" s="319"/>
    </row>
    <row r="7307" spans="1:2" ht="15" x14ac:dyDescent="0.2">
      <c r="A7307" s="318"/>
      <c r="B7307" s="319"/>
    </row>
    <row r="7308" spans="1:2" ht="15" x14ac:dyDescent="0.2">
      <c r="A7308" s="318"/>
      <c r="B7308" s="319"/>
    </row>
    <row r="7309" spans="1:2" ht="15" x14ac:dyDescent="0.2">
      <c r="A7309" s="318"/>
      <c r="B7309" s="319"/>
    </row>
    <row r="7310" spans="1:2" ht="15" x14ac:dyDescent="0.2">
      <c r="A7310" s="318"/>
      <c r="B7310" s="319"/>
    </row>
    <row r="7311" spans="1:2" ht="15" x14ac:dyDescent="0.2">
      <c r="A7311" s="318"/>
      <c r="B7311" s="319"/>
    </row>
    <row r="7312" spans="1:2" ht="15" x14ac:dyDescent="0.2">
      <c r="A7312" s="318"/>
      <c r="B7312" s="319"/>
    </row>
    <row r="7313" spans="1:2" ht="15" x14ac:dyDescent="0.2">
      <c r="A7313" s="318"/>
      <c r="B7313" s="319"/>
    </row>
    <row r="7314" spans="1:2" ht="15" x14ac:dyDescent="0.2">
      <c r="A7314" s="318"/>
      <c r="B7314" s="319"/>
    </row>
    <row r="7315" spans="1:2" ht="15" x14ac:dyDescent="0.2">
      <c r="A7315" s="318"/>
      <c r="B7315" s="319"/>
    </row>
    <row r="7316" spans="1:2" ht="15" x14ac:dyDescent="0.2">
      <c r="A7316" s="318"/>
      <c r="B7316" s="319"/>
    </row>
    <row r="7317" spans="1:2" ht="15" x14ac:dyDescent="0.2">
      <c r="A7317" s="318"/>
      <c r="B7317" s="319"/>
    </row>
    <row r="7318" spans="1:2" ht="15" x14ac:dyDescent="0.2">
      <c r="A7318" s="318"/>
      <c r="B7318" s="319"/>
    </row>
    <row r="7319" spans="1:2" ht="15" x14ac:dyDescent="0.2">
      <c r="A7319" s="318"/>
      <c r="B7319" s="319"/>
    </row>
    <row r="7320" spans="1:2" ht="15" x14ac:dyDescent="0.2">
      <c r="A7320" s="318"/>
      <c r="B7320" s="319"/>
    </row>
    <row r="7321" spans="1:2" ht="15" x14ac:dyDescent="0.2">
      <c r="A7321" s="318"/>
      <c r="B7321" s="319"/>
    </row>
    <row r="7322" spans="1:2" ht="15" x14ac:dyDescent="0.2">
      <c r="A7322" s="318"/>
      <c r="B7322" s="319"/>
    </row>
    <row r="7323" spans="1:2" ht="15" x14ac:dyDescent="0.2">
      <c r="A7323" s="318"/>
      <c r="B7323" s="319"/>
    </row>
    <row r="7324" spans="1:2" ht="15" x14ac:dyDescent="0.2">
      <c r="A7324" s="318"/>
      <c r="B7324" s="319"/>
    </row>
    <row r="7325" spans="1:2" ht="15" x14ac:dyDescent="0.2">
      <c r="A7325" s="318"/>
      <c r="B7325" s="319"/>
    </row>
    <row r="7326" spans="1:2" ht="15" x14ac:dyDescent="0.2">
      <c r="A7326" s="318"/>
      <c r="B7326" s="319"/>
    </row>
    <row r="7327" spans="1:2" ht="15" x14ac:dyDescent="0.2">
      <c r="A7327" s="318"/>
      <c r="B7327" s="319"/>
    </row>
    <row r="7328" spans="1:2" ht="15" x14ac:dyDescent="0.2">
      <c r="A7328" s="318"/>
      <c r="B7328" s="319"/>
    </row>
    <row r="7329" spans="1:2" ht="15" x14ac:dyDescent="0.2">
      <c r="A7329" s="318"/>
      <c r="B7329" s="319"/>
    </row>
    <row r="7330" spans="1:2" ht="15" x14ac:dyDescent="0.2">
      <c r="A7330" s="318"/>
      <c r="B7330" s="319"/>
    </row>
    <row r="7331" spans="1:2" ht="15" x14ac:dyDescent="0.2">
      <c r="A7331" s="318"/>
      <c r="B7331" s="319"/>
    </row>
    <row r="7332" spans="1:2" ht="15" x14ac:dyDescent="0.2">
      <c r="A7332" s="318"/>
      <c r="B7332" s="319"/>
    </row>
    <row r="7333" spans="1:2" ht="15" x14ac:dyDescent="0.2">
      <c r="A7333" s="318"/>
      <c r="B7333" s="319"/>
    </row>
    <row r="7334" spans="1:2" ht="15" x14ac:dyDescent="0.2">
      <c r="A7334" s="318"/>
      <c r="B7334" s="319"/>
    </row>
    <row r="7335" spans="1:2" ht="15" x14ac:dyDescent="0.2">
      <c r="A7335" s="318"/>
      <c r="B7335" s="319"/>
    </row>
    <row r="7336" spans="1:2" ht="15" x14ac:dyDescent="0.2">
      <c r="A7336" s="318"/>
      <c r="B7336" s="319"/>
    </row>
    <row r="7337" spans="1:2" ht="15" x14ac:dyDescent="0.2">
      <c r="A7337" s="318"/>
      <c r="B7337" s="319"/>
    </row>
    <row r="7338" spans="1:2" ht="15" x14ac:dyDescent="0.2">
      <c r="A7338" s="318"/>
      <c r="B7338" s="319"/>
    </row>
    <row r="7339" spans="1:2" ht="15" x14ac:dyDescent="0.2">
      <c r="A7339" s="318"/>
      <c r="B7339" s="319"/>
    </row>
    <row r="7340" spans="1:2" ht="15" x14ac:dyDescent="0.2">
      <c r="A7340" s="318"/>
      <c r="B7340" s="319"/>
    </row>
    <row r="7341" spans="1:2" ht="15" x14ac:dyDescent="0.2">
      <c r="A7341" s="318"/>
      <c r="B7341" s="319"/>
    </row>
    <row r="7342" spans="1:2" ht="15" x14ac:dyDescent="0.2">
      <c r="A7342" s="318"/>
      <c r="B7342" s="319"/>
    </row>
    <row r="7343" spans="1:2" ht="15" x14ac:dyDescent="0.2">
      <c r="A7343" s="318"/>
      <c r="B7343" s="319"/>
    </row>
    <row r="7344" spans="1:2" ht="15" x14ac:dyDescent="0.2">
      <c r="A7344" s="318"/>
      <c r="B7344" s="319"/>
    </row>
    <row r="7345" spans="1:2" ht="15" x14ac:dyDescent="0.2">
      <c r="A7345" s="318"/>
      <c r="B7345" s="319"/>
    </row>
    <row r="7346" spans="1:2" ht="15" x14ac:dyDescent="0.2">
      <c r="A7346" s="318"/>
      <c r="B7346" s="319"/>
    </row>
    <row r="7347" spans="1:2" ht="15" x14ac:dyDescent="0.2">
      <c r="A7347" s="318"/>
      <c r="B7347" s="319"/>
    </row>
    <row r="7348" spans="1:2" ht="15" x14ac:dyDescent="0.2">
      <c r="A7348" s="318"/>
      <c r="B7348" s="319"/>
    </row>
    <row r="7349" spans="1:2" ht="15" x14ac:dyDescent="0.2">
      <c r="A7349" s="318"/>
      <c r="B7349" s="319"/>
    </row>
    <row r="7350" spans="1:2" ht="15" x14ac:dyDescent="0.2">
      <c r="A7350" s="318"/>
      <c r="B7350" s="319"/>
    </row>
    <row r="7351" spans="1:2" ht="15" x14ac:dyDescent="0.2">
      <c r="A7351" s="318"/>
      <c r="B7351" s="319"/>
    </row>
    <row r="7352" spans="1:2" ht="15" x14ac:dyDescent="0.2">
      <c r="A7352" s="318"/>
      <c r="B7352" s="319"/>
    </row>
    <row r="7353" spans="1:2" ht="15" x14ac:dyDescent="0.2">
      <c r="A7353" s="318"/>
      <c r="B7353" s="319"/>
    </row>
    <row r="7354" spans="1:2" ht="15" x14ac:dyDescent="0.2">
      <c r="A7354" s="318"/>
      <c r="B7354" s="319"/>
    </row>
    <row r="7355" spans="1:2" ht="15" x14ac:dyDescent="0.2">
      <c r="A7355" s="318"/>
      <c r="B7355" s="319"/>
    </row>
    <row r="7356" spans="1:2" ht="15" x14ac:dyDescent="0.2">
      <c r="A7356" s="318"/>
      <c r="B7356" s="319"/>
    </row>
    <row r="7357" spans="1:2" ht="15" x14ac:dyDescent="0.2">
      <c r="A7357" s="318"/>
      <c r="B7357" s="319"/>
    </row>
    <row r="7358" spans="1:2" ht="15" x14ac:dyDescent="0.2">
      <c r="A7358" s="318"/>
      <c r="B7358" s="319"/>
    </row>
    <row r="7359" spans="1:2" ht="15" x14ac:dyDescent="0.2">
      <c r="A7359" s="318"/>
      <c r="B7359" s="319"/>
    </row>
    <row r="7360" spans="1:2" ht="15" x14ac:dyDescent="0.2">
      <c r="A7360" s="318"/>
      <c r="B7360" s="319"/>
    </row>
    <row r="7361" spans="1:2" ht="15" x14ac:dyDescent="0.2">
      <c r="A7361" s="318"/>
      <c r="B7361" s="319"/>
    </row>
    <row r="7362" spans="1:2" ht="15" x14ac:dyDescent="0.2">
      <c r="A7362" s="318"/>
      <c r="B7362" s="319"/>
    </row>
    <row r="7363" spans="1:2" ht="15" x14ac:dyDescent="0.2">
      <c r="A7363" s="318"/>
      <c r="B7363" s="319"/>
    </row>
    <row r="7364" spans="1:2" ht="15" x14ac:dyDescent="0.2">
      <c r="A7364" s="318"/>
      <c r="B7364" s="319"/>
    </row>
    <row r="7365" spans="1:2" ht="15" x14ac:dyDescent="0.2">
      <c r="A7365" s="318"/>
      <c r="B7365" s="319"/>
    </row>
    <row r="7366" spans="1:2" ht="15" x14ac:dyDescent="0.2">
      <c r="A7366" s="318"/>
      <c r="B7366" s="319"/>
    </row>
    <row r="7367" spans="1:2" ht="15" x14ac:dyDescent="0.2">
      <c r="A7367" s="318"/>
      <c r="B7367" s="319"/>
    </row>
    <row r="7368" spans="1:2" ht="15" x14ac:dyDescent="0.2">
      <c r="A7368" s="318"/>
      <c r="B7368" s="319"/>
    </row>
    <row r="7369" spans="1:2" ht="15" x14ac:dyDescent="0.2">
      <c r="A7369" s="318"/>
      <c r="B7369" s="319"/>
    </row>
    <row r="7370" spans="1:2" ht="15" x14ac:dyDescent="0.2">
      <c r="A7370" s="318"/>
      <c r="B7370" s="319"/>
    </row>
    <row r="7371" spans="1:2" ht="15" x14ac:dyDescent="0.2">
      <c r="A7371" s="318"/>
      <c r="B7371" s="319"/>
    </row>
    <row r="7372" spans="1:2" ht="15" x14ac:dyDescent="0.2">
      <c r="A7372" s="318"/>
      <c r="B7372" s="319"/>
    </row>
    <row r="7373" spans="1:2" ht="15" x14ac:dyDescent="0.2">
      <c r="A7373" s="318"/>
      <c r="B7373" s="319"/>
    </row>
    <row r="7374" spans="1:2" ht="15" x14ac:dyDescent="0.2">
      <c r="A7374" s="318"/>
      <c r="B7374" s="319"/>
    </row>
    <row r="7375" spans="1:2" ht="15" x14ac:dyDescent="0.2">
      <c r="A7375" s="318"/>
      <c r="B7375" s="319"/>
    </row>
    <row r="7376" spans="1:2" ht="15" x14ac:dyDescent="0.2">
      <c r="A7376" s="318"/>
      <c r="B7376" s="319"/>
    </row>
    <row r="7377" spans="1:2" ht="15" x14ac:dyDescent="0.2">
      <c r="A7377" s="318"/>
      <c r="B7377" s="319"/>
    </row>
    <row r="7378" spans="1:2" ht="15" x14ac:dyDescent="0.2">
      <c r="A7378" s="318"/>
      <c r="B7378" s="319"/>
    </row>
    <row r="7379" spans="1:2" ht="15" x14ac:dyDescent="0.2">
      <c r="A7379" s="318"/>
      <c r="B7379" s="319"/>
    </row>
    <row r="7380" spans="1:2" ht="15" x14ac:dyDescent="0.2">
      <c r="A7380" s="318"/>
      <c r="B7380" s="319"/>
    </row>
    <row r="7381" spans="1:2" ht="15" x14ac:dyDescent="0.2">
      <c r="A7381" s="318"/>
      <c r="B7381" s="319"/>
    </row>
    <row r="7382" spans="1:2" ht="15" x14ac:dyDescent="0.2">
      <c r="A7382" s="318"/>
      <c r="B7382" s="319"/>
    </row>
    <row r="7383" spans="1:2" ht="15" x14ac:dyDescent="0.2">
      <c r="A7383" s="318"/>
      <c r="B7383" s="319"/>
    </row>
    <row r="7384" spans="1:2" ht="15" x14ac:dyDescent="0.2">
      <c r="A7384" s="318"/>
      <c r="B7384" s="319"/>
    </row>
    <row r="7385" spans="1:2" ht="15" x14ac:dyDescent="0.2">
      <c r="A7385" s="318"/>
      <c r="B7385" s="319"/>
    </row>
    <row r="7386" spans="1:2" ht="15" x14ac:dyDescent="0.2">
      <c r="A7386" s="318"/>
      <c r="B7386" s="319"/>
    </row>
    <row r="7387" spans="1:2" ht="15" x14ac:dyDescent="0.2">
      <c r="A7387" s="318"/>
      <c r="B7387" s="319"/>
    </row>
    <row r="7388" spans="1:2" ht="15" x14ac:dyDescent="0.2">
      <c r="A7388" s="318"/>
      <c r="B7388" s="319"/>
    </row>
    <row r="7389" spans="1:2" ht="15" x14ac:dyDescent="0.2">
      <c r="A7389" s="318"/>
      <c r="B7389" s="319"/>
    </row>
    <row r="7390" spans="1:2" ht="15" x14ac:dyDescent="0.2">
      <c r="A7390" s="318"/>
      <c r="B7390" s="319"/>
    </row>
    <row r="7391" spans="1:2" ht="15" x14ac:dyDescent="0.2">
      <c r="A7391" s="318"/>
      <c r="B7391" s="319"/>
    </row>
    <row r="7392" spans="1:2" ht="15" x14ac:dyDescent="0.2">
      <c r="A7392" s="318"/>
      <c r="B7392" s="319"/>
    </row>
    <row r="7393" spans="1:2" ht="15" x14ac:dyDescent="0.2">
      <c r="A7393" s="318"/>
      <c r="B7393" s="319"/>
    </row>
    <row r="7394" spans="1:2" ht="15" x14ac:dyDescent="0.2">
      <c r="A7394" s="318"/>
      <c r="B7394" s="319"/>
    </row>
    <row r="7395" spans="1:2" ht="15" x14ac:dyDescent="0.2">
      <c r="A7395" s="318"/>
      <c r="B7395" s="319"/>
    </row>
    <row r="7396" spans="1:2" ht="15" x14ac:dyDescent="0.2">
      <c r="A7396" s="318"/>
      <c r="B7396" s="319"/>
    </row>
    <row r="7397" spans="1:2" ht="15" x14ac:dyDescent="0.2">
      <c r="A7397" s="318"/>
      <c r="B7397" s="319"/>
    </row>
    <row r="7398" spans="1:2" ht="15" x14ac:dyDescent="0.2">
      <c r="A7398" s="318"/>
      <c r="B7398" s="319"/>
    </row>
    <row r="7399" spans="1:2" ht="15" x14ac:dyDescent="0.2">
      <c r="A7399" s="318"/>
      <c r="B7399" s="319"/>
    </row>
    <row r="7400" spans="1:2" ht="15" x14ac:dyDescent="0.2">
      <c r="A7400" s="318"/>
      <c r="B7400" s="319"/>
    </row>
    <row r="7401" spans="1:2" ht="15" x14ac:dyDescent="0.2">
      <c r="A7401" s="318"/>
      <c r="B7401" s="319"/>
    </row>
    <row r="7402" spans="1:2" ht="15" x14ac:dyDescent="0.2">
      <c r="A7402" s="318"/>
      <c r="B7402" s="319"/>
    </row>
    <row r="7403" spans="1:2" ht="15" x14ac:dyDescent="0.2">
      <c r="A7403" s="318"/>
      <c r="B7403" s="319"/>
    </row>
    <row r="7404" spans="1:2" ht="15" x14ac:dyDescent="0.2">
      <c r="A7404" s="318"/>
      <c r="B7404" s="319"/>
    </row>
    <row r="7405" spans="1:2" ht="15" x14ac:dyDescent="0.2">
      <c r="A7405" s="318"/>
      <c r="B7405" s="319"/>
    </row>
    <row r="7406" spans="1:2" ht="15" x14ac:dyDescent="0.2">
      <c r="A7406" s="318"/>
      <c r="B7406" s="319"/>
    </row>
    <row r="7407" spans="1:2" ht="15" x14ac:dyDescent="0.2">
      <c r="A7407" s="318"/>
      <c r="B7407" s="319"/>
    </row>
    <row r="7408" spans="1:2" ht="15" x14ac:dyDescent="0.2">
      <c r="A7408" s="318"/>
      <c r="B7408" s="319"/>
    </row>
    <row r="7409" spans="1:2" ht="15" x14ac:dyDescent="0.2">
      <c r="A7409" s="318"/>
      <c r="B7409" s="319"/>
    </row>
    <row r="7410" spans="1:2" ht="15" x14ac:dyDescent="0.2">
      <c r="A7410" s="318"/>
      <c r="B7410" s="319"/>
    </row>
    <row r="7411" spans="1:2" ht="15" x14ac:dyDescent="0.2">
      <c r="A7411" s="318"/>
      <c r="B7411" s="319"/>
    </row>
    <row r="7412" spans="1:2" ht="15" x14ac:dyDescent="0.2">
      <c r="A7412" s="318"/>
      <c r="B7412" s="319"/>
    </row>
    <row r="7413" spans="1:2" ht="15" x14ac:dyDescent="0.2">
      <c r="A7413" s="318"/>
      <c r="B7413" s="319"/>
    </row>
    <row r="7414" spans="1:2" ht="15" x14ac:dyDescent="0.2">
      <c r="A7414" s="318"/>
      <c r="B7414" s="319"/>
    </row>
    <row r="7415" spans="1:2" ht="15" x14ac:dyDescent="0.2">
      <c r="A7415" s="318"/>
      <c r="B7415" s="319"/>
    </row>
    <row r="7416" spans="1:2" ht="15" x14ac:dyDescent="0.2">
      <c r="A7416" s="318"/>
      <c r="B7416" s="319"/>
    </row>
    <row r="7417" spans="1:2" ht="15" x14ac:dyDescent="0.2">
      <c r="A7417" s="318"/>
      <c r="B7417" s="319"/>
    </row>
    <row r="7418" spans="1:2" ht="15" x14ac:dyDescent="0.2">
      <c r="A7418" s="318"/>
      <c r="B7418" s="319"/>
    </row>
    <row r="7419" spans="1:2" ht="15" x14ac:dyDescent="0.2">
      <c r="A7419" s="318"/>
      <c r="B7419" s="319"/>
    </row>
    <row r="7420" spans="1:2" ht="15" x14ac:dyDescent="0.2">
      <c r="A7420" s="318"/>
      <c r="B7420" s="319"/>
    </row>
    <row r="7421" spans="1:2" ht="15" x14ac:dyDescent="0.2">
      <c r="A7421" s="318"/>
      <c r="B7421" s="319"/>
    </row>
    <row r="7422" spans="1:2" ht="15" x14ac:dyDescent="0.2">
      <c r="A7422" s="318"/>
      <c r="B7422" s="319"/>
    </row>
    <row r="7423" spans="1:2" ht="15" x14ac:dyDescent="0.2">
      <c r="A7423" s="318"/>
      <c r="B7423" s="319"/>
    </row>
    <row r="7424" spans="1:2" ht="15" x14ac:dyDescent="0.2">
      <c r="A7424" s="318"/>
      <c r="B7424" s="319"/>
    </row>
    <row r="7425" spans="1:2" ht="15" x14ac:dyDescent="0.2">
      <c r="A7425" s="318"/>
      <c r="B7425" s="319"/>
    </row>
    <row r="7426" spans="1:2" ht="15" x14ac:dyDescent="0.2">
      <c r="A7426" s="318"/>
      <c r="B7426" s="319"/>
    </row>
    <row r="7427" spans="1:2" ht="15" x14ac:dyDescent="0.2">
      <c r="A7427" s="318"/>
      <c r="B7427" s="319"/>
    </row>
    <row r="7428" spans="1:2" ht="15" x14ac:dyDescent="0.2">
      <c r="A7428" s="318"/>
      <c r="B7428" s="319"/>
    </row>
    <row r="7429" spans="1:2" ht="15" x14ac:dyDescent="0.2">
      <c r="A7429" s="318"/>
      <c r="B7429" s="319"/>
    </row>
    <row r="7430" spans="1:2" ht="15" x14ac:dyDescent="0.2">
      <c r="A7430" s="318"/>
      <c r="B7430" s="319"/>
    </row>
    <row r="7431" spans="1:2" ht="15" x14ac:dyDescent="0.2">
      <c r="A7431" s="318"/>
      <c r="B7431" s="319"/>
    </row>
    <row r="7432" spans="1:2" ht="15" x14ac:dyDescent="0.2">
      <c r="A7432" s="318"/>
      <c r="B7432" s="319"/>
    </row>
    <row r="7433" spans="1:2" ht="15" x14ac:dyDescent="0.2">
      <c r="A7433" s="318"/>
      <c r="B7433" s="319"/>
    </row>
    <row r="7434" spans="1:2" ht="15" x14ac:dyDescent="0.2">
      <c r="A7434" s="318"/>
      <c r="B7434" s="319"/>
    </row>
    <row r="7435" spans="1:2" ht="15" x14ac:dyDescent="0.2">
      <c r="A7435" s="318"/>
      <c r="B7435" s="319"/>
    </row>
    <row r="7436" spans="1:2" ht="15" x14ac:dyDescent="0.2">
      <c r="A7436" s="318"/>
      <c r="B7436" s="319"/>
    </row>
    <row r="7437" spans="1:2" ht="15" x14ac:dyDescent="0.2">
      <c r="A7437" s="318"/>
      <c r="B7437" s="319"/>
    </row>
    <row r="7438" spans="1:2" ht="15" x14ac:dyDescent="0.2">
      <c r="A7438" s="318"/>
      <c r="B7438" s="319"/>
    </row>
    <row r="7439" spans="1:2" ht="15" x14ac:dyDescent="0.2">
      <c r="A7439" s="318"/>
      <c r="B7439" s="319"/>
    </row>
    <row r="7440" spans="1:2" ht="15" x14ac:dyDescent="0.2">
      <c r="A7440" s="318"/>
      <c r="B7440" s="319"/>
    </row>
    <row r="7441" spans="1:2" ht="15" x14ac:dyDescent="0.2">
      <c r="A7441" s="318"/>
      <c r="B7441" s="319"/>
    </row>
    <row r="7442" spans="1:2" ht="15" x14ac:dyDescent="0.2">
      <c r="A7442" s="318"/>
      <c r="B7442" s="319"/>
    </row>
    <row r="7443" spans="1:2" ht="15" x14ac:dyDescent="0.2">
      <c r="A7443" s="318"/>
      <c r="B7443" s="319"/>
    </row>
    <row r="7444" spans="1:2" ht="15" x14ac:dyDescent="0.2">
      <c r="A7444" s="318"/>
      <c r="B7444" s="319"/>
    </row>
    <row r="7445" spans="1:2" ht="15" x14ac:dyDescent="0.2">
      <c r="A7445" s="318"/>
      <c r="B7445" s="319"/>
    </row>
    <row r="7446" spans="1:2" ht="15" x14ac:dyDescent="0.2">
      <c r="A7446" s="318"/>
      <c r="B7446" s="319"/>
    </row>
    <row r="7447" spans="1:2" ht="15" x14ac:dyDescent="0.2">
      <c r="A7447" s="318"/>
      <c r="B7447" s="319"/>
    </row>
    <row r="7448" spans="1:2" ht="15" x14ac:dyDescent="0.2">
      <c r="A7448" s="318"/>
      <c r="B7448" s="319"/>
    </row>
    <row r="7449" spans="1:2" ht="15" x14ac:dyDescent="0.2">
      <c r="A7449" s="318"/>
      <c r="B7449" s="319"/>
    </row>
    <row r="7450" spans="1:2" ht="15" x14ac:dyDescent="0.2">
      <c r="A7450" s="318"/>
      <c r="B7450" s="319"/>
    </row>
    <row r="7451" spans="1:2" ht="15" x14ac:dyDescent="0.2">
      <c r="A7451" s="318"/>
      <c r="B7451" s="319"/>
    </row>
    <row r="7452" spans="1:2" ht="15" x14ac:dyDescent="0.2">
      <c r="A7452" s="318"/>
      <c r="B7452" s="319"/>
    </row>
    <row r="7453" spans="1:2" ht="15" x14ac:dyDescent="0.2">
      <c r="A7453" s="318"/>
      <c r="B7453" s="319"/>
    </row>
    <row r="7454" spans="1:2" ht="15" x14ac:dyDescent="0.2">
      <c r="A7454" s="318"/>
      <c r="B7454" s="319"/>
    </row>
    <row r="7455" spans="1:2" ht="15" x14ac:dyDescent="0.2">
      <c r="A7455" s="318"/>
      <c r="B7455" s="319"/>
    </row>
    <row r="7456" spans="1:2" ht="15" x14ac:dyDescent="0.2">
      <c r="A7456" s="318"/>
      <c r="B7456" s="319"/>
    </row>
    <row r="7457" spans="1:2" ht="15" x14ac:dyDescent="0.2">
      <c r="A7457" s="318"/>
      <c r="B7457" s="319"/>
    </row>
    <row r="7458" spans="1:2" ht="15" x14ac:dyDescent="0.2">
      <c r="A7458" s="318"/>
      <c r="B7458" s="319"/>
    </row>
    <row r="7459" spans="1:2" ht="15" x14ac:dyDescent="0.2">
      <c r="A7459" s="318"/>
      <c r="B7459" s="319"/>
    </row>
    <row r="7460" spans="1:2" ht="15" x14ac:dyDescent="0.2">
      <c r="A7460" s="318"/>
      <c r="B7460" s="319"/>
    </row>
    <row r="7461" spans="1:2" ht="15" x14ac:dyDescent="0.2">
      <c r="A7461" s="318"/>
      <c r="B7461" s="319"/>
    </row>
    <row r="7462" spans="1:2" ht="15" x14ac:dyDescent="0.2">
      <c r="A7462" s="318"/>
      <c r="B7462" s="319"/>
    </row>
    <row r="7463" spans="1:2" ht="15" x14ac:dyDescent="0.2">
      <c r="A7463" s="318"/>
      <c r="B7463" s="319"/>
    </row>
    <row r="7464" spans="1:2" ht="15" x14ac:dyDescent="0.2">
      <c r="A7464" s="318"/>
      <c r="B7464" s="319"/>
    </row>
    <row r="7465" spans="1:2" ht="15" x14ac:dyDescent="0.2">
      <c r="A7465" s="318"/>
      <c r="B7465" s="319"/>
    </row>
    <row r="7466" spans="1:2" ht="15" x14ac:dyDescent="0.2">
      <c r="A7466" s="318"/>
      <c r="B7466" s="319"/>
    </row>
    <row r="7467" spans="1:2" ht="15" x14ac:dyDescent="0.2">
      <c r="A7467" s="318"/>
      <c r="B7467" s="319"/>
    </row>
    <row r="7468" spans="1:2" ht="15" x14ac:dyDescent="0.2">
      <c r="A7468" s="318"/>
      <c r="B7468" s="319"/>
    </row>
    <row r="7469" spans="1:2" ht="15" x14ac:dyDescent="0.2">
      <c r="A7469" s="318"/>
      <c r="B7469" s="319"/>
    </row>
    <row r="7470" spans="1:2" ht="15" x14ac:dyDescent="0.2">
      <c r="A7470" s="318"/>
      <c r="B7470" s="319"/>
    </row>
    <row r="7471" spans="1:2" ht="15" x14ac:dyDescent="0.2">
      <c r="A7471" s="318"/>
      <c r="B7471" s="319"/>
    </row>
    <row r="7472" spans="1:2" ht="15" x14ac:dyDescent="0.2">
      <c r="A7472" s="318"/>
      <c r="B7472" s="319"/>
    </row>
    <row r="7473" spans="1:2" ht="15" x14ac:dyDescent="0.2">
      <c r="A7473" s="318"/>
      <c r="B7473" s="319"/>
    </row>
    <row r="7474" spans="1:2" ht="15" x14ac:dyDescent="0.2">
      <c r="A7474" s="318"/>
      <c r="B7474" s="319"/>
    </row>
    <row r="7475" spans="1:2" ht="15" x14ac:dyDescent="0.2">
      <c r="A7475" s="318"/>
      <c r="B7475" s="319"/>
    </row>
    <row r="7476" spans="1:2" ht="15" x14ac:dyDescent="0.2">
      <c r="A7476" s="318"/>
      <c r="B7476" s="319"/>
    </row>
    <row r="7477" spans="1:2" ht="15" x14ac:dyDescent="0.2">
      <c r="A7477" s="318"/>
      <c r="B7477" s="319"/>
    </row>
    <row r="7478" spans="1:2" ht="15" x14ac:dyDescent="0.2">
      <c r="A7478" s="318"/>
      <c r="B7478" s="319"/>
    </row>
    <row r="7479" spans="1:2" ht="15" x14ac:dyDescent="0.2">
      <c r="A7479" s="318"/>
      <c r="B7479" s="319"/>
    </row>
    <row r="7480" spans="1:2" ht="15" x14ac:dyDescent="0.2">
      <c r="A7480" s="318"/>
      <c r="B7480" s="319"/>
    </row>
    <row r="7481" spans="1:2" ht="15" x14ac:dyDescent="0.2">
      <c r="A7481" s="318"/>
      <c r="B7481" s="319"/>
    </row>
    <row r="7482" spans="1:2" ht="15" x14ac:dyDescent="0.2">
      <c r="A7482" s="318"/>
      <c r="B7482" s="319"/>
    </row>
    <row r="7483" spans="1:2" ht="15" x14ac:dyDescent="0.2">
      <c r="A7483" s="318"/>
      <c r="B7483" s="319"/>
    </row>
    <row r="7484" spans="1:2" ht="15" x14ac:dyDescent="0.2">
      <c r="A7484" s="318"/>
      <c r="B7484" s="319"/>
    </row>
    <row r="7485" spans="1:2" ht="15" x14ac:dyDescent="0.2">
      <c r="A7485" s="318"/>
      <c r="B7485" s="319"/>
    </row>
    <row r="7486" spans="1:2" ht="15" x14ac:dyDescent="0.2">
      <c r="A7486" s="318"/>
      <c r="B7486" s="319"/>
    </row>
    <row r="7487" spans="1:2" ht="15" x14ac:dyDescent="0.2">
      <c r="A7487" s="318"/>
      <c r="B7487" s="319"/>
    </row>
    <row r="7488" spans="1:2" ht="15" x14ac:dyDescent="0.2">
      <c r="A7488" s="318"/>
      <c r="B7488" s="319"/>
    </row>
    <row r="7489" spans="1:2" ht="15" x14ac:dyDescent="0.2">
      <c r="A7489" s="318"/>
      <c r="B7489" s="319"/>
    </row>
    <row r="7490" spans="1:2" ht="15" x14ac:dyDescent="0.2">
      <c r="A7490" s="318"/>
      <c r="B7490" s="319"/>
    </row>
    <row r="7491" spans="1:2" ht="15" x14ac:dyDescent="0.2">
      <c r="A7491" s="318"/>
      <c r="B7491" s="319"/>
    </row>
    <row r="7492" spans="1:2" ht="15" x14ac:dyDescent="0.2">
      <c r="A7492" s="318"/>
      <c r="B7492" s="319"/>
    </row>
    <row r="7493" spans="1:2" ht="15" x14ac:dyDescent="0.2">
      <c r="A7493" s="318"/>
      <c r="B7493" s="319"/>
    </row>
    <row r="7494" spans="1:2" ht="15" x14ac:dyDescent="0.2">
      <c r="A7494" s="318"/>
      <c r="B7494" s="319"/>
    </row>
    <row r="7495" spans="1:2" ht="15" x14ac:dyDescent="0.2">
      <c r="A7495" s="318"/>
      <c r="B7495" s="319"/>
    </row>
    <row r="7496" spans="1:2" ht="15" x14ac:dyDescent="0.2">
      <c r="A7496" s="318"/>
      <c r="B7496" s="319"/>
    </row>
    <row r="7497" spans="1:2" ht="15" x14ac:dyDescent="0.2">
      <c r="A7497" s="318"/>
      <c r="B7497" s="319"/>
    </row>
    <row r="7498" spans="1:2" ht="15" x14ac:dyDescent="0.2">
      <c r="A7498" s="318"/>
      <c r="B7498" s="319"/>
    </row>
    <row r="7499" spans="1:2" ht="15" x14ac:dyDescent="0.2">
      <c r="A7499" s="318"/>
      <c r="B7499" s="319"/>
    </row>
    <row r="7500" spans="1:2" ht="15" x14ac:dyDescent="0.2">
      <c r="A7500" s="318"/>
      <c r="B7500" s="319"/>
    </row>
    <row r="7501" spans="1:2" ht="15" x14ac:dyDescent="0.2">
      <c r="A7501" s="318"/>
      <c r="B7501" s="319"/>
    </row>
    <row r="7502" spans="1:2" ht="15" x14ac:dyDescent="0.2">
      <c r="A7502" s="318"/>
      <c r="B7502" s="319"/>
    </row>
    <row r="7503" spans="1:2" ht="15" x14ac:dyDescent="0.2">
      <c r="A7503" s="318"/>
      <c r="B7503" s="319"/>
    </row>
    <row r="7504" spans="1:2" ht="15" x14ac:dyDescent="0.2">
      <c r="A7504" s="318"/>
      <c r="B7504" s="319"/>
    </row>
    <row r="7505" spans="1:2" ht="15" x14ac:dyDescent="0.2">
      <c r="A7505" s="318"/>
      <c r="B7505" s="319"/>
    </row>
    <row r="7506" spans="1:2" ht="15" x14ac:dyDescent="0.2">
      <c r="A7506" s="318"/>
      <c r="B7506" s="319"/>
    </row>
    <row r="7507" spans="1:2" ht="15" x14ac:dyDescent="0.2">
      <c r="A7507" s="318"/>
      <c r="B7507" s="319"/>
    </row>
    <row r="7508" spans="1:2" ht="15" x14ac:dyDescent="0.2">
      <c r="A7508" s="318"/>
      <c r="B7508" s="319"/>
    </row>
    <row r="7509" spans="1:2" ht="15" x14ac:dyDescent="0.2">
      <c r="A7509" s="318"/>
      <c r="B7509" s="319"/>
    </row>
    <row r="7510" spans="1:2" ht="15" x14ac:dyDescent="0.2">
      <c r="A7510" s="318"/>
      <c r="B7510" s="319"/>
    </row>
    <row r="7511" spans="1:2" ht="15" x14ac:dyDescent="0.2">
      <c r="A7511" s="318"/>
      <c r="B7511" s="319"/>
    </row>
    <row r="7512" spans="1:2" ht="15" x14ac:dyDescent="0.2">
      <c r="A7512" s="318"/>
      <c r="B7512" s="319"/>
    </row>
    <row r="7513" spans="1:2" ht="15" x14ac:dyDescent="0.2">
      <c r="A7513" s="318"/>
      <c r="B7513" s="319"/>
    </row>
    <row r="7514" spans="1:2" ht="15" x14ac:dyDescent="0.2">
      <c r="A7514" s="318"/>
      <c r="B7514" s="319"/>
    </row>
    <row r="7515" spans="1:2" ht="15" x14ac:dyDescent="0.2">
      <c r="A7515" s="318"/>
      <c r="B7515" s="319"/>
    </row>
    <row r="7516" spans="1:2" ht="15" x14ac:dyDescent="0.2">
      <c r="A7516" s="318"/>
      <c r="B7516" s="319"/>
    </row>
    <row r="7517" spans="1:2" ht="15" x14ac:dyDescent="0.2">
      <c r="A7517" s="318"/>
      <c r="B7517" s="319"/>
    </row>
    <row r="7518" spans="1:2" ht="15" x14ac:dyDescent="0.2">
      <c r="A7518" s="318"/>
      <c r="B7518" s="319"/>
    </row>
    <row r="7519" spans="1:2" ht="15" x14ac:dyDescent="0.2">
      <c r="A7519" s="318"/>
      <c r="B7519" s="319"/>
    </row>
    <row r="7520" spans="1:2" ht="15" x14ac:dyDescent="0.2">
      <c r="A7520" s="318"/>
      <c r="B7520" s="319"/>
    </row>
    <row r="7521" spans="1:2" ht="15" x14ac:dyDescent="0.2">
      <c r="A7521" s="318"/>
      <c r="B7521" s="319"/>
    </row>
    <row r="7522" spans="1:2" ht="15" x14ac:dyDescent="0.2">
      <c r="A7522" s="318"/>
      <c r="B7522" s="319"/>
    </row>
    <row r="7523" spans="1:2" ht="15" x14ac:dyDescent="0.2">
      <c r="A7523" s="318"/>
      <c r="B7523" s="319"/>
    </row>
    <row r="7524" spans="1:2" ht="15" x14ac:dyDescent="0.2">
      <c r="A7524" s="318"/>
      <c r="B7524" s="319"/>
    </row>
    <row r="7525" spans="1:2" ht="15" x14ac:dyDescent="0.2">
      <c r="A7525" s="318"/>
      <c r="B7525" s="319"/>
    </row>
    <row r="7526" spans="1:2" ht="15" x14ac:dyDescent="0.2">
      <c r="A7526" s="318"/>
      <c r="B7526" s="319"/>
    </row>
    <row r="7527" spans="1:2" ht="15" x14ac:dyDescent="0.2">
      <c r="A7527" s="318"/>
      <c r="B7527" s="319"/>
    </row>
    <row r="7528" spans="1:2" ht="15" x14ac:dyDescent="0.2">
      <c r="A7528" s="318"/>
      <c r="B7528" s="319"/>
    </row>
    <row r="7529" spans="1:2" ht="15" x14ac:dyDescent="0.2">
      <c r="A7529" s="318"/>
      <c r="B7529" s="319"/>
    </row>
    <row r="7530" spans="1:2" ht="15" x14ac:dyDescent="0.2">
      <c r="A7530" s="318"/>
      <c r="B7530" s="319"/>
    </row>
    <row r="7531" spans="1:2" ht="15" x14ac:dyDescent="0.2">
      <c r="A7531" s="318"/>
      <c r="B7531" s="319"/>
    </row>
    <row r="7532" spans="1:2" ht="15" x14ac:dyDescent="0.2">
      <c r="A7532" s="318"/>
      <c r="B7532" s="319"/>
    </row>
    <row r="7533" spans="1:2" ht="15" x14ac:dyDescent="0.2">
      <c r="A7533" s="318"/>
      <c r="B7533" s="319"/>
    </row>
    <row r="7534" spans="1:2" ht="15" x14ac:dyDescent="0.2">
      <c r="A7534" s="318"/>
      <c r="B7534" s="319"/>
    </row>
    <row r="7535" spans="1:2" ht="15" x14ac:dyDescent="0.2">
      <c r="A7535" s="318"/>
      <c r="B7535" s="319"/>
    </row>
    <row r="7536" spans="1:2" ht="15" x14ac:dyDescent="0.2">
      <c r="A7536" s="318"/>
      <c r="B7536" s="319"/>
    </row>
    <row r="7537" spans="1:2" ht="15" x14ac:dyDescent="0.2">
      <c r="A7537" s="318"/>
      <c r="B7537" s="319"/>
    </row>
    <row r="7538" spans="1:2" ht="15" x14ac:dyDescent="0.2">
      <c r="A7538" s="318"/>
      <c r="B7538" s="319"/>
    </row>
    <row r="7539" spans="1:2" ht="15" x14ac:dyDescent="0.2">
      <c r="A7539" s="318"/>
      <c r="B7539" s="319"/>
    </row>
    <row r="7540" spans="1:2" ht="15" x14ac:dyDescent="0.2">
      <c r="A7540" s="318"/>
      <c r="B7540" s="319"/>
    </row>
    <row r="7541" spans="1:2" ht="15" x14ac:dyDescent="0.2">
      <c r="A7541" s="318"/>
      <c r="B7541" s="319"/>
    </row>
    <row r="7542" spans="1:2" ht="15" x14ac:dyDescent="0.2">
      <c r="A7542" s="318"/>
      <c r="B7542" s="319"/>
    </row>
    <row r="7543" spans="1:2" ht="15" x14ac:dyDescent="0.2">
      <c r="A7543" s="318"/>
      <c r="B7543" s="319"/>
    </row>
    <row r="7544" spans="1:2" ht="15" x14ac:dyDescent="0.2">
      <c r="A7544" s="318"/>
      <c r="B7544" s="319"/>
    </row>
    <row r="7545" spans="1:2" ht="15" x14ac:dyDescent="0.2">
      <c r="A7545" s="318"/>
      <c r="B7545" s="319"/>
    </row>
    <row r="7546" spans="1:2" ht="15" x14ac:dyDescent="0.2">
      <c r="A7546" s="318"/>
      <c r="B7546" s="319"/>
    </row>
    <row r="7547" spans="1:2" ht="15" x14ac:dyDescent="0.2">
      <c r="A7547" s="318"/>
      <c r="B7547" s="319"/>
    </row>
    <row r="7548" spans="1:2" ht="15" x14ac:dyDescent="0.2">
      <c r="A7548" s="318"/>
      <c r="B7548" s="319"/>
    </row>
    <row r="7549" spans="1:2" ht="15" x14ac:dyDescent="0.2">
      <c r="A7549" s="318"/>
      <c r="B7549" s="319"/>
    </row>
    <row r="7550" spans="1:2" ht="15" x14ac:dyDescent="0.2">
      <c r="A7550" s="318"/>
      <c r="B7550" s="319"/>
    </row>
    <row r="7551" spans="1:2" ht="15" x14ac:dyDescent="0.2">
      <c r="A7551" s="318"/>
      <c r="B7551" s="319"/>
    </row>
    <row r="7552" spans="1:2" ht="15" x14ac:dyDescent="0.2">
      <c r="A7552" s="318"/>
      <c r="B7552" s="319"/>
    </row>
    <row r="7553" spans="1:2" ht="15" x14ac:dyDescent="0.2">
      <c r="A7553" s="318"/>
      <c r="B7553" s="319"/>
    </row>
    <row r="7554" spans="1:2" ht="15" x14ac:dyDescent="0.2">
      <c r="A7554" s="318"/>
      <c r="B7554" s="319"/>
    </row>
    <row r="7555" spans="1:2" ht="15" x14ac:dyDescent="0.2">
      <c r="A7555" s="318"/>
      <c r="B7555" s="319"/>
    </row>
    <row r="7556" spans="1:2" ht="15" x14ac:dyDescent="0.2">
      <c r="A7556" s="318"/>
      <c r="B7556" s="319"/>
    </row>
    <row r="7557" spans="1:2" ht="15" x14ac:dyDescent="0.2">
      <c r="A7557" s="318"/>
      <c r="B7557" s="319"/>
    </row>
    <row r="7558" spans="1:2" ht="15" x14ac:dyDescent="0.2">
      <c r="A7558" s="318"/>
      <c r="B7558" s="319"/>
    </row>
    <row r="7559" spans="1:2" ht="15" x14ac:dyDescent="0.2">
      <c r="A7559" s="318"/>
      <c r="B7559" s="319"/>
    </row>
    <row r="7560" spans="1:2" ht="15" x14ac:dyDescent="0.2">
      <c r="A7560" s="318"/>
      <c r="B7560" s="319"/>
    </row>
    <row r="7561" spans="1:2" ht="15" x14ac:dyDescent="0.2">
      <c r="A7561" s="318"/>
      <c r="B7561" s="319"/>
    </row>
    <row r="7562" spans="1:2" ht="15" x14ac:dyDescent="0.2">
      <c r="A7562" s="318"/>
      <c r="B7562" s="319"/>
    </row>
    <row r="7563" spans="1:2" ht="15" x14ac:dyDescent="0.2">
      <c r="A7563" s="318"/>
      <c r="B7563" s="319"/>
    </row>
    <row r="7564" spans="1:2" ht="15" x14ac:dyDescent="0.2">
      <c r="A7564" s="318"/>
      <c r="B7564" s="319"/>
    </row>
    <row r="7565" spans="1:2" ht="15" x14ac:dyDescent="0.2">
      <c r="A7565" s="318"/>
      <c r="B7565" s="319"/>
    </row>
    <row r="7566" spans="1:2" ht="15" x14ac:dyDescent="0.2">
      <c r="A7566" s="318"/>
      <c r="B7566" s="319"/>
    </row>
    <row r="7567" spans="1:2" ht="15" x14ac:dyDescent="0.2">
      <c r="A7567" s="318"/>
      <c r="B7567" s="319"/>
    </row>
    <row r="7568" spans="1:2" ht="15" x14ac:dyDescent="0.2">
      <c r="A7568" s="318"/>
      <c r="B7568" s="319"/>
    </row>
    <row r="7569" spans="1:2" ht="15" x14ac:dyDescent="0.2">
      <c r="A7569" s="318"/>
      <c r="B7569" s="319"/>
    </row>
    <row r="7570" spans="1:2" ht="15" x14ac:dyDescent="0.2">
      <c r="A7570" s="318"/>
      <c r="B7570" s="319"/>
    </row>
    <row r="7571" spans="1:2" ht="15" x14ac:dyDescent="0.2">
      <c r="A7571" s="318"/>
      <c r="B7571" s="319"/>
    </row>
    <row r="7572" spans="1:2" ht="15" x14ac:dyDescent="0.2">
      <c r="A7572" s="318"/>
      <c r="B7572" s="319"/>
    </row>
    <row r="7573" spans="1:2" ht="15" x14ac:dyDescent="0.2">
      <c r="A7573" s="318"/>
      <c r="B7573" s="319"/>
    </row>
    <row r="7574" spans="1:2" ht="15" x14ac:dyDescent="0.2">
      <c r="A7574" s="318"/>
      <c r="B7574" s="319"/>
    </row>
    <row r="7575" spans="1:2" ht="15" x14ac:dyDescent="0.2">
      <c r="A7575" s="318"/>
      <c r="B7575" s="319"/>
    </row>
    <row r="7576" spans="1:2" ht="15" x14ac:dyDescent="0.2">
      <c r="A7576" s="318"/>
      <c r="B7576" s="319"/>
    </row>
    <row r="7577" spans="1:2" ht="15" x14ac:dyDescent="0.2">
      <c r="A7577" s="318"/>
      <c r="B7577" s="319"/>
    </row>
    <row r="7578" spans="1:2" ht="15" x14ac:dyDescent="0.2">
      <c r="A7578" s="318"/>
      <c r="B7578" s="319"/>
    </row>
    <row r="7579" spans="1:2" ht="15" x14ac:dyDescent="0.2">
      <c r="A7579" s="318"/>
      <c r="B7579" s="319"/>
    </row>
    <row r="7580" spans="1:2" ht="15" x14ac:dyDescent="0.2">
      <c r="A7580" s="318"/>
      <c r="B7580" s="319"/>
    </row>
    <row r="7581" spans="1:2" ht="15" x14ac:dyDescent="0.2">
      <c r="A7581" s="318"/>
      <c r="B7581" s="319"/>
    </row>
    <row r="7582" spans="1:2" ht="15" x14ac:dyDescent="0.2">
      <c r="A7582" s="318"/>
      <c r="B7582" s="319"/>
    </row>
    <row r="7583" spans="1:2" ht="15" x14ac:dyDescent="0.2">
      <c r="A7583" s="318"/>
      <c r="B7583" s="319"/>
    </row>
    <row r="7584" spans="1:2" ht="15" x14ac:dyDescent="0.2">
      <c r="A7584" s="318"/>
      <c r="B7584" s="319"/>
    </row>
    <row r="7585" spans="1:2" ht="15" x14ac:dyDescent="0.2">
      <c r="A7585" s="318"/>
      <c r="B7585" s="319"/>
    </row>
    <row r="7586" spans="1:2" ht="15" x14ac:dyDescent="0.2">
      <c r="A7586" s="318"/>
      <c r="B7586" s="319"/>
    </row>
    <row r="7587" spans="1:2" ht="15" x14ac:dyDescent="0.2">
      <c r="A7587" s="318"/>
      <c r="B7587" s="319"/>
    </row>
    <row r="7588" spans="1:2" ht="15" x14ac:dyDescent="0.2">
      <c r="A7588" s="318"/>
      <c r="B7588" s="319"/>
    </row>
    <row r="7589" spans="1:2" ht="15" x14ac:dyDescent="0.2">
      <c r="A7589" s="318"/>
      <c r="B7589" s="319"/>
    </row>
    <row r="7590" spans="1:2" ht="15" x14ac:dyDescent="0.2">
      <c r="A7590" s="318"/>
      <c r="B7590" s="319"/>
    </row>
    <row r="7591" spans="1:2" ht="15" x14ac:dyDescent="0.2">
      <c r="A7591" s="318"/>
      <c r="B7591" s="319"/>
    </row>
    <row r="7592" spans="1:2" ht="15" x14ac:dyDescent="0.2">
      <c r="A7592" s="318"/>
      <c r="B7592" s="319"/>
    </row>
    <row r="7593" spans="1:2" ht="15" x14ac:dyDescent="0.2">
      <c r="A7593" s="318"/>
      <c r="B7593" s="319"/>
    </row>
    <row r="7594" spans="1:2" ht="15" x14ac:dyDescent="0.2">
      <c r="A7594" s="318"/>
      <c r="B7594" s="319"/>
    </row>
    <row r="7595" spans="1:2" ht="15" x14ac:dyDescent="0.2">
      <c r="A7595" s="318"/>
      <c r="B7595" s="319"/>
    </row>
    <row r="7596" spans="1:2" ht="15" x14ac:dyDescent="0.2">
      <c r="A7596" s="318"/>
      <c r="B7596" s="319"/>
    </row>
    <row r="7597" spans="1:2" ht="15" x14ac:dyDescent="0.2">
      <c r="A7597" s="318"/>
      <c r="B7597" s="319"/>
    </row>
    <row r="7598" spans="1:2" ht="15" x14ac:dyDescent="0.2">
      <c r="A7598" s="318"/>
      <c r="B7598" s="319"/>
    </row>
    <row r="7599" spans="1:2" ht="15" x14ac:dyDescent="0.2">
      <c r="A7599" s="318"/>
      <c r="B7599" s="319"/>
    </row>
    <row r="7600" spans="1:2" ht="15" x14ac:dyDescent="0.2">
      <c r="A7600" s="318"/>
      <c r="B7600" s="319"/>
    </row>
    <row r="7601" spans="1:2" ht="15" x14ac:dyDescent="0.2">
      <c r="A7601" s="318"/>
      <c r="B7601" s="319"/>
    </row>
    <row r="7602" spans="1:2" ht="15" x14ac:dyDescent="0.2">
      <c r="A7602" s="318"/>
      <c r="B7602" s="319"/>
    </row>
    <row r="7603" spans="1:2" ht="15" x14ac:dyDescent="0.2">
      <c r="A7603" s="318"/>
      <c r="B7603" s="319"/>
    </row>
    <row r="7604" spans="1:2" ht="15" x14ac:dyDescent="0.2">
      <c r="A7604" s="318"/>
      <c r="B7604" s="319"/>
    </row>
    <row r="7605" spans="1:2" ht="15" x14ac:dyDescent="0.2">
      <c r="A7605" s="318"/>
      <c r="B7605" s="319"/>
    </row>
    <row r="7606" spans="1:2" ht="15" x14ac:dyDescent="0.2">
      <c r="A7606" s="318"/>
      <c r="B7606" s="319"/>
    </row>
    <row r="7607" spans="1:2" ht="15" x14ac:dyDescent="0.2">
      <c r="A7607" s="318"/>
      <c r="B7607" s="319"/>
    </row>
    <row r="7608" spans="1:2" ht="15" x14ac:dyDescent="0.2">
      <c r="A7608" s="318"/>
      <c r="B7608" s="319"/>
    </row>
    <row r="7609" spans="1:2" ht="15" x14ac:dyDescent="0.2">
      <c r="A7609" s="318"/>
      <c r="B7609" s="319"/>
    </row>
    <row r="7610" spans="1:2" ht="15" x14ac:dyDescent="0.2">
      <c r="A7610" s="318"/>
      <c r="B7610" s="319"/>
    </row>
    <row r="7611" spans="1:2" ht="15" x14ac:dyDescent="0.2">
      <c r="A7611" s="318"/>
      <c r="B7611" s="319"/>
    </row>
    <row r="7612" spans="1:2" ht="15" x14ac:dyDescent="0.2">
      <c r="A7612" s="318"/>
      <c r="B7612" s="319"/>
    </row>
    <row r="7613" spans="1:2" ht="15" x14ac:dyDescent="0.2">
      <c r="A7613" s="318"/>
      <c r="B7613" s="319"/>
    </row>
    <row r="7614" spans="1:2" ht="15" x14ac:dyDescent="0.2">
      <c r="A7614" s="318"/>
      <c r="B7614" s="319"/>
    </row>
    <row r="7615" spans="1:2" ht="15" x14ac:dyDescent="0.2">
      <c r="A7615" s="318"/>
      <c r="B7615" s="319"/>
    </row>
    <row r="7616" spans="1:2" ht="15" x14ac:dyDescent="0.2">
      <c r="A7616" s="318"/>
      <c r="B7616" s="319"/>
    </row>
    <row r="7617" spans="1:2" ht="15" x14ac:dyDescent="0.2">
      <c r="A7617" s="318"/>
      <c r="B7617" s="319"/>
    </row>
    <row r="7618" spans="1:2" ht="15" x14ac:dyDescent="0.2">
      <c r="A7618" s="318"/>
      <c r="B7618" s="319"/>
    </row>
    <row r="7619" spans="1:2" ht="15" x14ac:dyDescent="0.2">
      <c r="A7619" s="318"/>
      <c r="B7619" s="319"/>
    </row>
    <row r="7620" spans="1:2" ht="15" x14ac:dyDescent="0.2">
      <c r="A7620" s="318"/>
      <c r="B7620" s="319"/>
    </row>
    <row r="7621" spans="1:2" ht="15" x14ac:dyDescent="0.2">
      <c r="A7621" s="318"/>
      <c r="B7621" s="319"/>
    </row>
    <row r="7622" spans="1:2" ht="15" x14ac:dyDescent="0.2">
      <c r="A7622" s="318"/>
      <c r="B7622" s="319"/>
    </row>
    <row r="7623" spans="1:2" ht="15" x14ac:dyDescent="0.2">
      <c r="A7623" s="318"/>
      <c r="B7623" s="319"/>
    </row>
    <row r="7624" spans="1:2" ht="15" x14ac:dyDescent="0.2">
      <c r="A7624" s="318"/>
      <c r="B7624" s="319"/>
    </row>
    <row r="7625" spans="1:2" ht="15" x14ac:dyDescent="0.2">
      <c r="A7625" s="318"/>
      <c r="B7625" s="319"/>
    </row>
    <row r="7626" spans="1:2" ht="15" x14ac:dyDescent="0.2">
      <c r="A7626" s="318"/>
      <c r="B7626" s="319"/>
    </row>
    <row r="7627" spans="1:2" ht="15" x14ac:dyDescent="0.2">
      <c r="A7627" s="318"/>
      <c r="B7627" s="319"/>
    </row>
    <row r="7628" spans="1:2" ht="15" x14ac:dyDescent="0.2">
      <c r="A7628" s="318"/>
      <c r="B7628" s="319"/>
    </row>
    <row r="7629" spans="1:2" ht="15" x14ac:dyDescent="0.2">
      <c r="A7629" s="318"/>
      <c r="B7629" s="319"/>
    </row>
    <row r="7630" spans="1:2" ht="15" x14ac:dyDescent="0.2">
      <c r="A7630" s="318"/>
      <c r="B7630" s="319"/>
    </row>
    <row r="7631" spans="1:2" ht="15" x14ac:dyDescent="0.2">
      <c r="A7631" s="318"/>
      <c r="B7631" s="319"/>
    </row>
    <row r="7632" spans="1:2" ht="15" x14ac:dyDescent="0.2">
      <c r="A7632" s="318"/>
      <c r="B7632" s="319"/>
    </row>
    <row r="7633" spans="1:2" ht="15" x14ac:dyDescent="0.2">
      <c r="A7633" s="318"/>
      <c r="B7633" s="319"/>
    </row>
    <row r="7634" spans="1:2" ht="15" x14ac:dyDescent="0.2">
      <c r="A7634" s="318"/>
      <c r="B7634" s="319"/>
    </row>
    <row r="7635" spans="1:2" ht="15" x14ac:dyDescent="0.2">
      <c r="A7635" s="318"/>
      <c r="B7635" s="319"/>
    </row>
    <row r="7636" spans="1:2" ht="15" x14ac:dyDescent="0.2">
      <c r="A7636" s="318"/>
      <c r="B7636" s="319"/>
    </row>
    <row r="7637" spans="1:2" ht="15" x14ac:dyDescent="0.2">
      <c r="A7637" s="318"/>
      <c r="B7637" s="319"/>
    </row>
    <row r="7638" spans="1:2" ht="15" x14ac:dyDescent="0.2">
      <c r="A7638" s="318"/>
      <c r="B7638" s="319"/>
    </row>
    <row r="7639" spans="1:2" ht="15" x14ac:dyDescent="0.2">
      <c r="A7639" s="318"/>
      <c r="B7639" s="319"/>
    </row>
    <row r="7640" spans="1:2" ht="15" x14ac:dyDescent="0.2">
      <c r="A7640" s="318"/>
      <c r="B7640" s="319"/>
    </row>
    <row r="7641" spans="1:2" ht="15" x14ac:dyDescent="0.2">
      <c r="A7641" s="318"/>
      <c r="B7641" s="319"/>
    </row>
    <row r="7642" spans="1:2" ht="15" x14ac:dyDescent="0.2">
      <c r="A7642" s="318"/>
      <c r="B7642" s="319"/>
    </row>
    <row r="7643" spans="1:2" ht="15" x14ac:dyDescent="0.2">
      <c r="A7643" s="318"/>
      <c r="B7643" s="319"/>
    </row>
    <row r="7644" spans="1:2" ht="15" x14ac:dyDescent="0.2">
      <c r="A7644" s="318"/>
      <c r="B7644" s="319"/>
    </row>
    <row r="7645" spans="1:2" ht="15" x14ac:dyDescent="0.2">
      <c r="A7645" s="318"/>
      <c r="B7645" s="319"/>
    </row>
    <row r="7646" spans="1:2" ht="15" x14ac:dyDescent="0.2">
      <c r="A7646" s="318"/>
      <c r="B7646" s="319"/>
    </row>
    <row r="7647" spans="1:2" ht="15" x14ac:dyDescent="0.2">
      <c r="A7647" s="318"/>
      <c r="B7647" s="319"/>
    </row>
    <row r="7648" spans="1:2" ht="15" x14ac:dyDescent="0.2">
      <c r="A7648" s="318"/>
      <c r="B7648" s="319"/>
    </row>
    <row r="7649" spans="1:2" ht="15" x14ac:dyDescent="0.2">
      <c r="A7649" s="318"/>
      <c r="B7649" s="319"/>
    </row>
    <row r="7650" spans="1:2" ht="15" x14ac:dyDescent="0.2">
      <c r="A7650" s="318"/>
      <c r="B7650" s="319"/>
    </row>
    <row r="7651" spans="1:2" ht="15" x14ac:dyDescent="0.2">
      <c r="A7651" s="318"/>
      <c r="B7651" s="319"/>
    </row>
    <row r="7652" spans="1:2" ht="15" x14ac:dyDescent="0.2">
      <c r="A7652" s="318"/>
      <c r="B7652" s="319"/>
    </row>
    <row r="7653" spans="1:2" ht="15" x14ac:dyDescent="0.2">
      <c r="A7653" s="318"/>
      <c r="B7653" s="319"/>
    </row>
    <row r="7654" spans="1:2" ht="15" x14ac:dyDescent="0.2">
      <c r="A7654" s="318"/>
      <c r="B7654" s="319"/>
    </row>
    <row r="7655" spans="1:2" ht="15" x14ac:dyDescent="0.2">
      <c r="A7655" s="318"/>
      <c r="B7655" s="319"/>
    </row>
    <row r="7656" spans="1:2" ht="15" x14ac:dyDescent="0.2">
      <c r="A7656" s="318"/>
      <c r="B7656" s="319"/>
    </row>
    <row r="7657" spans="1:2" ht="15" x14ac:dyDescent="0.2">
      <c r="A7657" s="318"/>
      <c r="B7657" s="319"/>
    </row>
    <row r="7658" spans="1:2" ht="15" x14ac:dyDescent="0.2">
      <c r="A7658" s="318"/>
      <c r="B7658" s="319"/>
    </row>
    <row r="7659" spans="1:2" ht="15" x14ac:dyDescent="0.2">
      <c r="A7659" s="318"/>
      <c r="B7659" s="319"/>
    </row>
    <row r="7660" spans="1:2" ht="15" x14ac:dyDescent="0.2">
      <c r="A7660" s="318"/>
      <c r="B7660" s="319"/>
    </row>
    <row r="7661" spans="1:2" ht="15" x14ac:dyDescent="0.2">
      <c r="A7661" s="318"/>
      <c r="B7661" s="319"/>
    </row>
    <row r="7662" spans="1:2" ht="15" x14ac:dyDescent="0.2">
      <c r="A7662" s="318"/>
      <c r="B7662" s="319"/>
    </row>
    <row r="7663" spans="1:2" ht="15" x14ac:dyDescent="0.2">
      <c r="A7663" s="318"/>
      <c r="B7663" s="319"/>
    </row>
    <row r="7664" spans="1:2" ht="15" x14ac:dyDescent="0.2">
      <c r="A7664" s="318"/>
      <c r="B7664" s="319"/>
    </row>
    <row r="7665" spans="1:2" ht="15" x14ac:dyDescent="0.2">
      <c r="A7665" s="318"/>
      <c r="B7665" s="319"/>
    </row>
    <row r="7666" spans="1:2" ht="15" x14ac:dyDescent="0.2">
      <c r="A7666" s="318"/>
      <c r="B7666" s="319"/>
    </row>
    <row r="7667" spans="1:2" ht="15" x14ac:dyDescent="0.2">
      <c r="A7667" s="318"/>
      <c r="B7667" s="319"/>
    </row>
    <row r="7668" spans="1:2" ht="15" x14ac:dyDescent="0.2">
      <c r="A7668" s="318"/>
      <c r="B7668" s="319"/>
    </row>
    <row r="7669" spans="1:2" ht="15" x14ac:dyDescent="0.2">
      <c r="A7669" s="318"/>
      <c r="B7669" s="319"/>
    </row>
    <row r="7670" spans="1:2" ht="15" x14ac:dyDescent="0.2">
      <c r="A7670" s="318"/>
      <c r="B7670" s="319"/>
    </row>
    <row r="7671" spans="1:2" ht="15" x14ac:dyDescent="0.2">
      <c r="A7671" s="318"/>
      <c r="B7671" s="319"/>
    </row>
    <row r="7672" spans="1:2" ht="15" x14ac:dyDescent="0.2">
      <c r="A7672" s="318"/>
      <c r="B7672" s="319"/>
    </row>
    <row r="7673" spans="1:2" ht="15" x14ac:dyDescent="0.2">
      <c r="A7673" s="318"/>
      <c r="B7673" s="319"/>
    </row>
    <row r="7674" spans="1:2" ht="15" x14ac:dyDescent="0.2">
      <c r="A7674" s="318"/>
      <c r="B7674" s="319"/>
    </row>
    <row r="7675" spans="1:2" ht="15" x14ac:dyDescent="0.2">
      <c r="A7675" s="318"/>
      <c r="B7675" s="319"/>
    </row>
    <row r="7676" spans="1:2" ht="15" x14ac:dyDescent="0.2">
      <c r="A7676" s="318"/>
      <c r="B7676" s="319"/>
    </row>
    <row r="7677" spans="1:2" ht="15" x14ac:dyDescent="0.2">
      <c r="A7677" s="318"/>
      <c r="B7677" s="319"/>
    </row>
    <row r="7678" spans="1:2" ht="15" x14ac:dyDescent="0.2">
      <c r="A7678" s="318"/>
      <c r="B7678" s="319"/>
    </row>
    <row r="7679" spans="1:2" ht="15" x14ac:dyDescent="0.2">
      <c r="A7679" s="318"/>
      <c r="B7679" s="319"/>
    </row>
    <row r="7680" spans="1:2" ht="15" x14ac:dyDescent="0.2">
      <c r="A7680" s="318"/>
      <c r="B7680" s="319"/>
    </row>
    <row r="7681" spans="1:2" ht="15" x14ac:dyDescent="0.2">
      <c r="A7681" s="318"/>
      <c r="B7681" s="319"/>
    </row>
    <row r="7682" spans="1:2" ht="15" x14ac:dyDescent="0.2">
      <c r="A7682" s="318"/>
      <c r="B7682" s="319"/>
    </row>
    <row r="7683" spans="1:2" ht="15" x14ac:dyDescent="0.2">
      <c r="A7683" s="318"/>
      <c r="B7683" s="319"/>
    </row>
    <row r="7684" spans="1:2" ht="15" x14ac:dyDescent="0.2">
      <c r="A7684" s="318"/>
      <c r="B7684" s="319"/>
    </row>
    <row r="7685" spans="1:2" ht="15" x14ac:dyDescent="0.2">
      <c r="A7685" s="318"/>
      <c r="B7685" s="319"/>
    </row>
    <row r="7686" spans="1:2" ht="15" x14ac:dyDescent="0.2">
      <c r="A7686" s="318"/>
      <c r="B7686" s="319"/>
    </row>
    <row r="7687" spans="1:2" ht="15" x14ac:dyDescent="0.2">
      <c r="A7687" s="318"/>
      <c r="B7687" s="319"/>
    </row>
    <row r="7688" spans="1:2" ht="15" x14ac:dyDescent="0.2">
      <c r="A7688" s="318"/>
      <c r="B7688" s="319"/>
    </row>
    <row r="7689" spans="1:2" ht="15" x14ac:dyDescent="0.2">
      <c r="A7689" s="318"/>
      <c r="B7689" s="319"/>
    </row>
    <row r="7690" spans="1:2" ht="15" x14ac:dyDescent="0.2">
      <c r="A7690" s="318"/>
      <c r="B7690" s="319"/>
    </row>
    <row r="7691" spans="1:2" ht="15" x14ac:dyDescent="0.2">
      <c r="A7691" s="318"/>
      <c r="B7691" s="319"/>
    </row>
    <row r="7692" spans="1:2" ht="15" x14ac:dyDescent="0.2">
      <c r="A7692" s="318"/>
      <c r="B7692" s="319"/>
    </row>
    <row r="7693" spans="1:2" ht="15" x14ac:dyDescent="0.2">
      <c r="A7693" s="318"/>
      <c r="B7693" s="319"/>
    </row>
    <row r="7694" spans="1:2" ht="15" x14ac:dyDescent="0.2">
      <c r="A7694" s="318"/>
      <c r="B7694" s="319"/>
    </row>
    <row r="7695" spans="1:2" ht="15" x14ac:dyDescent="0.2">
      <c r="A7695" s="318"/>
      <c r="B7695" s="319"/>
    </row>
    <row r="7696" spans="1:2" ht="15" x14ac:dyDescent="0.2">
      <c r="A7696" s="318"/>
      <c r="B7696" s="319"/>
    </row>
    <row r="7697" spans="1:2" ht="15" x14ac:dyDescent="0.2">
      <c r="A7697" s="318"/>
      <c r="B7697" s="319"/>
    </row>
    <row r="7698" spans="1:2" ht="15" x14ac:dyDescent="0.2">
      <c r="A7698" s="318"/>
      <c r="B7698" s="319"/>
    </row>
    <row r="7699" spans="1:2" ht="15" x14ac:dyDescent="0.2">
      <c r="A7699" s="318"/>
      <c r="B7699" s="319"/>
    </row>
    <row r="7700" spans="1:2" ht="15" x14ac:dyDescent="0.2">
      <c r="A7700" s="318"/>
      <c r="B7700" s="319"/>
    </row>
    <row r="7701" spans="1:2" ht="15" x14ac:dyDescent="0.2">
      <c r="A7701" s="318"/>
      <c r="B7701" s="319"/>
    </row>
    <row r="7702" spans="1:2" ht="15" x14ac:dyDescent="0.2">
      <c r="A7702" s="318"/>
      <c r="B7702" s="319"/>
    </row>
    <row r="7703" spans="1:2" ht="15" x14ac:dyDescent="0.2">
      <c r="A7703" s="318"/>
      <c r="B7703" s="319"/>
    </row>
    <row r="7704" spans="1:2" ht="15" x14ac:dyDescent="0.2">
      <c r="A7704" s="318"/>
      <c r="B7704" s="319"/>
    </row>
    <row r="7705" spans="1:2" ht="15" x14ac:dyDescent="0.2">
      <c r="A7705" s="318"/>
      <c r="B7705" s="319"/>
    </row>
    <row r="7706" spans="1:2" ht="15" x14ac:dyDescent="0.2">
      <c r="A7706" s="318"/>
      <c r="B7706" s="319"/>
    </row>
    <row r="7707" spans="1:2" ht="15" x14ac:dyDescent="0.2">
      <c r="A7707" s="318"/>
      <c r="B7707" s="319"/>
    </row>
    <row r="7708" spans="1:2" ht="15" x14ac:dyDescent="0.2">
      <c r="A7708" s="318"/>
      <c r="B7708" s="319"/>
    </row>
    <row r="7709" spans="1:2" ht="15" x14ac:dyDescent="0.2">
      <c r="A7709" s="318"/>
      <c r="B7709" s="319"/>
    </row>
    <row r="7710" spans="1:2" ht="15" x14ac:dyDescent="0.2">
      <c r="A7710" s="318"/>
      <c r="B7710" s="319"/>
    </row>
    <row r="7711" spans="1:2" ht="15" x14ac:dyDescent="0.2">
      <c r="A7711" s="318"/>
      <c r="B7711" s="319"/>
    </row>
    <row r="7712" spans="1:2" ht="15" x14ac:dyDescent="0.2">
      <c r="A7712" s="318"/>
      <c r="B7712" s="319"/>
    </row>
    <row r="7713" spans="1:2" ht="15" x14ac:dyDescent="0.2">
      <c r="A7713" s="318"/>
      <c r="B7713" s="319"/>
    </row>
    <row r="7714" spans="1:2" ht="15" x14ac:dyDescent="0.2">
      <c r="A7714" s="318"/>
      <c r="B7714" s="319"/>
    </row>
    <row r="7715" spans="1:2" ht="15" x14ac:dyDescent="0.2">
      <c r="A7715" s="318"/>
      <c r="B7715" s="319"/>
    </row>
    <row r="7716" spans="1:2" ht="15" x14ac:dyDescent="0.2">
      <c r="A7716" s="318"/>
      <c r="B7716" s="319"/>
    </row>
    <row r="7717" spans="1:2" ht="15" x14ac:dyDescent="0.2">
      <c r="A7717" s="318"/>
      <c r="B7717" s="319"/>
    </row>
    <row r="7718" spans="1:2" ht="15" x14ac:dyDescent="0.2">
      <c r="A7718" s="318"/>
      <c r="B7718" s="319"/>
    </row>
    <row r="7719" spans="1:2" ht="15" x14ac:dyDescent="0.2">
      <c r="A7719" s="318"/>
      <c r="B7719" s="319"/>
    </row>
    <row r="7720" spans="1:2" ht="15" x14ac:dyDescent="0.2">
      <c r="A7720" s="318"/>
      <c r="B7720" s="319"/>
    </row>
    <row r="7721" spans="1:2" ht="15" x14ac:dyDescent="0.2">
      <c r="A7721" s="318"/>
      <c r="B7721" s="319"/>
    </row>
    <row r="7722" spans="1:2" ht="15" x14ac:dyDescent="0.2">
      <c r="A7722" s="318"/>
      <c r="B7722" s="319"/>
    </row>
    <row r="7723" spans="1:2" ht="15" x14ac:dyDescent="0.2">
      <c r="A7723" s="318"/>
      <c r="B7723" s="319"/>
    </row>
    <row r="7724" spans="1:2" ht="15" x14ac:dyDescent="0.2">
      <c r="A7724" s="318"/>
      <c r="B7724" s="319"/>
    </row>
    <row r="7725" spans="1:2" ht="15" x14ac:dyDescent="0.2">
      <c r="A7725" s="318"/>
      <c r="B7725" s="319"/>
    </row>
    <row r="7726" spans="1:2" ht="15" x14ac:dyDescent="0.2">
      <c r="A7726" s="318"/>
      <c r="B7726" s="319"/>
    </row>
    <row r="7727" spans="1:2" ht="15" x14ac:dyDescent="0.2">
      <c r="A7727" s="318"/>
      <c r="B7727" s="319"/>
    </row>
    <row r="7728" spans="1:2" ht="15" x14ac:dyDescent="0.2">
      <c r="A7728" s="318"/>
      <c r="B7728" s="319"/>
    </row>
    <row r="7729" spans="1:2" ht="15" x14ac:dyDescent="0.2">
      <c r="A7729" s="318"/>
      <c r="B7729" s="319"/>
    </row>
    <row r="7730" spans="1:2" ht="15" x14ac:dyDescent="0.2">
      <c r="A7730" s="318"/>
      <c r="B7730" s="319"/>
    </row>
    <row r="7731" spans="1:2" ht="15" x14ac:dyDescent="0.2">
      <c r="A7731" s="318"/>
      <c r="B7731" s="319"/>
    </row>
    <row r="7732" spans="1:2" ht="15" x14ac:dyDescent="0.2">
      <c r="A7732" s="318"/>
      <c r="B7732" s="319"/>
    </row>
    <row r="7733" spans="1:2" ht="15" x14ac:dyDescent="0.2">
      <c r="A7733" s="318"/>
      <c r="B7733" s="319"/>
    </row>
    <row r="7734" spans="1:2" ht="15" x14ac:dyDescent="0.2">
      <c r="A7734" s="318"/>
      <c r="B7734" s="319"/>
    </row>
    <row r="7735" spans="1:2" ht="15" x14ac:dyDescent="0.2">
      <c r="A7735" s="318"/>
      <c r="B7735" s="319"/>
    </row>
    <row r="7736" spans="1:2" ht="15" x14ac:dyDescent="0.2">
      <c r="A7736" s="318"/>
      <c r="B7736" s="319"/>
    </row>
    <row r="7737" spans="1:2" ht="15" x14ac:dyDescent="0.2">
      <c r="A7737" s="318"/>
      <c r="B7737" s="319"/>
    </row>
    <row r="7738" spans="1:2" ht="15" x14ac:dyDescent="0.2">
      <c r="A7738" s="318"/>
      <c r="B7738" s="319"/>
    </row>
    <row r="7739" spans="1:2" ht="15" x14ac:dyDescent="0.2">
      <c r="A7739" s="318"/>
      <c r="B7739" s="319"/>
    </row>
    <row r="7740" spans="1:2" ht="15" x14ac:dyDescent="0.2">
      <c r="A7740" s="318"/>
      <c r="B7740" s="319"/>
    </row>
    <row r="7741" spans="1:2" ht="15" x14ac:dyDescent="0.2">
      <c r="A7741" s="318"/>
      <c r="B7741" s="319"/>
    </row>
    <row r="7742" spans="1:2" ht="15" x14ac:dyDescent="0.2">
      <c r="A7742" s="318"/>
      <c r="B7742" s="319"/>
    </row>
    <row r="7743" spans="1:2" ht="15" x14ac:dyDescent="0.2">
      <c r="A7743" s="318"/>
      <c r="B7743" s="319"/>
    </row>
    <row r="7744" spans="1:2" ht="15" x14ac:dyDescent="0.2">
      <c r="A7744" s="318"/>
      <c r="B7744" s="319"/>
    </row>
    <row r="7745" spans="1:2" ht="15" x14ac:dyDescent="0.2">
      <c r="A7745" s="318"/>
      <c r="B7745" s="319"/>
    </row>
    <row r="7746" spans="1:2" ht="15" x14ac:dyDescent="0.2">
      <c r="A7746" s="318"/>
      <c r="B7746" s="319"/>
    </row>
    <row r="7747" spans="1:2" ht="15" x14ac:dyDescent="0.2">
      <c r="A7747" s="318"/>
      <c r="B7747" s="319"/>
    </row>
    <row r="7748" spans="1:2" ht="15" x14ac:dyDescent="0.2">
      <c r="A7748" s="318"/>
      <c r="B7748" s="319"/>
    </row>
    <row r="7749" spans="1:2" ht="15" x14ac:dyDescent="0.2">
      <c r="A7749" s="318"/>
      <c r="B7749" s="319"/>
    </row>
    <row r="7750" spans="1:2" ht="15" x14ac:dyDescent="0.2">
      <c r="A7750" s="318"/>
      <c r="B7750" s="319"/>
    </row>
    <row r="7751" spans="1:2" ht="15" x14ac:dyDescent="0.2">
      <c r="A7751" s="318"/>
      <c r="B7751" s="319"/>
    </row>
    <row r="7752" spans="1:2" ht="15" x14ac:dyDescent="0.2">
      <c r="A7752" s="318"/>
      <c r="B7752" s="319"/>
    </row>
    <row r="7753" spans="1:2" ht="15" x14ac:dyDescent="0.2">
      <c r="A7753" s="318"/>
      <c r="B7753" s="319"/>
    </row>
    <row r="7754" spans="1:2" ht="15" x14ac:dyDescent="0.2">
      <c r="A7754" s="318"/>
      <c r="B7754" s="319"/>
    </row>
    <row r="7755" spans="1:2" ht="15" x14ac:dyDescent="0.2">
      <c r="A7755" s="318"/>
      <c r="B7755" s="319"/>
    </row>
    <row r="7756" spans="1:2" ht="15" x14ac:dyDescent="0.2">
      <c r="A7756" s="318"/>
      <c r="B7756" s="319"/>
    </row>
    <row r="7757" spans="1:2" ht="15" x14ac:dyDescent="0.2">
      <c r="A7757" s="318"/>
      <c r="B7757" s="319"/>
    </row>
    <row r="7758" spans="1:2" ht="15" x14ac:dyDescent="0.2">
      <c r="A7758" s="318"/>
      <c r="B7758" s="319"/>
    </row>
    <row r="7759" spans="1:2" ht="15" x14ac:dyDescent="0.2">
      <c r="A7759" s="318"/>
      <c r="B7759" s="319"/>
    </row>
    <row r="7760" spans="1:2" ht="15" x14ac:dyDescent="0.2">
      <c r="A7760" s="318"/>
      <c r="B7760" s="319"/>
    </row>
    <row r="7761" spans="1:2" ht="15" x14ac:dyDescent="0.2">
      <c r="A7761" s="318"/>
      <c r="B7761" s="319"/>
    </row>
    <row r="7762" spans="1:2" ht="15" x14ac:dyDescent="0.2">
      <c r="A7762" s="318"/>
      <c r="B7762" s="319"/>
    </row>
    <row r="7763" spans="1:2" ht="15" x14ac:dyDescent="0.2">
      <c r="A7763" s="318"/>
      <c r="B7763" s="319"/>
    </row>
    <row r="7764" spans="1:2" ht="15" x14ac:dyDescent="0.2">
      <c r="A7764" s="318"/>
      <c r="B7764" s="319"/>
    </row>
    <row r="7765" spans="1:2" ht="15" x14ac:dyDescent="0.2">
      <c r="A7765" s="318"/>
      <c r="B7765" s="319"/>
    </row>
    <row r="7766" spans="1:2" ht="15" x14ac:dyDescent="0.2">
      <c r="A7766" s="318"/>
      <c r="B7766" s="319"/>
    </row>
    <row r="7767" spans="1:2" ht="15" x14ac:dyDescent="0.2">
      <c r="A7767" s="318"/>
      <c r="B7767" s="319"/>
    </row>
    <row r="7768" spans="1:2" ht="15" x14ac:dyDescent="0.2">
      <c r="A7768" s="318"/>
      <c r="B7768" s="319"/>
    </row>
    <row r="7769" spans="1:2" ht="15" x14ac:dyDescent="0.2">
      <c r="A7769" s="318"/>
      <c r="B7769" s="319"/>
    </row>
    <row r="7770" spans="1:2" ht="15" x14ac:dyDescent="0.2">
      <c r="A7770" s="318"/>
      <c r="B7770" s="319"/>
    </row>
    <row r="7771" spans="1:2" ht="15" x14ac:dyDescent="0.2">
      <c r="A7771" s="318"/>
      <c r="B7771" s="319"/>
    </row>
    <row r="7772" spans="1:2" ht="15" x14ac:dyDescent="0.2">
      <c r="A7772" s="318"/>
      <c r="B7772" s="319"/>
    </row>
    <row r="7773" spans="1:2" ht="15" x14ac:dyDescent="0.2">
      <c r="A7773" s="318"/>
      <c r="B7773" s="319"/>
    </row>
    <row r="7774" spans="1:2" ht="15" x14ac:dyDescent="0.2">
      <c r="A7774" s="318"/>
      <c r="B7774" s="319"/>
    </row>
    <row r="7775" spans="1:2" ht="15" x14ac:dyDescent="0.2">
      <c r="A7775" s="318"/>
      <c r="B7775" s="319"/>
    </row>
    <row r="7776" spans="1:2" ht="15" x14ac:dyDescent="0.2">
      <c r="A7776" s="318"/>
      <c r="B7776" s="319"/>
    </row>
    <row r="7777" spans="1:2" ht="15" x14ac:dyDescent="0.2">
      <c r="A7777" s="318"/>
      <c r="B7777" s="319"/>
    </row>
    <row r="7778" spans="1:2" ht="15" x14ac:dyDescent="0.2">
      <c r="A7778" s="318"/>
      <c r="B7778" s="319"/>
    </row>
    <row r="7779" spans="1:2" ht="15" x14ac:dyDescent="0.2">
      <c r="A7779" s="318"/>
      <c r="B7779" s="319"/>
    </row>
    <row r="7780" spans="1:2" ht="15" x14ac:dyDescent="0.2">
      <c r="A7780" s="318"/>
      <c r="B7780" s="319"/>
    </row>
    <row r="7781" spans="1:2" ht="15" x14ac:dyDescent="0.2">
      <c r="A7781" s="318"/>
      <c r="B7781" s="319"/>
    </row>
    <row r="7782" spans="1:2" ht="15" x14ac:dyDescent="0.2">
      <c r="A7782" s="318"/>
      <c r="B7782" s="319"/>
    </row>
    <row r="7783" spans="1:2" ht="15" x14ac:dyDescent="0.2">
      <c r="A7783" s="318"/>
      <c r="B7783" s="319"/>
    </row>
    <row r="7784" spans="1:2" ht="15" x14ac:dyDescent="0.2">
      <c r="A7784" s="318"/>
      <c r="B7784" s="319"/>
    </row>
    <row r="7785" spans="1:2" ht="15" x14ac:dyDescent="0.2">
      <c r="A7785" s="318"/>
      <c r="B7785" s="319"/>
    </row>
    <row r="7786" spans="1:2" ht="15" x14ac:dyDescent="0.2">
      <c r="A7786" s="318"/>
      <c r="B7786" s="319"/>
    </row>
    <row r="7787" spans="1:2" ht="15" x14ac:dyDescent="0.2">
      <c r="A7787" s="318"/>
      <c r="B7787" s="319"/>
    </row>
    <row r="7788" spans="1:2" ht="15" x14ac:dyDescent="0.2">
      <c r="A7788" s="318"/>
      <c r="B7788" s="319"/>
    </row>
    <row r="7789" spans="1:2" ht="15" x14ac:dyDescent="0.2">
      <c r="A7789" s="318"/>
      <c r="B7789" s="319"/>
    </row>
    <row r="7790" spans="1:2" ht="15" x14ac:dyDescent="0.2">
      <c r="A7790" s="318"/>
      <c r="B7790" s="319"/>
    </row>
    <row r="7791" spans="1:2" ht="15" x14ac:dyDescent="0.2">
      <c r="A7791" s="318"/>
      <c r="B7791" s="319"/>
    </row>
    <row r="7792" spans="1:2" ht="15" x14ac:dyDescent="0.2">
      <c r="A7792" s="318"/>
      <c r="B7792" s="319"/>
    </row>
    <row r="7793" spans="1:2" ht="15" x14ac:dyDescent="0.2">
      <c r="A7793" s="318"/>
      <c r="B7793" s="319"/>
    </row>
    <row r="7794" spans="1:2" ht="15" x14ac:dyDescent="0.2">
      <c r="A7794" s="318"/>
      <c r="B7794" s="319"/>
    </row>
    <row r="7795" spans="1:2" ht="15" x14ac:dyDescent="0.2">
      <c r="A7795" s="318"/>
      <c r="B7795" s="319"/>
    </row>
    <row r="7796" spans="1:2" ht="15" x14ac:dyDescent="0.2">
      <c r="A7796" s="318"/>
      <c r="B7796" s="319"/>
    </row>
    <row r="7797" spans="1:2" ht="15" x14ac:dyDescent="0.2">
      <c r="A7797" s="318"/>
      <c r="B7797" s="319"/>
    </row>
    <row r="7798" spans="1:2" ht="15" x14ac:dyDescent="0.2">
      <c r="A7798" s="318"/>
      <c r="B7798" s="319"/>
    </row>
    <row r="7799" spans="1:2" ht="15" x14ac:dyDescent="0.2">
      <c r="A7799" s="318"/>
      <c r="B7799" s="319"/>
    </row>
    <row r="7800" spans="1:2" ht="15" x14ac:dyDescent="0.2">
      <c r="A7800" s="318"/>
      <c r="B7800" s="319"/>
    </row>
    <row r="7801" spans="1:2" ht="15" x14ac:dyDescent="0.2">
      <c r="A7801" s="318"/>
      <c r="B7801" s="319"/>
    </row>
    <row r="7802" spans="1:2" ht="15" x14ac:dyDescent="0.2">
      <c r="A7802" s="318"/>
      <c r="B7802" s="319"/>
    </row>
    <row r="7803" spans="1:2" ht="15" x14ac:dyDescent="0.2">
      <c r="A7803" s="318"/>
      <c r="B7803" s="319"/>
    </row>
    <row r="7804" spans="1:2" ht="15" x14ac:dyDescent="0.2">
      <c r="A7804" s="318"/>
      <c r="B7804" s="319"/>
    </row>
    <row r="7805" spans="1:2" ht="15" x14ac:dyDescent="0.2">
      <c r="A7805" s="318"/>
      <c r="B7805" s="319"/>
    </row>
    <row r="7806" spans="1:2" ht="15" x14ac:dyDescent="0.2">
      <c r="A7806" s="318"/>
      <c r="B7806" s="319"/>
    </row>
    <row r="7807" spans="1:2" ht="15" x14ac:dyDescent="0.2">
      <c r="A7807" s="318"/>
      <c r="B7807" s="319"/>
    </row>
    <row r="7808" spans="1:2" ht="15" x14ac:dyDescent="0.2">
      <c r="A7808" s="318"/>
      <c r="B7808" s="319"/>
    </row>
    <row r="7809" spans="1:2" ht="15" x14ac:dyDescent="0.2">
      <c r="A7809" s="318"/>
      <c r="B7809" s="319"/>
    </row>
    <row r="7810" spans="1:2" ht="15" x14ac:dyDescent="0.2">
      <c r="A7810" s="318"/>
      <c r="B7810" s="319"/>
    </row>
    <row r="7811" spans="1:2" ht="15" x14ac:dyDescent="0.2">
      <c r="A7811" s="318"/>
      <c r="B7811" s="319"/>
    </row>
    <row r="7812" spans="1:2" ht="15" x14ac:dyDescent="0.2">
      <c r="A7812" s="318"/>
      <c r="B7812" s="319"/>
    </row>
    <row r="7813" spans="1:2" ht="15" x14ac:dyDescent="0.2">
      <c r="A7813" s="318"/>
      <c r="B7813" s="319"/>
    </row>
    <row r="7814" spans="1:2" ht="15" x14ac:dyDescent="0.2">
      <c r="A7814" s="318"/>
      <c r="B7814" s="319"/>
    </row>
    <row r="7815" spans="1:2" ht="15" x14ac:dyDescent="0.2">
      <c r="A7815" s="318"/>
      <c r="B7815" s="319"/>
    </row>
    <row r="7816" spans="1:2" ht="15" x14ac:dyDescent="0.2">
      <c r="A7816" s="318"/>
      <c r="B7816" s="319"/>
    </row>
    <row r="7817" spans="1:2" ht="15" x14ac:dyDescent="0.2">
      <c r="A7817" s="318"/>
      <c r="B7817" s="319"/>
    </row>
    <row r="7818" spans="1:2" ht="15" x14ac:dyDescent="0.2">
      <c r="A7818" s="318"/>
      <c r="B7818" s="319"/>
    </row>
    <row r="7819" spans="1:2" ht="15" x14ac:dyDescent="0.2">
      <c r="A7819" s="318"/>
      <c r="B7819" s="319"/>
    </row>
    <row r="7820" spans="1:2" ht="15" x14ac:dyDescent="0.2">
      <c r="A7820" s="318"/>
      <c r="B7820" s="319"/>
    </row>
    <row r="7821" spans="1:2" ht="15" x14ac:dyDescent="0.2">
      <c r="A7821" s="318"/>
      <c r="B7821" s="319"/>
    </row>
    <row r="7822" spans="1:2" ht="15" x14ac:dyDescent="0.2">
      <c r="A7822" s="318"/>
      <c r="B7822" s="319"/>
    </row>
    <row r="7823" spans="1:2" ht="15" x14ac:dyDescent="0.2">
      <c r="A7823" s="318"/>
      <c r="B7823" s="319"/>
    </row>
    <row r="7824" spans="1:2" ht="15" x14ac:dyDescent="0.2">
      <c r="A7824" s="318"/>
      <c r="B7824" s="319"/>
    </row>
    <row r="7825" spans="1:2" ht="15" x14ac:dyDescent="0.2">
      <c r="A7825" s="318"/>
      <c r="B7825" s="319"/>
    </row>
    <row r="7826" spans="1:2" ht="15" x14ac:dyDescent="0.2">
      <c r="A7826" s="318"/>
      <c r="B7826" s="319"/>
    </row>
    <row r="7827" spans="1:2" ht="15" x14ac:dyDescent="0.2">
      <c r="A7827" s="318"/>
      <c r="B7827" s="319"/>
    </row>
    <row r="7828" spans="1:2" ht="15" x14ac:dyDescent="0.2">
      <c r="A7828" s="318"/>
      <c r="B7828" s="319"/>
    </row>
    <row r="7829" spans="1:2" ht="15" x14ac:dyDescent="0.2">
      <c r="A7829" s="318"/>
      <c r="B7829" s="319"/>
    </row>
    <row r="7830" spans="1:2" ht="15" x14ac:dyDescent="0.2">
      <c r="A7830" s="318"/>
      <c r="B7830" s="319"/>
    </row>
    <row r="7831" spans="1:2" ht="15" x14ac:dyDescent="0.2">
      <c r="A7831" s="318"/>
      <c r="B7831" s="319"/>
    </row>
    <row r="7832" spans="1:2" ht="15" x14ac:dyDescent="0.2">
      <c r="A7832" s="318"/>
      <c r="B7832" s="319"/>
    </row>
    <row r="7833" spans="1:2" ht="15" x14ac:dyDescent="0.2">
      <c r="A7833" s="318"/>
      <c r="B7833" s="319"/>
    </row>
    <row r="7834" spans="1:2" ht="15" x14ac:dyDescent="0.2">
      <c r="A7834" s="318"/>
      <c r="B7834" s="319"/>
    </row>
    <row r="7835" spans="1:2" ht="15" x14ac:dyDescent="0.2">
      <c r="A7835" s="318"/>
      <c r="B7835" s="319"/>
    </row>
    <row r="7836" spans="1:2" ht="15" x14ac:dyDescent="0.2">
      <c r="A7836" s="318"/>
      <c r="B7836" s="319"/>
    </row>
    <row r="7837" spans="1:2" ht="15" x14ac:dyDescent="0.2">
      <c r="A7837" s="318"/>
      <c r="B7837" s="319"/>
    </row>
    <row r="7838" spans="1:2" ht="15" x14ac:dyDescent="0.2">
      <c r="A7838" s="318"/>
      <c r="B7838" s="319"/>
    </row>
    <row r="7839" spans="1:2" ht="15" x14ac:dyDescent="0.2">
      <c r="A7839" s="318"/>
      <c r="B7839" s="319"/>
    </row>
    <row r="7840" spans="1:2" ht="15" x14ac:dyDescent="0.2">
      <c r="A7840" s="318"/>
      <c r="B7840" s="319"/>
    </row>
    <row r="7841" spans="1:2" ht="15" x14ac:dyDescent="0.2">
      <c r="A7841" s="318"/>
      <c r="B7841" s="319"/>
    </row>
    <row r="7842" spans="1:2" ht="15" x14ac:dyDescent="0.2">
      <c r="A7842" s="318"/>
      <c r="B7842" s="319"/>
    </row>
    <row r="7843" spans="1:2" ht="15" x14ac:dyDescent="0.2">
      <c r="A7843" s="318"/>
      <c r="B7843" s="319"/>
    </row>
    <row r="7844" spans="1:2" ht="15" x14ac:dyDescent="0.2">
      <c r="A7844" s="318"/>
      <c r="B7844" s="319"/>
    </row>
    <row r="7845" spans="1:2" ht="15" x14ac:dyDescent="0.2">
      <c r="A7845" s="318"/>
      <c r="B7845" s="319"/>
    </row>
    <row r="7846" spans="1:2" ht="15" x14ac:dyDescent="0.2">
      <c r="A7846" s="318"/>
      <c r="B7846" s="319"/>
    </row>
    <row r="7847" spans="1:2" ht="15" x14ac:dyDescent="0.2">
      <c r="A7847" s="318"/>
      <c r="B7847" s="319"/>
    </row>
    <row r="7848" spans="1:2" ht="15" x14ac:dyDescent="0.2">
      <c r="A7848" s="318"/>
      <c r="B7848" s="319"/>
    </row>
    <row r="7849" spans="1:2" ht="15" x14ac:dyDescent="0.2">
      <c r="A7849" s="318"/>
      <c r="B7849" s="319"/>
    </row>
    <row r="7850" spans="1:2" ht="15" x14ac:dyDescent="0.2">
      <c r="A7850" s="318"/>
      <c r="B7850" s="319"/>
    </row>
    <row r="7851" spans="1:2" ht="15" x14ac:dyDescent="0.2">
      <c r="A7851" s="318"/>
      <c r="B7851" s="319"/>
    </row>
    <row r="7852" spans="1:2" ht="15" x14ac:dyDescent="0.2">
      <c r="A7852" s="318"/>
      <c r="B7852" s="319"/>
    </row>
    <row r="7853" spans="1:2" ht="15" x14ac:dyDescent="0.2">
      <c r="A7853" s="318"/>
      <c r="B7853" s="319"/>
    </row>
    <row r="7854" spans="1:2" ht="15" x14ac:dyDescent="0.2">
      <c r="A7854" s="318"/>
      <c r="B7854" s="319"/>
    </row>
    <row r="7855" spans="1:2" ht="15" x14ac:dyDescent="0.2">
      <c r="A7855" s="318"/>
      <c r="B7855" s="319"/>
    </row>
    <row r="7856" spans="1:2" ht="15" x14ac:dyDescent="0.2">
      <c r="A7856" s="318"/>
      <c r="B7856" s="319"/>
    </row>
    <row r="7857" spans="1:2" ht="15" x14ac:dyDescent="0.2">
      <c r="A7857" s="318"/>
      <c r="B7857" s="319"/>
    </row>
    <row r="7858" spans="1:2" ht="15" x14ac:dyDescent="0.2">
      <c r="A7858" s="318"/>
      <c r="B7858" s="319"/>
    </row>
    <row r="7859" spans="1:2" ht="15" x14ac:dyDescent="0.2">
      <c r="A7859" s="318"/>
      <c r="B7859" s="319"/>
    </row>
    <row r="7860" spans="1:2" ht="15" x14ac:dyDescent="0.2">
      <c r="A7860" s="318"/>
      <c r="B7860" s="319"/>
    </row>
    <row r="7861" spans="1:2" ht="15" x14ac:dyDescent="0.2">
      <c r="A7861" s="318"/>
      <c r="B7861" s="319"/>
    </row>
    <row r="7862" spans="1:2" ht="15" x14ac:dyDescent="0.2">
      <c r="A7862" s="318"/>
      <c r="B7862" s="319"/>
    </row>
    <row r="7863" spans="1:2" ht="15" x14ac:dyDescent="0.2">
      <c r="A7863" s="318"/>
      <c r="B7863" s="319"/>
    </row>
    <row r="7864" spans="1:2" ht="15" x14ac:dyDescent="0.2">
      <c r="A7864" s="318"/>
      <c r="B7864" s="319"/>
    </row>
    <row r="7865" spans="1:2" ht="15" x14ac:dyDescent="0.2">
      <c r="A7865" s="318"/>
      <c r="B7865" s="319"/>
    </row>
    <row r="7866" spans="1:2" ht="15" x14ac:dyDescent="0.2">
      <c r="A7866" s="318"/>
      <c r="B7866" s="319"/>
    </row>
    <row r="7867" spans="1:2" ht="15" x14ac:dyDescent="0.2">
      <c r="A7867" s="318"/>
      <c r="B7867" s="319"/>
    </row>
    <row r="7868" spans="1:2" ht="15" x14ac:dyDescent="0.2">
      <c r="A7868" s="318"/>
      <c r="B7868" s="319"/>
    </row>
    <row r="7869" spans="1:2" ht="15" x14ac:dyDescent="0.2">
      <c r="A7869" s="318"/>
      <c r="B7869" s="319"/>
    </row>
    <row r="7870" spans="1:2" ht="15" x14ac:dyDescent="0.2">
      <c r="A7870" s="318"/>
      <c r="B7870" s="319"/>
    </row>
    <row r="7871" spans="1:2" ht="15" x14ac:dyDescent="0.2">
      <c r="A7871" s="318"/>
      <c r="B7871" s="319"/>
    </row>
    <row r="7872" spans="1:2" ht="15" x14ac:dyDescent="0.2">
      <c r="A7872" s="318"/>
      <c r="B7872" s="319"/>
    </row>
    <row r="7873" spans="1:2" ht="15" x14ac:dyDescent="0.2">
      <c r="A7873" s="318"/>
      <c r="B7873" s="319"/>
    </row>
    <row r="7874" spans="1:2" ht="15" x14ac:dyDescent="0.2">
      <c r="A7874" s="318"/>
      <c r="B7874" s="319"/>
    </row>
    <row r="7875" spans="1:2" ht="15" x14ac:dyDescent="0.2">
      <c r="A7875" s="318"/>
      <c r="B7875" s="319"/>
    </row>
    <row r="7876" spans="1:2" ht="15" x14ac:dyDescent="0.2">
      <c r="A7876" s="318"/>
      <c r="B7876" s="319"/>
    </row>
    <row r="7877" spans="1:2" ht="15" x14ac:dyDescent="0.2">
      <c r="A7877" s="318"/>
      <c r="B7877" s="319"/>
    </row>
    <row r="7878" spans="1:2" ht="15" x14ac:dyDescent="0.2">
      <c r="A7878" s="318"/>
      <c r="B7878" s="319"/>
    </row>
    <row r="7879" spans="1:2" ht="15" x14ac:dyDescent="0.2">
      <c r="A7879" s="318"/>
      <c r="B7879" s="319"/>
    </row>
    <row r="7880" spans="1:2" ht="15" x14ac:dyDescent="0.2">
      <c r="A7880" s="318"/>
      <c r="B7880" s="319"/>
    </row>
    <row r="7881" spans="1:2" ht="15" x14ac:dyDescent="0.2">
      <c r="A7881" s="318"/>
      <c r="B7881" s="319"/>
    </row>
    <row r="7882" spans="1:2" ht="15" x14ac:dyDescent="0.2">
      <c r="A7882" s="318"/>
      <c r="B7882" s="319"/>
    </row>
    <row r="7883" spans="1:2" ht="15" x14ac:dyDescent="0.2">
      <c r="A7883" s="318"/>
      <c r="B7883" s="319"/>
    </row>
    <row r="7884" spans="1:2" ht="15" x14ac:dyDescent="0.2">
      <c r="A7884" s="318"/>
      <c r="B7884" s="319"/>
    </row>
    <row r="7885" spans="1:2" ht="15" x14ac:dyDescent="0.2">
      <c r="A7885" s="318"/>
      <c r="B7885" s="319"/>
    </row>
    <row r="7886" spans="1:2" ht="15" x14ac:dyDescent="0.2">
      <c r="A7886" s="318"/>
      <c r="B7886" s="319"/>
    </row>
    <row r="7887" spans="1:2" ht="15" x14ac:dyDescent="0.2">
      <c r="A7887" s="318"/>
      <c r="B7887" s="319"/>
    </row>
    <row r="7888" spans="1:2" ht="15" x14ac:dyDescent="0.2">
      <c r="A7888" s="318"/>
      <c r="B7888" s="319"/>
    </row>
    <row r="7889" spans="1:2" ht="15" x14ac:dyDescent="0.2">
      <c r="A7889" s="318"/>
      <c r="B7889" s="319"/>
    </row>
    <row r="7890" spans="1:2" ht="15" x14ac:dyDescent="0.2">
      <c r="A7890" s="318"/>
      <c r="B7890" s="319"/>
    </row>
    <row r="7891" spans="1:2" ht="15" x14ac:dyDescent="0.2">
      <c r="A7891" s="318"/>
      <c r="B7891" s="319"/>
    </row>
    <row r="7892" spans="1:2" ht="15" x14ac:dyDescent="0.2">
      <c r="A7892" s="318"/>
      <c r="B7892" s="319"/>
    </row>
    <row r="7893" spans="1:2" ht="15" x14ac:dyDescent="0.2">
      <c r="A7893" s="318"/>
      <c r="B7893" s="319"/>
    </row>
    <row r="7894" spans="1:2" ht="15" x14ac:dyDescent="0.2">
      <c r="A7894" s="318"/>
      <c r="B7894" s="319"/>
    </row>
    <row r="7895" spans="1:2" ht="15" x14ac:dyDescent="0.2">
      <c r="A7895" s="318"/>
      <c r="B7895" s="319"/>
    </row>
    <row r="7896" spans="1:2" ht="15" x14ac:dyDescent="0.2">
      <c r="A7896" s="318"/>
      <c r="B7896" s="319"/>
    </row>
    <row r="7897" spans="1:2" ht="15" x14ac:dyDescent="0.2">
      <c r="A7897" s="318"/>
      <c r="B7897" s="319"/>
    </row>
    <row r="7898" spans="1:2" ht="15" x14ac:dyDescent="0.2">
      <c r="A7898" s="318"/>
      <c r="B7898" s="319"/>
    </row>
    <row r="7899" spans="1:2" ht="15" x14ac:dyDescent="0.2">
      <c r="A7899" s="318"/>
      <c r="B7899" s="319"/>
    </row>
    <row r="7900" spans="1:2" ht="15" x14ac:dyDescent="0.2">
      <c r="A7900" s="318"/>
      <c r="B7900" s="319"/>
    </row>
    <row r="7901" spans="1:2" ht="15" x14ac:dyDescent="0.2">
      <c r="A7901" s="318"/>
      <c r="B7901" s="319"/>
    </row>
    <row r="7902" spans="1:2" ht="15" x14ac:dyDescent="0.2">
      <c r="A7902" s="318"/>
      <c r="B7902" s="319"/>
    </row>
    <row r="7903" spans="1:2" ht="15" x14ac:dyDescent="0.2">
      <c r="A7903" s="318"/>
      <c r="B7903" s="319"/>
    </row>
    <row r="7904" spans="1:2" ht="15" x14ac:dyDescent="0.2">
      <c r="A7904" s="318"/>
      <c r="B7904" s="319"/>
    </row>
    <row r="7905" spans="1:2" ht="15" x14ac:dyDescent="0.2">
      <c r="A7905" s="318"/>
      <c r="B7905" s="319"/>
    </row>
    <row r="7906" spans="1:2" ht="15" x14ac:dyDescent="0.2">
      <c r="A7906" s="318"/>
      <c r="B7906" s="319"/>
    </row>
    <row r="7907" spans="1:2" ht="15" x14ac:dyDescent="0.2">
      <c r="A7907" s="318"/>
      <c r="B7907" s="319"/>
    </row>
    <row r="7908" spans="1:2" ht="15" x14ac:dyDescent="0.2">
      <c r="A7908" s="318"/>
      <c r="B7908" s="319"/>
    </row>
    <row r="7909" spans="1:2" ht="15" x14ac:dyDescent="0.2">
      <c r="A7909" s="318"/>
      <c r="B7909" s="319"/>
    </row>
    <row r="7910" spans="1:2" ht="15" x14ac:dyDescent="0.2">
      <c r="A7910" s="318"/>
      <c r="B7910" s="319"/>
    </row>
    <row r="7911" spans="1:2" ht="15" x14ac:dyDescent="0.2">
      <c r="A7911" s="318"/>
      <c r="B7911" s="319"/>
    </row>
    <row r="7912" spans="1:2" ht="15" x14ac:dyDescent="0.2">
      <c r="A7912" s="318"/>
      <c r="B7912" s="319"/>
    </row>
    <row r="7913" spans="1:2" ht="15" x14ac:dyDescent="0.2">
      <c r="A7913" s="318"/>
      <c r="B7913" s="319"/>
    </row>
    <row r="7914" spans="1:2" ht="15" x14ac:dyDescent="0.2">
      <c r="A7914" s="318"/>
      <c r="B7914" s="319"/>
    </row>
    <row r="7915" spans="1:2" ht="15" x14ac:dyDescent="0.2">
      <c r="A7915" s="318"/>
      <c r="B7915" s="319"/>
    </row>
    <row r="7916" spans="1:2" ht="15" x14ac:dyDescent="0.2">
      <c r="A7916" s="318"/>
      <c r="B7916" s="319"/>
    </row>
    <row r="7917" spans="1:2" ht="15" x14ac:dyDescent="0.2">
      <c r="A7917" s="318"/>
      <c r="B7917" s="319"/>
    </row>
    <row r="7918" spans="1:2" ht="15" x14ac:dyDescent="0.2">
      <c r="A7918" s="318"/>
      <c r="B7918" s="319"/>
    </row>
    <row r="7919" spans="1:2" ht="15" x14ac:dyDescent="0.2">
      <c r="A7919" s="318"/>
      <c r="B7919" s="319"/>
    </row>
    <row r="7920" spans="1:2" ht="15" x14ac:dyDescent="0.2">
      <c r="A7920" s="318"/>
      <c r="B7920" s="319"/>
    </row>
    <row r="7921" spans="1:2" ht="15" x14ac:dyDescent="0.2">
      <c r="A7921" s="318"/>
      <c r="B7921" s="319"/>
    </row>
    <row r="7922" spans="1:2" ht="15" x14ac:dyDescent="0.2">
      <c r="A7922" s="318"/>
      <c r="B7922" s="319"/>
    </row>
    <row r="7923" spans="1:2" ht="15" x14ac:dyDescent="0.2">
      <c r="A7923" s="318"/>
      <c r="B7923" s="319"/>
    </row>
    <row r="7924" spans="1:2" ht="15" x14ac:dyDescent="0.2">
      <c r="A7924" s="318"/>
      <c r="B7924" s="319"/>
    </row>
    <row r="7925" spans="1:2" ht="15" x14ac:dyDescent="0.2">
      <c r="A7925" s="318"/>
      <c r="B7925" s="319"/>
    </row>
    <row r="7926" spans="1:2" ht="15" x14ac:dyDescent="0.2">
      <c r="A7926" s="318"/>
      <c r="B7926" s="319"/>
    </row>
    <row r="7927" spans="1:2" ht="15" x14ac:dyDescent="0.2">
      <c r="A7927" s="318"/>
      <c r="B7927" s="319"/>
    </row>
    <row r="7928" spans="1:2" ht="15" x14ac:dyDescent="0.2">
      <c r="A7928" s="318"/>
      <c r="B7928" s="319"/>
    </row>
    <row r="7929" spans="1:2" ht="15" x14ac:dyDescent="0.2">
      <c r="A7929" s="318"/>
      <c r="B7929" s="319"/>
    </row>
    <row r="7930" spans="1:2" ht="15" x14ac:dyDescent="0.2">
      <c r="A7930" s="318"/>
      <c r="B7930" s="319"/>
    </row>
    <row r="7931" spans="1:2" ht="15" x14ac:dyDescent="0.2">
      <c r="A7931" s="318"/>
      <c r="B7931" s="319"/>
    </row>
    <row r="7932" spans="1:2" ht="15" x14ac:dyDescent="0.2">
      <c r="A7932" s="318"/>
      <c r="B7932" s="319"/>
    </row>
    <row r="7933" spans="1:2" ht="15" x14ac:dyDescent="0.2">
      <c r="A7933" s="318"/>
      <c r="B7933" s="319"/>
    </row>
    <row r="7934" spans="1:2" ht="15" x14ac:dyDescent="0.2">
      <c r="A7934" s="318"/>
      <c r="B7934" s="319"/>
    </row>
    <row r="7935" spans="1:2" ht="15" x14ac:dyDescent="0.2">
      <c r="A7935" s="318"/>
      <c r="B7935" s="319"/>
    </row>
    <row r="7936" spans="1:2" ht="15" x14ac:dyDescent="0.2">
      <c r="A7936" s="318"/>
      <c r="B7936" s="319"/>
    </row>
    <row r="7937" spans="1:2" ht="15" x14ac:dyDescent="0.2">
      <c r="A7937" s="318"/>
      <c r="B7937" s="319"/>
    </row>
    <row r="7938" spans="1:2" ht="15" x14ac:dyDescent="0.2">
      <c r="A7938" s="318"/>
      <c r="B7938" s="319"/>
    </row>
    <row r="7939" spans="1:2" ht="15" x14ac:dyDescent="0.2">
      <c r="A7939" s="318"/>
      <c r="B7939" s="319"/>
    </row>
    <row r="7940" spans="1:2" ht="15" x14ac:dyDescent="0.2">
      <c r="A7940" s="318"/>
      <c r="B7940" s="319"/>
    </row>
    <row r="7941" spans="1:2" ht="15" x14ac:dyDescent="0.2">
      <c r="A7941" s="318"/>
      <c r="B7941" s="319"/>
    </row>
    <row r="7942" spans="1:2" ht="15" x14ac:dyDescent="0.2">
      <c r="A7942" s="318"/>
      <c r="B7942" s="319"/>
    </row>
    <row r="7943" spans="1:2" ht="15" x14ac:dyDescent="0.2">
      <c r="A7943" s="318"/>
      <c r="B7943" s="319"/>
    </row>
    <row r="7944" spans="1:2" ht="15" x14ac:dyDescent="0.2">
      <c r="A7944" s="318"/>
      <c r="B7944" s="319"/>
    </row>
    <row r="7945" spans="1:2" ht="15" x14ac:dyDescent="0.2">
      <c r="A7945" s="318"/>
      <c r="B7945" s="319"/>
    </row>
    <row r="7946" spans="1:2" ht="15" x14ac:dyDescent="0.2">
      <c r="A7946" s="318"/>
      <c r="B7946" s="319"/>
    </row>
    <row r="7947" spans="1:2" ht="15" x14ac:dyDescent="0.2">
      <c r="A7947" s="318"/>
      <c r="B7947" s="319"/>
    </row>
    <row r="7948" spans="1:2" ht="15" x14ac:dyDescent="0.2">
      <c r="A7948" s="318"/>
      <c r="B7948" s="319"/>
    </row>
    <row r="7949" spans="1:2" ht="15" x14ac:dyDescent="0.2">
      <c r="A7949" s="318"/>
      <c r="B7949" s="319"/>
    </row>
    <row r="7950" spans="1:2" ht="15" x14ac:dyDescent="0.2">
      <c r="A7950" s="318"/>
      <c r="B7950" s="319"/>
    </row>
    <row r="7951" spans="1:2" ht="15" x14ac:dyDescent="0.2">
      <c r="A7951" s="318"/>
      <c r="B7951" s="319"/>
    </row>
    <row r="7952" spans="1:2" ht="15" x14ac:dyDescent="0.2">
      <c r="A7952" s="318"/>
      <c r="B7952" s="319"/>
    </row>
    <row r="7953" spans="1:2" ht="15" x14ac:dyDescent="0.2">
      <c r="A7953" s="318"/>
      <c r="B7953" s="319"/>
    </row>
    <row r="7954" spans="1:2" ht="15" x14ac:dyDescent="0.2">
      <c r="A7954" s="318"/>
      <c r="B7954" s="319"/>
    </row>
    <row r="7955" spans="1:2" ht="15" x14ac:dyDescent="0.2">
      <c r="A7955" s="318"/>
      <c r="B7955" s="319"/>
    </row>
    <row r="7956" spans="1:2" ht="15" x14ac:dyDescent="0.2">
      <c r="A7956" s="318"/>
      <c r="B7956" s="319"/>
    </row>
    <row r="7957" spans="1:2" ht="15" x14ac:dyDescent="0.2">
      <c r="A7957" s="318"/>
      <c r="B7957" s="319"/>
    </row>
    <row r="7958" spans="1:2" ht="15" x14ac:dyDescent="0.2">
      <c r="A7958" s="318"/>
      <c r="B7958" s="319"/>
    </row>
    <row r="7959" spans="1:2" ht="15" x14ac:dyDescent="0.2">
      <c r="A7959" s="318"/>
      <c r="B7959" s="319"/>
    </row>
    <row r="7960" spans="1:2" ht="15" x14ac:dyDescent="0.2">
      <c r="A7960" s="318"/>
      <c r="B7960" s="319"/>
    </row>
    <row r="7961" spans="1:2" ht="15" x14ac:dyDescent="0.2">
      <c r="A7961" s="318"/>
      <c r="B7961" s="319"/>
    </row>
    <row r="7962" spans="1:2" ht="15" x14ac:dyDescent="0.2">
      <c r="A7962" s="318"/>
      <c r="B7962" s="319"/>
    </row>
    <row r="7963" spans="1:2" ht="15" x14ac:dyDescent="0.2">
      <c r="A7963" s="318"/>
      <c r="B7963" s="319"/>
    </row>
    <row r="7964" spans="1:2" ht="15" x14ac:dyDescent="0.2">
      <c r="A7964" s="318"/>
      <c r="B7964" s="319"/>
    </row>
    <row r="7965" spans="1:2" ht="15" x14ac:dyDescent="0.2">
      <c r="A7965" s="318"/>
      <c r="B7965" s="319"/>
    </row>
    <row r="7966" spans="1:2" ht="15" x14ac:dyDescent="0.2">
      <c r="A7966" s="318"/>
      <c r="B7966" s="319"/>
    </row>
    <row r="7967" spans="1:2" ht="15" x14ac:dyDescent="0.2">
      <c r="A7967" s="318"/>
      <c r="B7967" s="319"/>
    </row>
    <row r="7968" spans="1:2" ht="15" x14ac:dyDescent="0.2">
      <c r="A7968" s="318"/>
      <c r="B7968" s="319"/>
    </row>
    <row r="7969" spans="1:2" ht="15" x14ac:dyDescent="0.2">
      <c r="A7969" s="318"/>
      <c r="B7969" s="319"/>
    </row>
    <row r="7970" spans="1:2" ht="15" x14ac:dyDescent="0.2">
      <c r="A7970" s="318"/>
      <c r="B7970" s="319"/>
    </row>
    <row r="7971" spans="1:2" ht="15" x14ac:dyDescent="0.2">
      <c r="A7971" s="318"/>
      <c r="B7971" s="319"/>
    </row>
    <row r="7972" spans="1:2" ht="15" x14ac:dyDescent="0.2">
      <c r="A7972" s="318"/>
      <c r="B7972" s="319"/>
    </row>
    <row r="7973" spans="1:2" ht="15" x14ac:dyDescent="0.2">
      <c r="A7973" s="318"/>
      <c r="B7973" s="319"/>
    </row>
    <row r="7974" spans="1:2" ht="15" x14ac:dyDescent="0.2">
      <c r="A7974" s="318"/>
      <c r="B7974" s="319"/>
    </row>
    <row r="7975" spans="1:2" ht="15" x14ac:dyDescent="0.2">
      <c r="A7975" s="318"/>
      <c r="B7975" s="319"/>
    </row>
    <row r="7976" spans="1:2" ht="15" x14ac:dyDescent="0.2">
      <c r="A7976" s="318"/>
      <c r="B7976" s="319"/>
    </row>
    <row r="7977" spans="1:2" ht="15" x14ac:dyDescent="0.2">
      <c r="A7977" s="318"/>
      <c r="B7977" s="319"/>
    </row>
    <row r="7978" spans="1:2" ht="15" x14ac:dyDescent="0.2">
      <c r="A7978" s="318"/>
      <c r="B7978" s="319"/>
    </row>
    <row r="7979" spans="1:2" ht="15" x14ac:dyDescent="0.2">
      <c r="A7979" s="318"/>
      <c r="B7979" s="319"/>
    </row>
    <row r="7980" spans="1:2" ht="15" x14ac:dyDescent="0.2">
      <c r="A7980" s="318"/>
      <c r="B7980" s="319"/>
    </row>
    <row r="7981" spans="1:2" ht="15" x14ac:dyDescent="0.2">
      <c r="A7981" s="318"/>
      <c r="B7981" s="319"/>
    </row>
    <row r="7982" spans="1:2" ht="15" x14ac:dyDescent="0.2">
      <c r="A7982" s="318"/>
      <c r="B7982" s="319"/>
    </row>
    <row r="7983" spans="1:2" ht="15" x14ac:dyDescent="0.2">
      <c r="A7983" s="318"/>
      <c r="B7983" s="319"/>
    </row>
    <row r="7984" spans="1:2" ht="15" x14ac:dyDescent="0.2">
      <c r="A7984" s="318"/>
      <c r="B7984" s="319"/>
    </row>
    <row r="7985" spans="1:2" ht="15" x14ac:dyDescent="0.2">
      <c r="A7985" s="318"/>
      <c r="B7985" s="319"/>
    </row>
    <row r="7986" spans="1:2" ht="15" x14ac:dyDescent="0.2">
      <c r="A7986" s="318"/>
      <c r="B7986" s="319"/>
    </row>
    <row r="7987" spans="1:2" ht="15" x14ac:dyDescent="0.2">
      <c r="A7987" s="318"/>
      <c r="B7987" s="319"/>
    </row>
    <row r="7988" spans="1:2" ht="15" x14ac:dyDescent="0.2">
      <c r="A7988" s="318"/>
      <c r="B7988" s="319"/>
    </row>
    <row r="7989" spans="1:2" ht="15" x14ac:dyDescent="0.2">
      <c r="A7989" s="318"/>
      <c r="B7989" s="319"/>
    </row>
    <row r="7990" spans="1:2" ht="15" x14ac:dyDescent="0.2">
      <c r="A7990" s="318"/>
      <c r="B7990" s="319"/>
    </row>
    <row r="7991" spans="1:2" ht="15" x14ac:dyDescent="0.2">
      <c r="A7991" s="318"/>
      <c r="B7991" s="319"/>
    </row>
    <row r="7992" spans="1:2" ht="15" x14ac:dyDescent="0.2">
      <c r="A7992" s="318"/>
      <c r="B7992" s="319"/>
    </row>
    <row r="7993" spans="1:2" ht="15" x14ac:dyDescent="0.2">
      <c r="A7993" s="318"/>
      <c r="B7993" s="319"/>
    </row>
    <row r="7994" spans="1:2" ht="15" x14ac:dyDescent="0.2">
      <c r="A7994" s="318"/>
      <c r="B7994" s="319"/>
    </row>
    <row r="7995" spans="1:2" ht="15" x14ac:dyDescent="0.2">
      <c r="A7995" s="318"/>
      <c r="B7995" s="319"/>
    </row>
    <row r="7996" spans="1:2" ht="15" x14ac:dyDescent="0.2">
      <c r="A7996" s="318"/>
      <c r="B7996" s="319"/>
    </row>
    <row r="7997" spans="1:2" ht="15" x14ac:dyDescent="0.2">
      <c r="A7997" s="318"/>
      <c r="B7997" s="319"/>
    </row>
    <row r="7998" spans="1:2" ht="15" x14ac:dyDescent="0.2">
      <c r="A7998" s="318"/>
      <c r="B7998" s="319"/>
    </row>
    <row r="7999" spans="1:2" ht="15" x14ac:dyDescent="0.2">
      <c r="A7999" s="318"/>
      <c r="B7999" s="319"/>
    </row>
    <row r="8000" spans="1:2" ht="15" x14ac:dyDescent="0.2">
      <c r="A8000" s="318"/>
      <c r="B8000" s="319"/>
    </row>
    <row r="8001" spans="1:2" ht="15" x14ac:dyDescent="0.2">
      <c r="A8001" s="318"/>
      <c r="B8001" s="319"/>
    </row>
    <row r="8002" spans="1:2" ht="15" x14ac:dyDescent="0.2">
      <c r="A8002" s="318"/>
      <c r="B8002" s="319"/>
    </row>
    <row r="8003" spans="1:2" ht="15" x14ac:dyDescent="0.2">
      <c r="A8003" s="318"/>
      <c r="B8003" s="319"/>
    </row>
    <row r="8004" spans="1:2" ht="15" x14ac:dyDescent="0.2">
      <c r="A8004" s="318"/>
      <c r="B8004" s="319"/>
    </row>
    <row r="8005" spans="1:2" ht="15" x14ac:dyDescent="0.2">
      <c r="A8005" s="318"/>
      <c r="B8005" s="319"/>
    </row>
    <row r="8006" spans="1:2" ht="15" x14ac:dyDescent="0.2">
      <c r="A8006" s="318"/>
      <c r="B8006" s="319"/>
    </row>
    <row r="8007" spans="1:2" ht="15" x14ac:dyDescent="0.2">
      <c r="A8007" s="318"/>
      <c r="B8007" s="319"/>
    </row>
    <row r="8008" spans="1:2" ht="15" x14ac:dyDescent="0.2">
      <c r="A8008" s="318"/>
      <c r="B8008" s="319"/>
    </row>
    <row r="8009" spans="1:2" ht="15" x14ac:dyDescent="0.2">
      <c r="A8009" s="318"/>
      <c r="B8009" s="319"/>
    </row>
    <row r="8010" spans="1:2" ht="15" x14ac:dyDescent="0.2">
      <c r="A8010" s="318"/>
      <c r="B8010" s="319"/>
    </row>
    <row r="8011" spans="1:2" ht="15" x14ac:dyDescent="0.2">
      <c r="A8011" s="318"/>
      <c r="B8011" s="319"/>
    </row>
    <row r="8012" spans="1:2" ht="15" x14ac:dyDescent="0.2">
      <c r="A8012" s="318"/>
      <c r="B8012" s="319"/>
    </row>
    <row r="8013" spans="1:2" ht="15" x14ac:dyDescent="0.2">
      <c r="A8013" s="318"/>
      <c r="B8013" s="319"/>
    </row>
    <row r="8014" spans="1:2" ht="15" x14ac:dyDescent="0.2">
      <c r="A8014" s="318"/>
      <c r="B8014" s="319"/>
    </row>
    <row r="8015" spans="1:2" ht="15" x14ac:dyDescent="0.2">
      <c r="A8015" s="318"/>
      <c r="B8015" s="319"/>
    </row>
    <row r="8016" spans="1:2" ht="15" x14ac:dyDescent="0.2">
      <c r="A8016" s="318"/>
      <c r="B8016" s="319"/>
    </row>
    <row r="8017" spans="1:2" ht="15" x14ac:dyDescent="0.2">
      <c r="A8017" s="318"/>
      <c r="B8017" s="319"/>
    </row>
    <row r="8018" spans="1:2" ht="15" x14ac:dyDescent="0.2">
      <c r="A8018" s="318"/>
      <c r="B8018" s="319"/>
    </row>
    <row r="8019" spans="1:2" ht="15" x14ac:dyDescent="0.2">
      <c r="A8019" s="318"/>
      <c r="B8019" s="319"/>
    </row>
    <row r="8020" spans="1:2" ht="15" x14ac:dyDescent="0.2">
      <c r="A8020" s="318"/>
      <c r="B8020" s="319"/>
    </row>
    <row r="8021" spans="1:2" ht="15" x14ac:dyDescent="0.2">
      <c r="A8021" s="318"/>
      <c r="B8021" s="319"/>
    </row>
    <row r="8022" spans="1:2" ht="15" x14ac:dyDescent="0.2">
      <c r="A8022" s="318"/>
      <c r="B8022" s="319"/>
    </row>
    <row r="8023" spans="1:2" ht="15" x14ac:dyDescent="0.2">
      <c r="A8023" s="318"/>
      <c r="B8023" s="319"/>
    </row>
    <row r="8024" spans="1:2" ht="15" x14ac:dyDescent="0.2">
      <c r="A8024" s="318"/>
      <c r="B8024" s="319"/>
    </row>
    <row r="8025" spans="1:2" ht="15" x14ac:dyDescent="0.2">
      <c r="A8025" s="318"/>
      <c r="B8025" s="319"/>
    </row>
    <row r="8026" spans="1:2" ht="15" x14ac:dyDescent="0.2">
      <c r="A8026" s="318"/>
      <c r="B8026" s="319"/>
    </row>
    <row r="8027" spans="1:2" ht="15" x14ac:dyDescent="0.2">
      <c r="A8027" s="318"/>
      <c r="B8027" s="319"/>
    </row>
    <row r="8028" spans="1:2" ht="15" x14ac:dyDescent="0.2">
      <c r="A8028" s="318"/>
      <c r="B8028" s="319"/>
    </row>
    <row r="8029" spans="1:2" ht="15" x14ac:dyDescent="0.2">
      <c r="A8029" s="318"/>
      <c r="B8029" s="319"/>
    </row>
    <row r="8030" spans="1:2" ht="15" x14ac:dyDescent="0.2">
      <c r="A8030" s="318"/>
      <c r="B8030" s="319"/>
    </row>
    <row r="8031" spans="1:2" ht="15" x14ac:dyDescent="0.2">
      <c r="A8031" s="318"/>
      <c r="B8031" s="319"/>
    </row>
    <row r="8032" spans="1:2" ht="15" x14ac:dyDescent="0.2">
      <c r="A8032" s="318"/>
      <c r="B8032" s="319"/>
    </row>
    <row r="8033" spans="1:2" ht="15" x14ac:dyDescent="0.2">
      <c r="A8033" s="318"/>
      <c r="B8033" s="319"/>
    </row>
    <row r="8034" spans="1:2" ht="15" x14ac:dyDescent="0.2">
      <c r="A8034" s="318"/>
      <c r="B8034" s="319"/>
    </row>
    <row r="8035" spans="1:2" ht="15" x14ac:dyDescent="0.2">
      <c r="A8035" s="318"/>
      <c r="B8035" s="319"/>
    </row>
    <row r="8036" spans="1:2" ht="15" x14ac:dyDescent="0.2">
      <c r="A8036" s="318"/>
      <c r="B8036" s="319"/>
    </row>
    <row r="8037" spans="1:2" ht="15" x14ac:dyDescent="0.2">
      <c r="A8037" s="318"/>
      <c r="B8037" s="319"/>
    </row>
    <row r="8038" spans="1:2" ht="15" x14ac:dyDescent="0.2">
      <c r="A8038" s="318"/>
      <c r="B8038" s="319"/>
    </row>
    <row r="8039" spans="1:2" ht="15" x14ac:dyDescent="0.2">
      <c r="A8039" s="318"/>
      <c r="B8039" s="319"/>
    </row>
    <row r="8040" spans="1:2" ht="15" x14ac:dyDescent="0.2">
      <c r="A8040" s="318"/>
      <c r="B8040" s="319"/>
    </row>
    <row r="8041" spans="1:2" ht="15" x14ac:dyDescent="0.2">
      <c r="A8041" s="318"/>
      <c r="B8041" s="319"/>
    </row>
    <row r="8042" spans="1:2" ht="15" x14ac:dyDescent="0.2">
      <c r="A8042" s="318"/>
      <c r="B8042" s="319"/>
    </row>
    <row r="8043" spans="1:2" ht="15" x14ac:dyDescent="0.2">
      <c r="A8043" s="318"/>
      <c r="B8043" s="319"/>
    </row>
    <row r="8044" spans="1:2" ht="15" x14ac:dyDescent="0.2">
      <c r="A8044" s="318"/>
      <c r="B8044" s="319"/>
    </row>
    <row r="8045" spans="1:2" ht="15" x14ac:dyDescent="0.2">
      <c r="A8045" s="318"/>
      <c r="B8045" s="319"/>
    </row>
    <row r="8046" spans="1:2" ht="15" x14ac:dyDescent="0.2">
      <c r="A8046" s="318"/>
      <c r="B8046" s="319"/>
    </row>
    <row r="8047" spans="1:2" ht="15" x14ac:dyDescent="0.2">
      <c r="A8047" s="318"/>
      <c r="B8047" s="319"/>
    </row>
    <row r="8048" spans="1:2" ht="15" x14ac:dyDescent="0.2">
      <c r="A8048" s="318"/>
      <c r="B8048" s="319"/>
    </row>
    <row r="8049" spans="1:2" ht="15" x14ac:dyDescent="0.2">
      <c r="A8049" s="318"/>
      <c r="B8049" s="319"/>
    </row>
    <row r="8050" spans="1:2" ht="15" x14ac:dyDescent="0.2">
      <c r="A8050" s="318"/>
      <c r="B8050" s="319"/>
    </row>
    <row r="8051" spans="1:2" ht="15" x14ac:dyDescent="0.2">
      <c r="A8051" s="318"/>
      <c r="B8051" s="319"/>
    </row>
    <row r="8052" spans="1:2" ht="15" x14ac:dyDescent="0.2">
      <c r="A8052" s="318"/>
      <c r="B8052" s="319"/>
    </row>
    <row r="8053" spans="1:2" ht="15" x14ac:dyDescent="0.2">
      <c r="A8053" s="318"/>
      <c r="B8053" s="319"/>
    </row>
    <row r="8054" spans="1:2" ht="15" x14ac:dyDescent="0.2">
      <c r="A8054" s="318"/>
      <c r="B8054" s="319"/>
    </row>
    <row r="8055" spans="1:2" ht="15" x14ac:dyDescent="0.2">
      <c r="A8055" s="318"/>
      <c r="B8055" s="319"/>
    </row>
    <row r="8056" spans="1:2" ht="15" x14ac:dyDescent="0.2">
      <c r="A8056" s="318"/>
      <c r="B8056" s="319"/>
    </row>
    <row r="8057" spans="1:2" ht="15" x14ac:dyDescent="0.2">
      <c r="A8057" s="318"/>
      <c r="B8057" s="319"/>
    </row>
    <row r="8058" spans="1:2" ht="15" x14ac:dyDescent="0.2">
      <c r="A8058" s="318"/>
      <c r="B8058" s="319"/>
    </row>
    <row r="8059" spans="1:2" ht="15" x14ac:dyDescent="0.2">
      <c r="A8059" s="318"/>
      <c r="B8059" s="319"/>
    </row>
    <row r="8060" spans="1:2" ht="15" x14ac:dyDescent="0.2">
      <c r="A8060" s="318"/>
      <c r="B8060" s="319"/>
    </row>
    <row r="8061" spans="1:2" ht="15" x14ac:dyDescent="0.2">
      <c r="A8061" s="318"/>
      <c r="B8061" s="319"/>
    </row>
    <row r="8062" spans="1:2" ht="15" x14ac:dyDescent="0.2">
      <c r="A8062" s="318"/>
      <c r="B8062" s="319"/>
    </row>
    <row r="8063" spans="1:2" ht="15" x14ac:dyDescent="0.2">
      <c r="A8063" s="318"/>
      <c r="B8063" s="319"/>
    </row>
    <row r="8064" spans="1:2" ht="15" x14ac:dyDescent="0.2">
      <c r="A8064" s="318"/>
      <c r="B8064" s="319"/>
    </row>
    <row r="8065" spans="1:2" ht="15" x14ac:dyDescent="0.2">
      <c r="A8065" s="318"/>
      <c r="B8065" s="319"/>
    </row>
    <row r="8066" spans="1:2" ht="15" x14ac:dyDescent="0.2">
      <c r="A8066" s="318"/>
      <c r="B8066" s="319"/>
    </row>
    <row r="8067" spans="1:2" ht="15" x14ac:dyDescent="0.2">
      <c r="A8067" s="318"/>
      <c r="B8067" s="319"/>
    </row>
    <row r="8068" spans="1:2" ht="15" x14ac:dyDescent="0.2">
      <c r="A8068" s="318"/>
      <c r="B8068" s="319"/>
    </row>
    <row r="8069" spans="1:2" ht="15" x14ac:dyDescent="0.2">
      <c r="A8069" s="318"/>
      <c r="B8069" s="319"/>
    </row>
    <row r="8070" spans="1:2" ht="15" x14ac:dyDescent="0.2">
      <c r="A8070" s="318"/>
      <c r="B8070" s="319"/>
    </row>
    <row r="8071" spans="1:2" ht="15" x14ac:dyDescent="0.2">
      <c r="A8071" s="318"/>
      <c r="B8071" s="319"/>
    </row>
    <row r="8072" spans="1:2" ht="15" x14ac:dyDescent="0.2">
      <c r="A8072" s="318"/>
      <c r="B8072" s="319"/>
    </row>
    <row r="8073" spans="1:2" ht="15" x14ac:dyDescent="0.2">
      <c r="A8073" s="318"/>
      <c r="B8073" s="319"/>
    </row>
    <row r="8074" spans="1:2" ht="15" x14ac:dyDescent="0.2">
      <c r="A8074" s="318"/>
      <c r="B8074" s="319"/>
    </row>
    <row r="8075" spans="1:2" ht="15" x14ac:dyDescent="0.2">
      <c r="A8075" s="318"/>
      <c r="B8075" s="319"/>
    </row>
    <row r="8076" spans="1:2" ht="15" x14ac:dyDescent="0.2">
      <c r="A8076" s="318"/>
      <c r="B8076" s="319"/>
    </row>
    <row r="8077" spans="1:2" ht="15" x14ac:dyDescent="0.2">
      <c r="A8077" s="318"/>
      <c r="B8077" s="319"/>
    </row>
    <row r="8078" spans="1:2" ht="15" x14ac:dyDescent="0.2">
      <c r="A8078" s="318"/>
      <c r="B8078" s="319"/>
    </row>
    <row r="8079" spans="1:2" ht="15" x14ac:dyDescent="0.2">
      <c r="A8079" s="318"/>
      <c r="B8079" s="319"/>
    </row>
    <row r="8080" spans="1:2" ht="15" x14ac:dyDescent="0.2">
      <c r="A8080" s="318"/>
      <c r="B8080" s="319"/>
    </row>
    <row r="8081" spans="1:2" ht="15" x14ac:dyDescent="0.2">
      <c r="A8081" s="318"/>
      <c r="B8081" s="319"/>
    </row>
    <row r="8082" spans="1:2" ht="15" x14ac:dyDescent="0.2">
      <c r="A8082" s="318"/>
      <c r="B8082" s="319"/>
    </row>
    <row r="8083" spans="1:2" ht="15" x14ac:dyDescent="0.2">
      <c r="A8083" s="318"/>
      <c r="B8083" s="319"/>
    </row>
    <row r="8084" spans="1:2" ht="15" x14ac:dyDescent="0.2">
      <c r="A8084" s="318"/>
      <c r="B8084" s="319"/>
    </row>
    <row r="8085" spans="1:2" ht="15" x14ac:dyDescent="0.2">
      <c r="A8085" s="318"/>
      <c r="B8085" s="319"/>
    </row>
    <row r="8086" spans="1:2" ht="15" x14ac:dyDescent="0.2">
      <c r="A8086" s="318"/>
      <c r="B8086" s="319"/>
    </row>
    <row r="8087" spans="1:2" ht="15" x14ac:dyDescent="0.2">
      <c r="A8087" s="318"/>
      <c r="B8087" s="319"/>
    </row>
    <row r="8088" spans="1:2" ht="15" x14ac:dyDescent="0.2">
      <c r="A8088" s="318"/>
      <c r="B8088" s="319"/>
    </row>
    <row r="8089" spans="1:2" ht="15" x14ac:dyDescent="0.2">
      <c r="A8089" s="318"/>
      <c r="B8089" s="319"/>
    </row>
    <row r="8090" spans="1:2" ht="15" x14ac:dyDescent="0.2">
      <c r="A8090" s="318"/>
      <c r="B8090" s="319"/>
    </row>
    <row r="8091" spans="1:2" ht="15" x14ac:dyDescent="0.2">
      <c r="A8091" s="318"/>
      <c r="B8091" s="319"/>
    </row>
    <row r="8092" spans="1:2" ht="15" x14ac:dyDescent="0.2">
      <c r="A8092" s="318"/>
      <c r="B8092" s="319"/>
    </row>
    <row r="8093" spans="1:2" ht="15" x14ac:dyDescent="0.2">
      <c r="A8093" s="318"/>
      <c r="B8093" s="319"/>
    </row>
    <row r="8094" spans="1:2" ht="15" x14ac:dyDescent="0.2">
      <c r="A8094" s="318"/>
      <c r="B8094" s="319"/>
    </row>
    <row r="8095" spans="1:2" ht="15" x14ac:dyDescent="0.2">
      <c r="A8095" s="318"/>
      <c r="B8095" s="319"/>
    </row>
    <row r="8096" spans="1:2" ht="15" x14ac:dyDescent="0.2">
      <c r="A8096" s="318"/>
      <c r="B8096" s="319"/>
    </row>
    <row r="8097" spans="1:2" ht="15" x14ac:dyDescent="0.2">
      <c r="A8097" s="318"/>
      <c r="B8097" s="319"/>
    </row>
    <row r="8098" spans="1:2" ht="15" x14ac:dyDescent="0.2">
      <c r="A8098" s="318"/>
      <c r="B8098" s="319"/>
    </row>
    <row r="8099" spans="1:2" ht="15" x14ac:dyDescent="0.2">
      <c r="A8099" s="318"/>
      <c r="B8099" s="319"/>
    </row>
    <row r="8100" spans="1:2" ht="15" x14ac:dyDescent="0.2">
      <c r="A8100" s="318"/>
      <c r="B8100" s="319"/>
    </row>
    <row r="8101" spans="1:2" ht="15" x14ac:dyDescent="0.2">
      <c r="A8101" s="318"/>
      <c r="B8101" s="319"/>
    </row>
    <row r="8102" spans="1:2" ht="15" x14ac:dyDescent="0.2">
      <c r="A8102" s="318"/>
      <c r="B8102" s="319"/>
    </row>
    <row r="8103" spans="1:2" ht="15" x14ac:dyDescent="0.2">
      <c r="A8103" s="318"/>
      <c r="B8103" s="319"/>
    </row>
    <row r="8104" spans="1:2" ht="15" x14ac:dyDescent="0.2">
      <c r="A8104" s="318"/>
      <c r="B8104" s="319"/>
    </row>
    <row r="8105" spans="1:2" ht="15" x14ac:dyDescent="0.2">
      <c r="A8105" s="318"/>
      <c r="B8105" s="319"/>
    </row>
    <row r="8106" spans="1:2" ht="15" x14ac:dyDescent="0.2">
      <c r="A8106" s="318"/>
      <c r="B8106" s="319"/>
    </row>
    <row r="8107" spans="1:2" ht="15" x14ac:dyDescent="0.2">
      <c r="A8107" s="318"/>
      <c r="B8107" s="319"/>
    </row>
    <row r="8108" spans="1:2" ht="15" x14ac:dyDescent="0.2">
      <c r="A8108" s="318"/>
      <c r="B8108" s="319"/>
    </row>
    <row r="8109" spans="1:2" ht="15" x14ac:dyDescent="0.2">
      <c r="A8109" s="318"/>
      <c r="B8109" s="319"/>
    </row>
    <row r="8110" spans="1:2" ht="15" x14ac:dyDescent="0.2">
      <c r="A8110" s="318"/>
      <c r="B8110" s="319"/>
    </row>
    <row r="8111" spans="1:2" ht="15" x14ac:dyDescent="0.2">
      <c r="A8111" s="318"/>
      <c r="B8111" s="319"/>
    </row>
    <row r="8112" spans="1:2" ht="15" x14ac:dyDescent="0.2">
      <c r="A8112" s="318"/>
      <c r="B8112" s="319"/>
    </row>
    <row r="8113" spans="1:2" ht="15" x14ac:dyDescent="0.2">
      <c r="A8113" s="318"/>
      <c r="B8113" s="319"/>
    </row>
    <row r="8114" spans="1:2" ht="15" x14ac:dyDescent="0.2">
      <c r="A8114" s="318"/>
      <c r="B8114" s="319"/>
    </row>
    <row r="8115" spans="1:2" ht="15" x14ac:dyDescent="0.2">
      <c r="A8115" s="318"/>
      <c r="B8115" s="319"/>
    </row>
    <row r="8116" spans="1:2" ht="15" x14ac:dyDescent="0.2">
      <c r="A8116" s="318"/>
      <c r="B8116" s="319"/>
    </row>
    <row r="8117" spans="1:2" ht="15" x14ac:dyDescent="0.2">
      <c r="A8117" s="318"/>
      <c r="B8117" s="319"/>
    </row>
    <row r="8118" spans="1:2" ht="15" x14ac:dyDescent="0.2">
      <c r="A8118" s="318"/>
      <c r="B8118" s="319"/>
    </row>
    <row r="8119" spans="1:2" ht="15" x14ac:dyDescent="0.2">
      <c r="A8119" s="318"/>
      <c r="B8119" s="319"/>
    </row>
    <row r="8120" spans="1:2" ht="15" x14ac:dyDescent="0.2">
      <c r="A8120" s="318"/>
      <c r="B8120" s="319"/>
    </row>
    <row r="8121" spans="1:2" ht="15" x14ac:dyDescent="0.2">
      <c r="A8121" s="318"/>
      <c r="B8121" s="319"/>
    </row>
    <row r="8122" spans="1:2" ht="15" x14ac:dyDescent="0.2">
      <c r="A8122" s="318"/>
      <c r="B8122" s="319"/>
    </row>
    <row r="8123" spans="1:2" ht="15" x14ac:dyDescent="0.2">
      <c r="A8123" s="318"/>
      <c r="B8123" s="319"/>
    </row>
    <row r="8124" spans="1:2" ht="15" x14ac:dyDescent="0.2">
      <c r="A8124" s="318"/>
      <c r="B8124" s="319"/>
    </row>
    <row r="8125" spans="1:2" ht="15" x14ac:dyDescent="0.2">
      <c r="A8125" s="318"/>
      <c r="B8125" s="319"/>
    </row>
    <row r="8126" spans="1:2" ht="15" x14ac:dyDescent="0.2">
      <c r="A8126" s="318"/>
      <c r="B8126" s="319"/>
    </row>
    <row r="8127" spans="1:2" ht="15" x14ac:dyDescent="0.2">
      <c r="A8127" s="318"/>
      <c r="B8127" s="319"/>
    </row>
    <row r="8128" spans="1:2" ht="15" x14ac:dyDescent="0.2">
      <c r="A8128" s="318"/>
      <c r="B8128" s="319"/>
    </row>
    <row r="8129" spans="1:2" ht="15" x14ac:dyDescent="0.2">
      <c r="A8129" s="318"/>
      <c r="B8129" s="319"/>
    </row>
    <row r="8130" spans="1:2" ht="15" x14ac:dyDescent="0.2">
      <c r="A8130" s="318"/>
      <c r="B8130" s="319"/>
    </row>
    <row r="8131" spans="1:2" ht="15" x14ac:dyDescent="0.2">
      <c r="A8131" s="318"/>
      <c r="B8131" s="319"/>
    </row>
    <row r="8132" spans="1:2" ht="15" x14ac:dyDescent="0.2">
      <c r="A8132" s="318"/>
      <c r="B8132" s="319"/>
    </row>
    <row r="8133" spans="1:2" ht="15" x14ac:dyDescent="0.2">
      <c r="A8133" s="318"/>
      <c r="B8133" s="319"/>
    </row>
    <row r="8134" spans="1:2" ht="15" x14ac:dyDescent="0.2">
      <c r="A8134" s="318"/>
      <c r="B8134" s="319"/>
    </row>
    <row r="8135" spans="1:2" ht="15" x14ac:dyDescent="0.2">
      <c r="A8135" s="318"/>
      <c r="B8135" s="319"/>
    </row>
    <row r="8136" spans="1:2" ht="15" x14ac:dyDescent="0.2">
      <c r="A8136" s="318"/>
      <c r="B8136" s="319"/>
    </row>
    <row r="8137" spans="1:2" ht="15" x14ac:dyDescent="0.2">
      <c r="A8137" s="318"/>
      <c r="B8137" s="319"/>
    </row>
    <row r="8138" spans="1:2" ht="15" x14ac:dyDescent="0.2">
      <c r="A8138" s="318"/>
      <c r="B8138" s="319"/>
    </row>
    <row r="8139" spans="1:2" ht="15" x14ac:dyDescent="0.2">
      <c r="A8139" s="318"/>
      <c r="B8139" s="319"/>
    </row>
    <row r="8140" spans="1:2" ht="15" x14ac:dyDescent="0.2">
      <c r="A8140" s="318"/>
      <c r="B8140" s="319"/>
    </row>
    <row r="8141" spans="1:2" ht="15" x14ac:dyDescent="0.2">
      <c r="A8141" s="318"/>
      <c r="B8141" s="319"/>
    </row>
    <row r="8142" spans="1:2" ht="15" x14ac:dyDescent="0.2">
      <c r="A8142" s="318"/>
      <c r="B8142" s="319"/>
    </row>
    <row r="8143" spans="1:2" ht="15" x14ac:dyDescent="0.2">
      <c r="A8143" s="318"/>
      <c r="B8143" s="319"/>
    </row>
    <row r="8144" spans="1:2" ht="15" x14ac:dyDescent="0.2">
      <c r="A8144" s="318"/>
      <c r="B8144" s="319"/>
    </row>
    <row r="8145" spans="1:2" ht="15" x14ac:dyDescent="0.2">
      <c r="A8145" s="318"/>
      <c r="B8145" s="319"/>
    </row>
    <row r="8146" spans="1:2" ht="15" x14ac:dyDescent="0.2">
      <c r="A8146" s="318"/>
      <c r="B8146" s="319"/>
    </row>
    <row r="8147" spans="1:2" ht="15" x14ac:dyDescent="0.2">
      <c r="A8147" s="318"/>
      <c r="B8147" s="319"/>
    </row>
    <row r="8148" spans="1:2" ht="15" x14ac:dyDescent="0.2">
      <c r="A8148" s="318"/>
      <c r="B8148" s="319"/>
    </row>
    <row r="8149" spans="1:2" ht="15" x14ac:dyDescent="0.2">
      <c r="A8149" s="318"/>
      <c r="B8149" s="319"/>
    </row>
    <row r="8150" spans="1:2" ht="15" x14ac:dyDescent="0.2">
      <c r="A8150" s="318"/>
      <c r="B8150" s="319"/>
    </row>
    <row r="8151" spans="1:2" ht="15" x14ac:dyDescent="0.2">
      <c r="A8151" s="318"/>
      <c r="B8151" s="319"/>
    </row>
    <row r="8152" spans="1:2" ht="15" x14ac:dyDescent="0.2">
      <c r="A8152" s="318"/>
      <c r="B8152" s="319"/>
    </row>
    <row r="8153" spans="1:2" ht="15" x14ac:dyDescent="0.2">
      <c r="A8153" s="318"/>
      <c r="B8153" s="319"/>
    </row>
    <row r="8154" spans="1:2" ht="15" x14ac:dyDescent="0.2">
      <c r="A8154" s="318"/>
      <c r="B8154" s="319"/>
    </row>
    <row r="8155" spans="1:2" ht="15" x14ac:dyDescent="0.2">
      <c r="A8155" s="318"/>
      <c r="B8155" s="319"/>
    </row>
    <row r="8156" spans="1:2" ht="15" x14ac:dyDescent="0.2">
      <c r="A8156" s="318"/>
      <c r="B8156" s="319"/>
    </row>
    <row r="8157" spans="1:2" ht="15" x14ac:dyDescent="0.2">
      <c r="A8157" s="318"/>
      <c r="B8157" s="319"/>
    </row>
    <row r="8158" spans="1:2" ht="15" x14ac:dyDescent="0.2">
      <c r="A8158" s="318"/>
      <c r="B8158" s="319"/>
    </row>
    <row r="8159" spans="1:2" ht="15" x14ac:dyDescent="0.2">
      <c r="A8159" s="318"/>
      <c r="B8159" s="319"/>
    </row>
    <row r="8160" spans="1:2" ht="15" x14ac:dyDescent="0.2">
      <c r="A8160" s="318"/>
      <c r="B8160" s="319"/>
    </row>
    <row r="8161" spans="1:2" ht="15" x14ac:dyDescent="0.2">
      <c r="A8161" s="318"/>
      <c r="B8161" s="319"/>
    </row>
    <row r="8162" spans="1:2" ht="15" x14ac:dyDescent="0.2">
      <c r="A8162" s="318"/>
      <c r="B8162" s="319"/>
    </row>
    <row r="8163" spans="1:2" ht="15" x14ac:dyDescent="0.2">
      <c r="A8163" s="318"/>
      <c r="B8163" s="319"/>
    </row>
    <row r="8164" spans="1:2" ht="15" x14ac:dyDescent="0.2">
      <c r="A8164" s="318"/>
      <c r="B8164" s="319"/>
    </row>
    <row r="8165" spans="1:2" ht="15" x14ac:dyDescent="0.2">
      <c r="A8165" s="318"/>
      <c r="B8165" s="319"/>
    </row>
    <row r="8166" spans="1:2" ht="15" x14ac:dyDescent="0.2">
      <c r="A8166" s="318"/>
      <c r="B8166" s="319"/>
    </row>
    <row r="8167" spans="1:2" ht="15" x14ac:dyDescent="0.2">
      <c r="A8167" s="318"/>
      <c r="B8167" s="319"/>
    </row>
    <row r="8168" spans="1:2" ht="15" x14ac:dyDescent="0.2">
      <c r="A8168" s="318"/>
      <c r="B8168" s="319"/>
    </row>
    <row r="8169" spans="1:2" ht="15" x14ac:dyDescent="0.2">
      <c r="A8169" s="318"/>
      <c r="B8169" s="319"/>
    </row>
    <row r="8170" spans="1:2" ht="15" x14ac:dyDescent="0.2">
      <c r="A8170" s="318"/>
      <c r="B8170" s="319"/>
    </row>
    <row r="8171" spans="1:2" ht="15" x14ac:dyDescent="0.2">
      <c r="A8171" s="318"/>
      <c r="B8171" s="319"/>
    </row>
    <row r="8172" spans="1:2" ht="15" x14ac:dyDescent="0.2">
      <c r="A8172" s="318"/>
      <c r="B8172" s="319"/>
    </row>
    <row r="8173" spans="1:2" ht="15" x14ac:dyDescent="0.2">
      <c r="A8173" s="318"/>
      <c r="B8173" s="319"/>
    </row>
    <row r="8174" spans="1:2" ht="15" x14ac:dyDescent="0.2">
      <c r="A8174" s="318"/>
      <c r="B8174" s="319"/>
    </row>
    <row r="8175" spans="1:2" ht="15" x14ac:dyDescent="0.2">
      <c r="A8175" s="318"/>
      <c r="B8175" s="319"/>
    </row>
    <row r="8176" spans="1:2" ht="15" x14ac:dyDescent="0.2">
      <c r="A8176" s="318"/>
      <c r="B8176" s="319"/>
    </row>
    <row r="8177" spans="1:2" ht="15" x14ac:dyDescent="0.2">
      <c r="A8177" s="318"/>
      <c r="B8177" s="319"/>
    </row>
    <row r="8178" spans="1:2" ht="15" x14ac:dyDescent="0.2">
      <c r="A8178" s="318"/>
      <c r="B8178" s="319"/>
    </row>
    <row r="8179" spans="1:2" ht="15" x14ac:dyDescent="0.2">
      <c r="A8179" s="318"/>
      <c r="B8179" s="319"/>
    </row>
    <row r="8180" spans="1:2" ht="15" x14ac:dyDescent="0.2">
      <c r="A8180" s="318"/>
      <c r="B8180" s="319"/>
    </row>
    <row r="8181" spans="1:2" ht="15" x14ac:dyDescent="0.2">
      <c r="A8181" s="318"/>
      <c r="B8181" s="319"/>
    </row>
    <row r="8182" spans="1:2" ht="15" x14ac:dyDescent="0.2">
      <c r="A8182" s="318"/>
      <c r="B8182" s="319"/>
    </row>
    <row r="8183" spans="1:2" ht="15" x14ac:dyDescent="0.2">
      <c r="A8183" s="318"/>
      <c r="B8183" s="319"/>
    </row>
    <row r="8184" spans="1:2" ht="15" x14ac:dyDescent="0.2">
      <c r="A8184" s="318"/>
      <c r="B8184" s="319"/>
    </row>
    <row r="8185" spans="1:2" ht="15" x14ac:dyDescent="0.2">
      <c r="A8185" s="318"/>
      <c r="B8185" s="319"/>
    </row>
    <row r="8186" spans="1:2" ht="15" x14ac:dyDescent="0.2">
      <c r="A8186" s="318"/>
      <c r="B8186" s="319"/>
    </row>
    <row r="8187" spans="1:2" ht="15" x14ac:dyDescent="0.2">
      <c r="A8187" s="318"/>
      <c r="B8187" s="319"/>
    </row>
    <row r="8188" spans="1:2" ht="15" x14ac:dyDescent="0.2">
      <c r="A8188" s="318"/>
      <c r="B8188" s="319"/>
    </row>
    <row r="8189" spans="1:2" ht="15" x14ac:dyDescent="0.2">
      <c r="A8189" s="318"/>
      <c r="B8189" s="319"/>
    </row>
    <row r="8190" spans="1:2" ht="15" x14ac:dyDescent="0.2">
      <c r="A8190" s="318"/>
      <c r="B8190" s="319"/>
    </row>
    <row r="8191" spans="1:2" ht="15" x14ac:dyDescent="0.2">
      <c r="A8191" s="318"/>
      <c r="B8191" s="319"/>
    </row>
    <row r="8192" spans="1:2" ht="15" x14ac:dyDescent="0.2">
      <c r="A8192" s="318"/>
      <c r="B8192" s="319"/>
    </row>
    <row r="8193" spans="1:2" ht="15" x14ac:dyDescent="0.2">
      <c r="A8193" s="318"/>
      <c r="B8193" s="319"/>
    </row>
    <row r="8194" spans="1:2" ht="15" x14ac:dyDescent="0.2">
      <c r="A8194" s="318"/>
      <c r="B8194" s="319"/>
    </row>
    <row r="8195" spans="1:2" ht="15" x14ac:dyDescent="0.2">
      <c r="A8195" s="318"/>
      <c r="B8195" s="319"/>
    </row>
    <row r="8196" spans="1:2" ht="15" x14ac:dyDescent="0.2">
      <c r="A8196" s="318"/>
      <c r="B8196" s="319"/>
    </row>
    <row r="8197" spans="1:2" ht="15" x14ac:dyDescent="0.2">
      <c r="A8197" s="318"/>
      <c r="B8197" s="319"/>
    </row>
    <row r="8198" spans="1:2" ht="15" x14ac:dyDescent="0.2">
      <c r="A8198" s="318"/>
      <c r="B8198" s="319"/>
    </row>
    <row r="8199" spans="1:2" ht="15" x14ac:dyDescent="0.2">
      <c r="A8199" s="318"/>
      <c r="B8199" s="319"/>
    </row>
    <row r="8200" spans="1:2" ht="15" x14ac:dyDescent="0.2">
      <c r="A8200" s="318"/>
      <c r="B8200" s="319"/>
    </row>
    <row r="8201" spans="1:2" ht="15" x14ac:dyDescent="0.2">
      <c r="A8201" s="318"/>
      <c r="B8201" s="319"/>
    </row>
    <row r="8202" spans="1:2" ht="15" x14ac:dyDescent="0.2">
      <c r="A8202" s="318"/>
      <c r="B8202" s="319"/>
    </row>
    <row r="8203" spans="1:2" ht="15" x14ac:dyDescent="0.2">
      <c r="A8203" s="318"/>
      <c r="B8203" s="319"/>
    </row>
    <row r="8204" spans="1:2" ht="15" x14ac:dyDescent="0.2">
      <c r="A8204" s="318"/>
      <c r="B8204" s="319"/>
    </row>
    <row r="8205" spans="1:2" ht="15" x14ac:dyDescent="0.2">
      <c r="A8205" s="318"/>
      <c r="B8205" s="319"/>
    </row>
    <row r="8206" spans="1:2" ht="15" x14ac:dyDescent="0.2">
      <c r="A8206" s="318"/>
      <c r="B8206" s="319"/>
    </row>
    <row r="8207" spans="1:2" ht="15" x14ac:dyDescent="0.2">
      <c r="A8207" s="318"/>
      <c r="B8207" s="319"/>
    </row>
    <row r="8208" spans="1:2" ht="15" x14ac:dyDescent="0.2">
      <c r="A8208" s="318"/>
      <c r="B8208" s="319"/>
    </row>
    <row r="8209" spans="1:2" ht="15" x14ac:dyDescent="0.2">
      <c r="A8209" s="318"/>
      <c r="B8209" s="319"/>
    </row>
    <row r="8210" spans="1:2" ht="15" x14ac:dyDescent="0.2">
      <c r="A8210" s="318"/>
      <c r="B8210" s="319"/>
    </row>
    <row r="8211" spans="1:2" ht="15" x14ac:dyDescent="0.2">
      <c r="A8211" s="318"/>
      <c r="B8211" s="319"/>
    </row>
    <row r="8212" spans="1:2" ht="15" x14ac:dyDescent="0.2">
      <c r="A8212" s="318"/>
      <c r="B8212" s="319"/>
    </row>
    <row r="8213" spans="1:2" ht="15" x14ac:dyDescent="0.2">
      <c r="A8213" s="318"/>
      <c r="B8213" s="319"/>
    </row>
    <row r="8214" spans="1:2" ht="15" x14ac:dyDescent="0.2">
      <c r="A8214" s="318"/>
      <c r="B8214" s="319"/>
    </row>
    <row r="8215" spans="1:2" ht="15" x14ac:dyDescent="0.2">
      <c r="A8215" s="318"/>
      <c r="B8215" s="319"/>
    </row>
    <row r="8216" spans="1:2" ht="15" x14ac:dyDescent="0.2">
      <c r="A8216" s="318"/>
      <c r="B8216" s="319"/>
    </row>
    <row r="8217" spans="1:2" ht="15" x14ac:dyDescent="0.2">
      <c r="A8217" s="318"/>
      <c r="B8217" s="319"/>
    </row>
    <row r="8218" spans="1:2" ht="15" x14ac:dyDescent="0.2">
      <c r="A8218" s="318"/>
      <c r="B8218" s="319"/>
    </row>
    <row r="8219" spans="1:2" ht="15" x14ac:dyDescent="0.2">
      <c r="A8219" s="318"/>
      <c r="B8219" s="319"/>
    </row>
    <row r="8220" spans="1:2" ht="15" x14ac:dyDescent="0.2">
      <c r="A8220" s="318"/>
      <c r="B8220" s="319"/>
    </row>
    <row r="8221" spans="1:2" ht="15" x14ac:dyDescent="0.2">
      <c r="A8221" s="318"/>
      <c r="B8221" s="319"/>
    </row>
    <row r="8222" spans="1:2" ht="15" x14ac:dyDescent="0.2">
      <c r="A8222" s="318"/>
      <c r="B8222" s="319"/>
    </row>
    <row r="8223" spans="1:2" ht="15" x14ac:dyDescent="0.2">
      <c r="A8223" s="318"/>
      <c r="B8223" s="319"/>
    </row>
    <row r="8224" spans="1:2" ht="15" x14ac:dyDescent="0.2">
      <c r="A8224" s="318"/>
      <c r="B8224" s="319"/>
    </row>
    <row r="8225" spans="1:2" ht="15" x14ac:dyDescent="0.2">
      <c r="A8225" s="318"/>
      <c r="B8225" s="319"/>
    </row>
    <row r="8226" spans="1:2" ht="15" x14ac:dyDescent="0.2">
      <c r="A8226" s="318"/>
      <c r="B8226" s="319"/>
    </row>
    <row r="8227" spans="1:2" ht="15" x14ac:dyDescent="0.2">
      <c r="A8227" s="318"/>
      <c r="B8227" s="319"/>
    </row>
    <row r="8228" spans="1:2" ht="15" x14ac:dyDescent="0.2">
      <c r="A8228" s="318"/>
      <c r="B8228" s="319"/>
    </row>
    <row r="8229" spans="1:2" ht="15" x14ac:dyDescent="0.2">
      <c r="A8229" s="318"/>
      <c r="B8229" s="319"/>
    </row>
    <row r="8230" spans="1:2" ht="15" x14ac:dyDescent="0.2">
      <c r="A8230" s="318"/>
      <c r="B8230" s="319"/>
    </row>
    <row r="8231" spans="1:2" ht="15" x14ac:dyDescent="0.2">
      <c r="A8231" s="318"/>
      <c r="B8231" s="319"/>
    </row>
    <row r="8232" spans="1:2" ht="15" x14ac:dyDescent="0.2">
      <c r="A8232" s="318"/>
      <c r="B8232" s="319"/>
    </row>
    <row r="8233" spans="1:2" ht="15" x14ac:dyDescent="0.2">
      <c r="A8233" s="318"/>
      <c r="B8233" s="319"/>
    </row>
    <row r="8234" spans="1:2" ht="15" x14ac:dyDescent="0.2">
      <c r="A8234" s="318"/>
      <c r="B8234" s="319"/>
    </row>
    <row r="8235" spans="1:2" ht="15" x14ac:dyDescent="0.2">
      <c r="A8235" s="318"/>
      <c r="B8235" s="319"/>
    </row>
    <row r="8236" spans="1:2" ht="15" x14ac:dyDescent="0.2">
      <c r="A8236" s="318"/>
      <c r="B8236" s="319"/>
    </row>
    <row r="8237" spans="1:2" ht="15" x14ac:dyDescent="0.2">
      <c r="A8237" s="318"/>
      <c r="B8237" s="319"/>
    </row>
    <row r="8238" spans="1:2" ht="15" x14ac:dyDescent="0.2">
      <c r="A8238" s="318"/>
      <c r="B8238" s="319"/>
    </row>
    <row r="8239" spans="1:2" ht="15" x14ac:dyDescent="0.2">
      <c r="A8239" s="318"/>
      <c r="B8239" s="319"/>
    </row>
    <row r="8240" spans="1:2" ht="15" x14ac:dyDescent="0.2">
      <c r="A8240" s="318"/>
      <c r="B8240" s="319"/>
    </row>
    <row r="8241" spans="1:2" ht="15" x14ac:dyDescent="0.2">
      <c r="A8241" s="318"/>
      <c r="B8241" s="319"/>
    </row>
    <row r="8242" spans="1:2" ht="15" x14ac:dyDescent="0.2">
      <c r="A8242" s="318"/>
      <c r="B8242" s="319"/>
    </row>
    <row r="8243" spans="1:2" ht="15" x14ac:dyDescent="0.2">
      <c r="A8243" s="318"/>
      <c r="B8243" s="319"/>
    </row>
    <row r="8244" spans="1:2" ht="15" x14ac:dyDescent="0.2">
      <c r="A8244" s="318"/>
      <c r="B8244" s="319"/>
    </row>
    <row r="8245" spans="1:2" ht="15" x14ac:dyDescent="0.2">
      <c r="A8245" s="318"/>
      <c r="B8245" s="319"/>
    </row>
    <row r="8246" spans="1:2" ht="15" x14ac:dyDescent="0.2">
      <c r="A8246" s="318"/>
      <c r="B8246" s="319"/>
    </row>
    <row r="8247" spans="1:2" ht="15" x14ac:dyDescent="0.2">
      <c r="A8247" s="318"/>
      <c r="B8247" s="319"/>
    </row>
    <row r="8248" spans="1:2" ht="15" x14ac:dyDescent="0.2">
      <c r="A8248" s="318"/>
      <c r="B8248" s="319"/>
    </row>
    <row r="8249" spans="1:2" ht="15" x14ac:dyDescent="0.2">
      <c r="A8249" s="318"/>
      <c r="B8249" s="319"/>
    </row>
    <row r="8250" spans="1:2" ht="15" x14ac:dyDescent="0.2">
      <c r="A8250" s="318"/>
      <c r="B8250" s="319"/>
    </row>
    <row r="8251" spans="1:2" ht="15" x14ac:dyDescent="0.2">
      <c r="A8251" s="318"/>
      <c r="B8251" s="319"/>
    </row>
    <row r="8252" spans="1:2" ht="15" x14ac:dyDescent="0.2">
      <c r="A8252" s="318"/>
      <c r="B8252" s="319"/>
    </row>
    <row r="8253" spans="1:2" ht="15" x14ac:dyDescent="0.2">
      <c r="A8253" s="318"/>
      <c r="B8253" s="319"/>
    </row>
    <row r="8254" spans="1:2" ht="15" x14ac:dyDescent="0.2">
      <c r="A8254" s="318"/>
      <c r="B8254" s="319"/>
    </row>
    <row r="8255" spans="1:2" ht="15" x14ac:dyDescent="0.2">
      <c r="A8255" s="318"/>
      <c r="B8255" s="319"/>
    </row>
    <row r="8256" spans="1:2" ht="15" x14ac:dyDescent="0.2">
      <c r="A8256" s="318"/>
      <c r="B8256" s="319"/>
    </row>
    <row r="8257" spans="1:2" ht="15" x14ac:dyDescent="0.2">
      <c r="A8257" s="318"/>
      <c r="B8257" s="319"/>
    </row>
    <row r="8258" spans="1:2" ht="15" x14ac:dyDescent="0.2">
      <c r="A8258" s="318"/>
      <c r="B8258" s="319"/>
    </row>
    <row r="8259" spans="1:2" ht="15" x14ac:dyDescent="0.2">
      <c r="A8259" s="318"/>
      <c r="B8259" s="319"/>
    </row>
    <row r="8260" spans="1:2" ht="15" x14ac:dyDescent="0.2">
      <c r="A8260" s="318"/>
      <c r="B8260" s="319"/>
    </row>
    <row r="8261" spans="1:2" ht="15" x14ac:dyDescent="0.2">
      <c r="A8261" s="318"/>
      <c r="B8261" s="319"/>
    </row>
    <row r="8262" spans="1:2" ht="15" x14ac:dyDescent="0.2">
      <c r="A8262" s="318"/>
      <c r="B8262" s="319"/>
    </row>
    <row r="8263" spans="1:2" ht="15" x14ac:dyDescent="0.2">
      <c r="A8263" s="318"/>
      <c r="B8263" s="319"/>
    </row>
    <row r="8264" spans="1:2" ht="15" x14ac:dyDescent="0.2">
      <c r="A8264" s="318"/>
      <c r="B8264" s="319"/>
    </row>
    <row r="8265" spans="1:2" ht="15" x14ac:dyDescent="0.2">
      <c r="A8265" s="318"/>
      <c r="B8265" s="319"/>
    </row>
    <row r="8266" spans="1:2" ht="15" x14ac:dyDescent="0.2">
      <c r="A8266" s="318"/>
      <c r="B8266" s="319"/>
    </row>
    <row r="8267" spans="1:2" ht="15" x14ac:dyDescent="0.2">
      <c r="A8267" s="318"/>
      <c r="B8267" s="319"/>
    </row>
    <row r="8268" spans="1:2" ht="15" x14ac:dyDescent="0.2">
      <c r="A8268" s="318"/>
      <c r="B8268" s="319"/>
    </row>
    <row r="8269" spans="1:2" ht="15" x14ac:dyDescent="0.2">
      <c r="A8269" s="318"/>
      <c r="B8269" s="319"/>
    </row>
    <row r="8270" spans="1:2" ht="15" x14ac:dyDescent="0.2">
      <c r="A8270" s="318"/>
      <c r="B8270" s="319"/>
    </row>
    <row r="8271" spans="1:2" ht="15" x14ac:dyDescent="0.2">
      <c r="A8271" s="318"/>
      <c r="B8271" s="319"/>
    </row>
    <row r="8272" spans="1:2" ht="15" x14ac:dyDescent="0.2">
      <c r="A8272" s="318"/>
      <c r="B8272" s="319"/>
    </row>
    <row r="8273" spans="1:2" ht="15" x14ac:dyDescent="0.2">
      <c r="A8273" s="318"/>
      <c r="B8273" s="319"/>
    </row>
    <row r="8274" spans="1:2" ht="15" x14ac:dyDescent="0.2">
      <c r="A8274" s="318"/>
      <c r="B8274" s="319"/>
    </row>
    <row r="8275" spans="1:2" ht="15" x14ac:dyDescent="0.2">
      <c r="A8275" s="318"/>
      <c r="B8275" s="319"/>
    </row>
    <row r="8276" spans="1:2" ht="15" x14ac:dyDescent="0.2">
      <c r="A8276" s="318"/>
      <c r="B8276" s="319"/>
    </row>
    <row r="8277" spans="1:2" ht="15" x14ac:dyDescent="0.2">
      <c r="A8277" s="318"/>
      <c r="B8277" s="319"/>
    </row>
    <row r="8278" spans="1:2" ht="15" x14ac:dyDescent="0.2">
      <c r="A8278" s="318"/>
      <c r="B8278" s="319"/>
    </row>
    <row r="8279" spans="1:2" ht="15" x14ac:dyDescent="0.2">
      <c r="A8279" s="318"/>
      <c r="B8279" s="319"/>
    </row>
    <row r="8280" spans="1:2" ht="15" x14ac:dyDescent="0.2">
      <c r="A8280" s="318"/>
      <c r="B8280" s="319"/>
    </row>
    <row r="8281" spans="1:2" ht="15" x14ac:dyDescent="0.2">
      <c r="A8281" s="318"/>
      <c r="B8281" s="319"/>
    </row>
    <row r="8282" spans="1:2" ht="15" x14ac:dyDescent="0.2">
      <c r="A8282" s="318"/>
      <c r="B8282" s="319"/>
    </row>
    <row r="8283" spans="1:2" ht="15" x14ac:dyDescent="0.2">
      <c r="A8283" s="318"/>
      <c r="B8283" s="319"/>
    </row>
    <row r="8284" spans="1:2" ht="15" x14ac:dyDescent="0.2">
      <c r="A8284" s="318"/>
      <c r="B8284" s="319"/>
    </row>
    <row r="8285" spans="1:2" ht="15" x14ac:dyDescent="0.2">
      <c r="A8285" s="318"/>
      <c r="B8285" s="319"/>
    </row>
    <row r="8286" spans="1:2" ht="15" x14ac:dyDescent="0.2">
      <c r="A8286" s="318"/>
      <c r="B8286" s="319"/>
    </row>
    <row r="8287" spans="1:2" ht="15" x14ac:dyDescent="0.2">
      <c r="A8287" s="318"/>
      <c r="B8287" s="319"/>
    </row>
    <row r="8288" spans="1:2" ht="15" x14ac:dyDescent="0.2">
      <c r="A8288" s="318"/>
      <c r="B8288" s="319"/>
    </row>
    <row r="8289" spans="1:2" ht="15" x14ac:dyDescent="0.2">
      <c r="A8289" s="318"/>
      <c r="B8289" s="319"/>
    </row>
    <row r="8290" spans="1:2" ht="15" x14ac:dyDescent="0.2">
      <c r="A8290" s="318"/>
      <c r="B8290" s="319"/>
    </row>
    <row r="8291" spans="1:2" ht="15" x14ac:dyDescent="0.2">
      <c r="A8291" s="318"/>
      <c r="B8291" s="319"/>
    </row>
    <row r="8292" spans="1:2" ht="15" x14ac:dyDescent="0.2">
      <c r="A8292" s="318"/>
      <c r="B8292" s="319"/>
    </row>
    <row r="8293" spans="1:2" ht="15" x14ac:dyDescent="0.2">
      <c r="A8293" s="318"/>
      <c r="B8293" s="319"/>
    </row>
    <row r="8294" spans="1:2" ht="15" x14ac:dyDescent="0.2">
      <c r="A8294" s="318"/>
      <c r="B8294" s="319"/>
    </row>
    <row r="8295" spans="1:2" ht="15" x14ac:dyDescent="0.2">
      <c r="A8295" s="318"/>
      <c r="B8295" s="319"/>
    </row>
    <row r="8296" spans="1:2" ht="15" x14ac:dyDescent="0.2">
      <c r="A8296" s="318"/>
      <c r="B8296" s="319"/>
    </row>
    <row r="8297" spans="1:2" ht="15" x14ac:dyDescent="0.2">
      <c r="A8297" s="318"/>
      <c r="B8297" s="319"/>
    </row>
    <row r="8298" spans="1:2" ht="15" x14ac:dyDescent="0.2">
      <c r="A8298" s="318"/>
      <c r="B8298" s="319"/>
    </row>
    <row r="8299" spans="1:2" ht="15" x14ac:dyDescent="0.2">
      <c r="A8299" s="318"/>
      <c r="B8299" s="319"/>
    </row>
    <row r="8300" spans="1:2" ht="15" x14ac:dyDescent="0.2">
      <c r="A8300" s="318"/>
      <c r="B8300" s="319"/>
    </row>
    <row r="8301" spans="1:2" ht="15" x14ac:dyDescent="0.2">
      <c r="A8301" s="318"/>
      <c r="B8301" s="319"/>
    </row>
    <row r="8302" spans="1:2" ht="15" x14ac:dyDescent="0.2">
      <c r="A8302" s="318"/>
      <c r="B8302" s="319"/>
    </row>
    <row r="8303" spans="1:2" ht="15" x14ac:dyDescent="0.2">
      <c r="A8303" s="318"/>
      <c r="B8303" s="319"/>
    </row>
    <row r="8304" spans="1:2" ht="15" x14ac:dyDescent="0.2">
      <c r="A8304" s="318"/>
      <c r="B8304" s="319"/>
    </row>
    <row r="8305" spans="1:2" ht="15" x14ac:dyDescent="0.2">
      <c r="A8305" s="318"/>
      <c r="B8305" s="319"/>
    </row>
    <row r="8306" spans="1:2" ht="15" x14ac:dyDescent="0.2">
      <c r="A8306" s="318"/>
      <c r="B8306" s="319"/>
    </row>
    <row r="8307" spans="1:2" ht="15" x14ac:dyDescent="0.2">
      <c r="A8307" s="318"/>
      <c r="B8307" s="319"/>
    </row>
    <row r="8308" spans="1:2" ht="15" x14ac:dyDescent="0.2">
      <c r="A8308" s="318"/>
      <c r="B8308" s="319"/>
    </row>
    <row r="8309" spans="1:2" ht="15" x14ac:dyDescent="0.2">
      <c r="A8309" s="318"/>
      <c r="B8309" s="319"/>
    </row>
    <row r="8310" spans="1:2" ht="15" x14ac:dyDescent="0.2">
      <c r="A8310" s="318"/>
      <c r="B8310" s="319"/>
    </row>
    <row r="8311" spans="1:2" ht="15" x14ac:dyDescent="0.2">
      <c r="A8311" s="318"/>
      <c r="B8311" s="319"/>
    </row>
    <row r="8312" spans="1:2" ht="15" x14ac:dyDescent="0.2">
      <c r="A8312" s="318"/>
      <c r="B8312" s="319"/>
    </row>
    <row r="8313" spans="1:2" ht="15" x14ac:dyDescent="0.2">
      <c r="A8313" s="318"/>
      <c r="B8313" s="319"/>
    </row>
    <row r="8314" spans="1:2" ht="15" x14ac:dyDescent="0.2">
      <c r="A8314" s="318"/>
      <c r="B8314" s="319"/>
    </row>
    <row r="8315" spans="1:2" ht="15" x14ac:dyDescent="0.2">
      <c r="A8315" s="318"/>
      <c r="B8315" s="319"/>
    </row>
    <row r="8316" spans="1:2" ht="15" x14ac:dyDescent="0.2">
      <c r="A8316" s="318"/>
      <c r="B8316" s="319"/>
    </row>
    <row r="8317" spans="1:2" ht="15" x14ac:dyDescent="0.2">
      <c r="A8317" s="318"/>
      <c r="B8317" s="319"/>
    </row>
    <row r="8318" spans="1:2" ht="15" x14ac:dyDescent="0.2">
      <c r="A8318" s="318"/>
      <c r="B8318" s="319"/>
    </row>
    <row r="8319" spans="1:2" ht="15" x14ac:dyDescent="0.2">
      <c r="A8319" s="318"/>
      <c r="B8319" s="319"/>
    </row>
    <row r="8320" spans="1:2" ht="15" x14ac:dyDescent="0.2">
      <c r="A8320" s="318"/>
      <c r="B8320" s="319"/>
    </row>
    <row r="8321" spans="1:2" ht="15" x14ac:dyDescent="0.2">
      <c r="A8321" s="318"/>
      <c r="B8321" s="319"/>
    </row>
    <row r="8322" spans="1:2" ht="15" x14ac:dyDescent="0.2">
      <c r="A8322" s="318"/>
      <c r="B8322" s="319"/>
    </row>
    <row r="8323" spans="1:2" ht="15" x14ac:dyDescent="0.2">
      <c r="A8323" s="318"/>
      <c r="B8323" s="319"/>
    </row>
    <row r="8324" spans="1:2" ht="15" x14ac:dyDescent="0.2">
      <c r="A8324" s="318"/>
      <c r="B8324" s="319"/>
    </row>
    <row r="8325" spans="1:2" ht="15" x14ac:dyDescent="0.2">
      <c r="A8325" s="318"/>
      <c r="B8325" s="319"/>
    </row>
    <row r="8326" spans="1:2" ht="15" x14ac:dyDescent="0.2">
      <c r="A8326" s="318"/>
      <c r="B8326" s="319"/>
    </row>
    <row r="8327" spans="1:2" ht="15" x14ac:dyDescent="0.2">
      <c r="A8327" s="318"/>
      <c r="B8327" s="319"/>
    </row>
    <row r="8328" spans="1:2" ht="15" x14ac:dyDescent="0.2">
      <c r="A8328" s="318"/>
      <c r="B8328" s="319"/>
    </row>
    <row r="8329" spans="1:2" ht="15" x14ac:dyDescent="0.2">
      <c r="A8329" s="318"/>
      <c r="B8329" s="319"/>
    </row>
    <row r="8330" spans="1:2" ht="15" x14ac:dyDescent="0.2">
      <c r="A8330" s="318"/>
      <c r="B8330" s="319"/>
    </row>
    <row r="8331" spans="1:2" ht="15" x14ac:dyDescent="0.2">
      <c r="A8331" s="318"/>
      <c r="B8331" s="319"/>
    </row>
    <row r="8332" spans="1:2" ht="15" x14ac:dyDescent="0.2">
      <c r="A8332" s="318"/>
      <c r="B8332" s="319"/>
    </row>
    <row r="8333" spans="1:2" ht="15" x14ac:dyDescent="0.2">
      <c r="A8333" s="318"/>
      <c r="B8333" s="319"/>
    </row>
    <row r="8334" spans="1:2" ht="15" x14ac:dyDescent="0.2">
      <c r="A8334" s="318"/>
      <c r="B8334" s="319"/>
    </row>
    <row r="8335" spans="1:2" ht="15" x14ac:dyDescent="0.2">
      <c r="A8335" s="318"/>
      <c r="B8335" s="319"/>
    </row>
    <row r="8336" spans="1:2" ht="15" x14ac:dyDescent="0.2">
      <c r="A8336" s="318"/>
      <c r="B8336" s="319"/>
    </row>
    <row r="8337" spans="1:2" ht="15" x14ac:dyDescent="0.2">
      <c r="A8337" s="318"/>
      <c r="B8337" s="319"/>
    </row>
    <row r="8338" spans="1:2" ht="15" x14ac:dyDescent="0.2">
      <c r="A8338" s="318"/>
      <c r="B8338" s="319"/>
    </row>
    <row r="8339" spans="1:2" ht="15" x14ac:dyDescent="0.2">
      <c r="A8339" s="318"/>
      <c r="B8339" s="319"/>
    </row>
    <row r="8340" spans="1:2" ht="15" x14ac:dyDescent="0.2">
      <c r="A8340" s="318"/>
      <c r="B8340" s="319"/>
    </row>
    <row r="8341" spans="1:2" ht="15" x14ac:dyDescent="0.2">
      <c r="A8341" s="318"/>
      <c r="B8341" s="319"/>
    </row>
    <row r="8342" spans="1:2" ht="15" x14ac:dyDescent="0.2">
      <c r="A8342" s="318"/>
      <c r="B8342" s="319"/>
    </row>
    <row r="8343" spans="1:2" ht="15" x14ac:dyDescent="0.2">
      <c r="A8343" s="318"/>
      <c r="B8343" s="319"/>
    </row>
    <row r="8344" spans="1:2" ht="15" x14ac:dyDescent="0.2">
      <c r="A8344" s="318"/>
      <c r="B8344" s="319"/>
    </row>
    <row r="8345" spans="1:2" ht="15" x14ac:dyDescent="0.2">
      <c r="A8345" s="318"/>
      <c r="B8345" s="319"/>
    </row>
    <row r="8346" spans="1:2" ht="15" x14ac:dyDescent="0.2">
      <c r="A8346" s="318"/>
      <c r="B8346" s="319"/>
    </row>
    <row r="8347" spans="1:2" ht="15" x14ac:dyDescent="0.2">
      <c r="A8347" s="318"/>
      <c r="B8347" s="319"/>
    </row>
    <row r="8348" spans="1:2" ht="15" x14ac:dyDescent="0.2">
      <c r="A8348" s="318"/>
      <c r="B8348" s="319"/>
    </row>
    <row r="8349" spans="1:2" ht="15" x14ac:dyDescent="0.2">
      <c r="A8349" s="318"/>
      <c r="B8349" s="319"/>
    </row>
    <row r="8350" spans="1:2" ht="15" x14ac:dyDescent="0.2">
      <c r="A8350" s="318"/>
      <c r="B8350" s="319"/>
    </row>
    <row r="8351" spans="1:2" ht="15" x14ac:dyDescent="0.2">
      <c r="A8351" s="318"/>
      <c r="B8351" s="319"/>
    </row>
    <row r="8352" spans="1:2" ht="15" x14ac:dyDescent="0.2">
      <c r="A8352" s="318"/>
      <c r="B8352" s="319"/>
    </row>
    <row r="8353" spans="1:2" ht="15" x14ac:dyDescent="0.2">
      <c r="A8353" s="318"/>
      <c r="B8353" s="319"/>
    </row>
    <row r="8354" spans="1:2" ht="15" x14ac:dyDescent="0.2">
      <c r="A8354" s="318"/>
      <c r="B8354" s="319"/>
    </row>
    <row r="8355" spans="1:2" ht="15" x14ac:dyDescent="0.2">
      <c r="A8355" s="318"/>
      <c r="B8355" s="319"/>
    </row>
    <row r="8356" spans="1:2" ht="15" x14ac:dyDescent="0.2">
      <c r="A8356" s="318"/>
      <c r="B8356" s="319"/>
    </row>
    <row r="8357" spans="1:2" ht="15" x14ac:dyDescent="0.2">
      <c r="A8357" s="318"/>
      <c r="B8357" s="319"/>
    </row>
    <row r="8358" spans="1:2" ht="15" x14ac:dyDescent="0.2">
      <c r="A8358" s="318"/>
      <c r="B8358" s="319"/>
    </row>
    <row r="8359" spans="1:2" ht="15" x14ac:dyDescent="0.2">
      <c r="A8359" s="318"/>
      <c r="B8359" s="319"/>
    </row>
    <row r="8360" spans="1:2" ht="15" x14ac:dyDescent="0.2">
      <c r="A8360" s="318"/>
      <c r="B8360" s="319"/>
    </row>
    <row r="8361" spans="1:2" ht="15" x14ac:dyDescent="0.2">
      <c r="A8361" s="318"/>
      <c r="B8361" s="319"/>
    </row>
    <row r="8362" spans="1:2" ht="15" x14ac:dyDescent="0.2">
      <c r="A8362" s="318"/>
      <c r="B8362" s="319"/>
    </row>
    <row r="8363" spans="1:2" ht="15" x14ac:dyDescent="0.2">
      <c r="A8363" s="318"/>
      <c r="B8363" s="319"/>
    </row>
    <row r="8364" spans="1:2" ht="15" x14ac:dyDescent="0.2">
      <c r="A8364" s="318"/>
      <c r="B8364" s="319"/>
    </row>
    <row r="8365" spans="1:2" ht="15" x14ac:dyDescent="0.2">
      <c r="A8365" s="318"/>
      <c r="B8365" s="319"/>
    </row>
    <row r="8366" spans="1:2" ht="15" x14ac:dyDescent="0.2">
      <c r="A8366" s="318"/>
      <c r="B8366" s="319"/>
    </row>
    <row r="8367" spans="1:2" ht="15" x14ac:dyDescent="0.2">
      <c r="A8367" s="318"/>
      <c r="B8367" s="319"/>
    </row>
    <row r="8368" spans="1:2" ht="15" x14ac:dyDescent="0.2">
      <c r="A8368" s="318"/>
      <c r="B8368" s="319"/>
    </row>
    <row r="8369" spans="1:2" ht="15" x14ac:dyDescent="0.2">
      <c r="A8369" s="318"/>
      <c r="B8369" s="319"/>
    </row>
    <row r="8370" spans="1:2" ht="15" x14ac:dyDescent="0.2">
      <c r="A8370" s="318"/>
      <c r="B8370" s="319"/>
    </row>
    <row r="8371" spans="1:2" ht="15" x14ac:dyDescent="0.2">
      <c r="A8371" s="318"/>
      <c r="B8371" s="319"/>
    </row>
    <row r="8372" spans="1:2" ht="15" x14ac:dyDescent="0.2">
      <c r="A8372" s="318"/>
      <c r="B8372" s="319"/>
    </row>
    <row r="8373" spans="1:2" ht="15" x14ac:dyDescent="0.2">
      <c r="A8373" s="318"/>
      <c r="B8373" s="319"/>
    </row>
    <row r="8374" spans="1:2" ht="15" x14ac:dyDescent="0.2">
      <c r="A8374" s="318"/>
      <c r="B8374" s="319"/>
    </row>
    <row r="8375" spans="1:2" ht="15" x14ac:dyDescent="0.2">
      <c r="A8375" s="318"/>
      <c r="B8375" s="319"/>
    </row>
    <row r="8376" spans="1:2" ht="15" x14ac:dyDescent="0.2">
      <c r="A8376" s="318"/>
      <c r="B8376" s="319"/>
    </row>
    <row r="8377" spans="1:2" ht="15" x14ac:dyDescent="0.2">
      <c r="A8377" s="318"/>
      <c r="B8377" s="319"/>
    </row>
    <row r="8378" spans="1:2" ht="15" x14ac:dyDescent="0.2">
      <c r="A8378" s="318"/>
      <c r="B8378" s="319"/>
    </row>
    <row r="8379" spans="1:2" ht="15" x14ac:dyDescent="0.2">
      <c r="A8379" s="318"/>
      <c r="B8379" s="319"/>
    </row>
    <row r="8380" spans="1:2" ht="15" x14ac:dyDescent="0.2">
      <c r="A8380" s="318"/>
      <c r="B8380" s="319"/>
    </row>
    <row r="8381" spans="1:2" ht="15" x14ac:dyDescent="0.2">
      <c r="A8381" s="318"/>
      <c r="B8381" s="319"/>
    </row>
    <row r="8382" spans="1:2" ht="15" x14ac:dyDescent="0.2">
      <c r="A8382" s="318"/>
      <c r="B8382" s="319"/>
    </row>
    <row r="8383" spans="1:2" ht="15" x14ac:dyDescent="0.2">
      <c r="A8383" s="318"/>
      <c r="B8383" s="319"/>
    </row>
    <row r="8384" spans="1:2" ht="15" x14ac:dyDescent="0.2">
      <c r="A8384" s="318"/>
      <c r="B8384" s="319"/>
    </row>
    <row r="8385" spans="1:2" ht="15" x14ac:dyDescent="0.2">
      <c r="A8385" s="318"/>
      <c r="B8385" s="319"/>
    </row>
    <row r="8386" spans="1:2" ht="15" x14ac:dyDescent="0.2">
      <c r="A8386" s="318"/>
      <c r="B8386" s="319"/>
    </row>
    <row r="8387" spans="1:2" ht="15" x14ac:dyDescent="0.2">
      <c r="A8387" s="318"/>
      <c r="B8387" s="319"/>
    </row>
    <row r="8388" spans="1:2" ht="15" x14ac:dyDescent="0.2">
      <c r="A8388" s="318"/>
      <c r="B8388" s="319"/>
    </row>
    <row r="8389" spans="1:2" ht="15" x14ac:dyDescent="0.2">
      <c r="A8389" s="318"/>
      <c r="B8389" s="319"/>
    </row>
    <row r="8390" spans="1:2" ht="15" x14ac:dyDescent="0.2">
      <c r="A8390" s="318"/>
      <c r="B8390" s="319"/>
    </row>
    <row r="8391" spans="1:2" ht="15" x14ac:dyDescent="0.2">
      <c r="A8391" s="318"/>
      <c r="B8391" s="319"/>
    </row>
    <row r="8392" spans="1:2" ht="15" x14ac:dyDescent="0.2">
      <c r="A8392" s="318"/>
      <c r="B8392" s="319"/>
    </row>
    <row r="8393" spans="1:2" ht="15" x14ac:dyDescent="0.2">
      <c r="A8393" s="318"/>
      <c r="B8393" s="319"/>
    </row>
    <row r="8394" spans="1:2" ht="15" x14ac:dyDescent="0.2">
      <c r="A8394" s="318"/>
      <c r="B8394" s="319"/>
    </row>
    <row r="8395" spans="1:2" ht="15" x14ac:dyDescent="0.2">
      <c r="A8395" s="318"/>
      <c r="B8395" s="319"/>
    </row>
    <row r="8396" spans="1:2" ht="15" x14ac:dyDescent="0.2">
      <c r="A8396" s="318"/>
      <c r="B8396" s="319"/>
    </row>
    <row r="8397" spans="1:2" ht="15" x14ac:dyDescent="0.2">
      <c r="A8397" s="318"/>
      <c r="B8397" s="319"/>
    </row>
    <row r="8398" spans="1:2" ht="15" x14ac:dyDescent="0.2">
      <c r="A8398" s="318"/>
      <c r="B8398" s="319"/>
    </row>
    <row r="8399" spans="1:2" ht="15" x14ac:dyDescent="0.2">
      <c r="A8399" s="318"/>
      <c r="B8399" s="319"/>
    </row>
    <row r="8400" spans="1:2" ht="15" x14ac:dyDescent="0.2">
      <c r="A8400" s="318"/>
      <c r="B8400" s="319"/>
    </row>
    <row r="8401" spans="1:2" ht="15" x14ac:dyDescent="0.2">
      <c r="A8401" s="318"/>
      <c r="B8401" s="319"/>
    </row>
    <row r="8402" spans="1:2" ht="15" x14ac:dyDescent="0.2">
      <c r="A8402" s="318"/>
      <c r="B8402" s="319"/>
    </row>
    <row r="8403" spans="1:2" ht="15" x14ac:dyDescent="0.2">
      <c r="A8403" s="318"/>
      <c r="B8403" s="319"/>
    </row>
    <row r="8404" spans="1:2" ht="15" x14ac:dyDescent="0.2">
      <c r="A8404" s="318"/>
      <c r="B8404" s="319"/>
    </row>
    <row r="8405" spans="1:2" ht="15" x14ac:dyDescent="0.2">
      <c r="A8405" s="318"/>
      <c r="B8405" s="319"/>
    </row>
    <row r="8406" spans="1:2" ht="15" x14ac:dyDescent="0.2">
      <c r="A8406" s="318"/>
      <c r="B8406" s="319"/>
    </row>
    <row r="8407" spans="1:2" ht="15" x14ac:dyDescent="0.2">
      <c r="A8407" s="318"/>
      <c r="B8407" s="319"/>
    </row>
    <row r="8408" spans="1:2" ht="15" x14ac:dyDescent="0.2">
      <c r="A8408" s="318"/>
      <c r="B8408" s="319"/>
    </row>
    <row r="8409" spans="1:2" ht="15" x14ac:dyDescent="0.2">
      <c r="A8409" s="318"/>
      <c r="B8409" s="319"/>
    </row>
    <row r="8410" spans="1:2" ht="15" x14ac:dyDescent="0.2">
      <c r="A8410" s="318"/>
      <c r="B8410" s="319"/>
    </row>
    <row r="8411" spans="1:2" ht="15" x14ac:dyDescent="0.2">
      <c r="A8411" s="318"/>
      <c r="B8411" s="319"/>
    </row>
    <row r="8412" spans="1:2" ht="15" x14ac:dyDescent="0.2">
      <c r="A8412" s="318"/>
      <c r="B8412" s="319"/>
    </row>
    <row r="8413" spans="1:2" ht="15" x14ac:dyDescent="0.2">
      <c r="A8413" s="318"/>
      <c r="B8413" s="319"/>
    </row>
    <row r="8414" spans="1:2" ht="15" x14ac:dyDescent="0.2">
      <c r="A8414" s="318"/>
      <c r="B8414" s="319"/>
    </row>
    <row r="8415" spans="1:2" ht="15" x14ac:dyDescent="0.2">
      <c r="A8415" s="318"/>
      <c r="B8415" s="319"/>
    </row>
    <row r="8416" spans="1:2" ht="15" x14ac:dyDescent="0.2">
      <c r="A8416" s="318"/>
      <c r="B8416" s="319"/>
    </row>
    <row r="8417" spans="1:2" ht="15" x14ac:dyDescent="0.2">
      <c r="A8417" s="318"/>
      <c r="B8417" s="319"/>
    </row>
    <row r="8418" spans="1:2" ht="15" x14ac:dyDescent="0.2">
      <c r="A8418" s="318"/>
      <c r="B8418" s="319"/>
    </row>
    <row r="8419" spans="1:2" ht="15" x14ac:dyDescent="0.2">
      <c r="A8419" s="318"/>
      <c r="B8419" s="319"/>
    </row>
    <row r="8420" spans="1:2" ht="15" x14ac:dyDescent="0.2">
      <c r="A8420" s="318"/>
      <c r="B8420" s="319"/>
    </row>
    <row r="8421" spans="1:2" ht="15" x14ac:dyDescent="0.2">
      <c r="A8421" s="318"/>
      <c r="B8421" s="319"/>
    </row>
    <row r="8422" spans="1:2" ht="15" x14ac:dyDescent="0.2">
      <c r="A8422" s="318"/>
      <c r="B8422" s="319"/>
    </row>
    <row r="8423" spans="1:2" ht="15" x14ac:dyDescent="0.2">
      <c r="A8423" s="318"/>
      <c r="B8423" s="319"/>
    </row>
    <row r="8424" spans="1:2" ht="15" x14ac:dyDescent="0.2">
      <c r="A8424" s="318"/>
      <c r="B8424" s="319"/>
    </row>
    <row r="8425" spans="1:2" ht="15" x14ac:dyDescent="0.2">
      <c r="A8425" s="318"/>
      <c r="B8425" s="319"/>
    </row>
    <row r="8426" spans="1:2" ht="15" x14ac:dyDescent="0.2">
      <c r="A8426" s="318"/>
      <c r="B8426" s="319"/>
    </row>
    <row r="8427" spans="1:2" ht="15" x14ac:dyDescent="0.2">
      <c r="A8427" s="318"/>
      <c r="B8427" s="319"/>
    </row>
    <row r="8428" spans="1:2" ht="15" x14ac:dyDescent="0.2">
      <c r="A8428" s="318"/>
      <c r="B8428" s="319"/>
    </row>
    <row r="8429" spans="1:2" ht="15" x14ac:dyDescent="0.2">
      <c r="A8429" s="318"/>
      <c r="B8429" s="319"/>
    </row>
    <row r="8430" spans="1:2" ht="15" x14ac:dyDescent="0.2">
      <c r="A8430" s="318"/>
      <c r="B8430" s="319"/>
    </row>
    <row r="8431" spans="1:2" ht="15" x14ac:dyDescent="0.2">
      <c r="A8431" s="318"/>
      <c r="B8431" s="319"/>
    </row>
    <row r="8432" spans="1:2" ht="15" x14ac:dyDescent="0.2">
      <c r="A8432" s="318"/>
      <c r="B8432" s="319"/>
    </row>
    <row r="8433" spans="1:2" ht="15" x14ac:dyDescent="0.2">
      <c r="A8433" s="318"/>
      <c r="B8433" s="319"/>
    </row>
    <row r="8434" spans="1:2" ht="15" x14ac:dyDescent="0.2">
      <c r="A8434" s="318"/>
      <c r="B8434" s="319"/>
    </row>
    <row r="8435" spans="1:2" ht="15" x14ac:dyDescent="0.2">
      <c r="A8435" s="318"/>
      <c r="B8435" s="319"/>
    </row>
    <row r="8436" spans="1:2" ht="15" x14ac:dyDescent="0.2">
      <c r="A8436" s="318"/>
      <c r="B8436" s="319"/>
    </row>
    <row r="8437" spans="1:2" ht="15" x14ac:dyDescent="0.2">
      <c r="A8437" s="318"/>
      <c r="B8437" s="319"/>
    </row>
    <row r="8438" spans="1:2" ht="15" x14ac:dyDescent="0.2">
      <c r="A8438" s="318"/>
      <c r="B8438" s="319"/>
    </row>
    <row r="8439" spans="1:2" ht="15" x14ac:dyDescent="0.2">
      <c r="A8439" s="318"/>
      <c r="B8439" s="319"/>
    </row>
    <row r="8440" spans="1:2" ht="15" x14ac:dyDescent="0.2">
      <c r="A8440" s="318"/>
      <c r="B8440" s="319"/>
    </row>
    <row r="8441" spans="1:2" ht="15" x14ac:dyDescent="0.2">
      <c r="A8441" s="318"/>
      <c r="B8441" s="319"/>
    </row>
    <row r="8442" spans="1:2" ht="15" x14ac:dyDescent="0.2">
      <c r="A8442" s="318"/>
      <c r="B8442" s="319"/>
    </row>
    <row r="8443" spans="1:2" ht="15" x14ac:dyDescent="0.2">
      <c r="A8443" s="318"/>
      <c r="B8443" s="319"/>
    </row>
    <row r="8444" spans="1:2" ht="15" x14ac:dyDescent="0.2">
      <c r="A8444" s="318"/>
      <c r="B8444" s="319"/>
    </row>
    <row r="8445" spans="1:2" ht="15" x14ac:dyDescent="0.2">
      <c r="A8445" s="318"/>
      <c r="B8445" s="319"/>
    </row>
    <row r="8446" spans="1:2" ht="15" x14ac:dyDescent="0.2">
      <c r="A8446" s="318"/>
      <c r="B8446" s="319"/>
    </row>
    <row r="8447" spans="1:2" ht="15" x14ac:dyDescent="0.2">
      <c r="A8447" s="318"/>
      <c r="B8447" s="319"/>
    </row>
    <row r="8448" spans="1:2" ht="15" x14ac:dyDescent="0.2">
      <c r="A8448" s="318"/>
      <c r="B8448" s="319"/>
    </row>
    <row r="8449" spans="1:2" ht="15" x14ac:dyDescent="0.2">
      <c r="A8449" s="318"/>
      <c r="B8449" s="319"/>
    </row>
    <row r="8450" spans="1:2" ht="15" x14ac:dyDescent="0.2">
      <c r="A8450" s="318"/>
      <c r="B8450" s="319"/>
    </row>
    <row r="8451" spans="1:2" ht="15" x14ac:dyDescent="0.2">
      <c r="A8451" s="318"/>
      <c r="B8451" s="319"/>
    </row>
    <row r="8452" spans="1:2" ht="15" x14ac:dyDescent="0.2">
      <c r="A8452" s="318"/>
      <c r="B8452" s="319"/>
    </row>
    <row r="8453" spans="1:2" ht="15" x14ac:dyDescent="0.2">
      <c r="A8453" s="318"/>
      <c r="B8453" s="319"/>
    </row>
    <row r="8454" spans="1:2" ht="15" x14ac:dyDescent="0.2">
      <c r="A8454" s="318"/>
      <c r="B8454" s="319"/>
    </row>
    <row r="8455" spans="1:2" ht="15" x14ac:dyDescent="0.2">
      <c r="A8455" s="318"/>
      <c r="B8455" s="319"/>
    </row>
    <row r="8456" spans="1:2" ht="15" x14ac:dyDescent="0.2">
      <c r="A8456" s="318"/>
      <c r="B8456" s="319"/>
    </row>
    <row r="8457" spans="1:2" ht="15" x14ac:dyDescent="0.2">
      <c r="A8457" s="318"/>
      <c r="B8457" s="319"/>
    </row>
    <row r="8458" spans="1:2" ht="15" x14ac:dyDescent="0.2">
      <c r="A8458" s="318"/>
      <c r="B8458" s="319"/>
    </row>
    <row r="8459" spans="1:2" ht="15" x14ac:dyDescent="0.2">
      <c r="A8459" s="318"/>
      <c r="B8459" s="319"/>
    </row>
    <row r="8460" spans="1:2" ht="15" x14ac:dyDescent="0.2">
      <c r="A8460" s="318"/>
      <c r="B8460" s="319"/>
    </row>
    <row r="8461" spans="1:2" ht="15" x14ac:dyDescent="0.2">
      <c r="A8461" s="318"/>
      <c r="B8461" s="319"/>
    </row>
    <row r="8462" spans="1:2" ht="15" x14ac:dyDescent="0.2">
      <c r="A8462" s="318"/>
      <c r="B8462" s="319"/>
    </row>
    <row r="8463" spans="1:2" ht="15" x14ac:dyDescent="0.2">
      <c r="A8463" s="318"/>
      <c r="B8463" s="319"/>
    </row>
    <row r="8464" spans="1:2" ht="15" x14ac:dyDescent="0.2">
      <c r="A8464" s="318"/>
      <c r="B8464" s="319"/>
    </row>
    <row r="8465" spans="1:2" ht="15" x14ac:dyDescent="0.2">
      <c r="A8465" s="318"/>
      <c r="B8465" s="319"/>
    </row>
    <row r="8466" spans="1:2" ht="15" x14ac:dyDescent="0.2">
      <c r="A8466" s="318"/>
      <c r="B8466" s="319"/>
    </row>
    <row r="8467" spans="1:2" ht="15" x14ac:dyDescent="0.2">
      <c r="A8467" s="318"/>
      <c r="B8467" s="319"/>
    </row>
    <row r="8468" spans="1:2" ht="15" x14ac:dyDescent="0.2">
      <c r="A8468" s="318"/>
      <c r="B8468" s="319"/>
    </row>
    <row r="8469" spans="1:2" ht="15" x14ac:dyDescent="0.2">
      <c r="A8469" s="318"/>
      <c r="B8469" s="319"/>
    </row>
    <row r="8470" spans="1:2" ht="15" x14ac:dyDescent="0.2">
      <c r="A8470" s="318"/>
      <c r="B8470" s="319"/>
    </row>
    <row r="8471" spans="1:2" ht="15" x14ac:dyDescent="0.2">
      <c r="A8471" s="318"/>
      <c r="B8471" s="319"/>
    </row>
    <row r="8472" spans="1:2" ht="15" x14ac:dyDescent="0.2">
      <c r="A8472" s="318"/>
      <c r="B8472" s="319"/>
    </row>
    <row r="8473" spans="1:2" ht="15" x14ac:dyDescent="0.2">
      <c r="A8473" s="318"/>
      <c r="B8473" s="319"/>
    </row>
    <row r="8474" spans="1:2" ht="15" x14ac:dyDescent="0.2">
      <c r="A8474" s="318"/>
      <c r="B8474" s="319"/>
    </row>
    <row r="8475" spans="1:2" ht="15" x14ac:dyDescent="0.2">
      <c r="A8475" s="318"/>
      <c r="B8475" s="319"/>
    </row>
    <row r="8476" spans="1:2" ht="15" x14ac:dyDescent="0.2">
      <c r="A8476" s="318"/>
      <c r="B8476" s="319"/>
    </row>
    <row r="8477" spans="1:2" ht="15" x14ac:dyDescent="0.2">
      <c r="A8477" s="318"/>
      <c r="B8477" s="319"/>
    </row>
    <row r="8478" spans="1:2" ht="15" x14ac:dyDescent="0.2">
      <c r="A8478" s="318"/>
      <c r="B8478" s="319"/>
    </row>
    <row r="8479" spans="1:2" ht="15" x14ac:dyDescent="0.2">
      <c r="A8479" s="318"/>
      <c r="B8479" s="319"/>
    </row>
    <row r="8480" spans="1:2" ht="15" x14ac:dyDescent="0.2">
      <c r="A8480" s="318"/>
      <c r="B8480" s="319"/>
    </row>
    <row r="8481" spans="1:2" ht="15" x14ac:dyDescent="0.2">
      <c r="A8481" s="318"/>
      <c r="B8481" s="319"/>
    </row>
    <row r="8482" spans="1:2" ht="15" x14ac:dyDescent="0.2">
      <c r="A8482" s="318"/>
      <c r="B8482" s="319"/>
    </row>
    <row r="8483" spans="1:2" ht="15" x14ac:dyDescent="0.2">
      <c r="A8483" s="318"/>
      <c r="B8483" s="319"/>
    </row>
    <row r="8484" spans="1:2" ht="15" x14ac:dyDescent="0.2">
      <c r="A8484" s="318"/>
      <c r="B8484" s="319"/>
    </row>
    <row r="8485" spans="1:2" ht="15" x14ac:dyDescent="0.2">
      <c r="A8485" s="318"/>
      <c r="B8485" s="319"/>
    </row>
    <row r="8486" spans="1:2" ht="15" x14ac:dyDescent="0.2">
      <c r="A8486" s="318"/>
      <c r="B8486" s="319"/>
    </row>
    <row r="8487" spans="1:2" ht="15" x14ac:dyDescent="0.2">
      <c r="A8487" s="318"/>
      <c r="B8487" s="319"/>
    </row>
    <row r="8488" spans="1:2" ht="15" x14ac:dyDescent="0.2">
      <c r="A8488" s="318"/>
      <c r="B8488" s="319"/>
    </row>
    <row r="8489" spans="1:2" ht="15" x14ac:dyDescent="0.2">
      <c r="A8489" s="318"/>
      <c r="B8489" s="319"/>
    </row>
    <row r="8490" spans="1:2" ht="15" x14ac:dyDescent="0.2">
      <c r="A8490" s="318"/>
      <c r="B8490" s="319"/>
    </row>
    <row r="8491" spans="1:2" ht="15" x14ac:dyDescent="0.2">
      <c r="A8491" s="318"/>
      <c r="B8491" s="319"/>
    </row>
    <row r="8492" spans="1:2" ht="15" x14ac:dyDescent="0.2">
      <c r="A8492" s="318"/>
      <c r="B8492" s="319"/>
    </row>
    <row r="8493" spans="1:2" ht="15" x14ac:dyDescent="0.2">
      <c r="A8493" s="318"/>
      <c r="B8493" s="319"/>
    </row>
    <row r="8494" spans="1:2" ht="15" x14ac:dyDescent="0.2">
      <c r="A8494" s="318"/>
      <c r="B8494" s="319"/>
    </row>
    <row r="8495" spans="1:2" ht="15" x14ac:dyDescent="0.2">
      <c r="A8495" s="318"/>
      <c r="B8495" s="319"/>
    </row>
    <row r="8496" spans="1:2" ht="15" x14ac:dyDescent="0.2">
      <c r="A8496" s="318"/>
      <c r="B8496" s="319"/>
    </row>
    <row r="8497" spans="1:2" ht="15" x14ac:dyDescent="0.2">
      <c r="A8497" s="318"/>
      <c r="B8497" s="319"/>
    </row>
    <row r="8498" spans="1:2" ht="15" x14ac:dyDescent="0.2">
      <c r="A8498" s="318"/>
      <c r="B8498" s="319"/>
    </row>
    <row r="8499" spans="1:2" ht="15" x14ac:dyDescent="0.2">
      <c r="A8499" s="318"/>
      <c r="B8499" s="319"/>
    </row>
    <row r="8500" spans="1:2" ht="15" x14ac:dyDescent="0.2">
      <c r="A8500" s="318"/>
      <c r="B8500" s="319"/>
    </row>
    <row r="8501" spans="1:2" ht="15" x14ac:dyDescent="0.2">
      <c r="A8501" s="318"/>
      <c r="B8501" s="319"/>
    </row>
    <row r="8502" spans="1:2" ht="15" x14ac:dyDescent="0.2">
      <c r="A8502" s="318"/>
      <c r="B8502" s="319"/>
    </row>
    <row r="8503" spans="1:2" ht="15" x14ac:dyDescent="0.2">
      <c r="A8503" s="318"/>
      <c r="B8503" s="319"/>
    </row>
    <row r="8504" spans="1:2" ht="15" x14ac:dyDescent="0.2">
      <c r="A8504" s="318"/>
      <c r="B8504" s="319"/>
    </row>
    <row r="8505" spans="1:2" ht="15" x14ac:dyDescent="0.2">
      <c r="A8505" s="318"/>
      <c r="B8505" s="319"/>
    </row>
    <row r="8506" spans="1:2" ht="15" x14ac:dyDescent="0.2">
      <c r="A8506" s="318"/>
      <c r="B8506" s="319"/>
    </row>
    <row r="8507" spans="1:2" ht="15" x14ac:dyDescent="0.2">
      <c r="A8507" s="318"/>
      <c r="B8507" s="319"/>
    </row>
    <row r="8508" spans="1:2" ht="15" x14ac:dyDescent="0.2">
      <c r="A8508" s="318"/>
      <c r="B8508" s="319"/>
    </row>
    <row r="8509" spans="1:2" ht="15" x14ac:dyDescent="0.2">
      <c r="A8509" s="318"/>
      <c r="B8509" s="319"/>
    </row>
    <row r="8510" spans="1:2" ht="15" x14ac:dyDescent="0.2">
      <c r="A8510" s="318"/>
      <c r="B8510" s="319"/>
    </row>
    <row r="8511" spans="1:2" ht="15" x14ac:dyDescent="0.2">
      <c r="A8511" s="318"/>
      <c r="B8511" s="319"/>
    </row>
    <row r="8512" spans="1:2" ht="15" x14ac:dyDescent="0.2">
      <c r="A8512" s="318"/>
      <c r="B8512" s="319"/>
    </row>
    <row r="8513" spans="1:2" ht="15" x14ac:dyDescent="0.2">
      <c r="A8513" s="318"/>
      <c r="B8513" s="319"/>
    </row>
    <row r="8514" spans="1:2" ht="15" x14ac:dyDescent="0.2">
      <c r="A8514" s="318"/>
      <c r="B8514" s="319"/>
    </row>
    <row r="8515" spans="1:2" ht="15" x14ac:dyDescent="0.2">
      <c r="A8515" s="318"/>
      <c r="B8515" s="319"/>
    </row>
    <row r="8516" spans="1:2" ht="15" x14ac:dyDescent="0.2">
      <c r="A8516" s="318"/>
      <c r="B8516" s="319"/>
    </row>
    <row r="8517" spans="1:2" ht="15" x14ac:dyDescent="0.2">
      <c r="A8517" s="318"/>
      <c r="B8517" s="319"/>
    </row>
    <row r="8518" spans="1:2" ht="15" x14ac:dyDescent="0.2">
      <c r="A8518" s="318"/>
      <c r="B8518" s="319"/>
    </row>
    <row r="8519" spans="1:2" ht="15" x14ac:dyDescent="0.2">
      <c r="A8519" s="318"/>
      <c r="B8519" s="319"/>
    </row>
    <row r="8520" spans="1:2" ht="15" x14ac:dyDescent="0.2">
      <c r="A8520" s="318"/>
      <c r="B8520" s="319"/>
    </row>
    <row r="8521" spans="1:2" ht="15" x14ac:dyDescent="0.2">
      <c r="A8521" s="318"/>
      <c r="B8521" s="319"/>
    </row>
    <row r="8522" spans="1:2" ht="15" x14ac:dyDescent="0.2">
      <c r="A8522" s="318"/>
      <c r="B8522" s="319"/>
    </row>
    <row r="8523" spans="1:2" ht="15" x14ac:dyDescent="0.2">
      <c r="A8523" s="318"/>
      <c r="B8523" s="319"/>
    </row>
    <row r="8524" spans="1:2" ht="15" x14ac:dyDescent="0.2">
      <c r="A8524" s="318"/>
      <c r="B8524" s="319"/>
    </row>
    <row r="8525" spans="1:2" ht="15" x14ac:dyDescent="0.2">
      <c r="A8525" s="318"/>
      <c r="B8525" s="319"/>
    </row>
    <row r="8526" spans="1:2" ht="15" x14ac:dyDescent="0.2">
      <c r="A8526" s="318"/>
      <c r="B8526" s="319"/>
    </row>
    <row r="8527" spans="1:2" ht="15" x14ac:dyDescent="0.2">
      <c r="A8527" s="318"/>
      <c r="B8527" s="319"/>
    </row>
    <row r="8528" spans="1:2" ht="15" x14ac:dyDescent="0.2">
      <c r="A8528" s="318"/>
      <c r="B8528" s="319"/>
    </row>
    <row r="8529" spans="1:2" ht="15" x14ac:dyDescent="0.2">
      <c r="A8529" s="318"/>
      <c r="B8529" s="319"/>
    </row>
    <row r="8530" spans="1:2" ht="15" x14ac:dyDescent="0.2">
      <c r="A8530" s="318"/>
      <c r="B8530" s="319"/>
    </row>
    <row r="8531" spans="1:2" ht="15" x14ac:dyDescent="0.2">
      <c r="A8531" s="318"/>
      <c r="B8531" s="319"/>
    </row>
    <row r="8532" spans="1:2" ht="15" x14ac:dyDescent="0.2">
      <c r="A8532" s="318"/>
      <c r="B8532" s="319"/>
    </row>
    <row r="8533" spans="1:2" ht="15" x14ac:dyDescent="0.2">
      <c r="A8533" s="318"/>
      <c r="B8533" s="319"/>
    </row>
    <row r="8534" spans="1:2" ht="15" x14ac:dyDescent="0.2">
      <c r="A8534" s="318"/>
      <c r="B8534" s="319"/>
    </row>
    <row r="8535" spans="1:2" ht="15" x14ac:dyDescent="0.2">
      <c r="A8535" s="318"/>
      <c r="B8535" s="319"/>
    </row>
    <row r="8536" spans="1:2" ht="15" x14ac:dyDescent="0.2">
      <c r="A8536" s="318"/>
      <c r="B8536" s="319"/>
    </row>
    <row r="8537" spans="1:2" ht="15" x14ac:dyDescent="0.2">
      <c r="A8537" s="318"/>
      <c r="B8537" s="319"/>
    </row>
    <row r="8538" spans="1:2" ht="15" x14ac:dyDescent="0.2">
      <c r="A8538" s="318"/>
      <c r="B8538" s="319"/>
    </row>
    <row r="8539" spans="1:2" ht="15" x14ac:dyDescent="0.2">
      <c r="A8539" s="318"/>
      <c r="B8539" s="319"/>
    </row>
    <row r="8540" spans="1:2" ht="15" x14ac:dyDescent="0.2">
      <c r="A8540" s="318"/>
      <c r="B8540" s="319"/>
    </row>
    <row r="8541" spans="1:2" ht="15" x14ac:dyDescent="0.2">
      <c r="A8541" s="318"/>
      <c r="B8541" s="319"/>
    </row>
    <row r="8542" spans="1:2" ht="15" x14ac:dyDescent="0.2">
      <c r="A8542" s="318"/>
      <c r="B8542" s="319"/>
    </row>
    <row r="8543" spans="1:2" ht="15" x14ac:dyDescent="0.2">
      <c r="A8543" s="318"/>
      <c r="B8543" s="319"/>
    </row>
    <row r="8544" spans="1:2" ht="15" x14ac:dyDescent="0.2">
      <c r="A8544" s="318"/>
      <c r="B8544" s="319"/>
    </row>
    <row r="8545" spans="1:2" ht="15" x14ac:dyDescent="0.2">
      <c r="A8545" s="318"/>
      <c r="B8545" s="319"/>
    </row>
    <row r="8546" spans="1:2" ht="15" x14ac:dyDescent="0.2">
      <c r="A8546" s="318"/>
      <c r="B8546" s="319"/>
    </row>
    <row r="8547" spans="1:2" ht="15" x14ac:dyDescent="0.2">
      <c r="A8547" s="318"/>
      <c r="B8547" s="319"/>
    </row>
    <row r="8548" spans="1:2" ht="15" x14ac:dyDescent="0.2">
      <c r="A8548" s="318"/>
      <c r="B8548" s="319"/>
    </row>
    <row r="8549" spans="1:2" ht="15" x14ac:dyDescent="0.2">
      <c r="A8549" s="318"/>
      <c r="B8549" s="319"/>
    </row>
    <row r="8550" spans="1:2" ht="15" x14ac:dyDescent="0.2">
      <c r="A8550" s="318"/>
      <c r="B8550" s="319"/>
    </row>
    <row r="8551" spans="1:2" ht="15" x14ac:dyDescent="0.2">
      <c r="A8551" s="318"/>
      <c r="B8551" s="319"/>
    </row>
    <row r="8552" spans="1:2" ht="15" x14ac:dyDescent="0.2">
      <c r="A8552" s="318"/>
      <c r="B8552" s="319"/>
    </row>
    <row r="8553" spans="1:2" ht="15" x14ac:dyDescent="0.2">
      <c r="A8553" s="318"/>
      <c r="B8553" s="319"/>
    </row>
    <row r="8554" spans="1:2" ht="15" x14ac:dyDescent="0.2">
      <c r="A8554" s="318"/>
      <c r="B8554" s="319"/>
    </row>
    <row r="8555" spans="1:2" ht="15" x14ac:dyDescent="0.2">
      <c r="A8555" s="318"/>
      <c r="B8555" s="319"/>
    </row>
    <row r="8556" spans="1:2" ht="15" x14ac:dyDescent="0.2">
      <c r="A8556" s="318"/>
      <c r="B8556" s="319"/>
    </row>
    <row r="8557" spans="1:2" ht="15" x14ac:dyDescent="0.2">
      <c r="A8557" s="318"/>
      <c r="B8557" s="319"/>
    </row>
    <row r="8558" spans="1:2" ht="15" x14ac:dyDescent="0.2">
      <c r="A8558" s="318"/>
      <c r="B8558" s="319"/>
    </row>
    <row r="8559" spans="1:2" ht="15" x14ac:dyDescent="0.2">
      <c r="A8559" s="318"/>
      <c r="B8559" s="319"/>
    </row>
    <row r="8560" spans="1:2" ht="15" x14ac:dyDescent="0.2">
      <c r="A8560" s="318"/>
      <c r="B8560" s="319"/>
    </row>
    <row r="8561" spans="1:2" ht="15" x14ac:dyDescent="0.2">
      <c r="A8561" s="318"/>
      <c r="B8561" s="319"/>
    </row>
    <row r="8562" spans="1:2" ht="15" x14ac:dyDescent="0.2">
      <c r="A8562" s="318"/>
      <c r="B8562" s="319"/>
    </row>
    <row r="8563" spans="1:2" ht="15" x14ac:dyDescent="0.2">
      <c r="A8563" s="318"/>
      <c r="B8563" s="319"/>
    </row>
    <row r="8564" spans="1:2" ht="15" x14ac:dyDescent="0.2">
      <c r="A8564" s="318"/>
      <c r="B8564" s="319"/>
    </row>
    <row r="8565" spans="1:2" ht="15" x14ac:dyDescent="0.2">
      <c r="A8565" s="318"/>
      <c r="B8565" s="319"/>
    </row>
    <row r="8566" spans="1:2" ht="15" x14ac:dyDescent="0.2">
      <c r="A8566" s="318"/>
      <c r="B8566" s="319"/>
    </row>
    <row r="8567" spans="1:2" ht="15" x14ac:dyDescent="0.2">
      <c r="A8567" s="318"/>
      <c r="B8567" s="319"/>
    </row>
    <row r="8568" spans="1:2" ht="15" x14ac:dyDescent="0.2">
      <c r="A8568" s="318"/>
      <c r="B8568" s="319"/>
    </row>
    <row r="8569" spans="1:2" ht="15" x14ac:dyDescent="0.2">
      <c r="A8569" s="318"/>
      <c r="B8569" s="319"/>
    </row>
    <row r="8570" spans="1:2" ht="15" x14ac:dyDescent="0.2">
      <c r="A8570" s="318"/>
      <c r="B8570" s="319"/>
    </row>
    <row r="8571" spans="1:2" ht="15" x14ac:dyDescent="0.2">
      <c r="A8571" s="318"/>
      <c r="B8571" s="319"/>
    </row>
    <row r="8572" spans="1:2" ht="15" x14ac:dyDescent="0.2">
      <c r="A8572" s="318"/>
      <c r="B8572" s="319"/>
    </row>
    <row r="8573" spans="1:2" ht="15" x14ac:dyDescent="0.2">
      <c r="A8573" s="318"/>
      <c r="B8573" s="319"/>
    </row>
    <row r="8574" spans="1:2" ht="15" x14ac:dyDescent="0.2">
      <c r="A8574" s="318"/>
      <c r="B8574" s="319"/>
    </row>
    <row r="8575" spans="1:2" ht="15" x14ac:dyDescent="0.2">
      <c r="A8575" s="318"/>
      <c r="B8575" s="319"/>
    </row>
    <row r="8576" spans="1:2" ht="15" x14ac:dyDescent="0.2">
      <c r="A8576" s="318"/>
      <c r="B8576" s="319"/>
    </row>
    <row r="8577" spans="1:2" ht="15" x14ac:dyDescent="0.2">
      <c r="A8577" s="318"/>
      <c r="B8577" s="319"/>
    </row>
    <row r="8578" spans="1:2" ht="15" x14ac:dyDescent="0.2">
      <c r="A8578" s="318"/>
      <c r="B8578" s="319"/>
    </row>
    <row r="8579" spans="1:2" ht="15" x14ac:dyDescent="0.2">
      <c r="A8579" s="318"/>
      <c r="B8579" s="319"/>
    </row>
    <row r="8580" spans="1:2" ht="15" x14ac:dyDescent="0.2">
      <c r="A8580" s="318"/>
      <c r="B8580" s="319"/>
    </row>
    <row r="8581" spans="1:2" ht="15" x14ac:dyDescent="0.2">
      <c r="A8581" s="318"/>
      <c r="B8581" s="319"/>
    </row>
    <row r="8582" spans="1:2" ht="15" x14ac:dyDescent="0.2">
      <c r="A8582" s="318"/>
      <c r="B8582" s="319"/>
    </row>
    <row r="8583" spans="1:2" ht="15" x14ac:dyDescent="0.2">
      <c r="A8583" s="318"/>
      <c r="B8583" s="319"/>
    </row>
    <row r="8584" spans="1:2" ht="15" x14ac:dyDescent="0.2">
      <c r="A8584" s="318"/>
      <c r="B8584" s="319"/>
    </row>
    <row r="8585" spans="1:2" ht="15" x14ac:dyDescent="0.2">
      <c r="A8585" s="318"/>
      <c r="B8585" s="319"/>
    </row>
    <row r="8586" spans="1:2" ht="15" x14ac:dyDescent="0.2">
      <c r="A8586" s="318"/>
      <c r="B8586" s="319"/>
    </row>
    <row r="8587" spans="1:2" ht="15" x14ac:dyDescent="0.2">
      <c r="A8587" s="318"/>
      <c r="B8587" s="319"/>
    </row>
    <row r="8588" spans="1:2" ht="15" x14ac:dyDescent="0.2">
      <c r="A8588" s="318"/>
      <c r="B8588" s="319"/>
    </row>
    <row r="8589" spans="1:2" ht="15" x14ac:dyDescent="0.2">
      <c r="A8589" s="318"/>
      <c r="B8589" s="319"/>
    </row>
    <row r="8590" spans="1:2" ht="15" x14ac:dyDescent="0.2">
      <c r="A8590" s="318"/>
      <c r="B8590" s="319"/>
    </row>
    <row r="8591" spans="1:2" ht="15" x14ac:dyDescent="0.2">
      <c r="A8591" s="318"/>
      <c r="B8591" s="319"/>
    </row>
    <row r="8592" spans="1:2" ht="15" x14ac:dyDescent="0.2">
      <c r="A8592" s="318"/>
      <c r="B8592" s="319"/>
    </row>
    <row r="8593" spans="1:2" ht="15" x14ac:dyDescent="0.2">
      <c r="A8593" s="318"/>
      <c r="B8593" s="319"/>
    </row>
    <row r="8594" spans="1:2" ht="15" x14ac:dyDescent="0.2">
      <c r="A8594" s="318"/>
      <c r="B8594" s="319"/>
    </row>
    <row r="8595" spans="1:2" ht="15" x14ac:dyDescent="0.2">
      <c r="A8595" s="318"/>
      <c r="B8595" s="319"/>
    </row>
    <row r="8596" spans="1:2" ht="15" x14ac:dyDescent="0.2">
      <c r="A8596" s="318"/>
      <c r="B8596" s="319"/>
    </row>
    <row r="8597" spans="1:2" ht="15" x14ac:dyDescent="0.2">
      <c r="A8597" s="318"/>
      <c r="B8597" s="319"/>
    </row>
    <row r="8598" spans="1:2" ht="15" x14ac:dyDescent="0.2">
      <c r="A8598" s="318"/>
      <c r="B8598" s="319"/>
    </row>
    <row r="8599" spans="1:2" ht="15" x14ac:dyDescent="0.2">
      <c r="A8599" s="318"/>
      <c r="B8599" s="319"/>
    </row>
    <row r="8600" spans="1:2" ht="15" x14ac:dyDescent="0.2">
      <c r="A8600" s="318"/>
      <c r="B8600" s="319"/>
    </row>
    <row r="8601" spans="1:2" ht="15" x14ac:dyDescent="0.2">
      <c r="A8601" s="318"/>
      <c r="B8601" s="319"/>
    </row>
    <row r="8602" spans="1:2" ht="15" x14ac:dyDescent="0.2">
      <c r="A8602" s="318"/>
      <c r="B8602" s="319"/>
    </row>
    <row r="8603" spans="1:2" ht="15" x14ac:dyDescent="0.2">
      <c r="A8603" s="318"/>
      <c r="B8603" s="319"/>
    </row>
    <row r="8604" spans="1:2" ht="15" x14ac:dyDescent="0.2">
      <c r="A8604" s="318"/>
      <c r="B8604" s="319"/>
    </row>
    <row r="8605" spans="1:2" ht="15" x14ac:dyDescent="0.2">
      <c r="A8605" s="318"/>
      <c r="B8605" s="319"/>
    </row>
    <row r="8606" spans="1:2" ht="15" x14ac:dyDescent="0.2">
      <c r="A8606" s="318"/>
      <c r="B8606" s="319"/>
    </row>
    <row r="8607" spans="1:2" ht="15" x14ac:dyDescent="0.2">
      <c r="A8607" s="318"/>
      <c r="B8607" s="319"/>
    </row>
    <row r="8608" spans="1:2" ht="15" x14ac:dyDescent="0.2">
      <c r="A8608" s="318"/>
      <c r="B8608" s="319"/>
    </row>
    <row r="8609" spans="1:2" ht="15" x14ac:dyDescent="0.2">
      <c r="A8609" s="318"/>
      <c r="B8609" s="319"/>
    </row>
    <row r="8610" spans="1:2" ht="15" x14ac:dyDescent="0.2">
      <c r="A8610" s="318"/>
      <c r="B8610" s="319"/>
    </row>
    <row r="8611" spans="1:2" ht="15" x14ac:dyDescent="0.2">
      <c r="A8611" s="318"/>
      <c r="B8611" s="319"/>
    </row>
    <row r="8612" spans="1:2" ht="15" x14ac:dyDescent="0.2">
      <c r="A8612" s="318"/>
      <c r="B8612" s="319"/>
    </row>
    <row r="8613" spans="1:2" ht="15" x14ac:dyDescent="0.2">
      <c r="A8613" s="318"/>
      <c r="B8613" s="319"/>
    </row>
    <row r="8614" spans="1:2" ht="15" x14ac:dyDescent="0.2">
      <c r="A8614" s="318"/>
      <c r="B8614" s="319"/>
    </row>
    <row r="8615" spans="1:2" ht="15" x14ac:dyDescent="0.2">
      <c r="A8615" s="318"/>
      <c r="B8615" s="319"/>
    </row>
    <row r="8616" spans="1:2" ht="15" x14ac:dyDescent="0.2">
      <c r="A8616" s="318"/>
      <c r="B8616" s="319"/>
    </row>
    <row r="8617" spans="1:2" ht="15" x14ac:dyDescent="0.2">
      <c r="A8617" s="318"/>
      <c r="B8617" s="319"/>
    </row>
    <row r="8618" spans="1:2" ht="15" x14ac:dyDescent="0.2">
      <c r="A8618" s="318"/>
      <c r="B8618" s="319"/>
    </row>
    <row r="8619" spans="1:2" ht="15" x14ac:dyDescent="0.2">
      <c r="A8619" s="318"/>
      <c r="B8619" s="319"/>
    </row>
    <row r="8620" spans="1:2" ht="15" x14ac:dyDescent="0.2">
      <c r="A8620" s="318"/>
      <c r="B8620" s="319"/>
    </row>
    <row r="8621" spans="1:2" ht="15" x14ac:dyDescent="0.2">
      <c r="A8621" s="318"/>
      <c r="B8621" s="319"/>
    </row>
    <row r="8622" spans="1:2" ht="15" x14ac:dyDescent="0.2">
      <c r="A8622" s="318"/>
      <c r="B8622" s="319"/>
    </row>
    <row r="8623" spans="1:2" ht="15" x14ac:dyDescent="0.2">
      <c r="A8623" s="318"/>
      <c r="B8623" s="319"/>
    </row>
    <row r="8624" spans="1:2" ht="15" x14ac:dyDescent="0.2">
      <c r="A8624" s="318"/>
      <c r="B8624" s="319"/>
    </row>
    <row r="8625" spans="1:2" ht="15" x14ac:dyDescent="0.2">
      <c r="A8625" s="318"/>
      <c r="B8625" s="319"/>
    </row>
    <row r="8626" spans="1:2" ht="15" x14ac:dyDescent="0.2">
      <c r="A8626" s="318"/>
      <c r="B8626" s="319"/>
    </row>
    <row r="8627" spans="1:2" ht="15" x14ac:dyDescent="0.2">
      <c r="A8627" s="318"/>
      <c r="B8627" s="319"/>
    </row>
    <row r="8628" spans="1:2" ht="15" x14ac:dyDescent="0.2">
      <c r="A8628" s="318"/>
      <c r="B8628" s="319"/>
    </row>
    <row r="8629" spans="1:2" ht="15" x14ac:dyDescent="0.2">
      <c r="A8629" s="318"/>
      <c r="B8629" s="319"/>
    </row>
    <row r="8630" spans="1:2" ht="15" x14ac:dyDescent="0.2">
      <c r="A8630" s="318"/>
      <c r="B8630" s="319"/>
    </row>
    <row r="8631" spans="1:2" ht="15" x14ac:dyDescent="0.2">
      <c r="A8631" s="318"/>
      <c r="B8631" s="319"/>
    </row>
    <row r="8632" spans="1:2" ht="15" x14ac:dyDescent="0.2">
      <c r="A8632" s="318"/>
      <c r="B8632" s="319"/>
    </row>
    <row r="8633" spans="1:2" ht="15" x14ac:dyDescent="0.2">
      <c r="A8633" s="318"/>
      <c r="B8633" s="319"/>
    </row>
    <row r="8634" spans="1:2" ht="15" x14ac:dyDescent="0.2">
      <c r="A8634" s="318"/>
      <c r="B8634" s="319"/>
    </row>
    <row r="8635" spans="1:2" ht="15" x14ac:dyDescent="0.2">
      <c r="A8635" s="318"/>
      <c r="B8635" s="319"/>
    </row>
    <row r="8636" spans="1:2" ht="15" x14ac:dyDescent="0.2">
      <c r="A8636" s="318"/>
      <c r="B8636" s="319"/>
    </row>
    <row r="8637" spans="1:2" ht="15" x14ac:dyDescent="0.2">
      <c r="A8637" s="318"/>
      <c r="B8637" s="319"/>
    </row>
    <row r="8638" spans="1:2" ht="15" x14ac:dyDescent="0.2">
      <c r="A8638" s="318"/>
      <c r="B8638" s="319"/>
    </row>
    <row r="8639" spans="1:2" ht="15" x14ac:dyDescent="0.2">
      <c r="A8639" s="318"/>
      <c r="B8639" s="319"/>
    </row>
    <row r="8640" spans="1:2" ht="15" x14ac:dyDescent="0.2">
      <c r="A8640" s="318"/>
      <c r="B8640" s="319"/>
    </row>
    <row r="8641" spans="1:2" ht="15" x14ac:dyDescent="0.2">
      <c r="A8641" s="318"/>
      <c r="B8641" s="319"/>
    </row>
    <row r="8642" spans="1:2" ht="15" x14ac:dyDescent="0.2">
      <c r="A8642" s="318"/>
      <c r="B8642" s="319"/>
    </row>
    <row r="8643" spans="1:2" ht="15" x14ac:dyDescent="0.2">
      <c r="A8643" s="318"/>
      <c r="B8643" s="319"/>
    </row>
    <row r="8644" spans="1:2" ht="15" x14ac:dyDescent="0.2">
      <c r="A8644" s="318"/>
      <c r="B8644" s="319"/>
    </row>
    <row r="8645" spans="1:2" ht="15" x14ac:dyDescent="0.2">
      <c r="A8645" s="318"/>
      <c r="B8645" s="319"/>
    </row>
    <row r="8646" spans="1:2" ht="15" x14ac:dyDescent="0.2">
      <c r="A8646" s="318"/>
      <c r="B8646" s="319"/>
    </row>
    <row r="8647" spans="1:2" ht="15" x14ac:dyDescent="0.2">
      <c r="A8647" s="318"/>
      <c r="B8647" s="319"/>
    </row>
    <row r="8648" spans="1:2" ht="15" x14ac:dyDescent="0.2">
      <c r="A8648" s="318"/>
      <c r="B8648" s="319"/>
    </row>
    <row r="8649" spans="1:2" ht="15" x14ac:dyDescent="0.2">
      <c r="A8649" s="318"/>
      <c r="B8649" s="319"/>
    </row>
    <row r="8650" spans="1:2" ht="15" x14ac:dyDescent="0.2">
      <c r="A8650" s="318"/>
      <c r="B8650" s="319"/>
    </row>
    <row r="8651" spans="1:2" ht="15" x14ac:dyDescent="0.2">
      <c r="A8651" s="318"/>
      <c r="B8651" s="319"/>
    </row>
    <row r="8652" spans="1:2" ht="15" x14ac:dyDescent="0.2">
      <c r="A8652" s="318"/>
      <c r="B8652" s="319"/>
    </row>
    <row r="8653" spans="1:2" ht="15" x14ac:dyDescent="0.2">
      <c r="A8653" s="318"/>
      <c r="B8653" s="319"/>
    </row>
    <row r="8654" spans="1:2" ht="15" x14ac:dyDescent="0.2">
      <c r="A8654" s="318"/>
      <c r="B8654" s="319"/>
    </row>
    <row r="8655" spans="1:2" ht="15" x14ac:dyDescent="0.2">
      <c r="A8655" s="318"/>
      <c r="B8655" s="319"/>
    </row>
    <row r="8656" spans="1:2" ht="15" x14ac:dyDescent="0.2">
      <c r="A8656" s="318"/>
      <c r="B8656" s="319"/>
    </row>
    <row r="8657" spans="1:2" ht="15" x14ac:dyDescent="0.2">
      <c r="A8657" s="318"/>
      <c r="B8657" s="319"/>
    </row>
    <row r="8658" spans="1:2" ht="15" x14ac:dyDescent="0.2">
      <c r="A8658" s="318"/>
      <c r="B8658" s="319"/>
    </row>
    <row r="8659" spans="1:2" ht="15" x14ac:dyDescent="0.2">
      <c r="A8659" s="318"/>
      <c r="B8659" s="319"/>
    </row>
    <row r="8660" spans="1:2" ht="15" x14ac:dyDescent="0.2">
      <c r="A8660" s="318"/>
      <c r="B8660" s="319"/>
    </row>
    <row r="8661" spans="1:2" ht="15" x14ac:dyDescent="0.2">
      <c r="A8661" s="318"/>
      <c r="B8661" s="319"/>
    </row>
    <row r="8662" spans="1:2" ht="15" x14ac:dyDescent="0.2">
      <c r="A8662" s="318"/>
      <c r="B8662" s="319"/>
    </row>
    <row r="8663" spans="1:2" ht="15" x14ac:dyDescent="0.2">
      <c r="A8663" s="318"/>
      <c r="B8663" s="319"/>
    </row>
    <row r="8664" spans="1:2" ht="15" x14ac:dyDescent="0.2">
      <c r="A8664" s="318"/>
      <c r="B8664" s="319"/>
    </row>
    <row r="8665" spans="1:2" ht="15" x14ac:dyDescent="0.2">
      <c r="A8665" s="318"/>
      <c r="B8665" s="319"/>
    </row>
    <row r="8666" spans="1:2" ht="15" x14ac:dyDescent="0.2">
      <c r="A8666" s="318"/>
      <c r="B8666" s="319"/>
    </row>
    <row r="8667" spans="1:2" ht="15" x14ac:dyDescent="0.2">
      <c r="A8667" s="318"/>
      <c r="B8667" s="319"/>
    </row>
    <row r="8668" spans="1:2" ht="15" x14ac:dyDescent="0.2">
      <c r="A8668" s="318"/>
      <c r="B8668" s="319"/>
    </row>
    <row r="8669" spans="1:2" ht="15" x14ac:dyDescent="0.2">
      <c r="A8669" s="318"/>
      <c r="B8669" s="319"/>
    </row>
    <row r="8670" spans="1:2" ht="15" x14ac:dyDescent="0.2">
      <c r="A8670" s="318"/>
      <c r="B8670" s="319"/>
    </row>
    <row r="8671" spans="1:2" ht="15" x14ac:dyDescent="0.2">
      <c r="A8671" s="318"/>
      <c r="B8671" s="319"/>
    </row>
    <row r="8672" spans="1:2" ht="15" x14ac:dyDescent="0.2">
      <c r="A8672" s="318"/>
      <c r="B8672" s="319"/>
    </row>
    <row r="8673" spans="1:2" ht="15" x14ac:dyDescent="0.2">
      <c r="A8673" s="318"/>
      <c r="B8673" s="319"/>
    </row>
    <row r="8674" spans="1:2" ht="15" x14ac:dyDescent="0.2">
      <c r="A8674" s="318"/>
      <c r="B8674" s="319"/>
    </row>
    <row r="8675" spans="1:2" ht="15" x14ac:dyDescent="0.2">
      <c r="A8675" s="318"/>
      <c r="B8675" s="319"/>
    </row>
    <row r="8676" spans="1:2" ht="15" x14ac:dyDescent="0.2">
      <c r="A8676" s="318"/>
      <c r="B8676" s="319"/>
    </row>
    <row r="8677" spans="1:2" ht="15" x14ac:dyDescent="0.2">
      <c r="A8677" s="318"/>
      <c r="B8677" s="319"/>
    </row>
    <row r="8678" spans="1:2" ht="15" x14ac:dyDescent="0.2">
      <c r="A8678" s="318"/>
      <c r="B8678" s="319"/>
    </row>
    <row r="8679" spans="1:2" ht="15" x14ac:dyDescent="0.2">
      <c r="A8679" s="318"/>
      <c r="B8679" s="319"/>
    </row>
    <row r="8680" spans="1:2" ht="15" x14ac:dyDescent="0.2">
      <c r="A8680" s="318"/>
      <c r="B8680" s="319"/>
    </row>
    <row r="8681" spans="1:2" ht="15" x14ac:dyDescent="0.2">
      <c r="A8681" s="318"/>
      <c r="B8681" s="319"/>
    </row>
    <row r="8682" spans="1:2" ht="15" x14ac:dyDescent="0.2">
      <c r="A8682" s="318"/>
      <c r="B8682" s="319"/>
    </row>
    <row r="8683" spans="1:2" ht="15" x14ac:dyDescent="0.2">
      <c r="A8683" s="318"/>
      <c r="B8683" s="319"/>
    </row>
    <row r="8684" spans="1:2" ht="15" x14ac:dyDescent="0.2">
      <c r="A8684" s="318"/>
      <c r="B8684" s="319"/>
    </row>
    <row r="8685" spans="1:2" ht="15" x14ac:dyDescent="0.2">
      <c r="A8685" s="318"/>
      <c r="B8685" s="319"/>
    </row>
    <row r="8686" spans="1:2" ht="15" x14ac:dyDescent="0.2">
      <c r="A8686" s="318"/>
      <c r="B8686" s="319"/>
    </row>
    <row r="8687" spans="1:2" ht="15" x14ac:dyDescent="0.2">
      <c r="A8687" s="318"/>
      <c r="B8687" s="319"/>
    </row>
    <row r="8688" spans="1:2" ht="15" x14ac:dyDescent="0.2">
      <c r="A8688" s="318"/>
      <c r="B8688" s="319"/>
    </row>
    <row r="8689" spans="1:2" ht="15" x14ac:dyDescent="0.2">
      <c r="A8689" s="318"/>
      <c r="B8689" s="319"/>
    </row>
    <row r="8690" spans="1:2" ht="15" x14ac:dyDescent="0.2">
      <c r="A8690" s="318"/>
      <c r="B8690" s="319"/>
    </row>
    <row r="8691" spans="1:2" ht="15" x14ac:dyDescent="0.2">
      <c r="A8691" s="318"/>
      <c r="B8691" s="319"/>
    </row>
    <row r="8692" spans="1:2" ht="15" x14ac:dyDescent="0.2">
      <c r="A8692" s="318"/>
      <c r="B8692" s="319"/>
    </row>
    <row r="8693" spans="1:2" ht="15" x14ac:dyDescent="0.2">
      <c r="A8693" s="318"/>
      <c r="B8693" s="319"/>
    </row>
    <row r="8694" spans="1:2" ht="15" x14ac:dyDescent="0.2">
      <c r="A8694" s="318"/>
      <c r="B8694" s="319"/>
    </row>
    <row r="8695" spans="1:2" ht="15" x14ac:dyDescent="0.2">
      <c r="A8695" s="318"/>
      <c r="B8695" s="319"/>
    </row>
    <row r="8696" spans="1:2" ht="15" x14ac:dyDescent="0.2">
      <c r="A8696" s="318"/>
      <c r="B8696" s="319"/>
    </row>
    <row r="8697" spans="1:2" ht="15" x14ac:dyDescent="0.2">
      <c r="A8697" s="318"/>
      <c r="B8697" s="319"/>
    </row>
    <row r="8698" spans="1:2" ht="15" x14ac:dyDescent="0.2">
      <c r="A8698" s="318"/>
      <c r="B8698" s="319"/>
    </row>
    <row r="8699" spans="1:2" ht="15" x14ac:dyDescent="0.2">
      <c r="A8699" s="318"/>
      <c r="B8699" s="319"/>
    </row>
    <row r="8700" spans="1:2" ht="15" x14ac:dyDescent="0.2">
      <c r="A8700" s="318"/>
      <c r="B8700" s="319"/>
    </row>
    <row r="8701" spans="1:2" ht="15" x14ac:dyDescent="0.2">
      <c r="A8701" s="318"/>
      <c r="B8701" s="319"/>
    </row>
    <row r="8702" spans="1:2" ht="15" x14ac:dyDescent="0.2">
      <c r="A8702" s="318"/>
      <c r="B8702" s="319"/>
    </row>
    <row r="8703" spans="1:2" ht="15" x14ac:dyDescent="0.2">
      <c r="A8703" s="318"/>
      <c r="B8703" s="319"/>
    </row>
    <row r="8704" spans="1:2" ht="15" x14ac:dyDescent="0.2">
      <c r="A8704" s="318"/>
      <c r="B8704" s="319"/>
    </row>
    <row r="8705" spans="1:2" ht="15" x14ac:dyDescent="0.2">
      <c r="A8705" s="318"/>
      <c r="B8705" s="319"/>
    </row>
    <row r="8706" spans="1:2" ht="15" x14ac:dyDescent="0.2">
      <c r="A8706" s="318"/>
      <c r="B8706" s="319"/>
    </row>
    <row r="8707" spans="1:2" ht="15" x14ac:dyDescent="0.2">
      <c r="A8707" s="318"/>
      <c r="B8707" s="319"/>
    </row>
    <row r="8708" spans="1:2" ht="15" x14ac:dyDescent="0.2">
      <c r="A8708" s="318"/>
      <c r="B8708" s="319"/>
    </row>
    <row r="8709" spans="1:2" ht="15" x14ac:dyDescent="0.2">
      <c r="A8709" s="318"/>
      <c r="B8709" s="319"/>
    </row>
    <row r="8710" spans="1:2" ht="15" x14ac:dyDescent="0.2">
      <c r="A8710" s="318"/>
      <c r="B8710" s="319"/>
    </row>
    <row r="8711" spans="1:2" ht="15" x14ac:dyDescent="0.2">
      <c r="A8711" s="318"/>
      <c r="B8711" s="319"/>
    </row>
    <row r="8712" spans="1:2" ht="15" x14ac:dyDescent="0.2">
      <c r="A8712" s="318"/>
      <c r="B8712" s="319"/>
    </row>
    <row r="8713" spans="1:2" ht="15" x14ac:dyDescent="0.2">
      <c r="A8713" s="318"/>
      <c r="B8713" s="319"/>
    </row>
    <row r="8714" spans="1:2" ht="15" x14ac:dyDescent="0.2">
      <c r="A8714" s="318"/>
      <c r="B8714" s="319"/>
    </row>
    <row r="8715" spans="1:2" ht="15" x14ac:dyDescent="0.2">
      <c r="A8715" s="318"/>
      <c r="B8715" s="319"/>
    </row>
    <row r="8716" spans="1:2" ht="15" x14ac:dyDescent="0.2">
      <c r="A8716" s="318"/>
      <c r="B8716" s="319"/>
    </row>
    <row r="8717" spans="1:2" ht="15" x14ac:dyDescent="0.2">
      <c r="A8717" s="318"/>
      <c r="B8717" s="319"/>
    </row>
    <row r="8718" spans="1:2" ht="15" x14ac:dyDescent="0.2">
      <c r="A8718" s="318"/>
      <c r="B8718" s="319"/>
    </row>
    <row r="8719" spans="1:2" ht="15" x14ac:dyDescent="0.2">
      <c r="A8719" s="318"/>
      <c r="B8719" s="319"/>
    </row>
    <row r="8720" spans="1:2" ht="15" x14ac:dyDescent="0.2">
      <c r="A8720" s="318"/>
      <c r="B8720" s="319"/>
    </row>
    <row r="8721" spans="1:2" ht="15" x14ac:dyDescent="0.2">
      <c r="A8721" s="318"/>
      <c r="B8721" s="319"/>
    </row>
    <row r="8722" spans="1:2" ht="15" x14ac:dyDescent="0.2">
      <c r="A8722" s="318"/>
      <c r="B8722" s="319"/>
    </row>
    <row r="8723" spans="1:2" ht="15" x14ac:dyDescent="0.2">
      <c r="A8723" s="318"/>
      <c r="B8723" s="319"/>
    </row>
    <row r="8724" spans="1:2" ht="15" x14ac:dyDescent="0.2">
      <c r="A8724" s="318"/>
      <c r="B8724" s="319"/>
    </row>
    <row r="8725" spans="1:2" ht="15" x14ac:dyDescent="0.2">
      <c r="A8725" s="318"/>
      <c r="B8725" s="319"/>
    </row>
    <row r="8726" spans="1:2" ht="15" x14ac:dyDescent="0.2">
      <c r="A8726" s="318"/>
      <c r="B8726" s="319"/>
    </row>
    <row r="8727" spans="1:2" ht="15" x14ac:dyDescent="0.2">
      <c r="A8727" s="318"/>
      <c r="B8727" s="319"/>
    </row>
    <row r="8728" spans="1:2" ht="15" x14ac:dyDescent="0.2">
      <c r="A8728" s="318"/>
      <c r="B8728" s="319"/>
    </row>
    <row r="8729" spans="1:2" ht="15" x14ac:dyDescent="0.2">
      <c r="A8729" s="318"/>
      <c r="B8729" s="319"/>
    </row>
    <row r="8730" spans="1:2" ht="15" x14ac:dyDescent="0.2">
      <c r="A8730" s="318"/>
      <c r="B8730" s="319"/>
    </row>
    <row r="8731" spans="1:2" ht="15" x14ac:dyDescent="0.2">
      <c r="A8731" s="318"/>
      <c r="B8731" s="319"/>
    </row>
    <row r="8732" spans="1:2" ht="15" x14ac:dyDescent="0.2">
      <c r="A8732" s="318"/>
      <c r="B8732" s="319"/>
    </row>
    <row r="8733" spans="1:2" ht="15" x14ac:dyDescent="0.2">
      <c r="A8733" s="318"/>
      <c r="B8733" s="319"/>
    </row>
    <row r="8734" spans="1:2" ht="15" x14ac:dyDescent="0.2">
      <c r="A8734" s="318"/>
      <c r="B8734" s="319"/>
    </row>
    <row r="8735" spans="1:2" ht="15" x14ac:dyDescent="0.2">
      <c r="A8735" s="318"/>
      <c r="B8735" s="319"/>
    </row>
    <row r="8736" spans="1:2" ht="15" x14ac:dyDescent="0.2">
      <c r="A8736" s="318"/>
      <c r="B8736" s="319"/>
    </row>
    <row r="8737" spans="1:2" ht="15" x14ac:dyDescent="0.2">
      <c r="A8737" s="318"/>
      <c r="B8737" s="319"/>
    </row>
    <row r="8738" spans="1:2" ht="15" x14ac:dyDescent="0.2">
      <c r="A8738" s="318"/>
      <c r="B8738" s="319"/>
    </row>
    <row r="8739" spans="1:2" ht="15" x14ac:dyDescent="0.2">
      <c r="A8739" s="318"/>
      <c r="B8739" s="319"/>
    </row>
    <row r="8740" spans="1:2" ht="15" x14ac:dyDescent="0.2">
      <c r="A8740" s="318"/>
      <c r="B8740" s="319"/>
    </row>
    <row r="8741" spans="1:2" ht="15" x14ac:dyDescent="0.2">
      <c r="A8741" s="318"/>
      <c r="B8741" s="319"/>
    </row>
    <row r="8742" spans="1:2" ht="15" x14ac:dyDescent="0.2">
      <c r="A8742" s="318"/>
      <c r="B8742" s="319"/>
    </row>
    <row r="8743" spans="1:2" ht="15" x14ac:dyDescent="0.2">
      <c r="A8743" s="318"/>
      <c r="B8743" s="319"/>
    </row>
    <row r="8744" spans="1:2" ht="15" x14ac:dyDescent="0.2">
      <c r="A8744" s="318"/>
      <c r="B8744" s="319"/>
    </row>
    <row r="8745" spans="1:2" ht="15" x14ac:dyDescent="0.2">
      <c r="A8745" s="318"/>
      <c r="B8745" s="319"/>
    </row>
    <row r="8746" spans="1:2" ht="15" x14ac:dyDescent="0.2">
      <c r="A8746" s="318"/>
      <c r="B8746" s="319"/>
    </row>
    <row r="8747" spans="1:2" ht="15" x14ac:dyDescent="0.2">
      <c r="A8747" s="318"/>
      <c r="B8747" s="319"/>
    </row>
    <row r="8748" spans="1:2" ht="15" x14ac:dyDescent="0.2">
      <c r="A8748" s="318"/>
      <c r="B8748" s="319"/>
    </row>
    <row r="8749" spans="1:2" ht="15" x14ac:dyDescent="0.2">
      <c r="A8749" s="318"/>
      <c r="B8749" s="319"/>
    </row>
    <row r="8750" spans="1:2" ht="15" x14ac:dyDescent="0.2">
      <c r="A8750" s="318"/>
      <c r="B8750" s="319"/>
    </row>
    <row r="8751" spans="1:2" ht="15" x14ac:dyDescent="0.2">
      <c r="A8751" s="318"/>
      <c r="B8751" s="319"/>
    </row>
    <row r="8752" spans="1:2" ht="15" x14ac:dyDescent="0.2">
      <c r="A8752" s="318"/>
      <c r="B8752" s="319"/>
    </row>
    <row r="8753" spans="1:2" ht="15" x14ac:dyDescent="0.2">
      <c r="A8753" s="318"/>
      <c r="B8753" s="319"/>
    </row>
    <row r="8754" spans="1:2" ht="15" x14ac:dyDescent="0.2">
      <c r="A8754" s="318"/>
      <c r="B8754" s="319"/>
    </row>
    <row r="8755" spans="1:2" ht="15" x14ac:dyDescent="0.2">
      <c r="A8755" s="318"/>
      <c r="B8755" s="319"/>
    </row>
    <row r="8756" spans="1:2" ht="15" x14ac:dyDescent="0.2">
      <c r="A8756" s="318"/>
      <c r="B8756" s="319"/>
    </row>
    <row r="8757" spans="1:2" ht="15" x14ac:dyDescent="0.2">
      <c r="A8757" s="318"/>
      <c r="B8757" s="319"/>
    </row>
    <row r="8758" spans="1:2" ht="15" x14ac:dyDescent="0.2">
      <c r="A8758" s="318"/>
      <c r="B8758" s="319"/>
    </row>
    <row r="8759" spans="1:2" ht="15" x14ac:dyDescent="0.2">
      <c r="A8759" s="318"/>
      <c r="B8759" s="319"/>
    </row>
    <row r="8760" spans="1:2" ht="15" x14ac:dyDescent="0.2">
      <c r="A8760" s="318"/>
      <c r="B8760" s="319"/>
    </row>
    <row r="8761" spans="1:2" ht="15" x14ac:dyDescent="0.2">
      <c r="A8761" s="318"/>
      <c r="B8761" s="319"/>
    </row>
    <row r="8762" spans="1:2" ht="15" x14ac:dyDescent="0.2">
      <c r="A8762" s="318"/>
      <c r="B8762" s="319"/>
    </row>
    <row r="8763" spans="1:2" ht="15" x14ac:dyDescent="0.2">
      <c r="A8763" s="318"/>
      <c r="B8763" s="319"/>
    </row>
    <row r="8764" spans="1:2" ht="15" x14ac:dyDescent="0.2">
      <c r="A8764" s="318"/>
      <c r="B8764" s="319"/>
    </row>
    <row r="8765" spans="1:2" ht="15" x14ac:dyDescent="0.2">
      <c r="A8765" s="318"/>
      <c r="B8765" s="319"/>
    </row>
    <row r="8766" spans="1:2" ht="15" x14ac:dyDescent="0.2">
      <c r="A8766" s="318"/>
      <c r="B8766" s="319"/>
    </row>
    <row r="8767" spans="1:2" ht="15" x14ac:dyDescent="0.2">
      <c r="A8767" s="318"/>
      <c r="B8767" s="319"/>
    </row>
    <row r="8768" spans="1:2" ht="15" x14ac:dyDescent="0.2">
      <c r="A8768" s="318"/>
      <c r="B8768" s="319"/>
    </row>
    <row r="8769" spans="1:2" ht="15" x14ac:dyDescent="0.2">
      <c r="A8769" s="318"/>
      <c r="B8769" s="319"/>
    </row>
    <row r="8770" spans="1:2" ht="15" x14ac:dyDescent="0.2">
      <c r="A8770" s="318"/>
      <c r="B8770" s="319"/>
    </row>
    <row r="8771" spans="1:2" ht="15" x14ac:dyDescent="0.2">
      <c r="A8771" s="318"/>
      <c r="B8771" s="319"/>
    </row>
    <row r="8772" spans="1:2" ht="15" x14ac:dyDescent="0.2">
      <c r="A8772" s="318"/>
      <c r="B8772" s="319"/>
    </row>
    <row r="8773" spans="1:2" ht="15" x14ac:dyDescent="0.2">
      <c r="A8773" s="318"/>
      <c r="B8773" s="319"/>
    </row>
    <row r="8774" spans="1:2" ht="15" x14ac:dyDescent="0.2">
      <c r="A8774" s="318"/>
      <c r="B8774" s="319"/>
    </row>
    <row r="8775" spans="1:2" ht="15" x14ac:dyDescent="0.2">
      <c r="A8775" s="318"/>
      <c r="B8775" s="319"/>
    </row>
    <row r="8776" spans="1:2" ht="15" x14ac:dyDescent="0.2">
      <c r="A8776" s="318"/>
      <c r="B8776" s="319"/>
    </row>
    <row r="8777" spans="1:2" ht="15" x14ac:dyDescent="0.2">
      <c r="A8777" s="318"/>
      <c r="B8777" s="319"/>
    </row>
    <row r="8778" spans="1:2" ht="15" x14ac:dyDescent="0.2">
      <c r="A8778" s="318"/>
      <c r="B8778" s="319"/>
    </row>
    <row r="8779" spans="1:2" ht="15" x14ac:dyDescent="0.2">
      <c r="A8779" s="318"/>
      <c r="B8779" s="319"/>
    </row>
    <row r="8780" spans="1:2" ht="15" x14ac:dyDescent="0.2">
      <c r="A8780" s="318"/>
      <c r="B8780" s="319"/>
    </row>
    <row r="8781" spans="1:2" ht="15" x14ac:dyDescent="0.2">
      <c r="A8781" s="318"/>
      <c r="B8781" s="319"/>
    </row>
    <row r="8782" spans="1:2" ht="15" x14ac:dyDescent="0.2">
      <c r="A8782" s="318"/>
      <c r="B8782" s="319"/>
    </row>
    <row r="8783" spans="1:2" ht="15" x14ac:dyDescent="0.2">
      <c r="A8783" s="318"/>
      <c r="B8783" s="319"/>
    </row>
    <row r="8784" spans="1:2" ht="15" x14ac:dyDescent="0.2">
      <c r="A8784" s="318"/>
      <c r="B8784" s="319"/>
    </row>
    <row r="8785" spans="1:2" ht="15" x14ac:dyDescent="0.2">
      <c r="A8785" s="318"/>
      <c r="B8785" s="319"/>
    </row>
    <row r="8786" spans="1:2" ht="15" x14ac:dyDescent="0.2">
      <c r="A8786" s="318"/>
      <c r="B8786" s="319"/>
    </row>
    <row r="8787" spans="1:2" ht="15" x14ac:dyDescent="0.2">
      <c r="A8787" s="318"/>
      <c r="B8787" s="319"/>
    </row>
    <row r="8788" spans="1:2" ht="15" x14ac:dyDescent="0.2">
      <c r="A8788" s="318"/>
      <c r="B8788" s="319"/>
    </row>
    <row r="8789" spans="1:2" ht="15" x14ac:dyDescent="0.2">
      <c r="A8789" s="318"/>
      <c r="B8789" s="319"/>
    </row>
    <row r="8790" spans="1:2" ht="15" x14ac:dyDescent="0.2">
      <c r="A8790" s="318"/>
      <c r="B8790" s="319"/>
    </row>
    <row r="8791" spans="1:2" ht="15" x14ac:dyDescent="0.2">
      <c r="A8791" s="318"/>
      <c r="B8791" s="319"/>
    </row>
    <row r="8792" spans="1:2" ht="15" x14ac:dyDescent="0.2">
      <c r="A8792" s="318"/>
      <c r="B8792" s="319"/>
    </row>
    <row r="8793" spans="1:2" ht="15" x14ac:dyDescent="0.2">
      <c r="A8793" s="318"/>
      <c r="B8793" s="319"/>
    </row>
    <row r="8794" spans="1:2" ht="15" x14ac:dyDescent="0.2">
      <c r="A8794" s="318"/>
      <c r="B8794" s="319"/>
    </row>
    <row r="8795" spans="1:2" ht="15" x14ac:dyDescent="0.2">
      <c r="A8795" s="318"/>
      <c r="B8795" s="319"/>
    </row>
    <row r="8796" spans="1:2" ht="15" x14ac:dyDescent="0.2">
      <c r="A8796" s="318"/>
      <c r="B8796" s="319"/>
    </row>
    <row r="8797" spans="1:2" ht="15" x14ac:dyDescent="0.2">
      <c r="A8797" s="318"/>
      <c r="B8797" s="319"/>
    </row>
    <row r="8798" spans="1:2" ht="15" x14ac:dyDescent="0.2">
      <c r="A8798" s="318"/>
      <c r="B8798" s="319"/>
    </row>
    <row r="8799" spans="1:2" ht="15" x14ac:dyDescent="0.2">
      <c r="A8799" s="318"/>
      <c r="B8799" s="319"/>
    </row>
    <row r="8800" spans="1:2" ht="15" x14ac:dyDescent="0.2">
      <c r="A8800" s="318"/>
      <c r="B8800" s="319"/>
    </row>
    <row r="8801" spans="1:2" ht="15" x14ac:dyDescent="0.2">
      <c r="A8801" s="318"/>
      <c r="B8801" s="319"/>
    </row>
    <row r="8802" spans="1:2" ht="15" x14ac:dyDescent="0.2">
      <c r="A8802" s="318"/>
      <c r="B8802" s="319"/>
    </row>
    <row r="8803" spans="1:2" ht="15" x14ac:dyDescent="0.2">
      <c r="A8803" s="318"/>
      <c r="B8803" s="319"/>
    </row>
    <row r="8804" spans="1:2" ht="15" x14ac:dyDescent="0.2">
      <c r="A8804" s="318"/>
      <c r="B8804" s="319"/>
    </row>
    <row r="8805" spans="1:2" ht="15" x14ac:dyDescent="0.2">
      <c r="A8805" s="318"/>
      <c r="B8805" s="319"/>
    </row>
    <row r="8806" spans="1:2" ht="15" x14ac:dyDescent="0.2">
      <c r="A8806" s="318"/>
      <c r="B8806" s="319"/>
    </row>
    <row r="8807" spans="1:2" ht="15" x14ac:dyDescent="0.2">
      <c r="A8807" s="318"/>
      <c r="B8807" s="319"/>
    </row>
    <row r="8808" spans="1:2" ht="15" x14ac:dyDescent="0.2">
      <c r="A8808" s="318"/>
      <c r="B8808" s="319"/>
    </row>
    <row r="8809" spans="1:2" ht="15" x14ac:dyDescent="0.2">
      <c r="A8809" s="318"/>
      <c r="B8809" s="319"/>
    </row>
    <row r="8810" spans="1:2" ht="15" x14ac:dyDescent="0.2">
      <c r="A8810" s="318"/>
      <c r="B8810" s="319"/>
    </row>
    <row r="8811" spans="1:2" ht="15" x14ac:dyDescent="0.2">
      <c r="A8811" s="318"/>
      <c r="B8811" s="319"/>
    </row>
    <row r="8812" spans="1:2" ht="15" x14ac:dyDescent="0.2">
      <c r="A8812" s="318"/>
      <c r="B8812" s="319"/>
    </row>
    <row r="8813" spans="1:2" ht="15" x14ac:dyDescent="0.2">
      <c r="A8813" s="318"/>
      <c r="B8813" s="319"/>
    </row>
    <row r="8814" spans="1:2" ht="15" x14ac:dyDescent="0.2">
      <c r="A8814" s="318"/>
      <c r="B8814" s="319"/>
    </row>
    <row r="8815" spans="1:2" ht="15" x14ac:dyDescent="0.2">
      <c r="A8815" s="318"/>
      <c r="B8815" s="319"/>
    </row>
    <row r="8816" spans="1:2" ht="15" x14ac:dyDescent="0.2">
      <c r="A8816" s="318"/>
      <c r="B8816" s="319"/>
    </row>
    <row r="8817" spans="1:2" ht="15" x14ac:dyDescent="0.2">
      <c r="A8817" s="318"/>
      <c r="B8817" s="319"/>
    </row>
    <row r="8818" spans="1:2" ht="15" x14ac:dyDescent="0.2">
      <c r="A8818" s="318"/>
      <c r="B8818" s="319"/>
    </row>
    <row r="8819" spans="1:2" ht="15" x14ac:dyDescent="0.2">
      <c r="A8819" s="318"/>
      <c r="B8819" s="319"/>
    </row>
    <row r="8820" spans="1:2" ht="15" x14ac:dyDescent="0.2">
      <c r="A8820" s="318"/>
      <c r="B8820" s="319"/>
    </row>
    <row r="8821" spans="1:2" ht="15" x14ac:dyDescent="0.2">
      <c r="A8821" s="318"/>
      <c r="B8821" s="319"/>
    </row>
    <row r="8822" spans="1:2" ht="15" x14ac:dyDescent="0.2">
      <c r="A8822" s="318"/>
      <c r="B8822" s="319"/>
    </row>
    <row r="8823" spans="1:2" ht="15" x14ac:dyDescent="0.2">
      <c r="A8823" s="318"/>
      <c r="B8823" s="319"/>
    </row>
    <row r="8824" spans="1:2" ht="15" x14ac:dyDescent="0.2">
      <c r="A8824" s="318"/>
      <c r="B8824" s="319"/>
    </row>
    <row r="8825" spans="1:2" ht="15" x14ac:dyDescent="0.2">
      <c r="A8825" s="318"/>
      <c r="B8825" s="319"/>
    </row>
    <row r="8826" spans="1:2" ht="15" x14ac:dyDescent="0.2">
      <c r="A8826" s="318"/>
      <c r="B8826" s="319"/>
    </row>
    <row r="8827" spans="1:2" ht="15" x14ac:dyDescent="0.2">
      <c r="A8827" s="318"/>
      <c r="B8827" s="319"/>
    </row>
    <row r="8828" spans="1:2" ht="15" x14ac:dyDescent="0.2">
      <c r="A8828" s="318"/>
      <c r="B8828" s="319"/>
    </row>
    <row r="8829" spans="1:2" ht="15" x14ac:dyDescent="0.2">
      <c r="A8829" s="318"/>
      <c r="B8829" s="319"/>
    </row>
    <row r="8830" spans="1:2" ht="15" x14ac:dyDescent="0.2">
      <c r="A8830" s="318"/>
      <c r="B8830" s="319"/>
    </row>
    <row r="8831" spans="1:2" ht="15" x14ac:dyDescent="0.2">
      <c r="A8831" s="318"/>
      <c r="B8831" s="319"/>
    </row>
    <row r="8832" spans="1:2" ht="15" x14ac:dyDescent="0.2">
      <c r="A8832" s="318"/>
      <c r="B8832" s="319"/>
    </row>
    <row r="8833" spans="1:2" ht="15" x14ac:dyDescent="0.2">
      <c r="A8833" s="318"/>
      <c r="B8833" s="319"/>
    </row>
    <row r="8834" spans="1:2" ht="15" x14ac:dyDescent="0.2">
      <c r="A8834" s="318"/>
      <c r="B8834" s="319"/>
    </row>
    <row r="8835" spans="1:2" ht="15" x14ac:dyDescent="0.2">
      <c r="A8835" s="318"/>
      <c r="B8835" s="319"/>
    </row>
    <row r="8836" spans="1:2" ht="15" x14ac:dyDescent="0.2">
      <c r="A8836" s="318"/>
      <c r="B8836" s="319"/>
    </row>
    <row r="8837" spans="1:2" ht="15" x14ac:dyDescent="0.2">
      <c r="A8837" s="318"/>
      <c r="B8837" s="319"/>
    </row>
    <row r="8838" spans="1:2" ht="15" x14ac:dyDescent="0.2">
      <c r="A8838" s="318"/>
      <c r="B8838" s="319"/>
    </row>
    <row r="8839" spans="1:2" ht="15" x14ac:dyDescent="0.2">
      <c r="A8839" s="318"/>
      <c r="B8839" s="319"/>
    </row>
    <row r="8840" spans="1:2" ht="15" x14ac:dyDescent="0.2">
      <c r="A8840" s="318"/>
      <c r="B8840" s="319"/>
    </row>
    <row r="8841" spans="1:2" ht="15" x14ac:dyDescent="0.2">
      <c r="A8841" s="318"/>
      <c r="B8841" s="319"/>
    </row>
    <row r="8842" spans="1:2" ht="15" x14ac:dyDescent="0.2">
      <c r="A8842" s="318"/>
      <c r="B8842" s="319"/>
    </row>
    <row r="8843" spans="1:2" ht="15" x14ac:dyDescent="0.2">
      <c r="A8843" s="318"/>
      <c r="B8843" s="319"/>
    </row>
    <row r="8844" spans="1:2" ht="15" x14ac:dyDescent="0.2">
      <c r="A8844" s="318"/>
      <c r="B8844" s="319"/>
    </row>
    <row r="8845" spans="1:2" ht="15" x14ac:dyDescent="0.2">
      <c r="A8845" s="318"/>
      <c r="B8845" s="319"/>
    </row>
    <row r="8846" spans="1:2" ht="15" x14ac:dyDescent="0.2">
      <c r="A8846" s="318"/>
      <c r="B8846" s="319"/>
    </row>
    <row r="8847" spans="1:2" ht="15" x14ac:dyDescent="0.2">
      <c r="A8847" s="318"/>
      <c r="B8847" s="319"/>
    </row>
    <row r="8848" spans="1:2" ht="15" x14ac:dyDescent="0.2">
      <c r="A8848" s="318"/>
      <c r="B8848" s="319"/>
    </row>
    <row r="8849" spans="1:2" ht="15" x14ac:dyDescent="0.2">
      <c r="A8849" s="318"/>
      <c r="B8849" s="319"/>
    </row>
    <row r="8850" spans="1:2" ht="15" x14ac:dyDescent="0.2">
      <c r="A8850" s="318"/>
      <c r="B8850" s="319"/>
    </row>
    <row r="8851" spans="1:2" ht="15" x14ac:dyDescent="0.2">
      <c r="A8851" s="318"/>
      <c r="B8851" s="319"/>
    </row>
    <row r="8852" spans="1:2" ht="15" x14ac:dyDescent="0.2">
      <c r="A8852" s="318"/>
      <c r="B8852" s="319"/>
    </row>
    <row r="8853" spans="1:2" ht="15" x14ac:dyDescent="0.2">
      <c r="A8853" s="318"/>
      <c r="B8853" s="319"/>
    </row>
    <row r="8854" spans="1:2" ht="15" x14ac:dyDescent="0.2">
      <c r="A8854" s="318"/>
      <c r="B8854" s="319"/>
    </row>
    <row r="8855" spans="1:2" ht="15" x14ac:dyDescent="0.2">
      <c r="A8855" s="318"/>
      <c r="B8855" s="319"/>
    </row>
    <row r="8856" spans="1:2" ht="15" x14ac:dyDescent="0.2">
      <c r="A8856" s="318"/>
      <c r="B8856" s="319"/>
    </row>
    <row r="8857" spans="1:2" ht="15" x14ac:dyDescent="0.2">
      <c r="A8857" s="318"/>
      <c r="B8857" s="319"/>
    </row>
    <row r="8858" spans="1:2" ht="15" x14ac:dyDescent="0.2">
      <c r="A8858" s="318"/>
      <c r="B8858" s="319"/>
    </row>
    <row r="8859" spans="1:2" ht="15" x14ac:dyDescent="0.2">
      <c r="A8859" s="318"/>
      <c r="B8859" s="319"/>
    </row>
    <row r="8860" spans="1:2" ht="15" x14ac:dyDescent="0.2">
      <c r="A8860" s="318"/>
      <c r="B8860" s="319"/>
    </row>
    <row r="8861" spans="1:2" ht="15" x14ac:dyDescent="0.2">
      <c r="A8861" s="318"/>
      <c r="B8861" s="319"/>
    </row>
    <row r="8862" spans="1:2" ht="15" x14ac:dyDescent="0.2">
      <c r="A8862" s="318"/>
      <c r="B8862" s="319"/>
    </row>
    <row r="8863" spans="1:2" ht="15" x14ac:dyDescent="0.2">
      <c r="A8863" s="318"/>
      <c r="B8863" s="319"/>
    </row>
    <row r="8864" spans="1:2" ht="15" x14ac:dyDescent="0.2">
      <c r="A8864" s="318"/>
      <c r="B8864" s="319"/>
    </row>
    <row r="8865" spans="1:2" ht="15" x14ac:dyDescent="0.2">
      <c r="A8865" s="318"/>
      <c r="B8865" s="319"/>
    </row>
    <row r="8866" spans="1:2" ht="15" x14ac:dyDescent="0.2">
      <c r="A8866" s="318"/>
      <c r="B8866" s="319"/>
    </row>
    <row r="8867" spans="1:2" ht="15" x14ac:dyDescent="0.2">
      <c r="A8867" s="318"/>
      <c r="B8867" s="319"/>
    </row>
    <row r="8868" spans="1:2" ht="15" x14ac:dyDescent="0.2">
      <c r="A8868" s="318"/>
      <c r="B8868" s="319"/>
    </row>
    <row r="8869" spans="1:2" ht="15" x14ac:dyDescent="0.2">
      <c r="A8869" s="318"/>
      <c r="B8869" s="319"/>
    </row>
    <row r="8870" spans="1:2" ht="15" x14ac:dyDescent="0.2">
      <c r="A8870" s="318"/>
      <c r="B8870" s="319"/>
    </row>
    <row r="8871" spans="1:2" ht="15" x14ac:dyDescent="0.2">
      <c r="A8871" s="318"/>
      <c r="B8871" s="319"/>
    </row>
    <row r="8872" spans="1:2" ht="15" x14ac:dyDescent="0.2">
      <c r="A8872" s="318"/>
      <c r="B8872" s="319"/>
    </row>
    <row r="8873" spans="1:2" ht="15" x14ac:dyDescent="0.2">
      <c r="A8873" s="318"/>
      <c r="B8873" s="319"/>
    </row>
    <row r="8874" spans="1:2" ht="15" x14ac:dyDescent="0.2">
      <c r="A8874" s="318"/>
      <c r="B8874" s="319"/>
    </row>
    <row r="8875" spans="1:2" ht="15" x14ac:dyDescent="0.2">
      <c r="A8875" s="318"/>
      <c r="B8875" s="319"/>
    </row>
    <row r="8876" spans="1:2" ht="15" x14ac:dyDescent="0.2">
      <c r="A8876" s="318"/>
      <c r="B8876" s="319"/>
    </row>
    <row r="8877" spans="1:2" ht="15" x14ac:dyDescent="0.2">
      <c r="A8877" s="318"/>
      <c r="B8877" s="319"/>
    </row>
    <row r="8878" spans="1:2" ht="15" x14ac:dyDescent="0.2">
      <c r="A8878" s="318"/>
      <c r="B8878" s="319"/>
    </row>
    <row r="8879" spans="1:2" ht="15" x14ac:dyDescent="0.2">
      <c r="A8879" s="318"/>
      <c r="B8879" s="319"/>
    </row>
    <row r="8880" spans="1:2" ht="15" x14ac:dyDescent="0.2">
      <c r="A8880" s="318"/>
      <c r="B8880" s="319"/>
    </row>
    <row r="8881" spans="1:2" ht="15" x14ac:dyDescent="0.2">
      <c r="A8881" s="318"/>
      <c r="B8881" s="319"/>
    </row>
    <row r="8882" spans="1:2" ht="15" x14ac:dyDescent="0.2">
      <c r="A8882" s="318"/>
      <c r="B8882" s="319"/>
    </row>
    <row r="8883" spans="1:2" ht="15" x14ac:dyDescent="0.2">
      <c r="A8883" s="318"/>
      <c r="B8883" s="319"/>
    </row>
    <row r="8884" spans="1:2" ht="15" x14ac:dyDescent="0.2">
      <c r="A8884" s="318"/>
      <c r="B8884" s="319"/>
    </row>
    <row r="8885" spans="1:2" ht="15" x14ac:dyDescent="0.2">
      <c r="A8885" s="318"/>
      <c r="B8885" s="319"/>
    </row>
    <row r="8886" spans="1:2" ht="15" x14ac:dyDescent="0.2">
      <c r="A8886" s="318"/>
      <c r="B8886" s="319"/>
    </row>
    <row r="8887" spans="1:2" ht="15" x14ac:dyDescent="0.2">
      <c r="A8887" s="318"/>
      <c r="B8887" s="319"/>
    </row>
    <row r="8888" spans="1:2" ht="15" x14ac:dyDescent="0.2">
      <c r="A8888" s="318"/>
      <c r="B8888" s="319"/>
    </row>
    <row r="8889" spans="1:2" ht="15" x14ac:dyDescent="0.2">
      <c r="A8889" s="318"/>
      <c r="B8889" s="319"/>
    </row>
    <row r="8890" spans="1:2" ht="15" x14ac:dyDescent="0.2">
      <c r="A8890" s="318"/>
      <c r="B8890" s="319"/>
    </row>
    <row r="8891" spans="1:2" ht="15" x14ac:dyDescent="0.2">
      <c r="A8891" s="318"/>
      <c r="B8891" s="319"/>
    </row>
    <row r="8892" spans="1:2" ht="15" x14ac:dyDescent="0.2">
      <c r="A8892" s="318"/>
      <c r="B8892" s="319"/>
    </row>
    <row r="8893" spans="1:2" ht="15" x14ac:dyDescent="0.2">
      <c r="A8893" s="318"/>
      <c r="B8893" s="319"/>
    </row>
    <row r="8894" spans="1:2" ht="15" x14ac:dyDescent="0.2">
      <c r="A8894" s="318"/>
      <c r="B8894" s="319"/>
    </row>
    <row r="8895" spans="1:2" ht="15" x14ac:dyDescent="0.2">
      <c r="A8895" s="318"/>
      <c r="B8895" s="319"/>
    </row>
    <row r="8896" spans="1:2" ht="15" x14ac:dyDescent="0.2">
      <c r="A8896" s="318"/>
      <c r="B8896" s="319"/>
    </row>
    <row r="8897" spans="1:2" ht="15" x14ac:dyDescent="0.2">
      <c r="A8897" s="318"/>
      <c r="B8897" s="319"/>
    </row>
    <row r="8898" spans="1:2" ht="15" x14ac:dyDescent="0.2">
      <c r="A8898" s="318"/>
      <c r="B8898" s="319"/>
    </row>
    <row r="8899" spans="1:2" ht="15" x14ac:dyDescent="0.2">
      <c r="A8899" s="318"/>
      <c r="B8899" s="319"/>
    </row>
    <row r="8900" spans="1:2" ht="15" x14ac:dyDescent="0.2">
      <c r="A8900" s="318"/>
      <c r="B8900" s="319"/>
    </row>
    <row r="8901" spans="1:2" ht="15" x14ac:dyDescent="0.2">
      <c r="A8901" s="318"/>
      <c r="B8901" s="319"/>
    </row>
    <row r="8902" spans="1:2" ht="15" x14ac:dyDescent="0.2">
      <c r="A8902" s="318"/>
      <c r="B8902" s="319"/>
    </row>
    <row r="8903" spans="1:2" ht="15" x14ac:dyDescent="0.2">
      <c r="A8903" s="318"/>
      <c r="B8903" s="319"/>
    </row>
    <row r="8904" spans="1:2" ht="15" x14ac:dyDescent="0.2">
      <c r="A8904" s="318"/>
      <c r="B8904" s="319"/>
    </row>
    <row r="8905" spans="1:2" ht="15" x14ac:dyDescent="0.2">
      <c r="A8905" s="318"/>
      <c r="B8905" s="319"/>
    </row>
    <row r="8906" spans="1:2" ht="15" x14ac:dyDescent="0.2">
      <c r="A8906" s="318"/>
      <c r="B8906" s="319"/>
    </row>
    <row r="8907" spans="1:2" ht="15" x14ac:dyDescent="0.2">
      <c r="A8907" s="318"/>
      <c r="B8907" s="319"/>
    </row>
    <row r="8908" spans="1:2" ht="15" x14ac:dyDescent="0.2">
      <c r="A8908" s="318"/>
      <c r="B8908" s="319"/>
    </row>
    <row r="8909" spans="1:2" ht="15" x14ac:dyDescent="0.2">
      <c r="A8909" s="318"/>
      <c r="B8909" s="319"/>
    </row>
    <row r="8910" spans="1:2" ht="15" x14ac:dyDescent="0.2">
      <c r="A8910" s="318"/>
      <c r="B8910" s="319"/>
    </row>
    <row r="8911" spans="1:2" ht="15" x14ac:dyDescent="0.2">
      <c r="A8911" s="318"/>
      <c r="B8911" s="319"/>
    </row>
    <row r="8912" spans="1:2" ht="15" x14ac:dyDescent="0.2">
      <c r="A8912" s="318"/>
      <c r="B8912" s="319"/>
    </row>
    <row r="8913" spans="1:2" ht="15" x14ac:dyDescent="0.2">
      <c r="A8913" s="318"/>
      <c r="B8913" s="319"/>
    </row>
    <row r="8914" spans="1:2" ht="15" x14ac:dyDescent="0.2">
      <c r="A8914" s="318"/>
      <c r="B8914" s="319"/>
    </row>
    <row r="8915" spans="1:2" ht="15" x14ac:dyDescent="0.2">
      <c r="A8915" s="318"/>
      <c r="B8915" s="319"/>
    </row>
    <row r="8916" spans="1:2" ht="15" x14ac:dyDescent="0.2">
      <c r="A8916" s="318"/>
      <c r="B8916" s="319"/>
    </row>
    <row r="8917" spans="1:2" ht="15" x14ac:dyDescent="0.2">
      <c r="A8917" s="318"/>
      <c r="B8917" s="319"/>
    </row>
    <row r="8918" spans="1:2" ht="15" x14ac:dyDescent="0.2">
      <c r="A8918" s="318"/>
      <c r="B8918" s="319"/>
    </row>
    <row r="8919" spans="1:2" ht="15" x14ac:dyDescent="0.2">
      <c r="A8919" s="318"/>
      <c r="B8919" s="319"/>
    </row>
    <row r="8920" spans="1:2" ht="15" x14ac:dyDescent="0.2">
      <c r="A8920" s="318"/>
      <c r="B8920" s="319"/>
    </row>
    <row r="8921" spans="1:2" ht="15" x14ac:dyDescent="0.2">
      <c r="A8921" s="318"/>
      <c r="B8921" s="319"/>
    </row>
    <row r="8922" spans="1:2" ht="15" x14ac:dyDescent="0.2">
      <c r="A8922" s="318"/>
      <c r="B8922" s="319"/>
    </row>
    <row r="8923" spans="1:2" ht="15" x14ac:dyDescent="0.2">
      <c r="A8923" s="318"/>
      <c r="B8923" s="319"/>
    </row>
    <row r="8924" spans="1:2" ht="15" x14ac:dyDescent="0.2">
      <c r="A8924" s="318"/>
      <c r="B8924" s="319"/>
    </row>
    <row r="8925" spans="1:2" ht="15" x14ac:dyDescent="0.2">
      <c r="A8925" s="318"/>
      <c r="B8925" s="319"/>
    </row>
    <row r="8926" spans="1:2" ht="15" x14ac:dyDescent="0.2">
      <c r="A8926" s="318"/>
      <c r="B8926" s="319"/>
    </row>
    <row r="8927" spans="1:2" ht="15" x14ac:dyDescent="0.2">
      <c r="A8927" s="318"/>
      <c r="B8927" s="319"/>
    </row>
    <row r="8928" spans="1:2" ht="15" x14ac:dyDescent="0.2">
      <c r="A8928" s="318"/>
      <c r="B8928" s="319"/>
    </row>
    <row r="8929" spans="1:2" ht="15" x14ac:dyDescent="0.2">
      <c r="A8929" s="318"/>
      <c r="B8929" s="319"/>
    </row>
    <row r="8930" spans="1:2" ht="15" x14ac:dyDescent="0.2">
      <c r="A8930" s="318"/>
      <c r="B8930" s="319"/>
    </row>
    <row r="8931" spans="1:2" ht="15" x14ac:dyDescent="0.2">
      <c r="A8931" s="318"/>
      <c r="B8931" s="319"/>
    </row>
    <row r="8932" spans="1:2" ht="15" x14ac:dyDescent="0.2">
      <c r="A8932" s="318"/>
      <c r="B8932" s="319"/>
    </row>
    <row r="8933" spans="1:2" ht="15" x14ac:dyDescent="0.2">
      <c r="A8933" s="318"/>
      <c r="B8933" s="319"/>
    </row>
    <row r="8934" spans="1:2" ht="15" x14ac:dyDescent="0.2">
      <c r="A8934" s="318"/>
      <c r="B8934" s="319"/>
    </row>
    <row r="8935" spans="1:2" ht="15" x14ac:dyDescent="0.2">
      <c r="A8935" s="318"/>
      <c r="B8935" s="319"/>
    </row>
    <row r="8936" spans="1:2" ht="15" x14ac:dyDescent="0.2">
      <c r="A8936" s="318"/>
      <c r="B8936" s="319"/>
    </row>
    <row r="8937" spans="1:2" ht="15" x14ac:dyDescent="0.2">
      <c r="A8937" s="318"/>
      <c r="B8937" s="319"/>
    </row>
    <row r="8938" spans="1:2" ht="15" x14ac:dyDescent="0.2">
      <c r="A8938" s="318"/>
      <c r="B8938" s="319"/>
    </row>
    <row r="8939" spans="1:2" ht="15" x14ac:dyDescent="0.2">
      <c r="A8939" s="318"/>
      <c r="B8939" s="319"/>
    </row>
    <row r="8940" spans="1:2" ht="15" x14ac:dyDescent="0.2">
      <c r="A8940" s="318"/>
      <c r="B8940" s="319"/>
    </row>
    <row r="8941" spans="1:2" ht="15" x14ac:dyDescent="0.2">
      <c r="A8941" s="318"/>
      <c r="B8941" s="319"/>
    </row>
    <row r="8942" spans="1:2" ht="15" x14ac:dyDescent="0.2">
      <c r="A8942" s="318"/>
      <c r="B8942" s="319"/>
    </row>
    <row r="8943" spans="1:2" ht="15" x14ac:dyDescent="0.2">
      <c r="A8943" s="318"/>
      <c r="B8943" s="319"/>
    </row>
    <row r="8944" spans="1:2" ht="15" x14ac:dyDescent="0.2">
      <c r="A8944" s="318"/>
      <c r="B8944" s="319"/>
    </row>
    <row r="8945" spans="1:2" ht="15" x14ac:dyDescent="0.2">
      <c r="A8945" s="318"/>
      <c r="B8945" s="319"/>
    </row>
    <row r="8946" spans="1:2" ht="15" x14ac:dyDescent="0.2">
      <c r="A8946" s="318"/>
      <c r="B8946" s="319"/>
    </row>
    <row r="8947" spans="1:2" ht="15" x14ac:dyDescent="0.2">
      <c r="A8947" s="318"/>
      <c r="B8947" s="319"/>
    </row>
    <row r="8948" spans="1:2" ht="15" x14ac:dyDescent="0.2">
      <c r="A8948" s="318"/>
      <c r="B8948" s="319"/>
    </row>
    <row r="8949" spans="1:2" ht="15" x14ac:dyDescent="0.2">
      <c r="A8949" s="318"/>
      <c r="B8949" s="319"/>
    </row>
    <row r="8950" spans="1:2" ht="15" x14ac:dyDescent="0.2">
      <c r="A8950" s="318"/>
      <c r="B8950" s="319"/>
    </row>
    <row r="8951" spans="1:2" ht="15" x14ac:dyDescent="0.2">
      <c r="A8951" s="318"/>
      <c r="B8951" s="319"/>
    </row>
    <row r="8952" spans="1:2" ht="15" x14ac:dyDescent="0.2">
      <c r="A8952" s="318"/>
      <c r="B8952" s="319"/>
    </row>
    <row r="8953" spans="1:2" ht="15" x14ac:dyDescent="0.2">
      <c r="A8953" s="318"/>
      <c r="B8953" s="319"/>
    </row>
    <row r="8954" spans="1:2" ht="15" x14ac:dyDescent="0.2">
      <c r="A8954" s="318"/>
      <c r="B8954" s="319"/>
    </row>
    <row r="8955" spans="1:2" ht="15" x14ac:dyDescent="0.2">
      <c r="A8955" s="318"/>
      <c r="B8955" s="319"/>
    </row>
    <row r="8956" spans="1:2" ht="15" x14ac:dyDescent="0.2">
      <c r="A8956" s="318"/>
      <c r="B8956" s="319"/>
    </row>
    <row r="8957" spans="1:2" ht="15" x14ac:dyDescent="0.2">
      <c r="A8957" s="318"/>
      <c r="B8957" s="319"/>
    </row>
    <row r="8958" spans="1:2" ht="15" x14ac:dyDescent="0.2">
      <c r="A8958" s="318"/>
      <c r="B8958" s="319"/>
    </row>
    <row r="8959" spans="1:2" ht="15" x14ac:dyDescent="0.2">
      <c r="A8959" s="318"/>
      <c r="B8959" s="319"/>
    </row>
    <row r="8960" spans="1:2" ht="15" x14ac:dyDescent="0.2">
      <c r="A8960" s="318"/>
      <c r="B8960" s="319"/>
    </row>
    <row r="8961" spans="1:2" ht="15" x14ac:dyDescent="0.2">
      <c r="A8961" s="318"/>
      <c r="B8961" s="319"/>
    </row>
    <row r="8962" spans="1:2" ht="15" x14ac:dyDescent="0.2">
      <c r="A8962" s="318"/>
      <c r="B8962" s="319"/>
    </row>
    <row r="8963" spans="1:2" ht="15" x14ac:dyDescent="0.2">
      <c r="A8963" s="318"/>
      <c r="B8963" s="319"/>
    </row>
    <row r="8964" spans="1:2" ht="15" x14ac:dyDescent="0.2">
      <c r="A8964" s="318"/>
      <c r="B8964" s="319"/>
    </row>
    <row r="8965" spans="1:2" ht="15" x14ac:dyDescent="0.2">
      <c r="A8965" s="318"/>
      <c r="B8965" s="319"/>
    </row>
    <row r="8966" spans="1:2" ht="15" x14ac:dyDescent="0.2">
      <c r="A8966" s="318"/>
      <c r="B8966" s="319"/>
    </row>
    <row r="8967" spans="1:2" ht="15" x14ac:dyDescent="0.2">
      <c r="A8967" s="318"/>
      <c r="B8967" s="319"/>
    </row>
    <row r="8968" spans="1:2" ht="15" x14ac:dyDescent="0.2">
      <c r="A8968" s="318"/>
      <c r="B8968" s="319"/>
    </row>
    <row r="8969" spans="1:2" ht="15" x14ac:dyDescent="0.2">
      <c r="A8969" s="318"/>
      <c r="B8969" s="319"/>
    </row>
    <row r="8970" spans="1:2" ht="15" x14ac:dyDescent="0.2">
      <c r="A8970" s="318"/>
      <c r="B8970" s="319"/>
    </row>
    <row r="8971" spans="1:2" ht="15" x14ac:dyDescent="0.2">
      <c r="A8971" s="318"/>
      <c r="B8971" s="319"/>
    </row>
    <row r="8972" spans="1:2" ht="15" x14ac:dyDescent="0.2">
      <c r="A8972" s="318"/>
      <c r="B8972" s="319"/>
    </row>
    <row r="8973" spans="1:2" ht="15" x14ac:dyDescent="0.2">
      <c r="A8973" s="318"/>
      <c r="B8973" s="319"/>
    </row>
    <row r="8974" spans="1:2" ht="15" x14ac:dyDescent="0.2">
      <c r="A8974" s="318"/>
      <c r="B8974" s="319"/>
    </row>
    <row r="8975" spans="1:2" ht="15" x14ac:dyDescent="0.2">
      <c r="A8975" s="318"/>
      <c r="B8975" s="319"/>
    </row>
    <row r="8976" spans="1:2" ht="15" x14ac:dyDescent="0.2">
      <c r="A8976" s="318"/>
      <c r="B8976" s="319"/>
    </row>
    <row r="8977" spans="1:2" ht="15" x14ac:dyDescent="0.2">
      <c r="A8977" s="318"/>
      <c r="B8977" s="319"/>
    </row>
    <row r="8978" spans="1:2" ht="15" x14ac:dyDescent="0.2">
      <c r="A8978" s="318"/>
      <c r="B8978" s="319"/>
    </row>
    <row r="8979" spans="1:2" ht="15" x14ac:dyDescent="0.2">
      <c r="A8979" s="318"/>
      <c r="B8979" s="319"/>
    </row>
    <row r="8980" spans="1:2" ht="15" x14ac:dyDescent="0.2">
      <c r="A8980" s="318"/>
      <c r="B8980" s="319"/>
    </row>
    <row r="8981" spans="1:2" ht="15" x14ac:dyDescent="0.2">
      <c r="A8981" s="318"/>
      <c r="B8981" s="319"/>
    </row>
    <row r="8982" spans="1:2" ht="15" x14ac:dyDescent="0.2">
      <c r="A8982" s="318"/>
      <c r="B8982" s="319"/>
    </row>
    <row r="8983" spans="1:2" ht="15" x14ac:dyDescent="0.2">
      <c r="A8983" s="318"/>
      <c r="B8983" s="319"/>
    </row>
    <row r="8984" spans="1:2" ht="15" x14ac:dyDescent="0.2">
      <c r="A8984" s="318"/>
      <c r="B8984" s="319"/>
    </row>
    <row r="8985" spans="1:2" ht="15" x14ac:dyDescent="0.2">
      <c r="A8985" s="318"/>
      <c r="B8985" s="319"/>
    </row>
    <row r="8986" spans="1:2" ht="15" x14ac:dyDescent="0.2">
      <c r="A8986" s="318"/>
      <c r="B8986" s="319"/>
    </row>
    <row r="8987" spans="1:2" ht="15" x14ac:dyDescent="0.2">
      <c r="A8987" s="318"/>
      <c r="B8987" s="319"/>
    </row>
    <row r="8988" spans="1:2" ht="15" x14ac:dyDescent="0.2">
      <c r="A8988" s="318"/>
      <c r="B8988" s="319"/>
    </row>
    <row r="8989" spans="1:2" ht="15" x14ac:dyDescent="0.2">
      <c r="A8989" s="318"/>
      <c r="B8989" s="319"/>
    </row>
    <row r="8990" spans="1:2" ht="15" x14ac:dyDescent="0.2">
      <c r="A8990" s="318"/>
      <c r="B8990" s="319"/>
    </row>
    <row r="8991" spans="1:2" ht="15" x14ac:dyDescent="0.2">
      <c r="A8991" s="318"/>
      <c r="B8991" s="319"/>
    </row>
    <row r="8992" spans="1:2" ht="15" x14ac:dyDescent="0.2">
      <c r="A8992" s="318"/>
      <c r="B8992" s="319"/>
    </row>
    <row r="8993" spans="1:2" ht="15" x14ac:dyDescent="0.2">
      <c r="A8993" s="318"/>
      <c r="B8993" s="319"/>
    </row>
    <row r="8994" spans="1:2" ht="15" x14ac:dyDescent="0.2">
      <c r="A8994" s="318"/>
      <c r="B8994" s="319"/>
    </row>
    <row r="8995" spans="1:2" ht="15" x14ac:dyDescent="0.2">
      <c r="A8995" s="318"/>
      <c r="B8995" s="319"/>
    </row>
    <row r="8996" spans="1:2" ht="15" x14ac:dyDescent="0.2">
      <c r="A8996" s="318"/>
      <c r="B8996" s="319"/>
    </row>
    <row r="8997" spans="1:2" ht="15" x14ac:dyDescent="0.2">
      <c r="A8997" s="318"/>
      <c r="B8997" s="319"/>
    </row>
    <row r="8998" spans="1:2" ht="15" x14ac:dyDescent="0.2">
      <c r="A8998" s="318"/>
      <c r="B8998" s="319"/>
    </row>
    <row r="8999" spans="1:2" ht="15" x14ac:dyDescent="0.2">
      <c r="A8999" s="318"/>
      <c r="B8999" s="319"/>
    </row>
    <row r="9000" spans="1:2" ht="15" x14ac:dyDescent="0.2">
      <c r="A9000" s="318"/>
      <c r="B9000" s="319"/>
    </row>
    <row r="9001" spans="1:2" ht="15" x14ac:dyDescent="0.2">
      <c r="A9001" s="318"/>
      <c r="B9001" s="319"/>
    </row>
    <row r="9002" spans="1:2" ht="15" x14ac:dyDescent="0.2">
      <c r="A9002" s="318"/>
      <c r="B9002" s="319"/>
    </row>
    <row r="9003" spans="1:2" ht="15" x14ac:dyDescent="0.2">
      <c r="A9003" s="318"/>
      <c r="B9003" s="319"/>
    </row>
    <row r="9004" spans="1:2" ht="15" x14ac:dyDescent="0.2">
      <c r="A9004" s="318"/>
      <c r="B9004" s="319"/>
    </row>
    <row r="9005" spans="1:2" ht="15" x14ac:dyDescent="0.2">
      <c r="A9005" s="318"/>
      <c r="B9005" s="319"/>
    </row>
    <row r="9006" spans="1:2" ht="15" x14ac:dyDescent="0.2">
      <c r="A9006" s="318"/>
      <c r="B9006" s="319"/>
    </row>
    <row r="9007" spans="1:2" ht="15" x14ac:dyDescent="0.2">
      <c r="A9007" s="318"/>
      <c r="B9007" s="319"/>
    </row>
    <row r="9008" spans="1:2" ht="15" x14ac:dyDescent="0.2">
      <c r="A9008" s="318"/>
      <c r="B9008" s="319"/>
    </row>
    <row r="9009" spans="1:2" ht="15" x14ac:dyDescent="0.2">
      <c r="A9009" s="318"/>
      <c r="B9009" s="319"/>
    </row>
    <row r="9010" spans="1:2" ht="15" x14ac:dyDescent="0.2">
      <c r="A9010" s="318"/>
      <c r="B9010" s="319"/>
    </row>
    <row r="9011" spans="1:2" ht="15" x14ac:dyDescent="0.2">
      <c r="A9011" s="318"/>
      <c r="B9011" s="319"/>
    </row>
    <row r="9012" spans="1:2" ht="15" x14ac:dyDescent="0.2">
      <c r="A9012" s="318"/>
      <c r="B9012" s="319"/>
    </row>
    <row r="9013" spans="1:2" ht="15" x14ac:dyDescent="0.2">
      <c r="A9013" s="318"/>
      <c r="B9013" s="319"/>
    </row>
    <row r="9014" spans="1:2" ht="15" x14ac:dyDescent="0.2">
      <c r="A9014" s="318"/>
      <c r="B9014" s="319"/>
    </row>
    <row r="9015" spans="1:2" ht="15" x14ac:dyDescent="0.2">
      <c r="A9015" s="318"/>
      <c r="B9015" s="319"/>
    </row>
    <row r="9016" spans="1:2" ht="15" x14ac:dyDescent="0.2">
      <c r="A9016" s="318"/>
      <c r="B9016" s="319"/>
    </row>
    <row r="9017" spans="1:2" ht="15" x14ac:dyDescent="0.2">
      <c r="A9017" s="318"/>
      <c r="B9017" s="319"/>
    </row>
    <row r="9018" spans="1:2" ht="15" x14ac:dyDescent="0.2">
      <c r="A9018" s="318"/>
      <c r="B9018" s="319"/>
    </row>
    <row r="9019" spans="1:2" ht="15" x14ac:dyDescent="0.2">
      <c r="A9019" s="318"/>
      <c r="B9019" s="319"/>
    </row>
    <row r="9020" spans="1:2" ht="15" x14ac:dyDescent="0.2">
      <c r="A9020" s="318"/>
      <c r="B9020" s="319"/>
    </row>
    <row r="9021" spans="1:2" ht="15" x14ac:dyDescent="0.2">
      <c r="A9021" s="318"/>
      <c r="B9021" s="319"/>
    </row>
    <row r="9022" spans="1:2" ht="15" x14ac:dyDescent="0.2">
      <c r="A9022" s="318"/>
      <c r="B9022" s="319"/>
    </row>
    <row r="9023" spans="1:2" ht="15" x14ac:dyDescent="0.2">
      <c r="A9023" s="318"/>
      <c r="B9023" s="319"/>
    </row>
    <row r="9024" spans="1:2" ht="15" x14ac:dyDescent="0.2">
      <c r="A9024" s="318"/>
      <c r="B9024" s="319"/>
    </row>
    <row r="9025" spans="1:2" ht="15" x14ac:dyDescent="0.2">
      <c r="A9025" s="318"/>
      <c r="B9025" s="319"/>
    </row>
    <row r="9026" spans="1:2" ht="15" x14ac:dyDescent="0.2">
      <c r="A9026" s="318"/>
      <c r="B9026" s="319"/>
    </row>
    <row r="9027" spans="1:2" ht="15" x14ac:dyDescent="0.2">
      <c r="A9027" s="318"/>
      <c r="B9027" s="319"/>
    </row>
    <row r="9028" spans="1:2" ht="15" x14ac:dyDescent="0.2">
      <c r="A9028" s="318"/>
      <c r="B9028" s="319"/>
    </row>
    <row r="9029" spans="1:2" ht="15" x14ac:dyDescent="0.2">
      <c r="A9029" s="318"/>
      <c r="B9029" s="319"/>
    </row>
    <row r="9030" spans="1:2" ht="15" x14ac:dyDescent="0.2">
      <c r="A9030" s="318"/>
      <c r="B9030" s="319"/>
    </row>
    <row r="9031" spans="1:2" ht="15" x14ac:dyDescent="0.2">
      <c r="A9031" s="318"/>
      <c r="B9031" s="319"/>
    </row>
    <row r="9032" spans="1:2" ht="15" x14ac:dyDescent="0.2">
      <c r="A9032" s="318"/>
      <c r="B9032" s="319"/>
    </row>
    <row r="9033" spans="1:2" ht="15" x14ac:dyDescent="0.2">
      <c r="A9033" s="318"/>
      <c r="B9033" s="319"/>
    </row>
    <row r="9034" spans="1:2" ht="15" x14ac:dyDescent="0.2">
      <c r="A9034" s="318"/>
      <c r="B9034" s="319"/>
    </row>
    <row r="9035" spans="1:2" ht="15" x14ac:dyDescent="0.2">
      <c r="A9035" s="318"/>
      <c r="B9035" s="319"/>
    </row>
    <row r="9036" spans="1:2" ht="15" x14ac:dyDescent="0.2">
      <c r="A9036" s="318"/>
      <c r="B9036" s="319"/>
    </row>
    <row r="9037" spans="1:2" ht="15" x14ac:dyDescent="0.2">
      <c r="A9037" s="318"/>
      <c r="B9037" s="319"/>
    </row>
    <row r="9038" spans="1:2" ht="15" x14ac:dyDescent="0.2">
      <c r="A9038" s="318"/>
      <c r="B9038" s="319"/>
    </row>
    <row r="9039" spans="1:2" ht="15" x14ac:dyDescent="0.2">
      <c r="A9039" s="318"/>
      <c r="B9039" s="319"/>
    </row>
    <row r="9040" spans="1:2" ht="15" x14ac:dyDescent="0.2">
      <c r="A9040" s="318"/>
      <c r="B9040" s="319"/>
    </row>
    <row r="9041" spans="1:2" ht="15" x14ac:dyDescent="0.2">
      <c r="A9041" s="318"/>
      <c r="B9041" s="319"/>
    </row>
    <row r="9042" spans="1:2" ht="15" x14ac:dyDescent="0.2">
      <c r="A9042" s="318"/>
      <c r="B9042" s="319"/>
    </row>
    <row r="9043" spans="1:2" ht="15" x14ac:dyDescent="0.2">
      <c r="A9043" s="318"/>
      <c r="B9043" s="319"/>
    </row>
    <row r="9044" spans="1:2" ht="15" x14ac:dyDescent="0.2">
      <c r="A9044" s="318"/>
      <c r="B9044" s="319"/>
    </row>
    <row r="9045" spans="1:2" ht="15" x14ac:dyDescent="0.2">
      <c r="A9045" s="318"/>
      <c r="B9045" s="319"/>
    </row>
    <row r="9046" spans="1:2" ht="15" x14ac:dyDescent="0.2">
      <c r="A9046" s="318"/>
      <c r="B9046" s="319"/>
    </row>
    <row r="9047" spans="1:2" ht="15" x14ac:dyDescent="0.2">
      <c r="A9047" s="318"/>
      <c r="B9047" s="319"/>
    </row>
    <row r="9048" spans="1:2" ht="15" x14ac:dyDescent="0.2">
      <c r="A9048" s="318"/>
      <c r="B9048" s="319"/>
    </row>
    <row r="9049" spans="1:2" ht="15" x14ac:dyDescent="0.2">
      <c r="A9049" s="318"/>
      <c r="B9049" s="319"/>
    </row>
    <row r="9050" spans="1:2" ht="15" x14ac:dyDescent="0.2">
      <c r="A9050" s="318"/>
      <c r="B9050" s="319"/>
    </row>
    <row r="9051" spans="1:2" ht="15" x14ac:dyDescent="0.2">
      <c r="A9051" s="318"/>
      <c r="B9051" s="319"/>
    </row>
    <row r="9052" spans="1:2" ht="15" x14ac:dyDescent="0.2">
      <c r="A9052" s="318"/>
      <c r="B9052" s="319"/>
    </row>
    <row r="9053" spans="1:2" ht="15" x14ac:dyDescent="0.2">
      <c r="A9053" s="318"/>
      <c r="B9053" s="319"/>
    </row>
    <row r="9054" spans="1:2" ht="15" x14ac:dyDescent="0.2">
      <c r="A9054" s="318"/>
      <c r="B9054" s="319"/>
    </row>
    <row r="9055" spans="1:2" ht="15" x14ac:dyDescent="0.2">
      <c r="A9055" s="318"/>
      <c r="B9055" s="319"/>
    </row>
    <row r="9056" spans="1:2" ht="15" x14ac:dyDescent="0.2">
      <c r="A9056" s="318"/>
      <c r="B9056" s="319"/>
    </row>
    <row r="9057" spans="1:2" ht="15" x14ac:dyDescent="0.2">
      <c r="A9057" s="318"/>
      <c r="B9057" s="319"/>
    </row>
    <row r="9058" spans="1:2" ht="15" x14ac:dyDescent="0.2">
      <c r="A9058" s="318"/>
      <c r="B9058" s="319"/>
    </row>
    <row r="9059" spans="1:2" ht="15" x14ac:dyDescent="0.2">
      <c r="A9059" s="318"/>
      <c r="B9059" s="319"/>
    </row>
    <row r="9060" spans="1:2" ht="15" x14ac:dyDescent="0.2">
      <c r="A9060" s="318"/>
      <c r="B9060" s="319"/>
    </row>
    <row r="9061" spans="1:2" ht="15" x14ac:dyDescent="0.2">
      <c r="A9061" s="318"/>
      <c r="B9061" s="319"/>
    </row>
    <row r="9062" spans="1:2" ht="15" x14ac:dyDescent="0.2">
      <c r="A9062" s="318"/>
      <c r="B9062" s="319"/>
    </row>
    <row r="9063" spans="1:2" ht="15" x14ac:dyDescent="0.2">
      <c r="A9063" s="318"/>
      <c r="B9063" s="319"/>
    </row>
    <row r="9064" spans="1:2" ht="15" x14ac:dyDescent="0.2">
      <c r="A9064" s="318"/>
      <c r="B9064" s="319"/>
    </row>
    <row r="9065" spans="1:2" ht="15" x14ac:dyDescent="0.2">
      <c r="A9065" s="318"/>
      <c r="B9065" s="319"/>
    </row>
    <row r="9066" spans="1:2" ht="15" x14ac:dyDescent="0.2">
      <c r="A9066" s="318"/>
      <c r="B9066" s="319"/>
    </row>
    <row r="9067" spans="1:2" ht="15" x14ac:dyDescent="0.2">
      <c r="A9067" s="318"/>
      <c r="B9067" s="319"/>
    </row>
    <row r="9068" spans="1:2" ht="15" x14ac:dyDescent="0.2">
      <c r="A9068" s="318"/>
      <c r="B9068" s="319"/>
    </row>
    <row r="9069" spans="1:2" ht="15" x14ac:dyDescent="0.2">
      <c r="A9069" s="318"/>
      <c r="B9069" s="319"/>
    </row>
    <row r="9070" spans="1:2" ht="15" x14ac:dyDescent="0.2">
      <c r="A9070" s="318"/>
      <c r="B9070" s="319"/>
    </row>
    <row r="9071" spans="1:2" ht="15" x14ac:dyDescent="0.2">
      <c r="A9071" s="318"/>
      <c r="B9071" s="319"/>
    </row>
    <row r="9072" spans="1:2" ht="15" x14ac:dyDescent="0.2">
      <c r="A9072" s="318"/>
      <c r="B9072" s="319"/>
    </row>
    <row r="9073" spans="1:2" ht="15" x14ac:dyDescent="0.2">
      <c r="A9073" s="318"/>
      <c r="B9073" s="319"/>
    </row>
    <row r="9074" spans="1:2" ht="15" x14ac:dyDescent="0.2">
      <c r="A9074" s="318"/>
      <c r="B9074" s="319"/>
    </row>
    <row r="9075" spans="1:2" ht="15" x14ac:dyDescent="0.2">
      <c r="A9075" s="318"/>
      <c r="B9075" s="319"/>
    </row>
    <row r="9076" spans="1:2" ht="15" x14ac:dyDescent="0.2">
      <c r="A9076" s="318"/>
      <c r="B9076" s="319"/>
    </row>
    <row r="9077" spans="1:2" ht="15" x14ac:dyDescent="0.2">
      <c r="A9077" s="318"/>
      <c r="B9077" s="319"/>
    </row>
    <row r="9078" spans="1:2" ht="15" x14ac:dyDescent="0.2">
      <c r="A9078" s="318"/>
      <c r="B9078" s="319"/>
    </row>
    <row r="9079" spans="1:2" ht="15" x14ac:dyDescent="0.2">
      <c r="A9079" s="318"/>
      <c r="B9079" s="319"/>
    </row>
    <row r="9080" spans="1:2" ht="15" x14ac:dyDescent="0.2">
      <c r="A9080" s="318"/>
      <c r="B9080" s="319"/>
    </row>
    <row r="9081" spans="1:2" ht="15" x14ac:dyDescent="0.2">
      <c r="A9081" s="318"/>
      <c r="B9081" s="319"/>
    </row>
    <row r="9082" spans="1:2" ht="15" x14ac:dyDescent="0.2">
      <c r="A9082" s="318"/>
      <c r="B9082" s="319"/>
    </row>
    <row r="9083" spans="1:2" ht="15" x14ac:dyDescent="0.2">
      <c r="A9083" s="318"/>
      <c r="B9083" s="319"/>
    </row>
    <row r="9084" spans="1:2" ht="15" x14ac:dyDescent="0.2">
      <c r="A9084" s="318"/>
      <c r="B9084" s="319"/>
    </row>
    <row r="9085" spans="1:2" ht="15" x14ac:dyDescent="0.2">
      <c r="A9085" s="318"/>
      <c r="B9085" s="319"/>
    </row>
    <row r="9086" spans="1:2" ht="15" x14ac:dyDescent="0.2">
      <c r="A9086" s="318"/>
      <c r="B9086" s="319"/>
    </row>
    <row r="9087" spans="1:2" ht="15" x14ac:dyDescent="0.2">
      <c r="A9087" s="318"/>
      <c r="B9087" s="319"/>
    </row>
    <row r="9088" spans="1:2" ht="15" x14ac:dyDescent="0.2">
      <c r="A9088" s="318"/>
      <c r="B9088" s="319"/>
    </row>
    <row r="9089" spans="1:2" ht="15" x14ac:dyDescent="0.2">
      <c r="A9089" s="318"/>
      <c r="B9089" s="319"/>
    </row>
    <row r="9090" spans="1:2" ht="15" x14ac:dyDescent="0.2">
      <c r="A9090" s="318"/>
      <c r="B9090" s="319"/>
    </row>
    <row r="9091" spans="1:2" ht="15" x14ac:dyDescent="0.2">
      <c r="A9091" s="318"/>
      <c r="B9091" s="319"/>
    </row>
    <row r="9092" spans="1:2" ht="15" x14ac:dyDescent="0.2">
      <c r="A9092" s="318"/>
      <c r="B9092" s="319"/>
    </row>
    <row r="9093" spans="1:2" ht="15" x14ac:dyDescent="0.2">
      <c r="A9093" s="318"/>
      <c r="B9093" s="319"/>
    </row>
    <row r="9094" spans="1:2" ht="15" x14ac:dyDescent="0.2">
      <c r="A9094" s="318"/>
      <c r="B9094" s="319"/>
    </row>
    <row r="9095" spans="1:2" ht="15" x14ac:dyDescent="0.2">
      <c r="A9095" s="318"/>
      <c r="B9095" s="319"/>
    </row>
    <row r="9096" spans="1:2" ht="15" x14ac:dyDescent="0.2">
      <c r="A9096" s="318"/>
      <c r="B9096" s="319"/>
    </row>
    <row r="9097" spans="1:2" ht="15" x14ac:dyDescent="0.2">
      <c r="A9097" s="318"/>
      <c r="B9097" s="319"/>
    </row>
    <row r="9098" spans="1:2" ht="15" x14ac:dyDescent="0.2">
      <c r="A9098" s="318"/>
      <c r="B9098" s="319"/>
    </row>
    <row r="9099" spans="1:2" ht="15" x14ac:dyDescent="0.2">
      <c r="A9099" s="318"/>
      <c r="B9099" s="319"/>
    </row>
    <row r="9100" spans="1:2" ht="15" x14ac:dyDescent="0.2">
      <c r="A9100" s="318"/>
      <c r="B9100" s="319"/>
    </row>
    <row r="9101" spans="1:2" ht="15" x14ac:dyDescent="0.2">
      <c r="A9101" s="318"/>
      <c r="B9101" s="319"/>
    </row>
    <row r="9102" spans="1:2" ht="15" x14ac:dyDescent="0.2">
      <c r="A9102" s="318"/>
      <c r="B9102" s="319"/>
    </row>
    <row r="9103" spans="1:2" ht="15" x14ac:dyDescent="0.2">
      <c r="A9103" s="318"/>
      <c r="B9103" s="319"/>
    </row>
    <row r="9104" spans="1:2" ht="15" x14ac:dyDescent="0.2">
      <c r="A9104" s="318"/>
      <c r="B9104" s="319"/>
    </row>
    <row r="9105" spans="1:2" ht="15" x14ac:dyDescent="0.2">
      <c r="A9105" s="318"/>
      <c r="B9105" s="319"/>
    </row>
    <row r="9106" spans="1:2" ht="15" x14ac:dyDescent="0.2">
      <c r="A9106" s="318"/>
      <c r="B9106" s="319"/>
    </row>
    <row r="9107" spans="1:2" ht="15" x14ac:dyDescent="0.2">
      <c r="A9107" s="318"/>
      <c r="B9107" s="319"/>
    </row>
    <row r="9108" spans="1:2" ht="15" x14ac:dyDescent="0.2">
      <c r="A9108" s="318"/>
      <c r="B9108" s="319"/>
    </row>
    <row r="9109" spans="1:2" ht="15" x14ac:dyDescent="0.2">
      <c r="A9109" s="318"/>
      <c r="B9109" s="319"/>
    </row>
    <row r="9110" spans="1:2" ht="15" x14ac:dyDescent="0.2">
      <c r="A9110" s="318"/>
      <c r="B9110" s="319"/>
    </row>
    <row r="9111" spans="1:2" ht="15" x14ac:dyDescent="0.2">
      <c r="A9111" s="318"/>
      <c r="B9111" s="319"/>
    </row>
    <row r="9112" spans="1:2" ht="15" x14ac:dyDescent="0.2">
      <c r="A9112" s="318"/>
      <c r="B9112" s="319"/>
    </row>
    <row r="9113" spans="1:2" ht="15" x14ac:dyDescent="0.2">
      <c r="A9113" s="318"/>
      <c r="B9113" s="319"/>
    </row>
    <row r="9114" spans="1:2" ht="15" x14ac:dyDescent="0.2">
      <c r="A9114" s="318"/>
      <c r="B9114" s="319"/>
    </row>
    <row r="9115" spans="1:2" ht="15" x14ac:dyDescent="0.2">
      <c r="A9115" s="318"/>
      <c r="B9115" s="319"/>
    </row>
    <row r="9116" spans="1:2" ht="15" x14ac:dyDescent="0.2">
      <c r="A9116" s="318"/>
      <c r="B9116" s="319"/>
    </row>
    <row r="9117" spans="1:2" ht="15" x14ac:dyDescent="0.2">
      <c r="A9117" s="318"/>
      <c r="B9117" s="319"/>
    </row>
    <row r="9118" spans="1:2" ht="15" x14ac:dyDescent="0.2">
      <c r="A9118" s="318"/>
      <c r="B9118" s="319"/>
    </row>
    <row r="9119" spans="1:2" ht="15" x14ac:dyDescent="0.2">
      <c r="A9119" s="318"/>
      <c r="B9119" s="319"/>
    </row>
    <row r="9120" spans="1:2" ht="15" x14ac:dyDescent="0.2">
      <c r="A9120" s="318"/>
      <c r="B9120" s="319"/>
    </row>
    <row r="9121" spans="1:2" ht="15" x14ac:dyDescent="0.2">
      <c r="A9121" s="318"/>
      <c r="B9121" s="319"/>
    </row>
    <row r="9122" spans="1:2" ht="15" x14ac:dyDescent="0.2">
      <c r="A9122" s="318"/>
      <c r="B9122" s="319"/>
    </row>
    <row r="9123" spans="1:2" ht="15" x14ac:dyDescent="0.2">
      <c r="A9123" s="318"/>
      <c r="B9123" s="319"/>
    </row>
    <row r="9124" spans="1:2" ht="15" x14ac:dyDescent="0.2">
      <c r="A9124" s="318"/>
      <c r="B9124" s="319"/>
    </row>
    <row r="9125" spans="1:2" ht="15" x14ac:dyDescent="0.2">
      <c r="A9125" s="318"/>
      <c r="B9125" s="319"/>
    </row>
    <row r="9126" spans="1:2" ht="15" x14ac:dyDescent="0.2">
      <c r="A9126" s="318"/>
      <c r="B9126" s="319"/>
    </row>
    <row r="9127" spans="1:2" ht="15" x14ac:dyDescent="0.2">
      <c r="A9127" s="318"/>
      <c r="B9127" s="319"/>
    </row>
    <row r="9128" spans="1:2" ht="15" x14ac:dyDescent="0.2">
      <c r="A9128" s="318"/>
      <c r="B9128" s="319"/>
    </row>
    <row r="9129" spans="1:2" ht="15" x14ac:dyDescent="0.2">
      <c r="A9129" s="318"/>
      <c r="B9129" s="319"/>
    </row>
    <row r="9130" spans="1:2" ht="15" x14ac:dyDescent="0.2">
      <c r="A9130" s="318"/>
      <c r="B9130" s="319"/>
    </row>
    <row r="9131" spans="1:2" ht="15" x14ac:dyDescent="0.2">
      <c r="A9131" s="318"/>
      <c r="B9131" s="319"/>
    </row>
    <row r="9132" spans="1:2" ht="15" x14ac:dyDescent="0.2">
      <c r="A9132" s="318"/>
      <c r="B9132" s="319"/>
    </row>
    <row r="9133" spans="1:2" ht="15" x14ac:dyDescent="0.2">
      <c r="A9133" s="318"/>
      <c r="B9133" s="319"/>
    </row>
    <row r="9134" spans="1:2" ht="15" x14ac:dyDescent="0.2">
      <c r="A9134" s="318"/>
      <c r="B9134" s="319"/>
    </row>
    <row r="9135" spans="1:2" ht="15" x14ac:dyDescent="0.2">
      <c r="A9135" s="318"/>
      <c r="B9135" s="319"/>
    </row>
    <row r="9136" spans="1:2" ht="15" x14ac:dyDescent="0.2">
      <c r="A9136" s="318"/>
      <c r="B9136" s="319"/>
    </row>
    <row r="9137" spans="1:2" ht="15" x14ac:dyDescent="0.2">
      <c r="A9137" s="318"/>
      <c r="B9137" s="319"/>
    </row>
    <row r="9138" spans="1:2" ht="15" x14ac:dyDescent="0.2">
      <c r="A9138" s="318"/>
      <c r="B9138" s="319"/>
    </row>
    <row r="9139" spans="1:2" ht="15" x14ac:dyDescent="0.2">
      <c r="A9139" s="318"/>
      <c r="B9139" s="319"/>
    </row>
    <row r="9140" spans="1:2" ht="15" x14ac:dyDescent="0.2">
      <c r="A9140" s="318"/>
      <c r="B9140" s="319"/>
    </row>
    <row r="9141" spans="1:2" ht="15" x14ac:dyDescent="0.2">
      <c r="A9141" s="318"/>
      <c r="B9141" s="319"/>
    </row>
    <row r="9142" spans="1:2" ht="15" x14ac:dyDescent="0.2">
      <c r="A9142" s="318"/>
      <c r="B9142" s="319"/>
    </row>
    <row r="9143" spans="1:2" ht="15" x14ac:dyDescent="0.2">
      <c r="A9143" s="318"/>
      <c r="B9143" s="319"/>
    </row>
    <row r="9144" spans="1:2" ht="15" x14ac:dyDescent="0.2">
      <c r="A9144" s="318"/>
      <c r="B9144" s="319"/>
    </row>
    <row r="9145" spans="1:2" ht="15" x14ac:dyDescent="0.2">
      <c r="A9145" s="318"/>
      <c r="B9145" s="319"/>
    </row>
    <row r="9146" spans="1:2" ht="15" x14ac:dyDescent="0.2">
      <c r="A9146" s="318"/>
      <c r="B9146" s="319"/>
    </row>
    <row r="9147" spans="1:2" ht="15" x14ac:dyDescent="0.2">
      <c r="A9147" s="318"/>
      <c r="B9147" s="319"/>
    </row>
    <row r="9148" spans="1:2" ht="15" x14ac:dyDescent="0.2">
      <c r="A9148" s="318"/>
      <c r="B9148" s="319"/>
    </row>
    <row r="9149" spans="1:2" ht="15" x14ac:dyDescent="0.2">
      <c r="A9149" s="318"/>
      <c r="B9149" s="319"/>
    </row>
    <row r="9150" spans="1:2" ht="15" x14ac:dyDescent="0.2">
      <c r="A9150" s="318"/>
      <c r="B9150" s="319"/>
    </row>
    <row r="9151" spans="1:2" ht="15" x14ac:dyDescent="0.2">
      <c r="A9151" s="318"/>
      <c r="B9151" s="319"/>
    </row>
    <row r="9152" spans="1:2" ht="15" x14ac:dyDescent="0.2">
      <c r="A9152" s="318"/>
      <c r="B9152" s="319"/>
    </row>
    <row r="9153" spans="1:2" ht="15" x14ac:dyDescent="0.2">
      <c r="A9153" s="318"/>
      <c r="B9153" s="319"/>
    </row>
    <row r="9154" spans="1:2" ht="15" x14ac:dyDescent="0.2">
      <c r="A9154" s="318"/>
      <c r="B9154" s="319"/>
    </row>
    <row r="9155" spans="1:2" ht="15" x14ac:dyDescent="0.2">
      <c r="A9155" s="318"/>
      <c r="B9155" s="319"/>
    </row>
    <row r="9156" spans="1:2" ht="15" x14ac:dyDescent="0.2">
      <c r="A9156" s="318"/>
      <c r="B9156" s="319"/>
    </row>
    <row r="9157" spans="1:2" ht="15" x14ac:dyDescent="0.2">
      <c r="A9157" s="318"/>
      <c r="B9157" s="319"/>
    </row>
    <row r="9158" spans="1:2" ht="15" x14ac:dyDescent="0.2">
      <c r="A9158" s="318"/>
      <c r="B9158" s="319"/>
    </row>
    <row r="9159" spans="1:2" ht="15" x14ac:dyDescent="0.2">
      <c r="A9159" s="318"/>
      <c r="B9159" s="319"/>
    </row>
    <row r="9160" spans="1:2" ht="15" x14ac:dyDescent="0.2">
      <c r="A9160" s="318"/>
      <c r="B9160" s="319"/>
    </row>
    <row r="9161" spans="1:2" ht="15" x14ac:dyDescent="0.2">
      <c r="A9161" s="318"/>
      <c r="B9161" s="319"/>
    </row>
    <row r="9162" spans="1:2" ht="15" x14ac:dyDescent="0.2">
      <c r="A9162" s="318"/>
      <c r="B9162" s="319"/>
    </row>
    <row r="9163" spans="1:2" ht="15" x14ac:dyDescent="0.2">
      <c r="A9163" s="318"/>
      <c r="B9163" s="319"/>
    </row>
    <row r="9164" spans="1:2" ht="15" x14ac:dyDescent="0.2">
      <c r="A9164" s="318"/>
      <c r="B9164" s="319"/>
    </row>
    <row r="9165" spans="1:2" ht="15" x14ac:dyDescent="0.2">
      <c r="A9165" s="318"/>
      <c r="B9165" s="319"/>
    </row>
    <row r="9166" spans="1:2" ht="15" x14ac:dyDescent="0.2">
      <c r="A9166" s="318"/>
      <c r="B9166" s="319"/>
    </row>
    <row r="9167" spans="1:2" ht="15" x14ac:dyDescent="0.2">
      <c r="A9167" s="318"/>
      <c r="B9167" s="319"/>
    </row>
    <row r="9168" spans="1:2" ht="15" x14ac:dyDescent="0.2">
      <c r="A9168" s="318"/>
      <c r="B9168" s="319"/>
    </row>
    <row r="9169" spans="1:2" ht="15" x14ac:dyDescent="0.2">
      <c r="A9169" s="318"/>
      <c r="B9169" s="319"/>
    </row>
    <row r="9170" spans="1:2" ht="15" x14ac:dyDescent="0.2">
      <c r="A9170" s="318"/>
      <c r="B9170" s="319"/>
    </row>
    <row r="9171" spans="1:2" ht="15" x14ac:dyDescent="0.2">
      <c r="A9171" s="318"/>
      <c r="B9171" s="319"/>
    </row>
    <row r="9172" spans="1:2" ht="15" x14ac:dyDescent="0.2">
      <c r="A9172" s="318"/>
      <c r="B9172" s="319"/>
    </row>
    <row r="9173" spans="1:2" ht="15" x14ac:dyDescent="0.2">
      <c r="A9173" s="318"/>
      <c r="B9173" s="319"/>
    </row>
    <row r="9174" spans="1:2" ht="15" x14ac:dyDescent="0.2">
      <c r="A9174" s="318"/>
      <c r="B9174" s="319"/>
    </row>
    <row r="9175" spans="1:2" ht="15" x14ac:dyDescent="0.2">
      <c r="A9175" s="318"/>
      <c r="B9175" s="319"/>
    </row>
    <row r="9176" spans="1:2" ht="15" x14ac:dyDescent="0.2">
      <c r="A9176" s="318"/>
      <c r="B9176" s="319"/>
    </row>
    <row r="9177" spans="1:2" ht="15" x14ac:dyDescent="0.2">
      <c r="A9177" s="318"/>
      <c r="B9177" s="319"/>
    </row>
    <row r="9178" spans="1:2" ht="15" x14ac:dyDescent="0.2">
      <c r="A9178" s="318"/>
      <c r="B9178" s="319"/>
    </row>
    <row r="9179" spans="1:2" ht="15" x14ac:dyDescent="0.2">
      <c r="A9179" s="318"/>
      <c r="B9179" s="319"/>
    </row>
    <row r="9180" spans="1:2" ht="15" x14ac:dyDescent="0.2">
      <c r="A9180" s="318"/>
      <c r="B9180" s="319"/>
    </row>
    <row r="9181" spans="1:2" ht="15" x14ac:dyDescent="0.2">
      <c r="A9181" s="318"/>
      <c r="B9181" s="319"/>
    </row>
    <row r="9182" spans="1:2" ht="15" x14ac:dyDescent="0.2">
      <c r="A9182" s="318"/>
      <c r="B9182" s="319"/>
    </row>
    <row r="9183" spans="1:2" ht="15" x14ac:dyDescent="0.2">
      <c r="A9183" s="318"/>
      <c r="B9183" s="319"/>
    </row>
    <row r="9184" spans="1:2" ht="15" x14ac:dyDescent="0.2">
      <c r="A9184" s="318"/>
      <c r="B9184" s="319"/>
    </row>
    <row r="9185" spans="1:2" ht="15" x14ac:dyDescent="0.2">
      <c r="A9185" s="318"/>
      <c r="B9185" s="319"/>
    </row>
    <row r="9186" spans="1:2" ht="15" x14ac:dyDescent="0.2">
      <c r="A9186" s="318"/>
      <c r="B9186" s="319"/>
    </row>
    <row r="9187" spans="1:2" ht="15" x14ac:dyDescent="0.2">
      <c r="A9187" s="318"/>
      <c r="B9187" s="319"/>
    </row>
    <row r="9188" spans="1:2" ht="15" x14ac:dyDescent="0.2">
      <c r="A9188" s="318"/>
      <c r="B9188" s="319"/>
    </row>
    <row r="9189" spans="1:2" ht="15" x14ac:dyDescent="0.2">
      <c r="A9189" s="318"/>
      <c r="B9189" s="319"/>
    </row>
    <row r="9190" spans="1:2" ht="15" x14ac:dyDescent="0.2">
      <c r="A9190" s="318"/>
      <c r="B9190" s="319"/>
    </row>
    <row r="9191" spans="1:2" ht="15" x14ac:dyDescent="0.2">
      <c r="A9191" s="318"/>
      <c r="B9191" s="319"/>
    </row>
    <row r="9192" spans="1:2" ht="15" x14ac:dyDescent="0.2">
      <c r="A9192" s="318"/>
      <c r="B9192" s="319"/>
    </row>
    <row r="9193" spans="1:2" ht="15" x14ac:dyDescent="0.2">
      <c r="A9193" s="318"/>
      <c r="B9193" s="319"/>
    </row>
    <row r="9194" spans="1:2" ht="15" x14ac:dyDescent="0.2">
      <c r="A9194" s="318"/>
      <c r="B9194" s="319"/>
    </row>
    <row r="9195" spans="1:2" ht="15" x14ac:dyDescent="0.2">
      <c r="A9195" s="318"/>
      <c r="B9195" s="319"/>
    </row>
    <row r="9196" spans="1:2" ht="15" x14ac:dyDescent="0.2">
      <c r="A9196" s="318"/>
      <c r="B9196" s="319"/>
    </row>
    <row r="9197" spans="1:2" ht="15" x14ac:dyDescent="0.2">
      <c r="A9197" s="318"/>
      <c r="B9197" s="319"/>
    </row>
    <row r="9198" spans="1:2" ht="15" x14ac:dyDescent="0.2">
      <c r="A9198" s="318"/>
      <c r="B9198" s="319"/>
    </row>
    <row r="9199" spans="1:2" ht="15" x14ac:dyDescent="0.2">
      <c r="A9199" s="318"/>
      <c r="B9199" s="319"/>
    </row>
    <row r="9200" spans="1:2" ht="15" x14ac:dyDescent="0.2">
      <c r="A9200" s="318"/>
      <c r="B9200" s="319"/>
    </row>
    <row r="9201" spans="1:2" ht="15" x14ac:dyDescent="0.2">
      <c r="A9201" s="318"/>
      <c r="B9201" s="319"/>
    </row>
    <row r="9202" spans="1:2" ht="15" x14ac:dyDescent="0.2">
      <c r="A9202" s="318"/>
      <c r="B9202" s="319"/>
    </row>
    <row r="9203" spans="1:2" ht="15" x14ac:dyDescent="0.2">
      <c r="A9203" s="318"/>
      <c r="B9203" s="319"/>
    </row>
    <row r="9204" spans="1:2" ht="15" x14ac:dyDescent="0.2">
      <c r="A9204" s="318"/>
      <c r="B9204" s="319"/>
    </row>
    <row r="9205" spans="1:2" ht="15" x14ac:dyDescent="0.2">
      <c r="A9205" s="318"/>
      <c r="B9205" s="319"/>
    </row>
    <row r="9206" spans="1:2" ht="15" x14ac:dyDescent="0.2">
      <c r="A9206" s="318"/>
      <c r="B9206" s="319"/>
    </row>
    <row r="9207" spans="1:2" ht="15" x14ac:dyDescent="0.2">
      <c r="A9207" s="318"/>
      <c r="B9207" s="319"/>
    </row>
    <row r="9208" spans="1:2" ht="15" x14ac:dyDescent="0.2">
      <c r="A9208" s="318"/>
      <c r="B9208" s="319"/>
    </row>
    <row r="9209" spans="1:2" ht="15" x14ac:dyDescent="0.2">
      <c r="A9209" s="318"/>
      <c r="B9209" s="319"/>
    </row>
    <row r="9210" spans="1:2" ht="15" x14ac:dyDescent="0.2">
      <c r="A9210" s="318"/>
      <c r="B9210" s="319"/>
    </row>
    <row r="9211" spans="1:2" ht="15" x14ac:dyDescent="0.2">
      <c r="A9211" s="318"/>
      <c r="B9211" s="319"/>
    </row>
    <row r="9212" spans="1:2" ht="15" x14ac:dyDescent="0.2">
      <c r="A9212" s="318"/>
      <c r="B9212" s="319"/>
    </row>
    <row r="9213" spans="1:2" ht="15" x14ac:dyDescent="0.2">
      <c r="A9213" s="318"/>
      <c r="B9213" s="319"/>
    </row>
    <row r="9214" spans="1:2" ht="15" x14ac:dyDescent="0.2">
      <c r="A9214" s="318"/>
      <c r="B9214" s="319"/>
    </row>
    <row r="9215" spans="1:2" ht="15" x14ac:dyDescent="0.2">
      <c r="A9215" s="318"/>
      <c r="B9215" s="319"/>
    </row>
    <row r="9216" spans="1:2" ht="15" x14ac:dyDescent="0.2">
      <c r="A9216" s="318"/>
      <c r="B9216" s="319"/>
    </row>
    <row r="9217" spans="1:2" ht="15" x14ac:dyDescent="0.2">
      <c r="A9217" s="318"/>
      <c r="B9217" s="319"/>
    </row>
    <row r="9218" spans="1:2" ht="15" x14ac:dyDescent="0.2">
      <c r="A9218" s="318"/>
      <c r="B9218" s="319"/>
    </row>
    <row r="9219" spans="1:2" ht="15" x14ac:dyDescent="0.2">
      <c r="A9219" s="318"/>
      <c r="B9219" s="319"/>
    </row>
    <row r="9220" spans="1:2" ht="15" x14ac:dyDescent="0.2">
      <c r="A9220" s="318"/>
      <c r="B9220" s="319"/>
    </row>
    <row r="9221" spans="1:2" ht="15" x14ac:dyDescent="0.2">
      <c r="A9221" s="318"/>
      <c r="B9221" s="319"/>
    </row>
    <row r="9222" spans="1:2" ht="15" x14ac:dyDescent="0.2">
      <c r="A9222" s="318"/>
      <c r="B9222" s="319"/>
    </row>
    <row r="9223" spans="1:2" ht="15" x14ac:dyDescent="0.2">
      <c r="A9223" s="318"/>
      <c r="B9223" s="319"/>
    </row>
    <row r="9224" spans="1:2" ht="15" x14ac:dyDescent="0.2">
      <c r="A9224" s="318"/>
      <c r="B9224" s="319"/>
    </row>
    <row r="9225" spans="1:2" ht="15" x14ac:dyDescent="0.2">
      <c r="A9225" s="318"/>
      <c r="B9225" s="319"/>
    </row>
    <row r="9226" spans="1:2" ht="15" x14ac:dyDescent="0.2">
      <c r="A9226" s="318"/>
      <c r="B9226" s="319"/>
    </row>
    <row r="9227" spans="1:2" ht="15" x14ac:dyDescent="0.2">
      <c r="A9227" s="318"/>
      <c r="B9227" s="319"/>
    </row>
    <row r="9228" spans="1:2" ht="15" x14ac:dyDescent="0.2">
      <c r="A9228" s="318"/>
      <c r="B9228" s="319"/>
    </row>
    <row r="9229" spans="1:2" ht="15" x14ac:dyDescent="0.2">
      <c r="A9229" s="318"/>
      <c r="B9229" s="319"/>
    </row>
    <row r="9230" spans="1:2" ht="15" x14ac:dyDescent="0.2">
      <c r="A9230" s="318"/>
      <c r="B9230" s="319"/>
    </row>
    <row r="9231" spans="1:2" ht="15" x14ac:dyDescent="0.2">
      <c r="A9231" s="318"/>
      <c r="B9231" s="319"/>
    </row>
    <row r="9232" spans="1:2" ht="15" x14ac:dyDescent="0.2">
      <c r="A9232" s="318"/>
      <c r="B9232" s="319"/>
    </row>
    <row r="9233" spans="1:2" ht="15" x14ac:dyDescent="0.2">
      <c r="A9233" s="318"/>
      <c r="B9233" s="319"/>
    </row>
    <row r="9234" spans="1:2" ht="15" x14ac:dyDescent="0.2">
      <c r="A9234" s="318"/>
      <c r="B9234" s="319"/>
    </row>
    <row r="9235" spans="1:2" ht="15" x14ac:dyDescent="0.2">
      <c r="A9235" s="318"/>
      <c r="B9235" s="319"/>
    </row>
    <row r="9236" spans="1:2" ht="15" x14ac:dyDescent="0.2">
      <c r="A9236" s="318"/>
      <c r="B9236" s="319"/>
    </row>
    <row r="9237" spans="1:2" ht="15" x14ac:dyDescent="0.2">
      <c r="A9237" s="318"/>
      <c r="B9237" s="319"/>
    </row>
    <row r="9238" spans="1:2" ht="15" x14ac:dyDescent="0.2">
      <c r="A9238" s="318"/>
      <c r="B9238" s="319"/>
    </row>
    <row r="9239" spans="1:2" ht="15" x14ac:dyDescent="0.2">
      <c r="A9239" s="318"/>
      <c r="B9239" s="319"/>
    </row>
    <row r="9240" spans="1:2" ht="15" x14ac:dyDescent="0.2">
      <c r="A9240" s="318"/>
      <c r="B9240" s="319"/>
    </row>
    <row r="9241" spans="1:2" ht="15" x14ac:dyDescent="0.2">
      <c r="A9241" s="318"/>
      <c r="B9241" s="319"/>
    </row>
    <row r="9242" spans="1:2" ht="15" x14ac:dyDescent="0.2">
      <c r="A9242" s="318"/>
      <c r="B9242" s="319"/>
    </row>
    <row r="9243" spans="1:2" ht="15" x14ac:dyDescent="0.2">
      <c r="A9243" s="318"/>
      <c r="B9243" s="319"/>
    </row>
    <row r="9244" spans="1:2" ht="15" x14ac:dyDescent="0.2">
      <c r="A9244" s="318"/>
      <c r="B9244" s="319"/>
    </row>
    <row r="9245" spans="1:2" ht="15" x14ac:dyDescent="0.2">
      <c r="A9245" s="318"/>
      <c r="B9245" s="319"/>
    </row>
    <row r="9246" spans="1:2" ht="15" x14ac:dyDescent="0.2">
      <c r="A9246" s="318"/>
      <c r="B9246" s="319"/>
    </row>
    <row r="9247" spans="1:2" ht="15" x14ac:dyDescent="0.2">
      <c r="A9247" s="318"/>
      <c r="B9247" s="319"/>
    </row>
    <row r="9248" spans="1:2" ht="15" x14ac:dyDescent="0.2">
      <c r="A9248" s="318"/>
      <c r="B9248" s="319"/>
    </row>
    <row r="9249" spans="1:2" ht="15" x14ac:dyDescent="0.2">
      <c r="A9249" s="318"/>
      <c r="B9249" s="319"/>
    </row>
    <row r="9250" spans="1:2" ht="15" x14ac:dyDescent="0.2">
      <c r="A9250" s="318"/>
      <c r="B9250" s="319"/>
    </row>
    <row r="9251" spans="1:2" ht="15" x14ac:dyDescent="0.2">
      <c r="A9251" s="318"/>
      <c r="B9251" s="319"/>
    </row>
    <row r="9252" spans="1:2" ht="15" x14ac:dyDescent="0.2">
      <c r="A9252" s="318"/>
      <c r="B9252" s="319"/>
    </row>
    <row r="9253" spans="1:2" ht="15" x14ac:dyDescent="0.2">
      <c r="A9253" s="318"/>
      <c r="B9253" s="319"/>
    </row>
    <row r="9254" spans="1:2" ht="15" x14ac:dyDescent="0.2">
      <c r="A9254" s="318"/>
      <c r="B9254" s="319"/>
    </row>
    <row r="9255" spans="1:2" ht="15" x14ac:dyDescent="0.2">
      <c r="A9255" s="318"/>
      <c r="B9255" s="319"/>
    </row>
    <row r="9256" spans="1:2" ht="15" x14ac:dyDescent="0.2">
      <c r="A9256" s="318"/>
      <c r="B9256" s="319"/>
    </row>
    <row r="9257" spans="1:2" ht="15" x14ac:dyDescent="0.2">
      <c r="A9257" s="318"/>
      <c r="B9257" s="319"/>
    </row>
    <row r="9258" spans="1:2" ht="15" x14ac:dyDescent="0.2">
      <c r="A9258" s="318"/>
      <c r="B9258" s="319"/>
    </row>
    <row r="9259" spans="1:2" ht="15" x14ac:dyDescent="0.2">
      <c r="A9259" s="318"/>
      <c r="B9259" s="319"/>
    </row>
    <row r="9260" spans="1:2" ht="15" x14ac:dyDescent="0.2">
      <c r="A9260" s="318"/>
      <c r="B9260" s="319"/>
    </row>
    <row r="9261" spans="1:2" ht="15" x14ac:dyDescent="0.2">
      <c r="A9261" s="318"/>
      <c r="B9261" s="319"/>
    </row>
    <row r="9262" spans="1:2" ht="15" x14ac:dyDescent="0.2">
      <c r="A9262" s="318"/>
      <c r="B9262" s="319"/>
    </row>
    <row r="9263" spans="1:2" ht="15" x14ac:dyDescent="0.2">
      <c r="A9263" s="318"/>
      <c r="B9263" s="319"/>
    </row>
    <row r="9264" spans="1:2" ht="15" x14ac:dyDescent="0.2">
      <c r="A9264" s="318"/>
      <c r="B9264" s="319"/>
    </row>
    <row r="9265" spans="1:2" ht="15" x14ac:dyDescent="0.2">
      <c r="A9265" s="318"/>
      <c r="B9265" s="319"/>
    </row>
    <row r="9266" spans="1:2" ht="15" x14ac:dyDescent="0.2">
      <c r="A9266" s="318"/>
      <c r="B9266" s="319"/>
    </row>
    <row r="9267" spans="1:2" ht="15" x14ac:dyDescent="0.2">
      <c r="A9267" s="318"/>
      <c r="B9267" s="319"/>
    </row>
    <row r="9268" spans="1:2" ht="15" x14ac:dyDescent="0.2">
      <c r="A9268" s="318"/>
      <c r="B9268" s="319"/>
    </row>
    <row r="9269" spans="1:2" ht="15" x14ac:dyDescent="0.2">
      <c r="A9269" s="318"/>
      <c r="B9269" s="319"/>
    </row>
    <row r="9270" spans="1:2" ht="15" x14ac:dyDescent="0.2">
      <c r="A9270" s="318"/>
      <c r="B9270" s="319"/>
    </row>
    <row r="9271" spans="1:2" ht="15" x14ac:dyDescent="0.2">
      <c r="A9271" s="318"/>
      <c r="B9271" s="319"/>
    </row>
    <row r="9272" spans="1:2" ht="15" x14ac:dyDescent="0.2">
      <c r="A9272" s="318"/>
      <c r="B9272" s="319"/>
    </row>
    <row r="9273" spans="1:2" ht="15" x14ac:dyDescent="0.2">
      <c r="A9273" s="318"/>
      <c r="B9273" s="319"/>
    </row>
    <row r="9274" spans="1:2" ht="15" x14ac:dyDescent="0.2">
      <c r="A9274" s="318"/>
      <c r="B9274" s="319"/>
    </row>
    <row r="9275" spans="1:2" ht="15" x14ac:dyDescent="0.2">
      <c r="A9275" s="318"/>
      <c r="B9275" s="319"/>
    </row>
    <row r="9276" spans="1:2" ht="15" x14ac:dyDescent="0.2">
      <c r="A9276" s="318"/>
      <c r="B9276" s="319"/>
    </row>
    <row r="9277" spans="1:2" ht="15" x14ac:dyDescent="0.2">
      <c r="A9277" s="318"/>
      <c r="B9277" s="319"/>
    </row>
    <row r="9278" spans="1:2" ht="15" x14ac:dyDescent="0.2">
      <c r="A9278" s="318"/>
      <c r="B9278" s="319"/>
    </row>
    <row r="9279" spans="1:2" ht="15" x14ac:dyDescent="0.2">
      <c r="A9279" s="318"/>
      <c r="B9279" s="319"/>
    </row>
    <row r="9280" spans="1:2" ht="15" x14ac:dyDescent="0.2">
      <c r="A9280" s="318"/>
      <c r="B9280" s="319"/>
    </row>
    <row r="9281" spans="1:2" ht="15" x14ac:dyDescent="0.2">
      <c r="A9281" s="318"/>
      <c r="B9281" s="319"/>
    </row>
    <row r="9282" spans="1:2" ht="15" x14ac:dyDescent="0.2">
      <c r="A9282" s="318"/>
      <c r="B9282" s="319"/>
    </row>
    <row r="9283" spans="1:2" ht="15" x14ac:dyDescent="0.2">
      <c r="A9283" s="318"/>
      <c r="B9283" s="319"/>
    </row>
    <row r="9284" spans="1:2" ht="15" x14ac:dyDescent="0.2">
      <c r="A9284" s="318"/>
      <c r="B9284" s="319"/>
    </row>
    <row r="9285" spans="1:2" ht="15" x14ac:dyDescent="0.2">
      <c r="A9285" s="318"/>
      <c r="B9285" s="319"/>
    </row>
    <row r="9286" spans="1:2" ht="15" x14ac:dyDescent="0.2">
      <c r="A9286" s="318"/>
      <c r="B9286" s="319"/>
    </row>
    <row r="9287" spans="1:2" ht="15" x14ac:dyDescent="0.2">
      <c r="A9287" s="318"/>
      <c r="B9287" s="319"/>
    </row>
    <row r="9288" spans="1:2" ht="15" x14ac:dyDescent="0.2">
      <c r="A9288" s="318"/>
      <c r="B9288" s="319"/>
    </row>
    <row r="9289" spans="1:2" ht="15" x14ac:dyDescent="0.2">
      <c r="A9289" s="318"/>
      <c r="B9289" s="319"/>
    </row>
    <row r="9290" spans="1:2" ht="15" x14ac:dyDescent="0.2">
      <c r="A9290" s="318"/>
      <c r="B9290" s="319"/>
    </row>
    <row r="9291" spans="1:2" ht="15" x14ac:dyDescent="0.2">
      <c r="A9291" s="318"/>
      <c r="B9291" s="319"/>
    </row>
    <row r="9292" spans="1:2" ht="15" x14ac:dyDescent="0.2">
      <c r="A9292" s="318"/>
      <c r="B9292" s="319"/>
    </row>
    <row r="9293" spans="1:2" ht="15" x14ac:dyDescent="0.2">
      <c r="A9293" s="318"/>
      <c r="B9293" s="319"/>
    </row>
    <row r="9294" spans="1:2" ht="15" x14ac:dyDescent="0.2">
      <c r="A9294" s="318"/>
      <c r="B9294" s="319"/>
    </row>
    <row r="9295" spans="1:2" ht="15" x14ac:dyDescent="0.2">
      <c r="A9295" s="318"/>
      <c r="B9295" s="319"/>
    </row>
    <row r="9296" spans="1:2" ht="15" x14ac:dyDescent="0.2">
      <c r="A9296" s="318"/>
      <c r="B9296" s="319"/>
    </row>
    <row r="9297" spans="1:2" ht="15" x14ac:dyDescent="0.2">
      <c r="A9297" s="318"/>
      <c r="B9297" s="319"/>
    </row>
    <row r="9298" spans="1:2" ht="15" x14ac:dyDescent="0.2">
      <c r="A9298" s="318"/>
      <c r="B9298" s="319"/>
    </row>
    <row r="9299" spans="1:2" ht="15" x14ac:dyDescent="0.2">
      <c r="A9299" s="318"/>
      <c r="B9299" s="319"/>
    </row>
    <row r="9300" spans="1:2" ht="15" x14ac:dyDescent="0.2">
      <c r="A9300" s="318"/>
      <c r="B9300" s="319"/>
    </row>
    <row r="9301" spans="1:2" ht="15" x14ac:dyDescent="0.2">
      <c r="A9301" s="318"/>
      <c r="B9301" s="319"/>
    </row>
    <row r="9302" spans="1:2" ht="15" x14ac:dyDescent="0.2">
      <c r="A9302" s="318"/>
      <c r="B9302" s="319"/>
    </row>
    <row r="9303" spans="1:2" ht="15" x14ac:dyDescent="0.2">
      <c r="A9303" s="318"/>
      <c r="B9303" s="319"/>
    </row>
    <row r="9304" spans="1:2" ht="15" x14ac:dyDescent="0.2">
      <c r="A9304" s="318"/>
      <c r="B9304" s="319"/>
    </row>
    <row r="9305" spans="1:2" ht="15" x14ac:dyDescent="0.2">
      <c r="A9305" s="318"/>
      <c r="B9305" s="319"/>
    </row>
    <row r="9306" spans="1:2" ht="15" x14ac:dyDescent="0.2">
      <c r="A9306" s="318"/>
      <c r="B9306" s="319"/>
    </row>
    <row r="9307" spans="1:2" ht="15" x14ac:dyDescent="0.2">
      <c r="A9307" s="318"/>
      <c r="B9307" s="319"/>
    </row>
    <row r="9308" spans="1:2" ht="15" x14ac:dyDescent="0.2">
      <c r="A9308" s="318"/>
      <c r="B9308" s="319"/>
    </row>
    <row r="9309" spans="1:2" ht="15" x14ac:dyDescent="0.2">
      <c r="A9309" s="318"/>
      <c r="B9309" s="319"/>
    </row>
    <row r="9310" spans="1:2" ht="15" x14ac:dyDescent="0.2">
      <c r="A9310" s="318"/>
      <c r="B9310" s="319"/>
    </row>
    <row r="9311" spans="1:2" ht="15" x14ac:dyDescent="0.2">
      <c r="A9311" s="318"/>
      <c r="B9311" s="319"/>
    </row>
    <row r="9312" spans="1:2" ht="15" x14ac:dyDescent="0.2">
      <c r="A9312" s="318"/>
      <c r="B9312" s="319"/>
    </row>
    <row r="9313" spans="1:2" ht="15" x14ac:dyDescent="0.2">
      <c r="A9313" s="318"/>
      <c r="B9313" s="319"/>
    </row>
    <row r="9314" spans="1:2" ht="15" x14ac:dyDescent="0.2">
      <c r="A9314" s="318"/>
      <c r="B9314" s="319"/>
    </row>
    <row r="9315" spans="1:2" ht="15" x14ac:dyDescent="0.2">
      <c r="A9315" s="318"/>
      <c r="B9315" s="319"/>
    </row>
    <row r="9316" spans="1:2" ht="15" x14ac:dyDescent="0.2">
      <c r="A9316" s="318"/>
      <c r="B9316" s="319"/>
    </row>
    <row r="9317" spans="1:2" ht="15" x14ac:dyDescent="0.2">
      <c r="A9317" s="318"/>
      <c r="B9317" s="319"/>
    </row>
    <row r="9318" spans="1:2" ht="15" x14ac:dyDescent="0.2">
      <c r="A9318" s="318"/>
      <c r="B9318" s="319"/>
    </row>
    <row r="9319" spans="1:2" ht="15" x14ac:dyDescent="0.2">
      <c r="A9319" s="318"/>
      <c r="B9319" s="319"/>
    </row>
    <row r="9320" spans="1:2" ht="15" x14ac:dyDescent="0.2">
      <c r="A9320" s="318"/>
      <c r="B9320" s="319"/>
    </row>
    <row r="9321" spans="1:2" ht="15" x14ac:dyDescent="0.2">
      <c r="A9321" s="318"/>
      <c r="B9321" s="319"/>
    </row>
    <row r="9322" spans="1:2" ht="15" x14ac:dyDescent="0.2">
      <c r="A9322" s="318"/>
      <c r="B9322" s="319"/>
    </row>
    <row r="9323" spans="1:2" ht="15" x14ac:dyDescent="0.2">
      <c r="A9323" s="318"/>
      <c r="B9323" s="319"/>
    </row>
    <row r="9324" spans="1:2" ht="15" x14ac:dyDescent="0.2">
      <c r="A9324" s="318"/>
      <c r="B9324" s="319"/>
    </row>
    <row r="9325" spans="1:2" ht="15" x14ac:dyDescent="0.2">
      <c r="A9325" s="318"/>
      <c r="B9325" s="319"/>
    </row>
    <row r="9326" spans="1:2" ht="15" x14ac:dyDescent="0.2">
      <c r="A9326" s="318"/>
      <c r="B9326" s="319"/>
    </row>
    <row r="9327" spans="1:2" ht="15" x14ac:dyDescent="0.2">
      <c r="A9327" s="318"/>
      <c r="B9327" s="319"/>
    </row>
    <row r="9328" spans="1:2" ht="15" x14ac:dyDescent="0.2">
      <c r="A9328" s="318"/>
      <c r="B9328" s="319"/>
    </row>
    <row r="9329" spans="1:2" ht="15" x14ac:dyDescent="0.2">
      <c r="A9329" s="318"/>
      <c r="B9329" s="319"/>
    </row>
    <row r="9330" spans="1:2" ht="15" x14ac:dyDescent="0.2">
      <c r="A9330" s="318"/>
      <c r="B9330" s="319"/>
    </row>
    <row r="9331" spans="1:2" ht="15" x14ac:dyDescent="0.2">
      <c r="A9331" s="318"/>
      <c r="B9331" s="319"/>
    </row>
    <row r="9332" spans="1:2" ht="15" x14ac:dyDescent="0.2">
      <c r="A9332" s="318"/>
      <c r="B9332" s="319"/>
    </row>
    <row r="9333" spans="1:2" ht="15" x14ac:dyDescent="0.2">
      <c r="A9333" s="318"/>
      <c r="B9333" s="319"/>
    </row>
    <row r="9334" spans="1:2" ht="15" x14ac:dyDescent="0.2">
      <c r="A9334" s="318"/>
      <c r="B9334" s="319"/>
    </row>
    <row r="9335" spans="1:2" ht="15" x14ac:dyDescent="0.2">
      <c r="A9335" s="318"/>
      <c r="B9335" s="319"/>
    </row>
    <row r="9336" spans="1:2" ht="15" x14ac:dyDescent="0.2">
      <c r="A9336" s="318"/>
      <c r="B9336" s="319"/>
    </row>
    <row r="9337" spans="1:2" ht="15" x14ac:dyDescent="0.2">
      <c r="A9337" s="318"/>
      <c r="B9337" s="319"/>
    </row>
    <row r="9338" spans="1:2" ht="15" x14ac:dyDescent="0.2">
      <c r="A9338" s="318"/>
      <c r="B9338" s="319"/>
    </row>
    <row r="9339" spans="1:2" ht="15" x14ac:dyDescent="0.2">
      <c r="A9339" s="318"/>
      <c r="B9339" s="319"/>
    </row>
    <row r="9340" spans="1:2" ht="15" x14ac:dyDescent="0.2">
      <c r="A9340" s="318"/>
      <c r="B9340" s="319"/>
    </row>
    <row r="9341" spans="1:2" ht="15" x14ac:dyDescent="0.2">
      <c r="A9341" s="318"/>
      <c r="B9341" s="319"/>
    </row>
    <row r="9342" spans="1:2" ht="15" x14ac:dyDescent="0.2">
      <c r="A9342" s="318"/>
      <c r="B9342" s="319"/>
    </row>
    <row r="9343" spans="1:2" ht="15" x14ac:dyDescent="0.2">
      <c r="A9343" s="318"/>
      <c r="B9343" s="319"/>
    </row>
    <row r="9344" spans="1:2" ht="15" x14ac:dyDescent="0.2">
      <c r="A9344" s="318"/>
      <c r="B9344" s="319"/>
    </row>
    <row r="9345" spans="1:2" ht="15" x14ac:dyDescent="0.2">
      <c r="A9345" s="318"/>
      <c r="B9345" s="319"/>
    </row>
    <row r="9346" spans="1:2" ht="15" x14ac:dyDescent="0.2">
      <c r="A9346" s="318"/>
      <c r="B9346" s="319"/>
    </row>
    <row r="9347" spans="1:2" ht="15" x14ac:dyDescent="0.2">
      <c r="A9347" s="318"/>
      <c r="B9347" s="319"/>
    </row>
    <row r="9348" spans="1:2" ht="15" x14ac:dyDescent="0.2">
      <c r="A9348" s="318"/>
      <c r="B9348" s="319"/>
    </row>
    <row r="9349" spans="1:2" ht="15" x14ac:dyDescent="0.2">
      <c r="A9349" s="318"/>
      <c r="B9349" s="319"/>
    </row>
    <row r="9350" spans="1:2" ht="15" x14ac:dyDescent="0.2">
      <c r="A9350" s="318"/>
      <c r="B9350" s="319"/>
    </row>
    <row r="9351" spans="1:2" ht="15" x14ac:dyDescent="0.2">
      <c r="A9351" s="318"/>
      <c r="B9351" s="319"/>
    </row>
    <row r="9352" spans="1:2" ht="15" x14ac:dyDescent="0.2">
      <c r="A9352" s="318"/>
      <c r="B9352" s="319"/>
    </row>
    <row r="9353" spans="1:2" ht="15" x14ac:dyDescent="0.2">
      <c r="A9353" s="318"/>
      <c r="B9353" s="319"/>
    </row>
    <row r="9354" spans="1:2" ht="15" x14ac:dyDescent="0.2">
      <c r="A9354" s="318"/>
      <c r="B9354" s="319"/>
    </row>
    <row r="9355" spans="1:2" ht="15" x14ac:dyDescent="0.2">
      <c r="A9355" s="318"/>
      <c r="B9355" s="319"/>
    </row>
    <row r="9356" spans="1:2" ht="15" x14ac:dyDescent="0.2">
      <c r="A9356" s="318"/>
      <c r="B9356" s="319"/>
    </row>
    <row r="9357" spans="1:2" ht="15" x14ac:dyDescent="0.2">
      <c r="A9357" s="318"/>
      <c r="B9357" s="319"/>
    </row>
    <row r="9358" spans="1:2" ht="15" x14ac:dyDescent="0.2">
      <c r="A9358" s="318"/>
      <c r="B9358" s="319"/>
    </row>
    <row r="9359" spans="1:2" ht="15" x14ac:dyDescent="0.2">
      <c r="A9359" s="318"/>
      <c r="B9359" s="319"/>
    </row>
    <row r="9360" spans="1:2" ht="15" x14ac:dyDescent="0.2">
      <c r="A9360" s="318"/>
      <c r="B9360" s="319"/>
    </row>
    <row r="9361" spans="1:2" ht="15" x14ac:dyDescent="0.2">
      <c r="A9361" s="318"/>
      <c r="B9361" s="319"/>
    </row>
    <row r="9362" spans="1:2" ht="15" x14ac:dyDescent="0.2">
      <c r="A9362" s="318"/>
      <c r="B9362" s="319"/>
    </row>
    <row r="9363" spans="1:2" ht="15" x14ac:dyDescent="0.2">
      <c r="A9363" s="318"/>
      <c r="B9363" s="319"/>
    </row>
    <row r="9364" spans="1:2" ht="15" x14ac:dyDescent="0.2">
      <c r="A9364" s="318"/>
      <c r="B9364" s="319"/>
    </row>
    <row r="9365" spans="1:2" ht="15" x14ac:dyDescent="0.2">
      <c r="A9365" s="318"/>
      <c r="B9365" s="319"/>
    </row>
    <row r="9366" spans="1:2" ht="15" x14ac:dyDescent="0.2">
      <c r="A9366" s="318"/>
      <c r="B9366" s="319"/>
    </row>
    <row r="9367" spans="1:2" ht="15" x14ac:dyDescent="0.2">
      <c r="A9367" s="318"/>
      <c r="B9367" s="319"/>
    </row>
    <row r="9368" spans="1:2" ht="15" x14ac:dyDescent="0.2">
      <c r="A9368" s="318"/>
      <c r="B9368" s="319"/>
    </row>
    <row r="9369" spans="1:2" ht="15" x14ac:dyDescent="0.2">
      <c r="A9369" s="318"/>
      <c r="B9369" s="319"/>
    </row>
    <row r="9370" spans="1:2" ht="15" x14ac:dyDescent="0.2">
      <c r="A9370" s="318"/>
      <c r="B9370" s="319"/>
    </row>
    <row r="9371" spans="1:2" ht="15" x14ac:dyDescent="0.2">
      <c r="A9371" s="318"/>
      <c r="B9371" s="319"/>
    </row>
    <row r="9372" spans="1:2" ht="15" x14ac:dyDescent="0.2">
      <c r="A9372" s="318"/>
      <c r="B9372" s="319"/>
    </row>
    <row r="9373" spans="1:2" ht="15" x14ac:dyDescent="0.2">
      <c r="A9373" s="318"/>
      <c r="B9373" s="319"/>
    </row>
    <row r="9374" spans="1:2" ht="15" x14ac:dyDescent="0.2">
      <c r="A9374" s="318"/>
      <c r="B9374" s="319"/>
    </row>
    <row r="9375" spans="1:2" ht="15" x14ac:dyDescent="0.2">
      <c r="A9375" s="318"/>
      <c r="B9375" s="319"/>
    </row>
    <row r="9376" spans="1:2" ht="15" x14ac:dyDescent="0.2">
      <c r="A9376" s="318"/>
      <c r="B9376" s="319"/>
    </row>
    <row r="9377" spans="1:2" ht="15" x14ac:dyDescent="0.2">
      <c r="A9377" s="318"/>
      <c r="B9377" s="319"/>
    </row>
    <row r="9378" spans="1:2" ht="15" x14ac:dyDescent="0.2">
      <c r="A9378" s="318"/>
      <c r="B9378" s="319"/>
    </row>
    <row r="9379" spans="1:2" ht="15" x14ac:dyDescent="0.2">
      <c r="A9379" s="318"/>
      <c r="B9379" s="319"/>
    </row>
    <row r="9380" spans="1:2" ht="15" x14ac:dyDescent="0.2">
      <c r="A9380" s="318"/>
      <c r="B9380" s="319"/>
    </row>
    <row r="9381" spans="1:2" ht="15" x14ac:dyDescent="0.2">
      <c r="A9381" s="318"/>
      <c r="B9381" s="319"/>
    </row>
    <row r="9382" spans="1:2" ht="15" x14ac:dyDescent="0.2">
      <c r="A9382" s="318"/>
      <c r="B9382" s="319"/>
    </row>
    <row r="9383" spans="1:2" ht="15" x14ac:dyDescent="0.2">
      <c r="A9383" s="318"/>
      <c r="B9383" s="319"/>
    </row>
    <row r="9384" spans="1:2" ht="15" x14ac:dyDescent="0.2">
      <c r="A9384" s="318"/>
      <c r="B9384" s="319"/>
    </row>
    <row r="9385" spans="1:2" ht="15" x14ac:dyDescent="0.2">
      <c r="A9385" s="318"/>
      <c r="B9385" s="319"/>
    </row>
    <row r="9386" spans="1:2" ht="15" x14ac:dyDescent="0.2">
      <c r="A9386" s="318"/>
      <c r="B9386" s="319"/>
    </row>
    <row r="9387" spans="1:2" ht="15" x14ac:dyDescent="0.2">
      <c r="A9387" s="318"/>
      <c r="B9387" s="319"/>
    </row>
    <row r="9388" spans="1:2" ht="15" x14ac:dyDescent="0.2">
      <c r="A9388" s="318"/>
      <c r="B9388" s="319"/>
    </row>
    <row r="9389" spans="1:2" ht="15" x14ac:dyDescent="0.2">
      <c r="A9389" s="318"/>
      <c r="B9389" s="319"/>
    </row>
    <row r="9390" spans="1:2" ht="15" x14ac:dyDescent="0.2">
      <c r="A9390" s="318"/>
      <c r="B9390" s="319"/>
    </row>
    <row r="9391" spans="1:2" ht="15" x14ac:dyDescent="0.2">
      <c r="A9391" s="318"/>
      <c r="B9391" s="319"/>
    </row>
    <row r="9392" spans="1:2" ht="15" x14ac:dyDescent="0.2">
      <c r="A9392" s="318"/>
      <c r="B9392" s="319"/>
    </row>
    <row r="9393" spans="1:2" ht="15" x14ac:dyDescent="0.2">
      <c r="A9393" s="318"/>
      <c r="B9393" s="319"/>
    </row>
    <row r="9394" spans="1:2" ht="15" x14ac:dyDescent="0.2">
      <c r="A9394" s="318"/>
      <c r="B9394" s="319"/>
    </row>
    <row r="9395" spans="1:2" ht="15" x14ac:dyDescent="0.2">
      <c r="A9395" s="318"/>
      <c r="B9395" s="319"/>
    </row>
    <row r="9396" spans="1:2" ht="15" x14ac:dyDescent="0.2">
      <c r="A9396" s="318"/>
      <c r="B9396" s="319"/>
    </row>
    <row r="9397" spans="1:2" ht="15" x14ac:dyDescent="0.2">
      <c r="A9397" s="318"/>
      <c r="B9397" s="319"/>
    </row>
    <row r="9398" spans="1:2" ht="15" x14ac:dyDescent="0.2">
      <c r="A9398" s="318"/>
      <c r="B9398" s="319"/>
    </row>
    <row r="9399" spans="1:2" ht="15" x14ac:dyDescent="0.2">
      <c r="A9399" s="318"/>
      <c r="B9399" s="319"/>
    </row>
    <row r="9400" spans="1:2" ht="15" x14ac:dyDescent="0.2">
      <c r="A9400" s="318"/>
      <c r="B9400" s="319"/>
    </row>
    <row r="9401" spans="1:2" ht="15" x14ac:dyDescent="0.2">
      <c r="A9401" s="318"/>
      <c r="B9401" s="319"/>
    </row>
    <row r="9402" spans="1:2" ht="15" x14ac:dyDescent="0.2">
      <c r="A9402" s="318"/>
      <c r="B9402" s="319"/>
    </row>
    <row r="9403" spans="1:2" ht="15" x14ac:dyDescent="0.2">
      <c r="A9403" s="318"/>
      <c r="B9403" s="319"/>
    </row>
    <row r="9404" spans="1:2" ht="15" x14ac:dyDescent="0.2">
      <c r="A9404" s="318"/>
      <c r="B9404" s="319"/>
    </row>
    <row r="9405" spans="1:2" ht="15" x14ac:dyDescent="0.2">
      <c r="A9405" s="318"/>
      <c r="B9405" s="319"/>
    </row>
    <row r="9406" spans="1:2" ht="15" x14ac:dyDescent="0.2">
      <c r="A9406" s="318"/>
      <c r="B9406" s="319"/>
    </row>
    <row r="9407" spans="1:2" ht="15" x14ac:dyDescent="0.2">
      <c r="A9407" s="318"/>
      <c r="B9407" s="319"/>
    </row>
    <row r="9408" spans="1:2" ht="15" x14ac:dyDescent="0.2">
      <c r="A9408" s="318"/>
      <c r="B9408" s="319"/>
    </row>
    <row r="9409" spans="1:2" ht="15" x14ac:dyDescent="0.2">
      <c r="A9409" s="318"/>
      <c r="B9409" s="319"/>
    </row>
    <row r="9410" spans="1:2" ht="15" x14ac:dyDescent="0.2">
      <c r="A9410" s="318"/>
      <c r="B9410" s="319"/>
    </row>
    <row r="9411" spans="1:2" ht="15" x14ac:dyDescent="0.2">
      <c r="A9411" s="318"/>
      <c r="B9411" s="319"/>
    </row>
    <row r="9412" spans="1:2" ht="15" x14ac:dyDescent="0.2">
      <c r="A9412" s="318"/>
      <c r="B9412" s="319"/>
    </row>
    <row r="9413" spans="1:2" ht="15" x14ac:dyDescent="0.2">
      <c r="A9413" s="318"/>
      <c r="B9413" s="319"/>
    </row>
    <row r="9414" spans="1:2" ht="15" x14ac:dyDescent="0.2">
      <c r="A9414" s="318"/>
      <c r="B9414" s="319"/>
    </row>
    <row r="9415" spans="1:2" ht="15" x14ac:dyDescent="0.2">
      <c r="A9415" s="318"/>
      <c r="B9415" s="319"/>
    </row>
    <row r="9416" spans="1:2" ht="15" x14ac:dyDescent="0.2">
      <c r="A9416" s="318"/>
      <c r="B9416" s="319"/>
    </row>
    <row r="9417" spans="1:2" ht="15" x14ac:dyDescent="0.2">
      <c r="A9417" s="318"/>
      <c r="B9417" s="319"/>
    </row>
    <row r="9418" spans="1:2" ht="15" x14ac:dyDescent="0.2">
      <c r="A9418" s="318"/>
      <c r="B9418" s="319"/>
    </row>
    <row r="9419" spans="1:2" ht="15" x14ac:dyDescent="0.2">
      <c r="A9419" s="318"/>
      <c r="B9419" s="319"/>
    </row>
    <row r="9420" spans="1:2" ht="15" x14ac:dyDescent="0.2">
      <c r="A9420" s="318"/>
      <c r="B9420" s="319"/>
    </row>
    <row r="9421" spans="1:2" ht="15" x14ac:dyDescent="0.2">
      <c r="A9421" s="318"/>
      <c r="B9421" s="319"/>
    </row>
    <row r="9422" spans="1:2" ht="15" x14ac:dyDescent="0.2">
      <c r="A9422" s="318"/>
      <c r="B9422" s="319"/>
    </row>
    <row r="9423" spans="1:2" ht="15" x14ac:dyDescent="0.2">
      <c r="A9423" s="318"/>
      <c r="B9423" s="319"/>
    </row>
    <row r="9424" spans="1:2" ht="15" x14ac:dyDescent="0.2">
      <c r="A9424" s="318"/>
      <c r="B9424" s="319"/>
    </row>
    <row r="9425" spans="1:2" ht="15" x14ac:dyDescent="0.2">
      <c r="A9425" s="318"/>
      <c r="B9425" s="319"/>
    </row>
    <row r="9426" spans="1:2" ht="15" x14ac:dyDescent="0.2">
      <c r="A9426" s="318"/>
      <c r="B9426" s="319"/>
    </row>
    <row r="9427" spans="1:2" ht="15" x14ac:dyDescent="0.2">
      <c r="A9427" s="318"/>
      <c r="B9427" s="319"/>
    </row>
    <row r="9428" spans="1:2" ht="15" x14ac:dyDescent="0.2">
      <c r="A9428" s="318"/>
      <c r="B9428" s="319"/>
    </row>
    <row r="9429" spans="1:2" ht="15" x14ac:dyDescent="0.2">
      <c r="A9429" s="318"/>
      <c r="B9429" s="319"/>
    </row>
    <row r="9430" spans="1:2" ht="15" x14ac:dyDescent="0.2">
      <c r="A9430" s="318"/>
      <c r="B9430" s="319"/>
    </row>
    <row r="9431" spans="1:2" ht="15" x14ac:dyDescent="0.2">
      <c r="A9431" s="318"/>
      <c r="B9431" s="319"/>
    </row>
    <row r="9432" spans="1:2" ht="15" x14ac:dyDescent="0.2">
      <c r="A9432" s="318"/>
      <c r="B9432" s="319"/>
    </row>
    <row r="9433" spans="1:2" ht="15" x14ac:dyDescent="0.2">
      <c r="A9433" s="318"/>
      <c r="B9433" s="319"/>
    </row>
    <row r="9434" spans="1:2" ht="15" x14ac:dyDescent="0.2">
      <c r="A9434" s="318"/>
      <c r="B9434" s="319"/>
    </row>
    <row r="9435" spans="1:2" ht="15" x14ac:dyDescent="0.2">
      <c r="A9435" s="318"/>
      <c r="B9435" s="319"/>
    </row>
    <row r="9436" spans="1:2" ht="15" x14ac:dyDescent="0.2">
      <c r="A9436" s="318"/>
      <c r="B9436" s="319"/>
    </row>
    <row r="9437" spans="1:2" ht="15" x14ac:dyDescent="0.2">
      <c r="A9437" s="318"/>
      <c r="B9437" s="319"/>
    </row>
    <row r="9438" spans="1:2" ht="15" x14ac:dyDescent="0.2">
      <c r="A9438" s="318"/>
      <c r="B9438" s="319"/>
    </row>
    <row r="9439" spans="1:2" ht="15" x14ac:dyDescent="0.2">
      <c r="A9439" s="318"/>
      <c r="B9439" s="319"/>
    </row>
    <row r="9440" spans="1:2" ht="15" x14ac:dyDescent="0.2">
      <c r="A9440" s="318"/>
      <c r="B9440" s="319"/>
    </row>
    <row r="9441" spans="1:2" ht="15" x14ac:dyDescent="0.2">
      <c r="A9441" s="318"/>
      <c r="B9441" s="319"/>
    </row>
    <row r="9442" spans="1:2" ht="15" x14ac:dyDescent="0.2">
      <c r="A9442" s="318"/>
      <c r="B9442" s="319"/>
    </row>
    <row r="9443" spans="1:2" ht="15" x14ac:dyDescent="0.2">
      <c r="A9443" s="318"/>
      <c r="B9443" s="319"/>
    </row>
    <row r="9444" spans="1:2" ht="15" x14ac:dyDescent="0.2">
      <c r="A9444" s="318"/>
      <c r="B9444" s="319"/>
    </row>
    <row r="9445" spans="1:2" ht="15" x14ac:dyDescent="0.2">
      <c r="A9445" s="318"/>
      <c r="B9445" s="319"/>
    </row>
    <row r="9446" spans="1:2" ht="15" x14ac:dyDescent="0.2">
      <c r="A9446" s="318"/>
      <c r="B9446" s="319"/>
    </row>
    <row r="9447" spans="1:2" ht="15" x14ac:dyDescent="0.2">
      <c r="A9447" s="318"/>
      <c r="B9447" s="319"/>
    </row>
    <row r="9448" spans="1:2" ht="15" x14ac:dyDescent="0.2">
      <c r="A9448" s="318"/>
      <c r="B9448" s="319"/>
    </row>
    <row r="9449" spans="1:2" ht="15" x14ac:dyDescent="0.2">
      <c r="A9449" s="318"/>
      <c r="B9449" s="319"/>
    </row>
    <row r="9450" spans="1:2" ht="15" x14ac:dyDescent="0.2">
      <c r="A9450" s="318"/>
      <c r="B9450" s="319"/>
    </row>
    <row r="9451" spans="1:2" ht="15" x14ac:dyDescent="0.2">
      <c r="A9451" s="318"/>
      <c r="B9451" s="319"/>
    </row>
    <row r="9452" spans="1:2" ht="15" x14ac:dyDescent="0.2">
      <c r="A9452" s="318"/>
      <c r="B9452" s="319"/>
    </row>
    <row r="9453" spans="1:2" ht="15" x14ac:dyDescent="0.2">
      <c r="A9453" s="318"/>
      <c r="B9453" s="319"/>
    </row>
    <row r="9454" spans="1:2" ht="15" x14ac:dyDescent="0.2">
      <c r="A9454" s="318"/>
      <c r="B9454" s="319"/>
    </row>
    <row r="9455" spans="1:2" ht="15" x14ac:dyDescent="0.2">
      <c r="A9455" s="318"/>
      <c r="B9455" s="319"/>
    </row>
    <row r="9456" spans="1:2" ht="15" x14ac:dyDescent="0.2">
      <c r="A9456" s="318"/>
      <c r="B9456" s="319"/>
    </row>
    <row r="9457" spans="1:2" ht="15" x14ac:dyDescent="0.2">
      <c r="A9457" s="318"/>
      <c r="B9457" s="319"/>
    </row>
    <row r="9458" spans="1:2" ht="15" x14ac:dyDescent="0.2">
      <c r="A9458" s="318"/>
      <c r="B9458" s="319"/>
    </row>
    <row r="9459" spans="1:2" ht="15" x14ac:dyDescent="0.2">
      <c r="A9459" s="318"/>
      <c r="B9459" s="319"/>
    </row>
    <row r="9460" spans="1:2" ht="15" x14ac:dyDescent="0.2">
      <c r="A9460" s="318"/>
      <c r="B9460" s="319"/>
    </row>
    <row r="9461" spans="1:2" ht="15" x14ac:dyDescent="0.2">
      <c r="A9461" s="318"/>
      <c r="B9461" s="319"/>
    </row>
    <row r="9462" spans="1:2" ht="15" x14ac:dyDescent="0.2">
      <c r="A9462" s="318"/>
      <c r="B9462" s="319"/>
    </row>
    <row r="9463" spans="1:2" ht="15" x14ac:dyDescent="0.2">
      <c r="A9463" s="318"/>
      <c r="B9463" s="319"/>
    </row>
    <row r="9464" spans="1:2" ht="15" x14ac:dyDescent="0.2">
      <c r="A9464" s="318"/>
      <c r="B9464" s="319"/>
    </row>
    <row r="9465" spans="1:2" ht="15" x14ac:dyDescent="0.2">
      <c r="A9465" s="318"/>
      <c r="B9465" s="319"/>
    </row>
    <row r="9466" spans="1:2" ht="15" x14ac:dyDescent="0.2">
      <c r="A9466" s="318"/>
      <c r="B9466" s="319"/>
    </row>
    <row r="9467" spans="1:2" ht="15" x14ac:dyDescent="0.2">
      <c r="A9467" s="318"/>
      <c r="B9467" s="319"/>
    </row>
    <row r="9468" spans="1:2" ht="15" x14ac:dyDescent="0.2">
      <c r="A9468" s="318"/>
      <c r="B9468" s="319"/>
    </row>
    <row r="9469" spans="1:2" ht="15" x14ac:dyDescent="0.2">
      <c r="A9469" s="318"/>
      <c r="B9469" s="319"/>
    </row>
    <row r="9470" spans="1:2" ht="15" x14ac:dyDescent="0.2">
      <c r="A9470" s="318"/>
      <c r="B9470" s="319"/>
    </row>
    <row r="9471" spans="1:2" ht="15" x14ac:dyDescent="0.2">
      <c r="A9471" s="318"/>
      <c r="B9471" s="319"/>
    </row>
    <row r="9472" spans="1:2" ht="15" x14ac:dyDescent="0.2">
      <c r="A9472" s="318"/>
      <c r="B9472" s="319"/>
    </row>
    <row r="9473" spans="1:2" ht="15" x14ac:dyDescent="0.2">
      <c r="A9473" s="318"/>
      <c r="B9473" s="319"/>
    </row>
    <row r="9474" spans="1:2" ht="15" x14ac:dyDescent="0.2">
      <c r="A9474" s="318"/>
      <c r="B9474" s="319"/>
    </row>
    <row r="9475" spans="1:2" ht="15" x14ac:dyDescent="0.2">
      <c r="A9475" s="318"/>
      <c r="B9475" s="319"/>
    </row>
    <row r="9476" spans="1:2" ht="15" x14ac:dyDescent="0.2">
      <c r="A9476" s="318"/>
      <c r="B9476" s="319"/>
    </row>
    <row r="9477" spans="1:2" ht="15" x14ac:dyDescent="0.2">
      <c r="A9477" s="318"/>
      <c r="B9477" s="319"/>
    </row>
    <row r="9478" spans="1:2" ht="15" x14ac:dyDescent="0.2">
      <c r="A9478" s="318"/>
      <c r="B9478" s="319"/>
    </row>
    <row r="9479" spans="1:2" ht="15" x14ac:dyDescent="0.2">
      <c r="A9479" s="318"/>
      <c r="B9479" s="319"/>
    </row>
    <row r="9480" spans="1:2" ht="15" x14ac:dyDescent="0.2">
      <c r="A9480" s="318"/>
      <c r="B9480" s="319"/>
    </row>
    <row r="9481" spans="1:2" ht="15" x14ac:dyDescent="0.2">
      <c r="A9481" s="318"/>
      <c r="B9481" s="319"/>
    </row>
    <row r="9482" spans="1:2" ht="15" x14ac:dyDescent="0.2">
      <c r="A9482" s="318"/>
      <c r="B9482" s="319"/>
    </row>
    <row r="9483" spans="1:2" ht="15" x14ac:dyDescent="0.2">
      <c r="A9483" s="318"/>
      <c r="B9483" s="319"/>
    </row>
    <row r="9484" spans="1:2" ht="15" x14ac:dyDescent="0.2">
      <c r="A9484" s="318"/>
      <c r="B9484" s="319"/>
    </row>
    <row r="9485" spans="1:2" ht="15" x14ac:dyDescent="0.2">
      <c r="A9485" s="318"/>
      <c r="B9485" s="319"/>
    </row>
    <row r="9486" spans="1:2" ht="15" x14ac:dyDescent="0.2">
      <c r="A9486" s="318"/>
      <c r="B9486" s="319"/>
    </row>
    <row r="9487" spans="1:2" ht="15" x14ac:dyDescent="0.2">
      <c r="A9487" s="318"/>
      <c r="B9487" s="319"/>
    </row>
    <row r="9488" spans="1:2" ht="15" x14ac:dyDescent="0.2">
      <c r="A9488" s="318"/>
      <c r="B9488" s="319"/>
    </row>
    <row r="9489" spans="1:2" ht="15" x14ac:dyDescent="0.2">
      <c r="A9489" s="318"/>
      <c r="B9489" s="319"/>
    </row>
    <row r="9490" spans="1:2" ht="15" x14ac:dyDescent="0.2">
      <c r="A9490" s="318"/>
      <c r="B9490" s="319"/>
    </row>
    <row r="9491" spans="1:2" ht="15" x14ac:dyDescent="0.2">
      <c r="A9491" s="318"/>
      <c r="B9491" s="319"/>
    </row>
    <row r="9492" spans="1:2" ht="15" x14ac:dyDescent="0.2">
      <c r="A9492" s="318"/>
      <c r="B9492" s="319"/>
    </row>
    <row r="9493" spans="1:2" ht="15" x14ac:dyDescent="0.2">
      <c r="A9493" s="318"/>
      <c r="B9493" s="319"/>
    </row>
    <row r="9494" spans="1:2" ht="15" x14ac:dyDescent="0.2">
      <c r="A9494" s="318"/>
      <c r="B9494" s="319"/>
    </row>
    <row r="9495" spans="1:2" ht="15" x14ac:dyDescent="0.2">
      <c r="A9495" s="318"/>
      <c r="B9495" s="319"/>
    </row>
    <row r="9496" spans="1:2" ht="15" x14ac:dyDescent="0.2">
      <c r="A9496" s="318"/>
      <c r="B9496" s="319"/>
    </row>
    <row r="9497" spans="1:2" ht="15" x14ac:dyDescent="0.2">
      <c r="A9497" s="318"/>
      <c r="B9497" s="319"/>
    </row>
    <row r="9498" spans="1:2" ht="15" x14ac:dyDescent="0.2">
      <c r="A9498" s="318"/>
      <c r="B9498" s="319"/>
    </row>
    <row r="9499" spans="1:2" ht="15" x14ac:dyDescent="0.2">
      <c r="A9499" s="318"/>
      <c r="B9499" s="319"/>
    </row>
    <row r="9500" spans="1:2" ht="15" x14ac:dyDescent="0.2">
      <c r="A9500" s="318"/>
      <c r="B9500" s="319"/>
    </row>
    <row r="9501" spans="1:2" ht="15" x14ac:dyDescent="0.2">
      <c r="A9501" s="318"/>
      <c r="B9501" s="319"/>
    </row>
    <row r="9502" spans="1:2" ht="15" x14ac:dyDescent="0.2">
      <c r="A9502" s="318"/>
      <c r="B9502" s="319"/>
    </row>
    <row r="9503" spans="1:2" ht="15" x14ac:dyDescent="0.2">
      <c r="A9503" s="318"/>
      <c r="B9503" s="319"/>
    </row>
    <row r="9504" spans="1:2" ht="15" x14ac:dyDescent="0.2">
      <c r="A9504" s="318"/>
      <c r="B9504" s="319"/>
    </row>
    <row r="9505" spans="1:2" ht="15" x14ac:dyDescent="0.2">
      <c r="A9505" s="318"/>
      <c r="B9505" s="319"/>
    </row>
    <row r="9506" spans="1:2" ht="15" x14ac:dyDescent="0.2">
      <c r="A9506" s="318"/>
      <c r="B9506" s="319"/>
    </row>
    <row r="9507" spans="1:2" ht="15" x14ac:dyDescent="0.2">
      <c r="A9507" s="318"/>
      <c r="B9507" s="319"/>
    </row>
    <row r="9508" spans="1:2" ht="15" x14ac:dyDescent="0.2">
      <c r="A9508" s="318"/>
      <c r="B9508" s="319"/>
    </row>
    <row r="9509" spans="1:2" ht="15" x14ac:dyDescent="0.2">
      <c r="A9509" s="318"/>
      <c r="B9509" s="319"/>
    </row>
    <row r="9510" spans="1:2" ht="15" x14ac:dyDescent="0.2">
      <c r="A9510" s="318"/>
      <c r="B9510" s="319"/>
    </row>
    <row r="9511" spans="1:2" ht="15" x14ac:dyDescent="0.2">
      <c r="A9511" s="318"/>
      <c r="B9511" s="319"/>
    </row>
    <row r="9512" spans="1:2" ht="15" x14ac:dyDescent="0.2">
      <c r="A9512" s="318"/>
      <c r="B9512" s="319"/>
    </row>
    <row r="9513" spans="1:2" ht="15" x14ac:dyDescent="0.2">
      <c r="A9513" s="318"/>
      <c r="B9513" s="319"/>
    </row>
    <row r="9514" spans="1:2" ht="15" x14ac:dyDescent="0.2">
      <c r="A9514" s="318"/>
      <c r="B9514" s="319"/>
    </row>
    <row r="9515" spans="1:2" ht="15" x14ac:dyDescent="0.2">
      <c r="A9515" s="318"/>
      <c r="B9515" s="319"/>
    </row>
    <row r="9516" spans="1:2" ht="15" x14ac:dyDescent="0.2">
      <c r="A9516" s="318"/>
      <c r="B9516" s="319"/>
    </row>
    <row r="9517" spans="1:2" ht="15" x14ac:dyDescent="0.2">
      <c r="A9517" s="318"/>
      <c r="B9517" s="319"/>
    </row>
    <row r="9518" spans="1:2" ht="15" x14ac:dyDescent="0.2">
      <c r="A9518" s="318"/>
      <c r="B9518" s="319"/>
    </row>
    <row r="9519" spans="1:2" ht="15" x14ac:dyDescent="0.2">
      <c r="A9519" s="318"/>
      <c r="B9519" s="319"/>
    </row>
    <row r="9520" spans="1:2" ht="15" x14ac:dyDescent="0.2">
      <c r="A9520" s="318"/>
      <c r="B9520" s="319"/>
    </row>
    <row r="9521" spans="1:2" ht="15" x14ac:dyDescent="0.2">
      <c r="A9521" s="318"/>
      <c r="B9521" s="319"/>
    </row>
    <row r="9522" spans="1:2" ht="15" x14ac:dyDescent="0.2">
      <c r="A9522" s="318"/>
      <c r="B9522" s="319"/>
    </row>
    <row r="9523" spans="1:2" ht="15" x14ac:dyDescent="0.2">
      <c r="A9523" s="318"/>
      <c r="B9523" s="319"/>
    </row>
    <row r="9524" spans="1:2" ht="15" x14ac:dyDescent="0.2">
      <c r="A9524" s="318"/>
      <c r="B9524" s="319"/>
    </row>
    <row r="9525" spans="1:2" ht="15" x14ac:dyDescent="0.2">
      <c r="A9525" s="318"/>
      <c r="B9525" s="319"/>
    </row>
    <row r="9526" spans="1:2" ht="15" x14ac:dyDescent="0.2">
      <c r="A9526" s="318"/>
      <c r="B9526" s="319"/>
    </row>
    <row r="9527" spans="1:2" ht="15" x14ac:dyDescent="0.2">
      <c r="A9527" s="318"/>
      <c r="B9527" s="319"/>
    </row>
    <row r="9528" spans="1:2" ht="15" x14ac:dyDescent="0.2">
      <c r="A9528" s="318"/>
      <c r="B9528" s="319"/>
    </row>
    <row r="9529" spans="1:2" ht="15" x14ac:dyDescent="0.2">
      <c r="A9529" s="318"/>
      <c r="B9529" s="319"/>
    </row>
    <row r="9530" spans="1:2" ht="15" x14ac:dyDescent="0.2">
      <c r="A9530" s="318"/>
      <c r="B9530" s="319"/>
    </row>
    <row r="9531" spans="1:2" ht="15" x14ac:dyDescent="0.2">
      <c r="A9531" s="318"/>
      <c r="B9531" s="319"/>
    </row>
    <row r="9532" spans="1:2" ht="15" x14ac:dyDescent="0.2">
      <c r="A9532" s="318"/>
      <c r="B9532" s="319"/>
    </row>
    <row r="9533" spans="1:2" ht="15" x14ac:dyDescent="0.2">
      <c r="A9533" s="318"/>
      <c r="B9533" s="319"/>
    </row>
    <row r="9534" spans="1:2" ht="15" x14ac:dyDescent="0.2">
      <c r="A9534" s="318"/>
      <c r="B9534" s="319"/>
    </row>
    <row r="9535" spans="1:2" ht="15" x14ac:dyDescent="0.2">
      <c r="A9535" s="318"/>
      <c r="B9535" s="319"/>
    </row>
    <row r="9536" spans="1:2" ht="15" x14ac:dyDescent="0.2">
      <c r="A9536" s="318"/>
      <c r="B9536" s="319"/>
    </row>
    <row r="9537" spans="1:2" ht="15" x14ac:dyDescent="0.2">
      <c r="A9537" s="318"/>
      <c r="B9537" s="319"/>
    </row>
    <row r="9538" spans="1:2" ht="15" x14ac:dyDescent="0.2">
      <c r="A9538" s="318"/>
      <c r="B9538" s="319"/>
    </row>
    <row r="9539" spans="1:2" ht="15" x14ac:dyDescent="0.2">
      <c r="A9539" s="318"/>
      <c r="B9539" s="319"/>
    </row>
    <row r="9540" spans="1:2" ht="15" x14ac:dyDescent="0.2">
      <c r="A9540" s="318"/>
      <c r="B9540" s="319"/>
    </row>
    <row r="9541" spans="1:2" ht="15" x14ac:dyDescent="0.2">
      <c r="A9541" s="318"/>
      <c r="B9541" s="319"/>
    </row>
    <row r="9542" spans="1:2" ht="15" x14ac:dyDescent="0.2">
      <c r="A9542" s="318"/>
      <c r="B9542" s="319"/>
    </row>
    <row r="9543" spans="1:2" ht="15" x14ac:dyDescent="0.2">
      <c r="A9543" s="318"/>
      <c r="B9543" s="319"/>
    </row>
    <row r="9544" spans="1:2" ht="15" x14ac:dyDescent="0.2">
      <c r="A9544" s="318"/>
      <c r="B9544" s="319"/>
    </row>
    <row r="9545" spans="1:2" ht="15" x14ac:dyDescent="0.2">
      <c r="A9545" s="318"/>
      <c r="B9545" s="319"/>
    </row>
    <row r="9546" spans="1:2" ht="15" x14ac:dyDescent="0.2">
      <c r="A9546" s="318"/>
      <c r="B9546" s="319"/>
    </row>
    <row r="9547" spans="1:2" ht="15" x14ac:dyDescent="0.2">
      <c r="A9547" s="318"/>
      <c r="B9547" s="319"/>
    </row>
    <row r="9548" spans="1:2" ht="15" x14ac:dyDescent="0.2">
      <c r="A9548" s="318"/>
      <c r="B9548" s="319"/>
    </row>
    <row r="9549" spans="1:2" ht="15" x14ac:dyDescent="0.2">
      <c r="A9549" s="318"/>
      <c r="B9549" s="319"/>
    </row>
    <row r="9550" spans="1:2" ht="15" x14ac:dyDescent="0.2">
      <c r="A9550" s="318"/>
      <c r="B9550" s="319"/>
    </row>
    <row r="9551" spans="1:2" ht="15" x14ac:dyDescent="0.2">
      <c r="A9551" s="318"/>
      <c r="B9551" s="319"/>
    </row>
    <row r="9552" spans="1:2" ht="15" x14ac:dyDescent="0.2">
      <c r="A9552" s="318"/>
      <c r="B9552" s="319"/>
    </row>
    <row r="9553" spans="1:2" ht="15" x14ac:dyDescent="0.2">
      <c r="A9553" s="318"/>
      <c r="B9553" s="319"/>
    </row>
    <row r="9554" spans="1:2" ht="15" x14ac:dyDescent="0.2">
      <c r="A9554" s="318"/>
      <c r="B9554" s="319"/>
    </row>
    <row r="9555" spans="1:2" ht="15" x14ac:dyDescent="0.2">
      <c r="A9555" s="318"/>
      <c r="B9555" s="319"/>
    </row>
    <row r="9556" spans="1:2" ht="15" x14ac:dyDescent="0.2">
      <c r="A9556" s="318"/>
      <c r="B9556" s="319"/>
    </row>
    <row r="9557" spans="1:2" ht="15" x14ac:dyDescent="0.2">
      <c r="A9557" s="318"/>
      <c r="B9557" s="319"/>
    </row>
    <row r="9558" spans="1:2" ht="15" x14ac:dyDescent="0.2">
      <c r="A9558" s="318"/>
      <c r="B9558" s="319"/>
    </row>
    <row r="9559" spans="1:2" ht="15" x14ac:dyDescent="0.2">
      <c r="A9559" s="318"/>
      <c r="B9559" s="319"/>
    </row>
    <row r="9560" spans="1:2" ht="15" x14ac:dyDescent="0.2">
      <c r="A9560" s="318"/>
      <c r="B9560" s="319"/>
    </row>
    <row r="9561" spans="1:2" ht="15" x14ac:dyDescent="0.2">
      <c r="A9561" s="318"/>
      <c r="B9561" s="319"/>
    </row>
    <row r="9562" spans="1:2" ht="15" x14ac:dyDescent="0.2">
      <c r="A9562" s="318"/>
      <c r="B9562" s="319"/>
    </row>
    <row r="9563" spans="1:2" ht="15" x14ac:dyDescent="0.2">
      <c r="A9563" s="318"/>
      <c r="B9563" s="319"/>
    </row>
    <row r="9564" spans="1:2" ht="15" x14ac:dyDescent="0.2">
      <c r="A9564" s="318"/>
      <c r="B9564" s="319"/>
    </row>
    <row r="9565" spans="1:2" ht="15" x14ac:dyDescent="0.2">
      <c r="A9565" s="318"/>
      <c r="B9565" s="319"/>
    </row>
    <row r="9566" spans="1:2" ht="15" x14ac:dyDescent="0.2">
      <c r="A9566" s="318"/>
      <c r="B9566" s="319"/>
    </row>
    <row r="9567" spans="1:2" ht="15" x14ac:dyDescent="0.2">
      <c r="A9567" s="318"/>
      <c r="B9567" s="319"/>
    </row>
    <row r="9568" spans="1:2" ht="15" x14ac:dyDescent="0.2">
      <c r="A9568" s="318"/>
      <c r="B9568" s="319"/>
    </row>
    <row r="9569" spans="1:2" ht="15" x14ac:dyDescent="0.2">
      <c r="A9569" s="318"/>
      <c r="B9569" s="319"/>
    </row>
    <row r="9570" spans="1:2" ht="15" x14ac:dyDescent="0.2">
      <c r="A9570" s="318"/>
      <c r="B9570" s="319"/>
    </row>
    <row r="9571" spans="1:2" ht="15" x14ac:dyDescent="0.2">
      <c r="A9571" s="318"/>
      <c r="B9571" s="319"/>
    </row>
    <row r="9572" spans="1:2" ht="15" x14ac:dyDescent="0.2">
      <c r="A9572" s="318"/>
      <c r="B9572" s="319"/>
    </row>
    <row r="9573" spans="1:2" ht="15" x14ac:dyDescent="0.2">
      <c r="A9573" s="318"/>
      <c r="B9573" s="319"/>
    </row>
    <row r="9574" spans="1:2" ht="15" x14ac:dyDescent="0.2">
      <c r="A9574" s="318"/>
      <c r="B9574" s="319"/>
    </row>
    <row r="9575" spans="1:2" ht="15" x14ac:dyDescent="0.2">
      <c r="A9575" s="318"/>
      <c r="B9575" s="319"/>
    </row>
    <row r="9576" spans="1:2" ht="15" x14ac:dyDescent="0.2">
      <c r="A9576" s="318"/>
      <c r="B9576" s="319"/>
    </row>
    <row r="9577" spans="1:2" ht="15" x14ac:dyDescent="0.2">
      <c r="A9577" s="318"/>
      <c r="B9577" s="319"/>
    </row>
    <row r="9578" spans="1:2" ht="15" x14ac:dyDescent="0.2">
      <c r="A9578" s="318"/>
      <c r="B9578" s="319"/>
    </row>
    <row r="9579" spans="1:2" ht="15" x14ac:dyDescent="0.2">
      <c r="A9579" s="318"/>
      <c r="B9579" s="319"/>
    </row>
    <row r="9580" spans="1:2" ht="15" x14ac:dyDescent="0.2">
      <c r="A9580" s="318"/>
      <c r="B9580" s="319"/>
    </row>
    <row r="9581" spans="1:2" ht="15" x14ac:dyDescent="0.2">
      <c r="A9581" s="318"/>
      <c r="B9581" s="319"/>
    </row>
    <row r="9582" spans="1:2" ht="15" x14ac:dyDescent="0.2">
      <c r="A9582" s="318"/>
      <c r="B9582" s="319"/>
    </row>
    <row r="9583" spans="1:2" ht="15" x14ac:dyDescent="0.2">
      <c r="A9583" s="318"/>
      <c r="B9583" s="319"/>
    </row>
    <row r="9584" spans="1:2" ht="15" x14ac:dyDescent="0.2">
      <c r="A9584" s="318"/>
      <c r="B9584" s="319"/>
    </row>
    <row r="9585" spans="1:2" ht="15" x14ac:dyDescent="0.2">
      <c r="A9585" s="318"/>
      <c r="B9585" s="319"/>
    </row>
    <row r="9586" spans="1:2" ht="15" x14ac:dyDescent="0.2">
      <c r="A9586" s="318"/>
      <c r="B9586" s="319"/>
    </row>
    <row r="9587" spans="1:2" ht="15" x14ac:dyDescent="0.2">
      <c r="A9587" s="318"/>
      <c r="B9587" s="319"/>
    </row>
    <row r="9588" spans="1:2" ht="15" x14ac:dyDescent="0.2">
      <c r="A9588" s="318"/>
      <c r="B9588" s="319"/>
    </row>
    <row r="9589" spans="1:2" ht="15" x14ac:dyDescent="0.2">
      <c r="A9589" s="318"/>
      <c r="B9589" s="319"/>
    </row>
    <row r="9590" spans="1:2" ht="15" x14ac:dyDescent="0.2">
      <c r="A9590" s="318"/>
      <c r="B9590" s="319"/>
    </row>
    <row r="9591" spans="1:2" ht="15" x14ac:dyDescent="0.2">
      <c r="A9591" s="318"/>
      <c r="B9591" s="319"/>
    </row>
    <row r="9592" spans="1:2" ht="15" x14ac:dyDescent="0.2">
      <c r="A9592" s="318"/>
      <c r="B9592" s="319"/>
    </row>
    <row r="9593" spans="1:2" ht="15" x14ac:dyDescent="0.2">
      <c r="A9593" s="318"/>
      <c r="B9593" s="319"/>
    </row>
    <row r="9594" spans="1:2" ht="15" x14ac:dyDescent="0.2">
      <c r="A9594" s="318"/>
      <c r="B9594" s="319"/>
    </row>
    <row r="9595" spans="1:2" ht="15" x14ac:dyDescent="0.2">
      <c r="A9595" s="318"/>
      <c r="B9595" s="319"/>
    </row>
    <row r="9596" spans="1:2" ht="15" x14ac:dyDescent="0.2">
      <c r="A9596" s="318"/>
      <c r="B9596" s="319"/>
    </row>
    <row r="9597" spans="1:2" ht="15" x14ac:dyDescent="0.2">
      <c r="A9597" s="318"/>
      <c r="B9597" s="319"/>
    </row>
    <row r="9598" spans="1:2" ht="15" x14ac:dyDescent="0.2">
      <c r="A9598" s="318"/>
      <c r="B9598" s="319"/>
    </row>
    <row r="9599" spans="1:2" ht="15" x14ac:dyDescent="0.2">
      <c r="A9599" s="318"/>
      <c r="B9599" s="319"/>
    </row>
    <row r="9600" spans="1:2" ht="15" x14ac:dyDescent="0.2">
      <c r="A9600" s="318"/>
      <c r="B9600" s="319"/>
    </row>
    <row r="9601" spans="1:2" ht="15" x14ac:dyDescent="0.2">
      <c r="A9601" s="318"/>
      <c r="B9601" s="319"/>
    </row>
    <row r="9602" spans="1:2" ht="15" x14ac:dyDescent="0.2">
      <c r="A9602" s="318"/>
      <c r="B9602" s="319"/>
    </row>
    <row r="9603" spans="1:2" ht="15" x14ac:dyDescent="0.2">
      <c r="A9603" s="318"/>
      <c r="B9603" s="319"/>
    </row>
    <row r="9604" spans="1:2" ht="15" x14ac:dyDescent="0.2">
      <c r="A9604" s="318"/>
      <c r="B9604" s="319"/>
    </row>
    <row r="9605" spans="1:2" ht="15" x14ac:dyDescent="0.2">
      <c r="A9605" s="318"/>
      <c r="B9605" s="319"/>
    </row>
    <row r="9606" spans="1:2" ht="15" x14ac:dyDescent="0.2">
      <c r="A9606" s="318"/>
      <c r="B9606" s="319"/>
    </row>
    <row r="9607" spans="1:2" ht="15" x14ac:dyDescent="0.2">
      <c r="A9607" s="318"/>
      <c r="B9607" s="319"/>
    </row>
    <row r="9608" spans="1:2" ht="15" x14ac:dyDescent="0.2">
      <c r="A9608" s="318"/>
      <c r="B9608" s="319"/>
    </row>
    <row r="9609" spans="1:2" ht="15" x14ac:dyDescent="0.2">
      <c r="A9609" s="318"/>
      <c r="B9609" s="319"/>
    </row>
    <row r="9610" spans="1:2" ht="15" x14ac:dyDescent="0.2">
      <c r="A9610" s="318"/>
      <c r="B9610" s="319"/>
    </row>
    <row r="9611" spans="1:2" ht="15" x14ac:dyDescent="0.2">
      <c r="A9611" s="318"/>
      <c r="B9611" s="319"/>
    </row>
    <row r="9612" spans="1:2" ht="15" x14ac:dyDescent="0.2">
      <c r="A9612" s="318"/>
      <c r="B9612" s="319"/>
    </row>
    <row r="9613" spans="1:2" ht="15" x14ac:dyDescent="0.2">
      <c r="A9613" s="318"/>
      <c r="B9613" s="319"/>
    </row>
    <row r="9614" spans="1:2" ht="15" x14ac:dyDescent="0.2">
      <c r="A9614" s="318"/>
      <c r="B9614" s="319"/>
    </row>
    <row r="9615" spans="1:2" ht="15" x14ac:dyDescent="0.2">
      <c r="A9615" s="318"/>
      <c r="B9615" s="319"/>
    </row>
    <row r="9616" spans="1:2" ht="15" x14ac:dyDescent="0.2">
      <c r="A9616" s="318"/>
      <c r="B9616" s="319"/>
    </row>
    <row r="9617" spans="1:2" ht="15" x14ac:dyDescent="0.2">
      <c r="A9617" s="318"/>
      <c r="B9617" s="319"/>
    </row>
    <row r="9618" spans="1:2" ht="15" x14ac:dyDescent="0.2">
      <c r="A9618" s="318"/>
      <c r="B9618" s="319"/>
    </row>
    <row r="9619" spans="1:2" ht="15" x14ac:dyDescent="0.2">
      <c r="A9619" s="318"/>
      <c r="B9619" s="319"/>
    </row>
    <row r="9620" spans="1:2" ht="15" x14ac:dyDescent="0.2">
      <c r="A9620" s="318"/>
      <c r="B9620" s="319"/>
    </row>
    <row r="9621" spans="1:2" ht="15" x14ac:dyDescent="0.2">
      <c r="A9621" s="318"/>
      <c r="B9621" s="319"/>
    </row>
    <row r="9622" spans="1:2" ht="15" x14ac:dyDescent="0.2">
      <c r="A9622" s="318"/>
      <c r="B9622" s="319"/>
    </row>
    <row r="9623" spans="1:2" ht="15" x14ac:dyDescent="0.2">
      <c r="A9623" s="318"/>
      <c r="B9623" s="319"/>
    </row>
    <row r="9624" spans="1:2" ht="15" x14ac:dyDescent="0.2">
      <c r="A9624" s="318"/>
      <c r="B9624" s="319"/>
    </row>
    <row r="9625" spans="1:2" ht="15" x14ac:dyDescent="0.2">
      <c r="A9625" s="318"/>
      <c r="B9625" s="319"/>
    </row>
    <row r="9626" spans="1:2" ht="15" x14ac:dyDescent="0.2">
      <c r="A9626" s="318"/>
      <c r="B9626" s="319"/>
    </row>
    <row r="9627" spans="1:2" ht="15" x14ac:dyDescent="0.2">
      <c r="A9627" s="318"/>
      <c r="B9627" s="319"/>
    </row>
    <row r="9628" spans="1:2" ht="15" x14ac:dyDescent="0.2">
      <c r="A9628" s="318"/>
      <c r="B9628" s="319"/>
    </row>
    <row r="9629" spans="1:2" ht="15" x14ac:dyDescent="0.2">
      <c r="A9629" s="318"/>
      <c r="B9629" s="319"/>
    </row>
    <row r="9630" spans="1:2" ht="15" x14ac:dyDescent="0.2">
      <c r="A9630" s="318"/>
      <c r="B9630" s="319"/>
    </row>
    <row r="9631" spans="1:2" ht="15" x14ac:dyDescent="0.2">
      <c r="A9631" s="318"/>
      <c r="B9631" s="319"/>
    </row>
    <row r="9632" spans="1:2" ht="15" x14ac:dyDescent="0.2">
      <c r="A9632" s="318"/>
      <c r="B9632" s="319"/>
    </row>
    <row r="9633" spans="1:2" ht="15" x14ac:dyDescent="0.2">
      <c r="A9633" s="318"/>
      <c r="B9633" s="319"/>
    </row>
    <row r="9634" spans="1:2" ht="15" x14ac:dyDescent="0.2">
      <c r="A9634" s="318"/>
      <c r="B9634" s="319"/>
    </row>
    <row r="9635" spans="1:2" ht="15" x14ac:dyDescent="0.2">
      <c r="A9635" s="318"/>
      <c r="B9635" s="319"/>
    </row>
    <row r="9636" spans="1:2" ht="15" x14ac:dyDescent="0.2">
      <c r="A9636" s="318"/>
      <c r="B9636" s="319"/>
    </row>
    <row r="9637" spans="1:2" ht="15" x14ac:dyDescent="0.2">
      <c r="A9637" s="318"/>
      <c r="B9637" s="319"/>
    </row>
    <row r="9638" spans="1:2" ht="15" x14ac:dyDescent="0.2">
      <c r="A9638" s="318"/>
      <c r="B9638" s="319"/>
    </row>
    <row r="9639" spans="1:2" ht="15" x14ac:dyDescent="0.2">
      <c r="A9639" s="318"/>
      <c r="B9639" s="319"/>
    </row>
    <row r="9640" spans="1:2" ht="15" x14ac:dyDescent="0.2">
      <c r="A9640" s="318"/>
      <c r="B9640" s="319"/>
    </row>
    <row r="9641" spans="1:2" ht="15" x14ac:dyDescent="0.2">
      <c r="A9641" s="318"/>
      <c r="B9641" s="319"/>
    </row>
    <row r="9642" spans="1:2" ht="15" x14ac:dyDescent="0.2">
      <c r="A9642" s="318"/>
      <c r="B9642" s="319"/>
    </row>
    <row r="9643" spans="1:2" ht="15" x14ac:dyDescent="0.2">
      <c r="A9643" s="318"/>
      <c r="B9643" s="319"/>
    </row>
    <row r="9644" spans="1:2" ht="15" x14ac:dyDescent="0.2">
      <c r="A9644" s="318"/>
      <c r="B9644" s="319"/>
    </row>
    <row r="9645" spans="1:2" ht="15" x14ac:dyDescent="0.2">
      <c r="A9645" s="318"/>
      <c r="B9645" s="319"/>
    </row>
    <row r="9646" spans="1:2" ht="15" x14ac:dyDescent="0.2">
      <c r="A9646" s="318"/>
      <c r="B9646" s="319"/>
    </row>
    <row r="9647" spans="1:2" ht="15" x14ac:dyDescent="0.2">
      <c r="A9647" s="318"/>
      <c r="B9647" s="319"/>
    </row>
    <row r="9648" spans="1:2" ht="15" x14ac:dyDescent="0.2">
      <c r="A9648" s="318"/>
      <c r="B9648" s="319"/>
    </row>
    <row r="9649" spans="1:2" ht="15" x14ac:dyDescent="0.2">
      <c r="A9649" s="318"/>
      <c r="B9649" s="319"/>
    </row>
    <row r="9650" spans="1:2" ht="15" x14ac:dyDescent="0.2">
      <c r="A9650" s="318"/>
      <c r="B9650" s="319"/>
    </row>
    <row r="9651" spans="1:2" ht="15" x14ac:dyDescent="0.2">
      <c r="A9651" s="318"/>
      <c r="B9651" s="319"/>
    </row>
    <row r="9652" spans="1:2" ht="15" x14ac:dyDescent="0.2">
      <c r="A9652" s="318"/>
      <c r="B9652" s="319"/>
    </row>
    <row r="9653" spans="1:2" ht="15" x14ac:dyDescent="0.2">
      <c r="A9653" s="318"/>
      <c r="B9653" s="319"/>
    </row>
    <row r="9654" spans="1:2" ht="15" x14ac:dyDescent="0.2">
      <c r="A9654" s="318"/>
      <c r="B9654" s="319"/>
    </row>
    <row r="9655" spans="1:2" ht="15" x14ac:dyDescent="0.2">
      <c r="A9655" s="318"/>
      <c r="B9655" s="319"/>
    </row>
    <row r="9656" spans="1:2" ht="15" x14ac:dyDescent="0.2">
      <c r="A9656" s="318"/>
      <c r="B9656" s="319"/>
    </row>
    <row r="9657" spans="1:2" ht="15" x14ac:dyDescent="0.2">
      <c r="A9657" s="318"/>
      <c r="B9657" s="319"/>
    </row>
    <row r="9658" spans="1:2" ht="15" x14ac:dyDescent="0.2">
      <c r="A9658" s="318"/>
      <c r="B9658" s="319"/>
    </row>
    <row r="9659" spans="1:2" ht="15" x14ac:dyDescent="0.2">
      <c r="A9659" s="318"/>
      <c r="B9659" s="319"/>
    </row>
    <row r="9660" spans="1:2" ht="15" x14ac:dyDescent="0.2">
      <c r="A9660" s="318"/>
      <c r="B9660" s="319"/>
    </row>
    <row r="9661" spans="1:2" ht="15" x14ac:dyDescent="0.2">
      <c r="A9661" s="318"/>
      <c r="B9661" s="319"/>
    </row>
    <row r="9662" spans="1:2" ht="15" x14ac:dyDescent="0.2">
      <c r="A9662" s="318"/>
      <c r="B9662" s="319"/>
    </row>
    <row r="9663" spans="1:2" ht="15" x14ac:dyDescent="0.2">
      <c r="A9663" s="318"/>
      <c r="B9663" s="319"/>
    </row>
    <row r="9664" spans="1:2" ht="15" x14ac:dyDescent="0.2">
      <c r="A9664" s="318"/>
      <c r="B9664" s="319"/>
    </row>
    <row r="9665" spans="1:2" ht="15" x14ac:dyDescent="0.2">
      <c r="A9665" s="318"/>
      <c r="B9665" s="319"/>
    </row>
    <row r="9666" spans="1:2" ht="15" x14ac:dyDescent="0.2">
      <c r="A9666" s="318"/>
      <c r="B9666" s="319"/>
    </row>
    <row r="9667" spans="1:2" ht="15" x14ac:dyDescent="0.2">
      <c r="A9667" s="318"/>
      <c r="B9667" s="319"/>
    </row>
    <row r="9668" spans="1:2" ht="15" x14ac:dyDescent="0.2">
      <c r="A9668" s="318"/>
      <c r="B9668" s="319"/>
    </row>
    <row r="9669" spans="1:2" ht="15" x14ac:dyDescent="0.2">
      <c r="A9669" s="318"/>
      <c r="B9669" s="319"/>
    </row>
    <row r="9670" spans="1:2" ht="15" x14ac:dyDescent="0.2">
      <c r="A9670" s="318"/>
      <c r="B9670" s="319"/>
    </row>
    <row r="9671" spans="1:2" ht="15" x14ac:dyDescent="0.2">
      <c r="A9671" s="318"/>
      <c r="B9671" s="319"/>
    </row>
    <row r="9672" spans="1:2" ht="15" x14ac:dyDescent="0.2">
      <c r="A9672" s="318"/>
      <c r="B9672" s="319"/>
    </row>
    <row r="9673" spans="1:2" ht="15" x14ac:dyDescent="0.2">
      <c r="A9673" s="318"/>
      <c r="B9673" s="319"/>
    </row>
    <row r="9674" spans="1:2" ht="15" x14ac:dyDescent="0.2">
      <c r="A9674" s="318"/>
      <c r="B9674" s="319"/>
    </row>
    <row r="9675" spans="1:2" ht="15" x14ac:dyDescent="0.2">
      <c r="A9675" s="318"/>
      <c r="B9675" s="319"/>
    </row>
    <row r="9676" spans="1:2" ht="15" x14ac:dyDescent="0.2">
      <c r="A9676" s="318"/>
      <c r="B9676" s="319"/>
    </row>
    <row r="9677" spans="1:2" ht="15" x14ac:dyDescent="0.2">
      <c r="A9677" s="318"/>
      <c r="B9677" s="319"/>
    </row>
    <row r="9678" spans="1:2" ht="15" x14ac:dyDescent="0.2">
      <c r="A9678" s="318"/>
      <c r="B9678" s="319"/>
    </row>
    <row r="9679" spans="1:2" ht="15" x14ac:dyDescent="0.2">
      <c r="A9679" s="318"/>
      <c r="B9679" s="319"/>
    </row>
    <row r="9680" spans="1:2" ht="15" x14ac:dyDescent="0.2">
      <c r="A9680" s="318"/>
      <c r="B9680" s="319"/>
    </row>
    <row r="9681" spans="1:2" ht="15" x14ac:dyDescent="0.2">
      <c r="A9681" s="318"/>
      <c r="B9681" s="319"/>
    </row>
    <row r="9682" spans="1:2" ht="15" x14ac:dyDescent="0.2">
      <c r="A9682" s="318"/>
      <c r="B9682" s="319"/>
    </row>
    <row r="9683" spans="1:2" ht="15" x14ac:dyDescent="0.2">
      <c r="A9683" s="318"/>
      <c r="B9683" s="319"/>
    </row>
    <row r="9684" spans="1:2" ht="15" x14ac:dyDescent="0.2">
      <c r="A9684" s="318"/>
      <c r="B9684" s="319"/>
    </row>
    <row r="9685" spans="1:2" ht="15" x14ac:dyDescent="0.2">
      <c r="A9685" s="318"/>
      <c r="B9685" s="319"/>
    </row>
    <row r="9686" spans="1:2" ht="15" x14ac:dyDescent="0.2">
      <c r="A9686" s="318"/>
      <c r="B9686" s="319"/>
    </row>
    <row r="9687" spans="1:2" ht="15" x14ac:dyDescent="0.2">
      <c r="A9687" s="318"/>
      <c r="B9687" s="319"/>
    </row>
    <row r="9688" spans="1:2" ht="15" x14ac:dyDescent="0.2">
      <c r="A9688" s="318"/>
      <c r="B9688" s="319"/>
    </row>
    <row r="9689" spans="1:2" ht="15" x14ac:dyDescent="0.2">
      <c r="A9689" s="318"/>
      <c r="B9689" s="319"/>
    </row>
    <row r="9690" spans="1:2" ht="15" x14ac:dyDescent="0.2">
      <c r="A9690" s="318"/>
      <c r="B9690" s="319"/>
    </row>
    <row r="9691" spans="1:2" ht="15" x14ac:dyDescent="0.2">
      <c r="A9691" s="318"/>
      <c r="B9691" s="319"/>
    </row>
    <row r="9692" spans="1:2" ht="15" x14ac:dyDescent="0.2">
      <c r="A9692" s="318"/>
      <c r="B9692" s="319"/>
    </row>
    <row r="9693" spans="1:2" ht="15" x14ac:dyDescent="0.2">
      <c r="A9693" s="318"/>
      <c r="B9693" s="319"/>
    </row>
    <row r="9694" spans="1:2" ht="15" x14ac:dyDescent="0.2">
      <c r="A9694" s="318"/>
      <c r="B9694" s="319"/>
    </row>
    <row r="9695" spans="1:2" ht="15" x14ac:dyDescent="0.2">
      <c r="A9695" s="318"/>
      <c r="B9695" s="319"/>
    </row>
    <row r="9696" spans="1:2" ht="15" x14ac:dyDescent="0.2">
      <c r="A9696" s="318"/>
      <c r="B9696" s="319"/>
    </row>
    <row r="9697" spans="1:2" ht="15" x14ac:dyDescent="0.2">
      <c r="A9697" s="318"/>
      <c r="B9697" s="319"/>
    </row>
    <row r="9698" spans="1:2" ht="15" x14ac:dyDescent="0.2">
      <c r="A9698" s="318"/>
      <c r="B9698" s="319"/>
    </row>
    <row r="9699" spans="1:2" ht="15" x14ac:dyDescent="0.2">
      <c r="A9699" s="318"/>
      <c r="B9699" s="319"/>
    </row>
    <row r="9700" spans="1:2" ht="15" x14ac:dyDescent="0.2">
      <c r="A9700" s="318"/>
      <c r="B9700" s="319"/>
    </row>
    <row r="9701" spans="1:2" ht="15" x14ac:dyDescent="0.2">
      <c r="A9701" s="318"/>
      <c r="B9701" s="319"/>
    </row>
    <row r="9702" spans="1:2" ht="15" x14ac:dyDescent="0.2">
      <c r="A9702" s="318"/>
      <c r="B9702" s="319"/>
    </row>
    <row r="9703" spans="1:2" ht="15" x14ac:dyDescent="0.2">
      <c r="A9703" s="318"/>
      <c r="B9703" s="319"/>
    </row>
    <row r="9704" spans="1:2" ht="15" x14ac:dyDescent="0.2">
      <c r="A9704" s="318"/>
      <c r="B9704" s="319"/>
    </row>
    <row r="9705" spans="1:2" ht="15" x14ac:dyDescent="0.2">
      <c r="A9705" s="318"/>
      <c r="B9705" s="319"/>
    </row>
    <row r="9706" spans="1:2" ht="15" x14ac:dyDescent="0.2">
      <c r="A9706" s="318"/>
      <c r="B9706" s="319"/>
    </row>
    <row r="9707" spans="1:2" ht="15" x14ac:dyDescent="0.2">
      <c r="A9707" s="318"/>
      <c r="B9707" s="319"/>
    </row>
    <row r="9708" spans="1:2" ht="15" x14ac:dyDescent="0.2">
      <c r="A9708" s="318"/>
      <c r="B9708" s="319"/>
    </row>
    <row r="9709" spans="1:2" ht="15" x14ac:dyDescent="0.2">
      <c r="A9709" s="318"/>
      <c r="B9709" s="319"/>
    </row>
    <row r="9710" spans="1:2" ht="15" x14ac:dyDescent="0.2">
      <c r="A9710" s="318"/>
      <c r="B9710" s="319"/>
    </row>
    <row r="9711" spans="1:2" ht="15" x14ac:dyDescent="0.2">
      <c r="A9711" s="318"/>
      <c r="B9711" s="319"/>
    </row>
    <row r="9712" spans="1:2" ht="15" x14ac:dyDescent="0.2">
      <c r="A9712" s="318"/>
      <c r="B9712" s="319"/>
    </row>
    <row r="9713" spans="1:2" ht="15" x14ac:dyDescent="0.2">
      <c r="A9713" s="318"/>
      <c r="B9713" s="319"/>
    </row>
    <row r="9714" spans="1:2" ht="15" x14ac:dyDescent="0.2">
      <c r="A9714" s="318"/>
      <c r="B9714" s="319"/>
    </row>
    <row r="9715" spans="1:2" ht="15" x14ac:dyDescent="0.2">
      <c r="A9715" s="318"/>
      <c r="B9715" s="319"/>
    </row>
    <row r="9716" spans="1:2" ht="15" x14ac:dyDescent="0.2">
      <c r="A9716" s="318"/>
      <c r="B9716" s="319"/>
    </row>
    <row r="9717" spans="1:2" ht="15" x14ac:dyDescent="0.2">
      <c r="A9717" s="318"/>
      <c r="B9717" s="319"/>
    </row>
    <row r="9718" spans="1:2" ht="15" x14ac:dyDescent="0.2">
      <c r="A9718" s="318"/>
      <c r="B9718" s="319"/>
    </row>
    <row r="9719" spans="1:2" ht="15" x14ac:dyDescent="0.2">
      <c r="A9719" s="318"/>
      <c r="B9719" s="319"/>
    </row>
    <row r="9720" spans="1:2" ht="15" x14ac:dyDescent="0.2">
      <c r="A9720" s="318"/>
      <c r="B9720" s="319"/>
    </row>
    <row r="9721" spans="1:2" ht="15" x14ac:dyDescent="0.2">
      <c r="A9721" s="318"/>
      <c r="B9721" s="319"/>
    </row>
    <row r="9722" spans="1:2" ht="15" x14ac:dyDescent="0.2">
      <c r="A9722" s="318"/>
      <c r="B9722" s="319"/>
    </row>
    <row r="9723" spans="1:2" ht="15" x14ac:dyDescent="0.2">
      <c r="A9723" s="318"/>
      <c r="B9723" s="319"/>
    </row>
    <row r="9724" spans="1:2" ht="15" x14ac:dyDescent="0.2">
      <c r="A9724" s="318"/>
      <c r="B9724" s="319"/>
    </row>
    <row r="9725" spans="1:2" ht="15" x14ac:dyDescent="0.2">
      <c r="A9725" s="318"/>
      <c r="B9725" s="319"/>
    </row>
    <row r="9726" spans="1:2" ht="15" x14ac:dyDescent="0.2">
      <c r="A9726" s="318"/>
      <c r="B9726" s="319"/>
    </row>
    <row r="9727" spans="1:2" ht="15" x14ac:dyDescent="0.2">
      <c r="A9727" s="318"/>
      <c r="B9727" s="319"/>
    </row>
    <row r="9728" spans="1:2" ht="15" x14ac:dyDescent="0.2">
      <c r="A9728" s="318"/>
      <c r="B9728" s="319"/>
    </row>
    <row r="9729" spans="1:2" ht="15" x14ac:dyDescent="0.2">
      <c r="A9729" s="318"/>
      <c r="B9729" s="319"/>
    </row>
    <row r="9730" spans="1:2" ht="15" x14ac:dyDescent="0.2">
      <c r="A9730" s="318"/>
      <c r="B9730" s="319"/>
    </row>
    <row r="9731" spans="1:2" ht="15" x14ac:dyDescent="0.2">
      <c r="A9731" s="318"/>
      <c r="B9731" s="319"/>
    </row>
    <row r="9732" spans="1:2" ht="15" x14ac:dyDescent="0.2">
      <c r="A9732" s="318"/>
      <c r="B9732" s="319"/>
    </row>
    <row r="9733" spans="1:2" ht="15" x14ac:dyDescent="0.2">
      <c r="A9733" s="318"/>
      <c r="B9733" s="319"/>
    </row>
    <row r="9734" spans="1:2" ht="15" x14ac:dyDescent="0.2">
      <c r="A9734" s="318"/>
      <c r="B9734" s="319"/>
    </row>
    <row r="9735" spans="1:2" ht="15" x14ac:dyDescent="0.2">
      <c r="A9735" s="318"/>
      <c r="B9735" s="319"/>
    </row>
    <row r="9736" spans="1:2" ht="15" x14ac:dyDescent="0.2">
      <c r="A9736" s="318"/>
      <c r="B9736" s="319"/>
    </row>
    <row r="9737" spans="1:2" ht="15" x14ac:dyDescent="0.2">
      <c r="A9737" s="318"/>
      <c r="B9737" s="319"/>
    </row>
    <row r="9738" spans="1:2" ht="15" x14ac:dyDescent="0.2">
      <c r="A9738" s="318"/>
      <c r="B9738" s="319"/>
    </row>
    <row r="9739" spans="1:2" ht="15" x14ac:dyDescent="0.2">
      <c r="A9739" s="318"/>
      <c r="B9739" s="319"/>
    </row>
    <row r="9740" spans="1:2" ht="15" x14ac:dyDescent="0.2">
      <c r="A9740" s="318"/>
      <c r="B9740" s="319"/>
    </row>
    <row r="9741" spans="1:2" ht="15" x14ac:dyDescent="0.2">
      <c r="A9741" s="318"/>
      <c r="B9741" s="319"/>
    </row>
    <row r="9742" spans="1:2" ht="15" x14ac:dyDescent="0.2">
      <c r="A9742" s="318"/>
      <c r="B9742" s="319"/>
    </row>
    <row r="9743" spans="1:2" ht="15" x14ac:dyDescent="0.2">
      <c r="A9743" s="318"/>
      <c r="B9743" s="319"/>
    </row>
    <row r="9744" spans="1:2" ht="15" x14ac:dyDescent="0.2">
      <c r="A9744" s="318"/>
      <c r="B9744" s="319"/>
    </row>
    <row r="9745" spans="1:2" ht="15" x14ac:dyDescent="0.2">
      <c r="A9745" s="318"/>
      <c r="B9745" s="319"/>
    </row>
    <row r="9746" spans="1:2" ht="15" x14ac:dyDescent="0.2">
      <c r="A9746" s="318"/>
      <c r="B9746" s="319"/>
    </row>
    <row r="9747" spans="1:2" ht="15" x14ac:dyDescent="0.2">
      <c r="A9747" s="318"/>
      <c r="B9747" s="319"/>
    </row>
    <row r="9748" spans="1:2" ht="15" x14ac:dyDescent="0.2">
      <c r="A9748" s="318"/>
      <c r="B9748" s="319"/>
    </row>
    <row r="9749" spans="1:2" ht="15" x14ac:dyDescent="0.2">
      <c r="A9749" s="318"/>
      <c r="B9749" s="319"/>
    </row>
    <row r="9750" spans="1:2" ht="15" x14ac:dyDescent="0.2">
      <c r="A9750" s="318"/>
      <c r="B9750" s="319"/>
    </row>
    <row r="9751" spans="1:2" ht="15" x14ac:dyDescent="0.2">
      <c r="A9751" s="318"/>
      <c r="B9751" s="319"/>
    </row>
    <row r="9752" spans="1:2" ht="15" x14ac:dyDescent="0.2">
      <c r="A9752" s="318"/>
      <c r="B9752" s="319"/>
    </row>
    <row r="9753" spans="1:2" ht="15" x14ac:dyDescent="0.2">
      <c r="A9753" s="318"/>
      <c r="B9753" s="319"/>
    </row>
    <row r="9754" spans="1:2" ht="15" x14ac:dyDescent="0.2">
      <c r="A9754" s="318"/>
      <c r="B9754" s="319"/>
    </row>
    <row r="9755" spans="1:2" ht="15" x14ac:dyDescent="0.2">
      <c r="A9755" s="318"/>
      <c r="B9755" s="319"/>
    </row>
    <row r="9756" spans="1:2" ht="15" x14ac:dyDescent="0.2">
      <c r="A9756" s="318"/>
      <c r="B9756" s="319"/>
    </row>
    <row r="9757" spans="1:2" ht="15" x14ac:dyDescent="0.2">
      <c r="A9757" s="318"/>
      <c r="B9757" s="319"/>
    </row>
    <row r="9758" spans="1:2" ht="15" x14ac:dyDescent="0.2">
      <c r="A9758" s="318"/>
      <c r="B9758" s="319"/>
    </row>
    <row r="9759" spans="1:2" ht="15" x14ac:dyDescent="0.2">
      <c r="A9759" s="318"/>
      <c r="B9759" s="319"/>
    </row>
    <row r="9760" spans="1:2" ht="15" x14ac:dyDescent="0.2">
      <c r="A9760" s="318"/>
      <c r="B9760" s="319"/>
    </row>
    <row r="9761" spans="1:2" ht="15" x14ac:dyDescent="0.2">
      <c r="A9761" s="318"/>
      <c r="B9761" s="319"/>
    </row>
    <row r="9762" spans="1:2" ht="15" x14ac:dyDescent="0.2">
      <c r="A9762" s="318"/>
      <c r="B9762" s="319"/>
    </row>
    <row r="9763" spans="1:2" ht="15" x14ac:dyDescent="0.2">
      <c r="A9763" s="318"/>
      <c r="B9763" s="319"/>
    </row>
    <row r="9764" spans="1:2" ht="15" x14ac:dyDescent="0.2">
      <c r="A9764" s="318"/>
      <c r="B9764" s="319"/>
    </row>
    <row r="9765" spans="1:2" ht="15" x14ac:dyDescent="0.2">
      <c r="A9765" s="318"/>
      <c r="B9765" s="319"/>
    </row>
    <row r="9766" spans="1:2" ht="15" x14ac:dyDescent="0.2">
      <c r="A9766" s="318"/>
      <c r="B9766" s="319"/>
    </row>
    <row r="9767" spans="1:2" ht="15" x14ac:dyDescent="0.2">
      <c r="A9767" s="318"/>
      <c r="B9767" s="319"/>
    </row>
    <row r="9768" spans="1:2" ht="15" x14ac:dyDescent="0.2">
      <c r="A9768" s="318"/>
      <c r="B9768" s="319"/>
    </row>
    <row r="9769" spans="1:2" ht="15" x14ac:dyDescent="0.2">
      <c r="A9769" s="318"/>
      <c r="B9769" s="319"/>
    </row>
    <row r="9770" spans="1:2" ht="15" x14ac:dyDescent="0.2">
      <c r="A9770" s="318"/>
      <c r="B9770" s="319"/>
    </row>
    <row r="9771" spans="1:2" ht="15" x14ac:dyDescent="0.2">
      <c r="A9771" s="318"/>
      <c r="B9771" s="319"/>
    </row>
    <row r="9772" spans="1:2" ht="15" x14ac:dyDescent="0.2">
      <c r="A9772" s="318"/>
      <c r="B9772" s="319"/>
    </row>
    <row r="9773" spans="1:2" ht="15" x14ac:dyDescent="0.2">
      <c r="A9773" s="318"/>
      <c r="B9773" s="319"/>
    </row>
    <row r="9774" spans="1:2" ht="15" x14ac:dyDescent="0.2">
      <c r="A9774" s="318"/>
      <c r="B9774" s="319"/>
    </row>
    <row r="9775" spans="1:2" ht="15" x14ac:dyDescent="0.2">
      <c r="A9775" s="318"/>
      <c r="B9775" s="319"/>
    </row>
    <row r="9776" spans="1:2" ht="15" x14ac:dyDescent="0.2">
      <c r="A9776" s="318"/>
      <c r="B9776" s="319"/>
    </row>
    <row r="9777" spans="1:2" ht="15" x14ac:dyDescent="0.2">
      <c r="A9777" s="318"/>
      <c r="B9777" s="319"/>
    </row>
    <row r="9778" spans="1:2" ht="15" x14ac:dyDescent="0.2">
      <c r="A9778" s="318"/>
      <c r="B9778" s="319"/>
    </row>
    <row r="9779" spans="1:2" ht="15" x14ac:dyDescent="0.2">
      <c r="A9779" s="318"/>
      <c r="B9779" s="319"/>
    </row>
    <row r="9780" spans="1:2" ht="15" x14ac:dyDescent="0.2">
      <c r="A9780" s="318"/>
      <c r="B9780" s="319"/>
    </row>
    <row r="9781" spans="1:2" ht="15" x14ac:dyDescent="0.2">
      <c r="A9781" s="318"/>
      <c r="B9781" s="319"/>
    </row>
    <row r="9782" spans="1:2" ht="15" x14ac:dyDescent="0.2">
      <c r="A9782" s="318"/>
      <c r="B9782" s="319"/>
    </row>
    <row r="9783" spans="1:2" ht="15" x14ac:dyDescent="0.2">
      <c r="A9783" s="318"/>
      <c r="B9783" s="319"/>
    </row>
    <row r="9784" spans="1:2" ht="15" x14ac:dyDescent="0.2">
      <c r="A9784" s="318"/>
      <c r="B9784" s="319"/>
    </row>
    <row r="9785" spans="1:2" ht="15" x14ac:dyDescent="0.2">
      <c r="A9785" s="318"/>
      <c r="B9785" s="319"/>
    </row>
    <row r="9786" spans="1:2" ht="15" x14ac:dyDescent="0.2">
      <c r="A9786" s="318"/>
      <c r="B9786" s="319"/>
    </row>
    <row r="9787" spans="1:2" ht="15" x14ac:dyDescent="0.2">
      <c r="A9787" s="318"/>
      <c r="B9787" s="319"/>
    </row>
    <row r="9788" spans="1:2" ht="15" x14ac:dyDescent="0.2">
      <c r="A9788" s="318"/>
      <c r="B9788" s="319"/>
    </row>
    <row r="9789" spans="1:2" ht="15" x14ac:dyDescent="0.2">
      <c r="A9789" s="318"/>
      <c r="B9789" s="319"/>
    </row>
    <row r="9790" spans="1:2" ht="15" x14ac:dyDescent="0.2">
      <c r="A9790" s="318"/>
      <c r="B9790" s="319"/>
    </row>
    <row r="9791" spans="1:2" ht="15" x14ac:dyDescent="0.2">
      <c r="A9791" s="318"/>
      <c r="B9791" s="319"/>
    </row>
    <row r="9792" spans="1:2" ht="15" x14ac:dyDescent="0.2">
      <c r="A9792" s="318"/>
      <c r="B9792" s="319"/>
    </row>
    <row r="9793" spans="1:2" ht="15" x14ac:dyDescent="0.2">
      <c r="A9793" s="318"/>
      <c r="B9793" s="319"/>
    </row>
    <row r="9794" spans="1:2" ht="15" x14ac:dyDescent="0.2">
      <c r="A9794" s="318"/>
      <c r="B9794" s="319"/>
    </row>
    <row r="9795" spans="1:2" ht="15" x14ac:dyDescent="0.2">
      <c r="A9795" s="318"/>
      <c r="B9795" s="319"/>
    </row>
    <row r="9796" spans="1:2" ht="15" x14ac:dyDescent="0.2">
      <c r="A9796" s="318"/>
      <c r="B9796" s="319"/>
    </row>
    <row r="9797" spans="1:2" ht="15" x14ac:dyDescent="0.2">
      <c r="A9797" s="318"/>
      <c r="B9797" s="319"/>
    </row>
    <row r="9798" spans="1:2" ht="15" x14ac:dyDescent="0.2">
      <c r="A9798" s="318"/>
      <c r="B9798" s="319"/>
    </row>
    <row r="9799" spans="1:2" ht="15" x14ac:dyDescent="0.2">
      <c r="A9799" s="318"/>
      <c r="B9799" s="319"/>
    </row>
    <row r="9800" spans="1:2" ht="15" x14ac:dyDescent="0.2">
      <c r="A9800" s="318"/>
      <c r="B9800" s="319"/>
    </row>
    <row r="9801" spans="1:2" ht="15" x14ac:dyDescent="0.2">
      <c r="A9801" s="318"/>
      <c r="B9801" s="319"/>
    </row>
    <row r="9802" spans="1:2" ht="15" x14ac:dyDescent="0.2">
      <c r="A9802" s="318"/>
      <c r="B9802" s="319"/>
    </row>
    <row r="9803" spans="1:2" ht="15" x14ac:dyDescent="0.2">
      <c r="A9803" s="318"/>
      <c r="B9803" s="319"/>
    </row>
    <row r="9804" spans="1:2" ht="15" x14ac:dyDescent="0.2">
      <c r="A9804" s="318"/>
      <c r="B9804" s="319"/>
    </row>
    <row r="9805" spans="1:2" ht="15" x14ac:dyDescent="0.2">
      <c r="A9805" s="318"/>
      <c r="B9805" s="319"/>
    </row>
    <row r="9806" spans="1:2" ht="15" x14ac:dyDescent="0.2">
      <c r="A9806" s="318"/>
      <c r="B9806" s="319"/>
    </row>
    <row r="9807" spans="1:2" ht="15" x14ac:dyDescent="0.2">
      <c r="A9807" s="318"/>
      <c r="B9807" s="319"/>
    </row>
    <row r="9808" spans="1:2" ht="15" x14ac:dyDescent="0.2">
      <c r="A9808" s="318"/>
      <c r="B9808" s="319"/>
    </row>
    <row r="9809" spans="1:2" ht="15" x14ac:dyDescent="0.2">
      <c r="A9809" s="318"/>
      <c r="B9809" s="319"/>
    </row>
    <row r="9810" spans="1:2" ht="15" x14ac:dyDescent="0.2">
      <c r="A9810" s="318"/>
      <c r="B9810" s="319"/>
    </row>
    <row r="9811" spans="1:2" ht="15" x14ac:dyDescent="0.2">
      <c r="A9811" s="318"/>
      <c r="B9811" s="319"/>
    </row>
    <row r="9812" spans="1:2" ht="15" x14ac:dyDescent="0.2">
      <c r="A9812" s="318"/>
      <c r="B9812" s="319"/>
    </row>
    <row r="9813" spans="1:2" ht="15" x14ac:dyDescent="0.2">
      <c r="A9813" s="318"/>
      <c r="B9813" s="319"/>
    </row>
    <row r="9814" spans="1:2" ht="15" x14ac:dyDescent="0.2">
      <c r="A9814" s="318"/>
      <c r="B9814" s="319"/>
    </row>
    <row r="9815" spans="1:2" ht="15" x14ac:dyDescent="0.2">
      <c r="A9815" s="318"/>
      <c r="B9815" s="319"/>
    </row>
    <row r="9816" spans="1:2" ht="15" x14ac:dyDescent="0.2">
      <c r="A9816" s="318"/>
      <c r="B9816" s="319"/>
    </row>
    <row r="9817" spans="1:2" ht="15" x14ac:dyDescent="0.2">
      <c r="A9817" s="318"/>
      <c r="B9817" s="319"/>
    </row>
    <row r="9818" spans="1:2" ht="15" x14ac:dyDescent="0.2">
      <c r="A9818" s="318"/>
      <c r="B9818" s="319"/>
    </row>
    <row r="9819" spans="1:2" ht="15" x14ac:dyDescent="0.2">
      <c r="A9819" s="318"/>
      <c r="B9819" s="319"/>
    </row>
    <row r="9820" spans="1:2" ht="15" x14ac:dyDescent="0.2">
      <c r="A9820" s="318"/>
      <c r="B9820" s="319"/>
    </row>
    <row r="9821" spans="1:2" ht="15" x14ac:dyDescent="0.2">
      <c r="A9821" s="318"/>
      <c r="B9821" s="319"/>
    </row>
    <row r="9822" spans="1:2" ht="15" x14ac:dyDescent="0.2">
      <c r="A9822" s="318"/>
      <c r="B9822" s="319"/>
    </row>
    <row r="9823" spans="1:2" ht="15" x14ac:dyDescent="0.2">
      <c r="A9823" s="318"/>
      <c r="B9823" s="319"/>
    </row>
    <row r="9824" spans="1:2" ht="15" x14ac:dyDescent="0.2">
      <c r="A9824" s="318"/>
      <c r="B9824" s="319"/>
    </row>
    <row r="9825" spans="1:2" ht="15" x14ac:dyDescent="0.2">
      <c r="A9825" s="318"/>
      <c r="B9825" s="319"/>
    </row>
    <row r="9826" spans="1:2" ht="15" x14ac:dyDescent="0.2">
      <c r="A9826" s="318"/>
      <c r="B9826" s="319"/>
    </row>
    <row r="9827" spans="1:2" ht="15" x14ac:dyDescent="0.2">
      <c r="A9827" s="318"/>
      <c r="B9827" s="319"/>
    </row>
    <row r="9828" spans="1:2" ht="15" x14ac:dyDescent="0.2">
      <c r="A9828" s="318"/>
      <c r="B9828" s="319"/>
    </row>
    <row r="9829" spans="1:2" ht="15" x14ac:dyDescent="0.2">
      <c r="A9829" s="318"/>
      <c r="B9829" s="319"/>
    </row>
    <row r="9830" spans="1:2" ht="15" x14ac:dyDescent="0.2">
      <c r="A9830" s="318"/>
      <c r="B9830" s="319"/>
    </row>
    <row r="9831" spans="1:2" ht="15" x14ac:dyDescent="0.2">
      <c r="A9831" s="318"/>
      <c r="B9831" s="319"/>
    </row>
    <row r="9832" spans="1:2" ht="15" x14ac:dyDescent="0.2">
      <c r="A9832" s="318"/>
      <c r="B9832" s="319"/>
    </row>
    <row r="9833" spans="1:2" ht="15" x14ac:dyDescent="0.2">
      <c r="A9833" s="318"/>
      <c r="B9833" s="319"/>
    </row>
    <row r="9834" spans="1:2" ht="15" x14ac:dyDescent="0.2">
      <c r="A9834" s="318"/>
      <c r="B9834" s="319"/>
    </row>
    <row r="9835" spans="1:2" ht="15" x14ac:dyDescent="0.2">
      <c r="A9835" s="318"/>
      <c r="B9835" s="319"/>
    </row>
    <row r="9836" spans="1:2" ht="15" x14ac:dyDescent="0.2">
      <c r="A9836" s="318"/>
      <c r="B9836" s="319"/>
    </row>
    <row r="9837" spans="1:2" ht="15" x14ac:dyDescent="0.2">
      <c r="A9837" s="318"/>
      <c r="B9837" s="319"/>
    </row>
    <row r="9838" spans="1:2" ht="15" x14ac:dyDescent="0.2">
      <c r="A9838" s="318"/>
      <c r="B9838" s="319"/>
    </row>
    <row r="9839" spans="1:2" ht="15" x14ac:dyDescent="0.2">
      <c r="A9839" s="318"/>
      <c r="B9839" s="319"/>
    </row>
    <row r="9840" spans="1:2" ht="15" x14ac:dyDescent="0.2">
      <c r="A9840" s="318"/>
      <c r="B9840" s="319"/>
    </row>
    <row r="9841" spans="1:2" ht="15" x14ac:dyDescent="0.2">
      <c r="A9841" s="318"/>
      <c r="B9841" s="319"/>
    </row>
    <row r="9842" spans="1:2" ht="15" x14ac:dyDescent="0.2">
      <c r="A9842" s="318"/>
      <c r="B9842" s="319"/>
    </row>
    <row r="9843" spans="1:2" ht="15" x14ac:dyDescent="0.2">
      <c r="A9843" s="318"/>
      <c r="B9843" s="319"/>
    </row>
    <row r="9844" spans="1:2" ht="15" x14ac:dyDescent="0.2">
      <c r="A9844" s="318"/>
      <c r="B9844" s="319"/>
    </row>
    <row r="9845" spans="1:2" ht="15" x14ac:dyDescent="0.2">
      <c r="A9845" s="318"/>
      <c r="B9845" s="319"/>
    </row>
    <row r="9846" spans="1:2" ht="15" x14ac:dyDescent="0.2">
      <c r="A9846" s="318"/>
      <c r="B9846" s="319"/>
    </row>
    <row r="9847" spans="1:2" ht="15" x14ac:dyDescent="0.2">
      <c r="A9847" s="318"/>
      <c r="B9847" s="319"/>
    </row>
    <row r="9848" spans="1:2" ht="15" x14ac:dyDescent="0.2">
      <c r="A9848" s="318"/>
      <c r="B9848" s="319"/>
    </row>
    <row r="9849" spans="1:2" ht="15" x14ac:dyDescent="0.2">
      <c r="A9849" s="318"/>
      <c r="B9849" s="319"/>
    </row>
    <row r="9850" spans="1:2" ht="15" x14ac:dyDescent="0.2">
      <c r="A9850" s="318"/>
      <c r="B9850" s="319"/>
    </row>
    <row r="9851" spans="1:2" ht="15" x14ac:dyDescent="0.2">
      <c r="A9851" s="318"/>
      <c r="B9851" s="319"/>
    </row>
    <row r="9852" spans="1:2" ht="15" x14ac:dyDescent="0.2">
      <c r="A9852" s="318"/>
      <c r="B9852" s="319"/>
    </row>
    <row r="9853" spans="1:2" ht="15" x14ac:dyDescent="0.2">
      <c r="A9853" s="318"/>
      <c r="B9853" s="319"/>
    </row>
    <row r="9854" spans="1:2" ht="15" x14ac:dyDescent="0.2">
      <c r="A9854" s="318"/>
      <c r="B9854" s="319"/>
    </row>
    <row r="9855" spans="1:2" ht="15" x14ac:dyDescent="0.2">
      <c r="A9855" s="318"/>
      <c r="B9855" s="319"/>
    </row>
    <row r="9856" spans="1:2" ht="15" x14ac:dyDescent="0.2">
      <c r="A9856" s="318"/>
      <c r="B9856" s="319"/>
    </row>
    <row r="9857" spans="1:2" ht="15" x14ac:dyDescent="0.2">
      <c r="A9857" s="318"/>
      <c r="B9857" s="319"/>
    </row>
    <row r="9858" spans="1:2" ht="15" x14ac:dyDescent="0.2">
      <c r="A9858" s="318"/>
      <c r="B9858" s="319"/>
    </row>
    <row r="9859" spans="1:2" ht="15" x14ac:dyDescent="0.2">
      <c r="A9859" s="318"/>
      <c r="B9859" s="319"/>
    </row>
    <row r="9860" spans="1:2" ht="15" x14ac:dyDescent="0.2">
      <c r="A9860" s="318"/>
      <c r="B9860" s="319"/>
    </row>
    <row r="9861" spans="1:2" ht="15" x14ac:dyDescent="0.2">
      <c r="A9861" s="318"/>
      <c r="B9861" s="319"/>
    </row>
    <row r="9862" spans="1:2" ht="15" x14ac:dyDescent="0.2">
      <c r="A9862" s="318"/>
      <c r="B9862" s="319"/>
    </row>
    <row r="9863" spans="1:2" ht="15" x14ac:dyDescent="0.2">
      <c r="A9863" s="318"/>
      <c r="B9863" s="319"/>
    </row>
    <row r="9864" spans="1:2" ht="15" x14ac:dyDescent="0.2">
      <c r="A9864" s="318"/>
      <c r="B9864" s="319"/>
    </row>
    <row r="9865" spans="1:2" ht="15" x14ac:dyDescent="0.2">
      <c r="A9865" s="318"/>
      <c r="B9865" s="319"/>
    </row>
    <row r="9866" spans="1:2" ht="15" x14ac:dyDescent="0.2">
      <c r="A9866" s="318"/>
      <c r="B9866" s="319"/>
    </row>
    <row r="9867" spans="1:2" ht="15" x14ac:dyDescent="0.2">
      <c r="A9867" s="318"/>
      <c r="B9867" s="319"/>
    </row>
    <row r="9868" spans="1:2" ht="15" x14ac:dyDescent="0.2">
      <c r="A9868" s="318"/>
      <c r="B9868" s="319"/>
    </row>
    <row r="9869" spans="1:2" ht="15" x14ac:dyDescent="0.2">
      <c r="A9869" s="318"/>
      <c r="B9869" s="319"/>
    </row>
    <row r="9870" spans="1:2" ht="15" x14ac:dyDescent="0.2">
      <c r="A9870" s="318"/>
      <c r="B9870" s="319"/>
    </row>
    <row r="9871" spans="1:2" ht="15" x14ac:dyDescent="0.2">
      <c r="A9871" s="318"/>
      <c r="B9871" s="319"/>
    </row>
    <row r="9872" spans="1:2" ht="15" x14ac:dyDescent="0.2">
      <c r="A9872" s="318"/>
      <c r="B9872" s="319"/>
    </row>
    <row r="9873" spans="1:2" ht="15" x14ac:dyDescent="0.2">
      <c r="A9873" s="318"/>
      <c r="B9873" s="319"/>
    </row>
    <row r="9874" spans="1:2" ht="15" x14ac:dyDescent="0.2">
      <c r="A9874" s="318"/>
      <c r="B9874" s="319"/>
    </row>
    <row r="9875" spans="1:2" ht="15" x14ac:dyDescent="0.2">
      <c r="A9875" s="318"/>
      <c r="B9875" s="319"/>
    </row>
    <row r="9876" spans="1:2" ht="15" x14ac:dyDescent="0.2">
      <c r="A9876" s="318"/>
      <c r="B9876" s="319"/>
    </row>
    <row r="9877" spans="1:2" ht="15" x14ac:dyDescent="0.2">
      <c r="A9877" s="318"/>
      <c r="B9877" s="319"/>
    </row>
    <row r="9878" spans="1:2" ht="15" x14ac:dyDescent="0.2">
      <c r="A9878" s="318"/>
      <c r="B9878" s="319"/>
    </row>
    <row r="9879" spans="1:2" ht="15" x14ac:dyDescent="0.2">
      <c r="A9879" s="318"/>
      <c r="B9879" s="319"/>
    </row>
    <row r="9880" spans="1:2" ht="15" x14ac:dyDescent="0.2">
      <c r="A9880" s="318"/>
      <c r="B9880" s="319"/>
    </row>
    <row r="9881" spans="1:2" ht="15" x14ac:dyDescent="0.2">
      <c r="A9881" s="318"/>
      <c r="B9881" s="319"/>
    </row>
    <row r="9882" spans="1:2" ht="15" x14ac:dyDescent="0.2">
      <c r="A9882" s="318"/>
      <c r="B9882" s="319"/>
    </row>
    <row r="9883" spans="1:2" ht="15" x14ac:dyDescent="0.2">
      <c r="A9883" s="318"/>
      <c r="B9883" s="319"/>
    </row>
    <row r="9884" spans="1:2" ht="15" x14ac:dyDescent="0.2">
      <c r="A9884" s="318"/>
      <c r="B9884" s="319"/>
    </row>
    <row r="9885" spans="1:2" ht="15" x14ac:dyDescent="0.2">
      <c r="A9885" s="318"/>
      <c r="B9885" s="319"/>
    </row>
    <row r="9886" spans="1:2" ht="15" x14ac:dyDescent="0.2">
      <c r="A9886" s="318"/>
      <c r="B9886" s="319"/>
    </row>
    <row r="9887" spans="1:2" ht="15" x14ac:dyDescent="0.2">
      <c r="A9887" s="318"/>
      <c r="B9887" s="319"/>
    </row>
    <row r="9888" spans="1:2" ht="15" x14ac:dyDescent="0.2">
      <c r="A9888" s="318"/>
      <c r="B9888" s="319"/>
    </row>
    <row r="9889" spans="1:2" ht="15" x14ac:dyDescent="0.2">
      <c r="A9889" s="318"/>
      <c r="B9889" s="319"/>
    </row>
    <row r="9890" spans="1:2" ht="15" x14ac:dyDescent="0.2">
      <c r="A9890" s="318"/>
      <c r="B9890" s="319"/>
    </row>
    <row r="9891" spans="1:2" ht="15" x14ac:dyDescent="0.2">
      <c r="A9891" s="318"/>
      <c r="B9891" s="319"/>
    </row>
    <row r="9892" spans="1:2" ht="15" x14ac:dyDescent="0.2">
      <c r="A9892" s="318"/>
      <c r="B9892" s="319"/>
    </row>
    <row r="9893" spans="1:2" ht="15" x14ac:dyDescent="0.2">
      <c r="A9893" s="318"/>
      <c r="B9893" s="319"/>
    </row>
    <row r="9894" spans="1:2" ht="15" x14ac:dyDescent="0.2">
      <c r="A9894" s="318"/>
      <c r="B9894" s="319"/>
    </row>
    <row r="9895" spans="1:2" ht="15" x14ac:dyDescent="0.2">
      <c r="A9895" s="318"/>
      <c r="B9895" s="319"/>
    </row>
    <row r="9896" spans="1:2" ht="15" x14ac:dyDescent="0.2">
      <c r="A9896" s="318"/>
      <c r="B9896" s="319"/>
    </row>
    <row r="9897" spans="1:2" ht="15" x14ac:dyDescent="0.2">
      <c r="A9897" s="318"/>
      <c r="B9897" s="319"/>
    </row>
    <row r="9898" spans="1:2" ht="15" x14ac:dyDescent="0.2">
      <c r="A9898" s="318"/>
      <c r="B9898" s="319"/>
    </row>
    <row r="9899" spans="1:2" ht="15" x14ac:dyDescent="0.2">
      <c r="A9899" s="318"/>
      <c r="B9899" s="319"/>
    </row>
    <row r="9900" spans="1:2" ht="15" x14ac:dyDescent="0.2">
      <c r="A9900" s="318"/>
      <c r="B9900" s="319"/>
    </row>
    <row r="9901" spans="1:2" ht="15" x14ac:dyDescent="0.2">
      <c r="A9901" s="318"/>
      <c r="B9901" s="319"/>
    </row>
    <row r="9902" spans="1:2" ht="15" x14ac:dyDescent="0.2">
      <c r="A9902" s="318"/>
      <c r="B9902" s="319"/>
    </row>
    <row r="9903" spans="1:2" ht="15" x14ac:dyDescent="0.2">
      <c r="A9903" s="318"/>
      <c r="B9903" s="319"/>
    </row>
    <row r="9904" spans="1:2" ht="15" x14ac:dyDescent="0.2">
      <c r="A9904" s="318"/>
      <c r="B9904" s="319"/>
    </row>
    <row r="9905" spans="1:2" ht="15" x14ac:dyDescent="0.2">
      <c r="A9905" s="318"/>
      <c r="B9905" s="319"/>
    </row>
    <row r="9906" spans="1:2" ht="15" x14ac:dyDescent="0.2">
      <c r="A9906" s="318"/>
      <c r="B9906" s="319"/>
    </row>
    <row r="9907" spans="1:2" ht="15" x14ac:dyDescent="0.2">
      <c r="A9907" s="318"/>
      <c r="B9907" s="319"/>
    </row>
    <row r="9908" spans="1:2" ht="15" x14ac:dyDescent="0.2">
      <c r="A9908" s="318"/>
      <c r="B9908" s="319"/>
    </row>
    <row r="9909" spans="1:2" ht="15" x14ac:dyDescent="0.2">
      <c r="A9909" s="318"/>
      <c r="B9909" s="319"/>
    </row>
    <row r="9910" spans="1:2" ht="15" x14ac:dyDescent="0.2">
      <c r="A9910" s="318"/>
      <c r="B9910" s="319"/>
    </row>
    <row r="9911" spans="1:2" ht="15" x14ac:dyDescent="0.2">
      <c r="A9911" s="318"/>
      <c r="B9911" s="319"/>
    </row>
    <row r="9912" spans="1:2" ht="15" x14ac:dyDescent="0.2">
      <c r="A9912" s="318"/>
      <c r="B9912" s="319"/>
    </row>
    <row r="9913" spans="1:2" ht="15" x14ac:dyDescent="0.2">
      <c r="A9913" s="318"/>
      <c r="B9913" s="319"/>
    </row>
    <row r="9914" spans="1:2" ht="15" x14ac:dyDescent="0.2">
      <c r="A9914" s="318"/>
      <c r="B9914" s="319"/>
    </row>
    <row r="9915" spans="1:2" ht="15" x14ac:dyDescent="0.2">
      <c r="A9915" s="318"/>
      <c r="B9915" s="319"/>
    </row>
    <row r="9916" spans="1:2" ht="15" x14ac:dyDescent="0.2">
      <c r="A9916" s="318"/>
      <c r="B9916" s="319"/>
    </row>
    <row r="9917" spans="1:2" ht="15" x14ac:dyDescent="0.2">
      <c r="A9917" s="318"/>
      <c r="B9917" s="319"/>
    </row>
    <row r="9918" spans="1:2" ht="15" x14ac:dyDescent="0.2">
      <c r="A9918" s="318"/>
      <c r="B9918" s="319"/>
    </row>
    <row r="9919" spans="1:2" ht="15" x14ac:dyDescent="0.2">
      <c r="A9919" s="318"/>
      <c r="B9919" s="319"/>
    </row>
    <row r="9920" spans="1:2" ht="15" x14ac:dyDescent="0.2">
      <c r="A9920" s="318"/>
      <c r="B9920" s="319"/>
    </row>
    <row r="9921" spans="1:2" ht="15" x14ac:dyDescent="0.2">
      <c r="A9921" s="318"/>
      <c r="B9921" s="319"/>
    </row>
    <row r="9922" spans="1:2" ht="15" x14ac:dyDescent="0.2">
      <c r="A9922" s="318"/>
      <c r="B9922" s="319"/>
    </row>
    <row r="9923" spans="1:2" ht="15" x14ac:dyDescent="0.2">
      <c r="A9923" s="318"/>
      <c r="B9923" s="319"/>
    </row>
    <row r="9924" spans="1:2" ht="15" x14ac:dyDescent="0.2">
      <c r="A9924" s="318"/>
      <c r="B9924" s="319"/>
    </row>
    <row r="9925" spans="1:2" ht="15" x14ac:dyDescent="0.2">
      <c r="A9925" s="318"/>
      <c r="B9925" s="319"/>
    </row>
    <row r="9926" spans="1:2" ht="15" x14ac:dyDescent="0.2">
      <c r="A9926" s="318"/>
      <c r="B9926" s="319"/>
    </row>
    <row r="9927" spans="1:2" ht="15" x14ac:dyDescent="0.2">
      <c r="A9927" s="318"/>
      <c r="B9927" s="319"/>
    </row>
    <row r="9928" spans="1:2" ht="15" x14ac:dyDescent="0.2">
      <c r="A9928" s="318"/>
      <c r="B9928" s="319"/>
    </row>
    <row r="9929" spans="1:2" ht="15" x14ac:dyDescent="0.2">
      <c r="A9929" s="318"/>
      <c r="B9929" s="319"/>
    </row>
    <row r="9930" spans="1:2" ht="15" x14ac:dyDescent="0.2">
      <c r="A9930" s="318"/>
      <c r="B9930" s="319"/>
    </row>
    <row r="9931" spans="1:2" ht="15" x14ac:dyDescent="0.2">
      <c r="A9931" s="318"/>
      <c r="B9931" s="319"/>
    </row>
    <row r="9932" spans="1:2" ht="15" x14ac:dyDescent="0.2">
      <c r="A9932" s="318"/>
      <c r="B9932" s="319"/>
    </row>
    <row r="9933" spans="1:2" ht="15" x14ac:dyDescent="0.2">
      <c r="A9933" s="318"/>
      <c r="B9933" s="319"/>
    </row>
    <row r="9934" spans="1:2" ht="15" x14ac:dyDescent="0.2">
      <c r="A9934" s="318"/>
      <c r="B9934" s="319"/>
    </row>
    <row r="9935" spans="1:2" ht="15" x14ac:dyDescent="0.2">
      <c r="A9935" s="318"/>
      <c r="B9935" s="319"/>
    </row>
    <row r="9936" spans="1:2" ht="15" x14ac:dyDescent="0.2">
      <c r="A9936" s="318"/>
      <c r="B9936" s="319"/>
    </row>
    <row r="9937" spans="1:2" ht="15" x14ac:dyDescent="0.2">
      <c r="A9937" s="318"/>
      <c r="B9937" s="319"/>
    </row>
    <row r="9938" spans="1:2" ht="15" x14ac:dyDescent="0.2">
      <c r="A9938" s="318"/>
      <c r="B9938" s="319"/>
    </row>
    <row r="9939" spans="1:2" ht="15" x14ac:dyDescent="0.2">
      <c r="A9939" s="318"/>
      <c r="B9939" s="319"/>
    </row>
    <row r="9940" spans="1:2" ht="15" x14ac:dyDescent="0.2">
      <c r="A9940" s="318"/>
      <c r="B9940" s="319"/>
    </row>
    <row r="9941" spans="1:2" ht="15" x14ac:dyDescent="0.2">
      <c r="A9941" s="318"/>
      <c r="B9941" s="319"/>
    </row>
    <row r="9942" spans="1:2" ht="15" x14ac:dyDescent="0.2">
      <c r="A9942" s="318"/>
      <c r="B9942" s="319"/>
    </row>
    <row r="9943" spans="1:2" ht="15" x14ac:dyDescent="0.2">
      <c r="A9943" s="318"/>
      <c r="B9943" s="319"/>
    </row>
    <row r="9944" spans="1:2" ht="15" x14ac:dyDescent="0.2">
      <c r="A9944" s="318"/>
      <c r="B9944" s="319"/>
    </row>
    <row r="9945" spans="1:2" ht="15" x14ac:dyDescent="0.2">
      <c r="A9945" s="318"/>
      <c r="B9945" s="319"/>
    </row>
    <row r="9946" spans="1:2" ht="15" x14ac:dyDescent="0.2">
      <c r="A9946" s="318"/>
      <c r="B9946" s="319"/>
    </row>
    <row r="9947" spans="1:2" ht="15" x14ac:dyDescent="0.2">
      <c r="A9947" s="318"/>
      <c r="B9947" s="319"/>
    </row>
    <row r="9948" spans="1:2" ht="15" x14ac:dyDescent="0.2">
      <c r="A9948" s="318"/>
      <c r="B9948" s="319"/>
    </row>
    <row r="9949" spans="1:2" ht="15" x14ac:dyDescent="0.2">
      <c r="A9949" s="318"/>
      <c r="B9949" s="319"/>
    </row>
    <row r="9950" spans="1:2" ht="15" x14ac:dyDescent="0.2">
      <c r="A9950" s="318"/>
      <c r="B9950" s="319"/>
    </row>
    <row r="9951" spans="1:2" ht="15" x14ac:dyDescent="0.2">
      <c r="A9951" s="318"/>
      <c r="B9951" s="319"/>
    </row>
    <row r="9952" spans="1:2" ht="15" x14ac:dyDescent="0.2">
      <c r="A9952" s="318"/>
      <c r="B9952" s="319"/>
    </row>
    <row r="9953" spans="1:2" ht="15" x14ac:dyDescent="0.2">
      <c r="A9953" s="318"/>
      <c r="B9953" s="319"/>
    </row>
    <row r="9954" spans="1:2" ht="15" x14ac:dyDescent="0.2">
      <c r="A9954" s="318"/>
      <c r="B9954" s="319"/>
    </row>
    <row r="9955" spans="1:2" ht="15" x14ac:dyDescent="0.2">
      <c r="A9955" s="318"/>
      <c r="B9955" s="319"/>
    </row>
    <row r="9956" spans="1:2" ht="15" x14ac:dyDescent="0.2">
      <c r="A9956" s="318"/>
      <c r="B9956" s="319"/>
    </row>
    <row r="9957" spans="1:2" ht="15" x14ac:dyDescent="0.2">
      <c r="A9957" s="318"/>
      <c r="B9957" s="319"/>
    </row>
    <row r="9958" spans="1:2" ht="15" x14ac:dyDescent="0.2">
      <c r="A9958" s="318"/>
      <c r="B9958" s="319"/>
    </row>
    <row r="9959" spans="1:2" ht="15" x14ac:dyDescent="0.2">
      <c r="A9959" s="318"/>
      <c r="B9959" s="319"/>
    </row>
    <row r="9960" spans="1:2" ht="15" x14ac:dyDescent="0.2">
      <c r="A9960" s="318"/>
      <c r="B9960" s="319"/>
    </row>
    <row r="9961" spans="1:2" ht="15" x14ac:dyDescent="0.2">
      <c r="A9961" s="318"/>
      <c r="B9961" s="319"/>
    </row>
    <row r="9962" spans="1:2" ht="15" x14ac:dyDescent="0.2">
      <c r="A9962" s="318"/>
      <c r="B9962" s="319"/>
    </row>
    <row r="9963" spans="1:2" ht="15" x14ac:dyDescent="0.2">
      <c r="A9963" s="318"/>
      <c r="B9963" s="319"/>
    </row>
    <row r="9964" spans="1:2" ht="15" x14ac:dyDescent="0.2">
      <c r="A9964" s="318"/>
      <c r="B9964" s="319"/>
    </row>
    <row r="9965" spans="1:2" ht="15" x14ac:dyDescent="0.2">
      <c r="A9965" s="318"/>
      <c r="B9965" s="319"/>
    </row>
    <row r="9966" spans="1:2" ht="15" x14ac:dyDescent="0.2">
      <c r="A9966" s="318"/>
      <c r="B9966" s="319"/>
    </row>
    <row r="9967" spans="1:2" ht="15" x14ac:dyDescent="0.2">
      <c r="A9967" s="318"/>
      <c r="B9967" s="319"/>
    </row>
    <row r="9968" spans="1:2" ht="15" x14ac:dyDescent="0.2">
      <c r="A9968" s="318"/>
      <c r="B9968" s="319"/>
    </row>
    <row r="9969" spans="1:2" ht="15" x14ac:dyDescent="0.2">
      <c r="A9969" s="318"/>
      <c r="B9969" s="319"/>
    </row>
    <row r="9970" spans="1:2" ht="15" x14ac:dyDescent="0.2">
      <c r="A9970" s="318"/>
      <c r="B9970" s="319"/>
    </row>
    <row r="9971" spans="1:2" ht="15" x14ac:dyDescent="0.2">
      <c r="A9971" s="318"/>
      <c r="B9971" s="319"/>
    </row>
    <row r="9972" spans="1:2" ht="15" x14ac:dyDescent="0.2">
      <c r="A9972" s="318"/>
      <c r="B9972" s="319"/>
    </row>
    <row r="9973" spans="1:2" ht="15" x14ac:dyDescent="0.2">
      <c r="A9973" s="318"/>
      <c r="B9973" s="319"/>
    </row>
    <row r="9974" spans="1:2" ht="15" x14ac:dyDescent="0.2">
      <c r="A9974" s="318"/>
      <c r="B9974" s="319"/>
    </row>
    <row r="9975" spans="1:2" ht="15" x14ac:dyDescent="0.2">
      <c r="A9975" s="318"/>
      <c r="B9975" s="319"/>
    </row>
    <row r="9976" spans="1:2" ht="15" x14ac:dyDescent="0.2">
      <c r="A9976" s="318"/>
      <c r="B9976" s="319"/>
    </row>
    <row r="9977" spans="1:2" ht="15" x14ac:dyDescent="0.2">
      <c r="A9977" s="318"/>
      <c r="B9977" s="319"/>
    </row>
    <row r="9978" spans="1:2" ht="15" x14ac:dyDescent="0.2">
      <c r="A9978" s="318"/>
      <c r="B9978" s="319"/>
    </row>
    <row r="9979" spans="1:2" ht="15" x14ac:dyDescent="0.2">
      <c r="A9979" s="318"/>
      <c r="B9979" s="319"/>
    </row>
    <row r="9980" spans="1:2" ht="15" x14ac:dyDescent="0.2">
      <c r="A9980" s="318"/>
      <c r="B9980" s="319"/>
    </row>
    <row r="9981" spans="1:2" ht="15" x14ac:dyDescent="0.2">
      <c r="A9981" s="318"/>
      <c r="B9981" s="319"/>
    </row>
    <row r="9982" spans="1:2" ht="15" x14ac:dyDescent="0.2">
      <c r="A9982" s="318"/>
      <c r="B9982" s="319"/>
    </row>
    <row r="9983" spans="1:2" ht="15" x14ac:dyDescent="0.2">
      <c r="A9983" s="318"/>
      <c r="B9983" s="319"/>
    </row>
    <row r="9984" spans="1:2" ht="15" x14ac:dyDescent="0.2">
      <c r="A9984" s="318"/>
      <c r="B9984" s="319"/>
    </row>
    <row r="9985" spans="1:2" ht="15" x14ac:dyDescent="0.2">
      <c r="A9985" s="318"/>
      <c r="B9985" s="319"/>
    </row>
    <row r="9986" spans="1:2" ht="15" x14ac:dyDescent="0.2">
      <c r="A9986" s="318"/>
      <c r="B9986" s="319"/>
    </row>
    <row r="9987" spans="1:2" ht="15" x14ac:dyDescent="0.2">
      <c r="A9987" s="318"/>
      <c r="B9987" s="319"/>
    </row>
    <row r="9988" spans="1:2" ht="15" x14ac:dyDescent="0.2">
      <c r="A9988" s="318"/>
      <c r="B9988" s="319"/>
    </row>
    <row r="9989" spans="1:2" ht="15" x14ac:dyDescent="0.2">
      <c r="A9989" s="318"/>
      <c r="B9989" s="319"/>
    </row>
    <row r="9990" spans="1:2" ht="15" x14ac:dyDescent="0.2">
      <c r="A9990" s="318"/>
      <c r="B9990" s="319"/>
    </row>
    <row r="9991" spans="1:2" ht="15" x14ac:dyDescent="0.2">
      <c r="A9991" s="318"/>
      <c r="B9991" s="319"/>
    </row>
    <row r="9992" spans="1:2" ht="15" x14ac:dyDescent="0.2">
      <c r="A9992" s="318"/>
      <c r="B9992" s="319"/>
    </row>
    <row r="9993" spans="1:2" ht="15" x14ac:dyDescent="0.2">
      <c r="A9993" s="318"/>
      <c r="B9993" s="319"/>
    </row>
    <row r="9994" spans="1:2" ht="15" x14ac:dyDescent="0.2">
      <c r="A9994" s="318"/>
      <c r="B9994" s="319"/>
    </row>
    <row r="9995" spans="1:2" ht="15" x14ac:dyDescent="0.2">
      <c r="A9995" s="318"/>
      <c r="B9995" s="319"/>
    </row>
    <row r="9996" spans="1:2" ht="15" x14ac:dyDescent="0.2">
      <c r="A9996" s="318"/>
      <c r="B9996" s="319"/>
    </row>
    <row r="9997" spans="1:2" ht="15" x14ac:dyDescent="0.2">
      <c r="A9997" s="318"/>
      <c r="B9997" s="319"/>
    </row>
    <row r="9998" spans="1:2" ht="15" x14ac:dyDescent="0.2">
      <c r="A9998" s="318"/>
      <c r="B9998" s="319"/>
    </row>
    <row r="9999" spans="1:2" ht="15" x14ac:dyDescent="0.2">
      <c r="A9999" s="318"/>
      <c r="B9999" s="319"/>
    </row>
    <row r="10000" spans="1:2" ht="15" x14ac:dyDescent="0.2">
      <c r="A10000" s="318"/>
      <c r="B10000" s="319"/>
    </row>
    <row r="10001" spans="1:2" ht="15" x14ac:dyDescent="0.2">
      <c r="A10001" s="318"/>
      <c r="B10001" s="319"/>
    </row>
    <row r="10002" spans="1:2" ht="15" x14ac:dyDescent="0.2">
      <c r="A10002" s="318"/>
      <c r="B10002" s="319"/>
    </row>
    <row r="10003" spans="1:2" ht="15" x14ac:dyDescent="0.2">
      <c r="A10003" s="318"/>
      <c r="B10003" s="319"/>
    </row>
    <row r="10004" spans="1:2" ht="15" x14ac:dyDescent="0.2">
      <c r="A10004" s="318"/>
      <c r="B10004" s="319"/>
    </row>
    <row r="10005" spans="1:2" ht="15" x14ac:dyDescent="0.2">
      <c r="A10005" s="318"/>
      <c r="B10005" s="319"/>
    </row>
    <row r="10006" spans="1:2" ht="15" x14ac:dyDescent="0.2">
      <c r="A10006" s="318"/>
      <c r="B10006" s="319"/>
    </row>
    <row r="10007" spans="1:2" ht="15" x14ac:dyDescent="0.2">
      <c r="A10007" s="318"/>
      <c r="B10007" s="319"/>
    </row>
    <row r="10008" spans="1:2" ht="15" x14ac:dyDescent="0.2">
      <c r="A10008" s="318"/>
      <c r="B10008" s="319"/>
    </row>
    <row r="10009" spans="1:2" ht="15" x14ac:dyDescent="0.2">
      <c r="A10009" s="318"/>
      <c r="B10009" s="319"/>
    </row>
    <row r="10010" spans="1:2" ht="15" x14ac:dyDescent="0.2">
      <c r="A10010" s="318"/>
      <c r="B10010" s="319"/>
    </row>
    <row r="10011" spans="1:2" ht="15" x14ac:dyDescent="0.2">
      <c r="A10011" s="318"/>
      <c r="B10011" s="319"/>
    </row>
    <row r="10012" spans="1:2" ht="15" x14ac:dyDescent="0.2">
      <c r="A10012" s="318"/>
      <c r="B10012" s="319"/>
    </row>
    <row r="10013" spans="1:2" ht="15" x14ac:dyDescent="0.2">
      <c r="A10013" s="318"/>
      <c r="B10013" s="319"/>
    </row>
    <row r="10014" spans="1:2" ht="15" x14ac:dyDescent="0.2">
      <c r="A10014" s="318"/>
      <c r="B10014" s="319"/>
    </row>
    <row r="10015" spans="1:2" ht="15" x14ac:dyDescent="0.2">
      <c r="A10015" s="318"/>
      <c r="B10015" s="319"/>
    </row>
    <row r="10016" spans="1:2" ht="15" x14ac:dyDescent="0.2">
      <c r="A10016" s="318"/>
      <c r="B10016" s="319"/>
    </row>
    <row r="10017" spans="1:2" ht="15" x14ac:dyDescent="0.2">
      <c r="A10017" s="318"/>
      <c r="B10017" s="319"/>
    </row>
    <row r="10018" spans="1:2" ht="15" x14ac:dyDescent="0.2">
      <c r="A10018" s="318"/>
      <c r="B10018" s="319"/>
    </row>
    <row r="10019" spans="1:2" ht="15" x14ac:dyDescent="0.2">
      <c r="A10019" s="318"/>
      <c r="B10019" s="319"/>
    </row>
    <row r="10020" spans="1:2" ht="15" x14ac:dyDescent="0.2">
      <c r="A10020" s="318"/>
      <c r="B10020" s="319"/>
    </row>
    <row r="10021" spans="1:2" ht="15" x14ac:dyDescent="0.2">
      <c r="A10021" s="318"/>
      <c r="B10021" s="319"/>
    </row>
    <row r="10022" spans="1:2" ht="15" x14ac:dyDescent="0.2">
      <c r="A10022" s="318"/>
      <c r="B10022" s="319"/>
    </row>
    <row r="10023" spans="1:2" ht="15" x14ac:dyDescent="0.2">
      <c r="A10023" s="318"/>
      <c r="B10023" s="319"/>
    </row>
    <row r="10024" spans="1:2" ht="15" x14ac:dyDescent="0.2">
      <c r="A10024" s="318"/>
      <c r="B10024" s="319"/>
    </row>
    <row r="10025" spans="1:2" ht="15" x14ac:dyDescent="0.2">
      <c r="A10025" s="318"/>
      <c r="B10025" s="319"/>
    </row>
    <row r="10026" spans="1:2" ht="15" x14ac:dyDescent="0.2">
      <c r="A10026" s="318"/>
      <c r="B10026" s="319"/>
    </row>
    <row r="10027" spans="1:2" ht="15" x14ac:dyDescent="0.2">
      <c r="A10027" s="318"/>
      <c r="B10027" s="319"/>
    </row>
    <row r="10028" spans="1:2" ht="15" x14ac:dyDescent="0.2">
      <c r="A10028" s="318"/>
      <c r="B10028" s="319"/>
    </row>
    <row r="10029" spans="1:2" ht="15" x14ac:dyDescent="0.2">
      <c r="A10029" s="318"/>
      <c r="B10029" s="319"/>
    </row>
    <row r="10030" spans="1:2" ht="15" x14ac:dyDescent="0.2">
      <c r="A10030" s="318"/>
      <c r="B10030" s="319"/>
    </row>
    <row r="10031" spans="1:2" ht="15" x14ac:dyDescent="0.2">
      <c r="A10031" s="318"/>
      <c r="B10031" s="319"/>
    </row>
    <row r="10032" spans="1:2" ht="15" x14ac:dyDescent="0.2">
      <c r="A10032" s="318"/>
      <c r="B10032" s="319"/>
    </row>
    <row r="10033" spans="1:2" ht="15" x14ac:dyDescent="0.2">
      <c r="A10033" s="318"/>
      <c r="B10033" s="319"/>
    </row>
    <row r="10034" spans="1:2" ht="15" x14ac:dyDescent="0.2">
      <c r="A10034" s="318"/>
      <c r="B10034" s="319"/>
    </row>
    <row r="10035" spans="1:2" ht="15" x14ac:dyDescent="0.2">
      <c r="A10035" s="318"/>
      <c r="B10035" s="319"/>
    </row>
    <row r="10036" spans="1:2" ht="15" x14ac:dyDescent="0.2">
      <c r="A10036" s="318"/>
      <c r="B10036" s="319"/>
    </row>
    <row r="10037" spans="1:2" ht="15" x14ac:dyDescent="0.2">
      <c r="A10037" s="318"/>
      <c r="B10037" s="319"/>
    </row>
    <row r="10038" spans="1:2" ht="15" x14ac:dyDescent="0.2">
      <c r="A10038" s="318"/>
      <c r="B10038" s="319"/>
    </row>
    <row r="10039" spans="1:2" ht="15" x14ac:dyDescent="0.2">
      <c r="A10039" s="318"/>
      <c r="B10039" s="319"/>
    </row>
    <row r="10040" spans="1:2" ht="15" x14ac:dyDescent="0.2">
      <c r="A10040" s="318"/>
      <c r="B10040" s="319"/>
    </row>
    <row r="10041" spans="1:2" ht="15" x14ac:dyDescent="0.2">
      <c r="A10041" s="318"/>
      <c r="B10041" s="319"/>
    </row>
    <row r="10042" spans="1:2" ht="15" x14ac:dyDescent="0.2">
      <c r="A10042" s="318"/>
      <c r="B10042" s="319"/>
    </row>
    <row r="10043" spans="1:2" ht="15" x14ac:dyDescent="0.2">
      <c r="A10043" s="318"/>
      <c r="B10043" s="319"/>
    </row>
    <row r="10044" spans="1:2" ht="15" x14ac:dyDescent="0.2">
      <c r="A10044" s="318"/>
      <c r="B10044" s="319"/>
    </row>
    <row r="10045" spans="1:2" ht="15" x14ac:dyDescent="0.2">
      <c r="A10045" s="318"/>
      <c r="B10045" s="319"/>
    </row>
    <row r="10046" spans="1:2" ht="15" x14ac:dyDescent="0.2">
      <c r="A10046" s="318"/>
      <c r="B10046" s="319"/>
    </row>
    <row r="10047" spans="1:2" ht="15" x14ac:dyDescent="0.2">
      <c r="A10047" s="318"/>
      <c r="B10047" s="319"/>
    </row>
    <row r="10048" spans="1:2" ht="15" x14ac:dyDescent="0.2">
      <c r="A10048" s="318"/>
      <c r="B10048" s="319"/>
    </row>
    <row r="10049" spans="1:2" ht="15" x14ac:dyDescent="0.2">
      <c r="A10049" s="318"/>
      <c r="B10049" s="319"/>
    </row>
    <row r="10050" spans="1:2" ht="15" x14ac:dyDescent="0.2">
      <c r="A10050" s="318"/>
      <c r="B10050" s="319"/>
    </row>
    <row r="10051" spans="1:2" ht="15" x14ac:dyDescent="0.2">
      <c r="A10051" s="318"/>
      <c r="B10051" s="319"/>
    </row>
    <row r="10052" spans="1:2" ht="15" x14ac:dyDescent="0.2">
      <c r="A10052" s="318"/>
      <c r="B10052" s="319"/>
    </row>
    <row r="10053" spans="1:2" ht="15" x14ac:dyDescent="0.2">
      <c r="A10053" s="318"/>
      <c r="B10053" s="319"/>
    </row>
    <row r="10054" spans="1:2" ht="15" x14ac:dyDescent="0.2">
      <c r="A10054" s="318"/>
      <c r="B10054" s="319"/>
    </row>
    <row r="10055" spans="1:2" ht="15" x14ac:dyDescent="0.2">
      <c r="A10055" s="318"/>
      <c r="B10055" s="319"/>
    </row>
    <row r="10056" spans="1:2" ht="15" x14ac:dyDescent="0.2">
      <c r="A10056" s="318"/>
      <c r="B10056" s="319"/>
    </row>
    <row r="10057" spans="1:2" ht="15" x14ac:dyDescent="0.2">
      <c r="A10057" s="318"/>
      <c r="B10057" s="319"/>
    </row>
    <row r="10058" spans="1:2" ht="15" x14ac:dyDescent="0.2">
      <c r="A10058" s="318"/>
      <c r="B10058" s="319"/>
    </row>
    <row r="10059" spans="1:2" ht="15" x14ac:dyDescent="0.2">
      <c r="A10059" s="318"/>
      <c r="B10059" s="319"/>
    </row>
    <row r="10060" spans="1:2" ht="15" x14ac:dyDescent="0.2">
      <c r="A10060" s="318"/>
      <c r="B10060" s="319"/>
    </row>
    <row r="10061" spans="1:2" ht="15" x14ac:dyDescent="0.2">
      <c r="A10061" s="318"/>
      <c r="B10061" s="319"/>
    </row>
    <row r="10062" spans="1:2" ht="15" x14ac:dyDescent="0.2">
      <c r="A10062" s="318"/>
      <c r="B10062" s="319"/>
    </row>
    <row r="10063" spans="1:2" ht="15" x14ac:dyDescent="0.2">
      <c r="A10063" s="318"/>
      <c r="B10063" s="319"/>
    </row>
    <row r="10064" spans="1:2" ht="15" x14ac:dyDescent="0.2">
      <c r="A10064" s="318"/>
      <c r="B10064" s="319"/>
    </row>
    <row r="10065" spans="1:2" ht="15" x14ac:dyDescent="0.2">
      <c r="A10065" s="318"/>
      <c r="B10065" s="319"/>
    </row>
    <row r="10066" spans="1:2" ht="15" x14ac:dyDescent="0.2">
      <c r="A10066" s="318"/>
      <c r="B10066" s="319"/>
    </row>
    <row r="10067" spans="1:2" ht="15" x14ac:dyDescent="0.2">
      <c r="A10067" s="318"/>
      <c r="B10067" s="319"/>
    </row>
    <row r="10068" spans="1:2" ht="15" x14ac:dyDescent="0.2">
      <c r="A10068" s="318"/>
      <c r="B10068" s="319"/>
    </row>
    <row r="10069" spans="1:2" ht="15" x14ac:dyDescent="0.2">
      <c r="A10069" s="318"/>
      <c r="B10069" s="319"/>
    </row>
    <row r="10070" spans="1:2" ht="15" x14ac:dyDescent="0.2">
      <c r="A10070" s="318"/>
      <c r="B10070" s="319"/>
    </row>
    <row r="10071" spans="1:2" ht="15" x14ac:dyDescent="0.2">
      <c r="A10071" s="318"/>
      <c r="B10071" s="319"/>
    </row>
    <row r="10072" spans="1:2" ht="15" x14ac:dyDescent="0.2">
      <c r="A10072" s="318"/>
      <c r="B10072" s="319"/>
    </row>
    <row r="10073" spans="1:2" ht="15" x14ac:dyDescent="0.2">
      <c r="A10073" s="318"/>
      <c r="B10073" s="319"/>
    </row>
    <row r="10074" spans="1:2" ht="15" x14ac:dyDescent="0.2">
      <c r="A10074" s="318"/>
      <c r="B10074" s="319"/>
    </row>
    <row r="10075" spans="1:2" ht="15" x14ac:dyDescent="0.2">
      <c r="A10075" s="318"/>
      <c r="B10075" s="319"/>
    </row>
    <row r="10076" spans="1:2" ht="15" x14ac:dyDescent="0.2">
      <c r="A10076" s="318"/>
      <c r="B10076" s="319"/>
    </row>
    <row r="10077" spans="1:2" ht="15" x14ac:dyDescent="0.2">
      <c r="A10077" s="318"/>
      <c r="B10077" s="319"/>
    </row>
    <row r="10078" spans="1:2" ht="15" x14ac:dyDescent="0.2">
      <c r="A10078" s="318"/>
      <c r="B10078" s="319"/>
    </row>
    <row r="10079" spans="1:2" ht="15" x14ac:dyDescent="0.2">
      <c r="A10079" s="318"/>
      <c r="B10079" s="319"/>
    </row>
    <row r="10080" spans="1:2" ht="15" x14ac:dyDescent="0.2">
      <c r="A10080" s="318"/>
      <c r="B10080" s="319"/>
    </row>
    <row r="10081" spans="1:2" ht="15" x14ac:dyDescent="0.2">
      <c r="A10081" s="318"/>
      <c r="B10081" s="319"/>
    </row>
    <row r="10082" spans="1:2" ht="15" x14ac:dyDescent="0.2">
      <c r="A10082" s="318"/>
      <c r="B10082" s="319"/>
    </row>
    <row r="10083" spans="1:2" ht="15" x14ac:dyDescent="0.2">
      <c r="A10083" s="318"/>
      <c r="B10083" s="319"/>
    </row>
    <row r="10084" spans="1:2" ht="15" x14ac:dyDescent="0.2">
      <c r="A10084" s="318"/>
      <c r="B10084" s="319"/>
    </row>
    <row r="10085" spans="1:2" ht="15" x14ac:dyDescent="0.2">
      <c r="A10085" s="318"/>
      <c r="B10085" s="319"/>
    </row>
    <row r="10086" spans="1:2" ht="15" x14ac:dyDescent="0.2">
      <c r="A10086" s="318"/>
      <c r="B10086" s="319"/>
    </row>
    <row r="10087" spans="1:2" ht="15" x14ac:dyDescent="0.2">
      <c r="A10087" s="318"/>
      <c r="B10087" s="319"/>
    </row>
    <row r="10088" spans="1:2" ht="15" x14ac:dyDescent="0.2">
      <c r="A10088" s="318"/>
      <c r="B10088" s="319"/>
    </row>
    <row r="10089" spans="1:2" ht="15" x14ac:dyDescent="0.2">
      <c r="A10089" s="318"/>
      <c r="B10089" s="319"/>
    </row>
    <row r="10090" spans="1:2" ht="15" x14ac:dyDescent="0.2">
      <c r="A10090" s="318"/>
      <c r="B10090" s="319"/>
    </row>
    <row r="10091" spans="1:2" ht="15" x14ac:dyDescent="0.2">
      <c r="A10091" s="318"/>
      <c r="B10091" s="319"/>
    </row>
    <row r="10092" spans="1:2" ht="15" x14ac:dyDescent="0.2">
      <c r="A10092" s="318"/>
      <c r="B10092" s="319"/>
    </row>
    <row r="10093" spans="1:2" ht="15" x14ac:dyDescent="0.2">
      <c r="A10093" s="318"/>
      <c r="B10093" s="319"/>
    </row>
    <row r="10094" spans="1:2" ht="15" x14ac:dyDescent="0.2">
      <c r="A10094" s="318"/>
      <c r="B10094" s="319"/>
    </row>
    <row r="10095" spans="1:2" ht="15" x14ac:dyDescent="0.2">
      <c r="A10095" s="318"/>
      <c r="B10095" s="319"/>
    </row>
    <row r="10096" spans="1:2" ht="15" x14ac:dyDescent="0.2">
      <c r="A10096" s="318"/>
      <c r="B10096" s="319"/>
    </row>
    <row r="10097" spans="1:2" ht="15" x14ac:dyDescent="0.2">
      <c r="A10097" s="318"/>
      <c r="B10097" s="319"/>
    </row>
    <row r="10098" spans="1:2" ht="15" x14ac:dyDescent="0.2">
      <c r="A10098" s="318"/>
      <c r="B10098" s="319"/>
    </row>
    <row r="10099" spans="1:2" ht="15" x14ac:dyDescent="0.2">
      <c r="A10099" s="318"/>
      <c r="B10099" s="319"/>
    </row>
    <row r="10100" spans="1:2" ht="15" x14ac:dyDescent="0.2">
      <c r="A10100" s="318"/>
      <c r="B10100" s="319"/>
    </row>
    <row r="10101" spans="1:2" ht="15" x14ac:dyDescent="0.2">
      <c r="A10101" s="318"/>
      <c r="B10101" s="319"/>
    </row>
    <row r="10102" spans="1:2" ht="15" x14ac:dyDescent="0.2">
      <c r="A10102" s="318"/>
      <c r="B10102" s="319"/>
    </row>
    <row r="10103" spans="1:2" ht="15" x14ac:dyDescent="0.2">
      <c r="A10103" s="318"/>
      <c r="B10103" s="319"/>
    </row>
    <row r="10104" spans="1:2" ht="15" x14ac:dyDescent="0.2">
      <c r="A10104" s="318"/>
      <c r="B10104" s="319"/>
    </row>
    <row r="10105" spans="1:2" ht="15" x14ac:dyDescent="0.2">
      <c r="A10105" s="318"/>
      <c r="B10105" s="319"/>
    </row>
    <row r="10106" spans="1:2" ht="15" x14ac:dyDescent="0.2">
      <c r="A10106" s="318"/>
      <c r="B10106" s="319"/>
    </row>
    <row r="10107" spans="1:2" ht="15" x14ac:dyDescent="0.2">
      <c r="A10107" s="318"/>
      <c r="B10107" s="319"/>
    </row>
    <row r="10108" spans="1:2" ht="15" x14ac:dyDescent="0.2">
      <c r="A10108" s="318"/>
      <c r="B10108" s="319"/>
    </row>
    <row r="10109" spans="1:2" ht="15" x14ac:dyDescent="0.2">
      <c r="A10109" s="318"/>
      <c r="B10109" s="319"/>
    </row>
    <row r="10110" spans="1:2" ht="15" x14ac:dyDescent="0.2">
      <c r="A10110" s="318"/>
      <c r="B10110" s="319"/>
    </row>
    <row r="10111" spans="1:2" ht="15" x14ac:dyDescent="0.2">
      <c r="A10111" s="318"/>
      <c r="B10111" s="319"/>
    </row>
    <row r="10112" spans="1:2" ht="15" x14ac:dyDescent="0.2">
      <c r="A10112" s="318"/>
      <c r="B10112" s="319"/>
    </row>
    <row r="10113" spans="1:2" ht="15" x14ac:dyDescent="0.2">
      <c r="A10113" s="318"/>
      <c r="B10113" s="319"/>
    </row>
    <row r="10114" spans="1:2" ht="15" x14ac:dyDescent="0.2">
      <c r="A10114" s="318"/>
      <c r="B10114" s="319"/>
    </row>
    <row r="10115" spans="1:2" ht="15" x14ac:dyDescent="0.2">
      <c r="A10115" s="318"/>
      <c r="B10115" s="319"/>
    </row>
    <row r="10116" spans="1:2" ht="15" x14ac:dyDescent="0.2">
      <c r="A10116" s="318"/>
      <c r="B10116" s="319"/>
    </row>
    <row r="10117" spans="1:2" ht="15" x14ac:dyDescent="0.2">
      <c r="A10117" s="318"/>
      <c r="B10117" s="319"/>
    </row>
    <row r="10118" spans="1:2" ht="15" x14ac:dyDescent="0.2">
      <c r="A10118" s="318"/>
      <c r="B10118" s="319"/>
    </row>
    <row r="10119" spans="1:2" ht="15" x14ac:dyDescent="0.2">
      <c r="A10119" s="318"/>
      <c r="B10119" s="319"/>
    </row>
    <row r="10120" spans="1:2" ht="15" x14ac:dyDescent="0.2">
      <c r="A10120" s="318"/>
      <c r="B10120" s="319"/>
    </row>
    <row r="10121" spans="1:2" ht="15" x14ac:dyDescent="0.2">
      <c r="A10121" s="318"/>
      <c r="B10121" s="319"/>
    </row>
    <row r="10122" spans="1:2" ht="15" x14ac:dyDescent="0.2">
      <c r="A10122" s="318"/>
      <c r="B10122" s="319"/>
    </row>
    <row r="10123" spans="1:2" ht="15" x14ac:dyDescent="0.2">
      <c r="A10123" s="318"/>
      <c r="B10123" s="319"/>
    </row>
    <row r="10124" spans="1:2" ht="15" x14ac:dyDescent="0.2">
      <c r="A10124" s="318"/>
      <c r="B10124" s="319"/>
    </row>
    <row r="10125" spans="1:2" ht="15" x14ac:dyDescent="0.2">
      <c r="A10125" s="318"/>
      <c r="B10125" s="319"/>
    </row>
    <row r="10126" spans="1:2" ht="15" x14ac:dyDescent="0.2">
      <c r="A10126" s="318"/>
      <c r="B10126" s="319"/>
    </row>
    <row r="10127" spans="1:2" ht="15" x14ac:dyDescent="0.2">
      <c r="A10127" s="318"/>
      <c r="B10127" s="319"/>
    </row>
    <row r="10128" spans="1:2" ht="15" x14ac:dyDescent="0.2">
      <c r="A10128" s="318"/>
      <c r="B10128" s="319"/>
    </row>
    <row r="10129" spans="1:2" ht="15" x14ac:dyDescent="0.2">
      <c r="A10129" s="318"/>
      <c r="B10129" s="319"/>
    </row>
    <row r="10130" spans="1:2" ht="15" x14ac:dyDescent="0.2">
      <c r="A10130" s="318"/>
      <c r="B10130" s="319"/>
    </row>
    <row r="10131" spans="1:2" ht="15" x14ac:dyDescent="0.2">
      <c r="A10131" s="318"/>
      <c r="B10131" s="319"/>
    </row>
    <row r="10132" spans="1:2" ht="15" x14ac:dyDescent="0.2">
      <c r="A10132" s="318"/>
      <c r="B10132" s="319"/>
    </row>
    <row r="10133" spans="1:2" ht="15" x14ac:dyDescent="0.2">
      <c r="A10133" s="318"/>
      <c r="B10133" s="319"/>
    </row>
    <row r="10134" spans="1:2" ht="15" x14ac:dyDescent="0.2">
      <c r="A10134" s="318"/>
      <c r="B10134" s="319"/>
    </row>
    <row r="10135" spans="1:2" ht="15" x14ac:dyDescent="0.2">
      <c r="A10135" s="318"/>
      <c r="B10135" s="319"/>
    </row>
    <row r="10136" spans="1:2" ht="15" x14ac:dyDescent="0.2">
      <c r="A10136" s="318"/>
      <c r="B10136" s="319"/>
    </row>
    <row r="10137" spans="1:2" ht="15" x14ac:dyDescent="0.2">
      <c r="A10137" s="318"/>
      <c r="B10137" s="319"/>
    </row>
    <row r="10138" spans="1:2" ht="15" x14ac:dyDescent="0.2">
      <c r="A10138" s="318"/>
      <c r="B10138" s="319"/>
    </row>
    <row r="10139" spans="1:2" ht="15" x14ac:dyDescent="0.2">
      <c r="A10139" s="318"/>
      <c r="B10139" s="319"/>
    </row>
    <row r="10140" spans="1:2" ht="15" x14ac:dyDescent="0.2">
      <c r="A10140" s="318"/>
      <c r="B10140" s="319"/>
    </row>
    <row r="10141" spans="1:2" ht="15" x14ac:dyDescent="0.2">
      <c r="A10141" s="318"/>
      <c r="B10141" s="319"/>
    </row>
    <row r="10142" spans="1:2" ht="15" x14ac:dyDescent="0.2">
      <c r="A10142" s="318"/>
      <c r="B10142" s="319"/>
    </row>
    <row r="10143" spans="1:2" ht="15" x14ac:dyDescent="0.2">
      <c r="A10143" s="318"/>
      <c r="B10143" s="319"/>
    </row>
    <row r="10144" spans="1:2" ht="15" x14ac:dyDescent="0.2">
      <c r="A10144" s="318"/>
      <c r="B10144" s="319"/>
    </row>
    <row r="10145" spans="1:2" ht="15" x14ac:dyDescent="0.2">
      <c r="A10145" s="318"/>
      <c r="B10145" s="319"/>
    </row>
    <row r="10146" spans="1:2" ht="15" x14ac:dyDescent="0.2">
      <c r="A10146" s="318"/>
      <c r="B10146" s="319"/>
    </row>
    <row r="10147" spans="1:2" ht="15" x14ac:dyDescent="0.2">
      <c r="A10147" s="318"/>
      <c r="B10147" s="319"/>
    </row>
    <row r="10148" spans="1:2" ht="15" x14ac:dyDescent="0.2">
      <c r="A10148" s="318"/>
      <c r="B10148" s="319"/>
    </row>
    <row r="10149" spans="1:2" ht="15" x14ac:dyDescent="0.2">
      <c r="A10149" s="318"/>
      <c r="B10149" s="319"/>
    </row>
    <row r="10150" spans="1:2" ht="15" x14ac:dyDescent="0.2">
      <c r="A10150" s="318"/>
      <c r="B10150" s="319"/>
    </row>
    <row r="10151" spans="1:2" ht="15" x14ac:dyDescent="0.2">
      <c r="A10151" s="318"/>
      <c r="B10151" s="319"/>
    </row>
    <row r="10152" spans="1:2" ht="15" x14ac:dyDescent="0.2">
      <c r="A10152" s="318"/>
      <c r="B10152" s="319"/>
    </row>
    <row r="10153" spans="1:2" ht="15" x14ac:dyDescent="0.2">
      <c r="A10153" s="318"/>
      <c r="B10153" s="319"/>
    </row>
    <row r="10154" spans="1:2" ht="15" x14ac:dyDescent="0.2">
      <c r="A10154" s="318"/>
      <c r="B10154" s="319"/>
    </row>
    <row r="10155" spans="1:2" ht="15" x14ac:dyDescent="0.2">
      <c r="A10155" s="318"/>
      <c r="B10155" s="319"/>
    </row>
    <row r="10156" spans="1:2" ht="15" x14ac:dyDescent="0.2">
      <c r="A10156" s="318"/>
      <c r="B10156" s="319"/>
    </row>
    <row r="10157" spans="1:2" ht="15" x14ac:dyDescent="0.2">
      <c r="A10157" s="318"/>
      <c r="B10157" s="319"/>
    </row>
    <row r="10158" spans="1:2" ht="15" x14ac:dyDescent="0.2">
      <c r="A10158" s="318"/>
      <c r="B10158" s="319"/>
    </row>
    <row r="10159" spans="1:2" ht="15" x14ac:dyDescent="0.2">
      <c r="A10159" s="318"/>
      <c r="B10159" s="319"/>
    </row>
    <row r="10160" spans="1:2" ht="15" x14ac:dyDescent="0.2">
      <c r="A10160" s="318"/>
      <c r="B10160" s="319"/>
    </row>
    <row r="10161" spans="1:2" ht="15" x14ac:dyDescent="0.2">
      <c r="A10161" s="318"/>
      <c r="B10161" s="319"/>
    </row>
    <row r="10162" spans="1:2" ht="15" x14ac:dyDescent="0.2">
      <c r="A10162" s="318"/>
      <c r="B10162" s="319"/>
    </row>
    <row r="10163" spans="1:2" ht="15" x14ac:dyDescent="0.2">
      <c r="A10163" s="318"/>
      <c r="B10163" s="319"/>
    </row>
    <row r="10164" spans="1:2" ht="15" x14ac:dyDescent="0.2">
      <c r="A10164" s="318"/>
      <c r="B10164" s="319"/>
    </row>
    <row r="10165" spans="1:2" ht="15" x14ac:dyDescent="0.2">
      <c r="A10165" s="318"/>
      <c r="B10165" s="319"/>
    </row>
    <row r="10166" spans="1:2" ht="15" x14ac:dyDescent="0.2">
      <c r="A10166" s="318"/>
      <c r="B10166" s="319"/>
    </row>
    <row r="10167" spans="1:2" ht="15" x14ac:dyDescent="0.2">
      <c r="A10167" s="318"/>
      <c r="B10167" s="319"/>
    </row>
    <row r="10168" spans="1:2" ht="15" x14ac:dyDescent="0.2">
      <c r="A10168" s="318"/>
      <c r="B10168" s="319"/>
    </row>
    <row r="10169" spans="1:2" ht="15" x14ac:dyDescent="0.2">
      <c r="A10169" s="318"/>
      <c r="B10169" s="319"/>
    </row>
    <row r="10170" spans="1:2" ht="15" x14ac:dyDescent="0.2">
      <c r="A10170" s="318"/>
      <c r="B10170" s="319"/>
    </row>
    <row r="10171" spans="1:2" ht="15" x14ac:dyDescent="0.2">
      <c r="A10171" s="318"/>
      <c r="B10171" s="319"/>
    </row>
    <row r="10172" spans="1:2" ht="15" x14ac:dyDescent="0.2">
      <c r="A10172" s="318"/>
      <c r="B10172" s="319"/>
    </row>
    <row r="10173" spans="1:2" ht="15" x14ac:dyDescent="0.2">
      <c r="A10173" s="318"/>
      <c r="B10173" s="319"/>
    </row>
    <row r="10174" spans="1:2" ht="15" x14ac:dyDescent="0.2">
      <c r="A10174" s="318"/>
      <c r="B10174" s="319"/>
    </row>
    <row r="10175" spans="1:2" ht="15" x14ac:dyDescent="0.2">
      <c r="A10175" s="318"/>
      <c r="B10175" s="319"/>
    </row>
    <row r="10176" spans="1:2" ht="15" x14ac:dyDescent="0.2">
      <c r="A10176" s="318"/>
      <c r="B10176" s="319"/>
    </row>
    <row r="10177" spans="1:2" ht="15" x14ac:dyDescent="0.2">
      <c r="A10177" s="318"/>
      <c r="B10177" s="319"/>
    </row>
    <row r="10178" spans="1:2" ht="15" x14ac:dyDescent="0.2">
      <c r="A10178" s="318"/>
      <c r="B10178" s="319"/>
    </row>
    <row r="10179" spans="1:2" ht="15" x14ac:dyDescent="0.2">
      <c r="A10179" s="318"/>
      <c r="B10179" s="319"/>
    </row>
    <row r="10180" spans="1:2" ht="15" x14ac:dyDescent="0.2">
      <c r="A10180" s="318"/>
      <c r="B10180" s="319"/>
    </row>
    <row r="10181" spans="1:2" ht="15" x14ac:dyDescent="0.2">
      <c r="A10181" s="318"/>
      <c r="B10181" s="319"/>
    </row>
    <row r="10182" spans="1:2" ht="15" x14ac:dyDescent="0.2">
      <c r="A10182" s="318"/>
      <c r="B10182" s="319"/>
    </row>
    <row r="10183" spans="1:2" ht="15" x14ac:dyDescent="0.2">
      <c r="A10183" s="318"/>
      <c r="B10183" s="319"/>
    </row>
    <row r="10184" spans="1:2" ht="15" x14ac:dyDescent="0.2">
      <c r="A10184" s="318"/>
      <c r="B10184" s="319"/>
    </row>
    <row r="10185" spans="1:2" ht="15" x14ac:dyDescent="0.2">
      <c r="A10185" s="318"/>
      <c r="B10185" s="319"/>
    </row>
    <row r="10186" spans="1:2" ht="15" x14ac:dyDescent="0.2">
      <c r="A10186" s="318"/>
      <c r="B10186" s="319"/>
    </row>
    <row r="10187" spans="1:2" ht="15" x14ac:dyDescent="0.2">
      <c r="A10187" s="318"/>
      <c r="B10187" s="319"/>
    </row>
    <row r="10188" spans="1:2" ht="15" x14ac:dyDescent="0.2">
      <c r="A10188" s="318"/>
      <c r="B10188" s="319"/>
    </row>
    <row r="10189" spans="1:2" ht="15" x14ac:dyDescent="0.2">
      <c r="A10189" s="318"/>
      <c r="B10189" s="319"/>
    </row>
    <row r="10190" spans="1:2" ht="15" x14ac:dyDescent="0.2">
      <c r="A10190" s="318"/>
      <c r="B10190" s="319"/>
    </row>
    <row r="10191" spans="1:2" ht="15" x14ac:dyDescent="0.2">
      <c r="A10191" s="318"/>
      <c r="B10191" s="319"/>
    </row>
    <row r="10192" spans="1:2" ht="15" x14ac:dyDescent="0.2">
      <c r="A10192" s="318"/>
      <c r="B10192" s="319"/>
    </row>
    <row r="10193" spans="1:2" ht="15" x14ac:dyDescent="0.2">
      <c r="A10193" s="318"/>
      <c r="B10193" s="319"/>
    </row>
    <row r="10194" spans="1:2" ht="15" x14ac:dyDescent="0.2">
      <c r="A10194" s="318"/>
      <c r="B10194" s="319"/>
    </row>
    <row r="10195" spans="1:2" ht="15" x14ac:dyDescent="0.2">
      <c r="A10195" s="318"/>
      <c r="B10195" s="319"/>
    </row>
    <row r="10196" spans="1:2" ht="15" x14ac:dyDescent="0.2">
      <c r="A10196" s="318"/>
      <c r="B10196" s="319"/>
    </row>
    <row r="10197" spans="1:2" ht="15" x14ac:dyDescent="0.2">
      <c r="A10197" s="318"/>
      <c r="B10197" s="319"/>
    </row>
    <row r="10198" spans="1:2" ht="15" x14ac:dyDescent="0.2">
      <c r="A10198" s="318"/>
      <c r="B10198" s="319"/>
    </row>
    <row r="10199" spans="1:2" ht="15" x14ac:dyDescent="0.2">
      <c r="A10199" s="318"/>
      <c r="B10199" s="319"/>
    </row>
    <row r="10200" spans="1:2" ht="15" x14ac:dyDescent="0.2">
      <c r="A10200" s="318"/>
      <c r="B10200" s="319"/>
    </row>
    <row r="10201" spans="1:2" ht="15" x14ac:dyDescent="0.2">
      <c r="A10201" s="318"/>
      <c r="B10201" s="319"/>
    </row>
    <row r="10202" spans="1:2" ht="15" x14ac:dyDescent="0.2">
      <c r="A10202" s="318"/>
      <c r="B10202" s="319"/>
    </row>
    <row r="10203" spans="1:2" ht="15" x14ac:dyDescent="0.2">
      <c r="A10203" s="318"/>
      <c r="B10203" s="319"/>
    </row>
    <row r="10204" spans="1:2" ht="15" x14ac:dyDescent="0.2">
      <c r="A10204" s="318"/>
      <c r="B10204" s="319"/>
    </row>
    <row r="10205" spans="1:2" ht="15" x14ac:dyDescent="0.2">
      <c r="A10205" s="318"/>
      <c r="B10205" s="319"/>
    </row>
    <row r="10206" spans="1:2" ht="15" x14ac:dyDescent="0.2">
      <c r="A10206" s="318"/>
      <c r="B10206" s="319"/>
    </row>
    <row r="10207" spans="1:2" ht="15" x14ac:dyDescent="0.2">
      <c r="A10207" s="318"/>
      <c r="B10207" s="319"/>
    </row>
    <row r="10208" spans="1:2" ht="15" x14ac:dyDescent="0.2">
      <c r="A10208" s="318"/>
      <c r="B10208" s="319"/>
    </row>
    <row r="10209" spans="1:2" ht="15" x14ac:dyDescent="0.2">
      <c r="A10209" s="318"/>
      <c r="B10209" s="319"/>
    </row>
    <row r="10210" spans="1:2" ht="15" x14ac:dyDescent="0.2">
      <c r="A10210" s="318"/>
      <c r="B10210" s="319"/>
    </row>
    <row r="10211" spans="1:2" ht="15" x14ac:dyDescent="0.2">
      <c r="A10211" s="318"/>
      <c r="B10211" s="319"/>
    </row>
    <row r="10212" spans="1:2" ht="15" x14ac:dyDescent="0.2">
      <c r="A10212" s="318"/>
      <c r="B10212" s="319"/>
    </row>
    <row r="10213" spans="1:2" ht="15" x14ac:dyDescent="0.2">
      <c r="A10213" s="318"/>
      <c r="B10213" s="319"/>
    </row>
    <row r="10214" spans="1:2" ht="15" x14ac:dyDescent="0.2">
      <c r="A10214" s="318"/>
      <c r="B10214" s="319"/>
    </row>
    <row r="10215" spans="1:2" ht="15" x14ac:dyDescent="0.2">
      <c r="A10215" s="318"/>
      <c r="B10215" s="319"/>
    </row>
    <row r="10216" spans="1:2" ht="15" x14ac:dyDescent="0.2">
      <c r="A10216" s="318"/>
      <c r="B10216" s="319"/>
    </row>
    <row r="10217" spans="1:2" ht="15" x14ac:dyDescent="0.2">
      <c r="A10217" s="318"/>
      <c r="B10217" s="319"/>
    </row>
    <row r="10218" spans="1:2" ht="15" x14ac:dyDescent="0.2">
      <c r="A10218" s="318"/>
      <c r="B10218" s="319"/>
    </row>
    <row r="10219" spans="1:2" ht="15" x14ac:dyDescent="0.2">
      <c r="A10219" s="318"/>
      <c r="B10219" s="319"/>
    </row>
    <row r="10220" spans="1:2" ht="15" x14ac:dyDescent="0.2">
      <c r="A10220" s="318"/>
      <c r="B10220" s="319"/>
    </row>
    <row r="10221" spans="1:2" ht="15" x14ac:dyDescent="0.2">
      <c r="A10221" s="318"/>
      <c r="B10221" s="319"/>
    </row>
    <row r="10222" spans="1:2" ht="15" x14ac:dyDescent="0.2">
      <c r="A10222" s="318"/>
      <c r="B10222" s="319"/>
    </row>
    <row r="10223" spans="1:2" ht="15" x14ac:dyDescent="0.2">
      <c r="A10223" s="318"/>
      <c r="B10223" s="319"/>
    </row>
    <row r="10224" spans="1:2" ht="15" x14ac:dyDescent="0.2">
      <c r="A10224" s="318"/>
      <c r="B10224" s="319"/>
    </row>
    <row r="10225" spans="1:2" ht="15" x14ac:dyDescent="0.2">
      <c r="A10225" s="318"/>
      <c r="B10225" s="319"/>
    </row>
    <row r="10226" spans="1:2" ht="15" x14ac:dyDescent="0.2">
      <c r="A10226" s="318"/>
      <c r="B10226" s="319"/>
    </row>
    <row r="10227" spans="1:2" ht="15" x14ac:dyDescent="0.2">
      <c r="A10227" s="318"/>
      <c r="B10227" s="319"/>
    </row>
    <row r="10228" spans="1:2" ht="15" x14ac:dyDescent="0.2">
      <c r="A10228" s="318"/>
      <c r="B10228" s="319"/>
    </row>
    <row r="10229" spans="1:2" ht="15" x14ac:dyDescent="0.2">
      <c r="A10229" s="318"/>
      <c r="B10229" s="319"/>
    </row>
    <row r="10230" spans="1:2" ht="15" x14ac:dyDescent="0.2">
      <c r="A10230" s="318"/>
      <c r="B10230" s="319"/>
    </row>
    <row r="10231" spans="1:2" ht="15" x14ac:dyDescent="0.2">
      <c r="A10231" s="318"/>
      <c r="B10231" s="319"/>
    </row>
    <row r="10232" spans="1:2" ht="15" x14ac:dyDescent="0.2">
      <c r="A10232" s="318"/>
      <c r="B10232" s="319"/>
    </row>
    <row r="10233" spans="1:2" ht="15" x14ac:dyDescent="0.2">
      <c r="A10233" s="318"/>
      <c r="B10233" s="319"/>
    </row>
    <row r="10234" spans="1:2" ht="15" x14ac:dyDescent="0.2">
      <c r="A10234" s="318"/>
      <c r="B10234" s="319"/>
    </row>
    <row r="10235" spans="1:2" ht="15" x14ac:dyDescent="0.2">
      <c r="A10235" s="318"/>
      <c r="B10235" s="319"/>
    </row>
    <row r="10236" spans="1:2" ht="15" x14ac:dyDescent="0.2">
      <c r="A10236" s="318"/>
      <c r="B10236" s="319"/>
    </row>
    <row r="10237" spans="1:2" ht="15" x14ac:dyDescent="0.2">
      <c r="A10237" s="318"/>
      <c r="B10237" s="319"/>
    </row>
    <row r="10238" spans="1:2" ht="15" x14ac:dyDescent="0.2">
      <c r="A10238" s="318"/>
      <c r="B10238" s="319"/>
    </row>
    <row r="10239" spans="1:2" ht="15" x14ac:dyDescent="0.2">
      <c r="A10239" s="318"/>
      <c r="B10239" s="319"/>
    </row>
    <row r="10240" spans="1:2" ht="15" x14ac:dyDescent="0.2">
      <c r="A10240" s="318"/>
      <c r="B10240" s="319"/>
    </row>
    <row r="10241" spans="1:2" ht="15" x14ac:dyDescent="0.2">
      <c r="A10241" s="318"/>
      <c r="B10241" s="319"/>
    </row>
    <row r="10242" spans="1:2" ht="15" x14ac:dyDescent="0.2">
      <c r="A10242" s="318"/>
      <c r="B10242" s="319"/>
    </row>
    <row r="10243" spans="1:2" ht="15" x14ac:dyDescent="0.2">
      <c r="A10243" s="318"/>
      <c r="B10243" s="319"/>
    </row>
    <row r="10244" spans="1:2" ht="15" x14ac:dyDescent="0.2">
      <c r="A10244" s="318"/>
      <c r="B10244" s="319"/>
    </row>
    <row r="10245" spans="1:2" ht="15" x14ac:dyDescent="0.2">
      <c r="A10245" s="318"/>
      <c r="B10245" s="319"/>
    </row>
    <row r="10246" spans="1:2" ht="15" x14ac:dyDescent="0.2">
      <c r="A10246" s="318"/>
      <c r="B10246" s="319"/>
    </row>
    <row r="10247" spans="1:2" ht="15" x14ac:dyDescent="0.2">
      <c r="A10247" s="318"/>
      <c r="B10247" s="319"/>
    </row>
    <row r="10248" spans="1:2" ht="15" x14ac:dyDescent="0.2">
      <c r="A10248" s="318"/>
      <c r="B10248" s="319"/>
    </row>
    <row r="10249" spans="1:2" ht="15" x14ac:dyDescent="0.2">
      <c r="A10249" s="318"/>
      <c r="B10249" s="319"/>
    </row>
    <row r="10250" spans="1:2" ht="15" x14ac:dyDescent="0.2">
      <c r="A10250" s="318"/>
      <c r="B10250" s="319"/>
    </row>
    <row r="10251" spans="1:2" ht="15" x14ac:dyDescent="0.2">
      <c r="A10251" s="318"/>
      <c r="B10251" s="319"/>
    </row>
    <row r="10252" spans="1:2" ht="15" x14ac:dyDescent="0.2">
      <c r="A10252" s="318"/>
      <c r="B10252" s="319"/>
    </row>
    <row r="10253" spans="1:2" ht="15" x14ac:dyDescent="0.2">
      <c r="A10253" s="318"/>
      <c r="B10253" s="319"/>
    </row>
    <row r="10254" spans="1:2" ht="15" x14ac:dyDescent="0.2">
      <c r="A10254" s="318"/>
      <c r="B10254" s="319"/>
    </row>
    <row r="10255" spans="1:2" ht="15" x14ac:dyDescent="0.2">
      <c r="A10255" s="318"/>
      <c r="B10255" s="319"/>
    </row>
    <row r="10256" spans="1:2" ht="15" x14ac:dyDescent="0.2">
      <c r="A10256" s="318"/>
      <c r="B10256" s="319"/>
    </row>
    <row r="10257" spans="1:2" ht="15" x14ac:dyDescent="0.2">
      <c r="A10257" s="318"/>
      <c r="B10257" s="319"/>
    </row>
    <row r="10258" spans="1:2" ht="15" x14ac:dyDescent="0.2">
      <c r="A10258" s="318"/>
      <c r="B10258" s="319"/>
    </row>
    <row r="10259" spans="1:2" ht="15" x14ac:dyDescent="0.2">
      <c r="A10259" s="318"/>
      <c r="B10259" s="319"/>
    </row>
    <row r="10260" spans="1:2" ht="15" x14ac:dyDescent="0.2">
      <c r="A10260" s="318"/>
      <c r="B10260" s="319"/>
    </row>
    <row r="10261" spans="1:2" ht="15" x14ac:dyDescent="0.2">
      <c r="A10261" s="318"/>
      <c r="B10261" s="319"/>
    </row>
    <row r="10262" spans="1:2" ht="15" x14ac:dyDescent="0.2">
      <c r="A10262" s="318"/>
      <c r="B10262" s="319"/>
    </row>
    <row r="10263" spans="1:2" ht="15" x14ac:dyDescent="0.2">
      <c r="A10263" s="318"/>
      <c r="B10263" s="319"/>
    </row>
    <row r="10264" spans="1:2" ht="15" x14ac:dyDescent="0.2">
      <c r="A10264" s="318"/>
      <c r="B10264" s="319"/>
    </row>
    <row r="10265" spans="1:2" ht="15" x14ac:dyDescent="0.2">
      <c r="A10265" s="318"/>
      <c r="B10265" s="319"/>
    </row>
    <row r="10266" spans="1:2" ht="15" x14ac:dyDescent="0.2">
      <c r="A10266" s="318"/>
      <c r="B10266" s="319"/>
    </row>
    <row r="10267" spans="1:2" ht="15" x14ac:dyDescent="0.2">
      <c r="A10267" s="318"/>
      <c r="B10267" s="319"/>
    </row>
    <row r="10268" spans="1:2" ht="15" x14ac:dyDescent="0.2">
      <c r="A10268" s="318"/>
      <c r="B10268" s="319"/>
    </row>
    <row r="10269" spans="1:2" ht="15" x14ac:dyDescent="0.2">
      <c r="A10269" s="318"/>
      <c r="B10269" s="319"/>
    </row>
    <row r="10270" spans="1:2" ht="15" x14ac:dyDescent="0.2">
      <c r="A10270" s="318"/>
      <c r="B10270" s="319"/>
    </row>
    <row r="10271" spans="1:2" ht="15" x14ac:dyDescent="0.2">
      <c r="A10271" s="318"/>
      <c r="B10271" s="319"/>
    </row>
    <row r="10272" spans="1:2" ht="15" x14ac:dyDescent="0.2">
      <c r="A10272" s="318"/>
      <c r="B10272" s="319"/>
    </row>
    <row r="10273" spans="1:2" ht="15" x14ac:dyDescent="0.2">
      <c r="A10273" s="318"/>
      <c r="B10273" s="319"/>
    </row>
    <row r="10274" spans="1:2" ht="15" x14ac:dyDescent="0.2">
      <c r="A10274" s="318"/>
      <c r="B10274" s="319"/>
    </row>
    <row r="10275" spans="1:2" ht="15" x14ac:dyDescent="0.2">
      <c r="A10275" s="318"/>
      <c r="B10275" s="319"/>
    </row>
    <row r="10276" spans="1:2" ht="15" x14ac:dyDescent="0.2">
      <c r="A10276" s="318"/>
      <c r="B10276" s="319"/>
    </row>
    <row r="10277" spans="1:2" ht="15" x14ac:dyDescent="0.2">
      <c r="A10277" s="318"/>
      <c r="B10277" s="319"/>
    </row>
    <row r="10278" spans="1:2" ht="15" x14ac:dyDescent="0.2">
      <c r="A10278" s="318"/>
      <c r="B10278" s="319"/>
    </row>
    <row r="10279" spans="1:2" ht="15" x14ac:dyDescent="0.2">
      <c r="A10279" s="318"/>
      <c r="B10279" s="319"/>
    </row>
    <row r="10280" spans="1:2" ht="15" x14ac:dyDescent="0.2">
      <c r="A10280" s="318"/>
      <c r="B10280" s="319"/>
    </row>
    <row r="10281" spans="1:2" ht="15" x14ac:dyDescent="0.2">
      <c r="A10281" s="318"/>
      <c r="B10281" s="319"/>
    </row>
    <row r="10282" spans="1:2" ht="15" x14ac:dyDescent="0.2">
      <c r="A10282" s="318"/>
      <c r="B10282" s="319"/>
    </row>
    <row r="10283" spans="1:2" ht="15" x14ac:dyDescent="0.2">
      <c r="A10283" s="318"/>
      <c r="B10283" s="319"/>
    </row>
    <row r="10284" spans="1:2" ht="15" x14ac:dyDescent="0.2">
      <c r="A10284" s="318"/>
      <c r="B10284" s="319"/>
    </row>
    <row r="10285" spans="1:2" ht="15" x14ac:dyDescent="0.2">
      <c r="A10285" s="318"/>
      <c r="B10285" s="319"/>
    </row>
    <row r="10286" spans="1:2" ht="15" x14ac:dyDescent="0.2">
      <c r="A10286" s="318"/>
      <c r="B10286" s="319"/>
    </row>
    <row r="10287" spans="1:2" ht="15" x14ac:dyDescent="0.2">
      <c r="A10287" s="318"/>
      <c r="B10287" s="319"/>
    </row>
    <row r="10288" spans="1:2" ht="15" x14ac:dyDescent="0.2">
      <c r="A10288" s="318"/>
      <c r="B10288" s="319"/>
    </row>
    <row r="10289" spans="1:2" ht="15" x14ac:dyDescent="0.2">
      <c r="A10289" s="318"/>
      <c r="B10289" s="319"/>
    </row>
    <row r="10290" spans="1:2" ht="15" x14ac:dyDescent="0.2">
      <c r="A10290" s="318"/>
      <c r="B10290" s="319"/>
    </row>
    <row r="10291" spans="1:2" ht="15" x14ac:dyDescent="0.2">
      <c r="A10291" s="318"/>
      <c r="B10291" s="319"/>
    </row>
    <row r="10292" spans="1:2" ht="15" x14ac:dyDescent="0.2">
      <c r="A10292" s="318"/>
      <c r="B10292" s="319"/>
    </row>
    <row r="10293" spans="1:2" ht="15" x14ac:dyDescent="0.2">
      <c r="A10293" s="318"/>
      <c r="B10293" s="319"/>
    </row>
    <row r="10294" spans="1:2" ht="15" x14ac:dyDescent="0.2">
      <c r="A10294" s="318"/>
      <c r="B10294" s="319"/>
    </row>
    <row r="10295" spans="1:2" ht="15" x14ac:dyDescent="0.2">
      <c r="A10295" s="318"/>
      <c r="B10295" s="319"/>
    </row>
    <row r="10296" spans="1:2" ht="15" x14ac:dyDescent="0.2">
      <c r="A10296" s="318"/>
      <c r="B10296" s="319"/>
    </row>
    <row r="10297" spans="1:2" ht="15" x14ac:dyDescent="0.2">
      <c r="A10297" s="318"/>
      <c r="B10297" s="319"/>
    </row>
    <row r="10298" spans="1:2" ht="15" x14ac:dyDescent="0.2">
      <c r="A10298" s="318"/>
      <c r="B10298" s="319"/>
    </row>
    <row r="10299" spans="1:2" ht="15" x14ac:dyDescent="0.2">
      <c r="A10299" s="318"/>
      <c r="B10299" s="319"/>
    </row>
    <row r="10300" spans="1:2" ht="15" x14ac:dyDescent="0.2">
      <c r="A10300" s="318"/>
      <c r="B10300" s="319"/>
    </row>
    <row r="10301" spans="1:2" ht="15" x14ac:dyDescent="0.2">
      <c r="A10301" s="318"/>
      <c r="B10301" s="319"/>
    </row>
    <row r="10302" spans="1:2" ht="15" x14ac:dyDescent="0.2">
      <c r="A10302" s="318"/>
      <c r="B10302" s="319"/>
    </row>
    <row r="10303" spans="1:2" ht="15" x14ac:dyDescent="0.2">
      <c r="A10303" s="318"/>
      <c r="B10303" s="319"/>
    </row>
    <row r="10304" spans="1:2" ht="15" x14ac:dyDescent="0.2">
      <c r="A10304" s="318"/>
      <c r="B10304" s="319"/>
    </row>
    <row r="10305" spans="1:2" ht="15" x14ac:dyDescent="0.2">
      <c r="A10305" s="318"/>
      <c r="B10305" s="319"/>
    </row>
    <row r="10306" spans="1:2" ht="15" x14ac:dyDescent="0.2">
      <c r="A10306" s="318"/>
      <c r="B10306" s="319"/>
    </row>
    <row r="10307" spans="1:2" ht="15" x14ac:dyDescent="0.2">
      <c r="A10307" s="318"/>
      <c r="B10307" s="319"/>
    </row>
    <row r="10308" spans="1:2" ht="15" x14ac:dyDescent="0.2">
      <c r="A10308" s="318"/>
      <c r="B10308" s="319"/>
    </row>
    <row r="10309" spans="1:2" ht="15" x14ac:dyDescent="0.2">
      <c r="A10309" s="318"/>
      <c r="B10309" s="319"/>
    </row>
    <row r="10310" spans="1:2" ht="15" x14ac:dyDescent="0.2">
      <c r="A10310" s="318"/>
      <c r="B10310" s="319"/>
    </row>
    <row r="10311" spans="1:2" ht="15" x14ac:dyDescent="0.2">
      <c r="A10311" s="318"/>
      <c r="B10311" s="319"/>
    </row>
    <row r="10312" spans="1:2" ht="15" x14ac:dyDescent="0.2">
      <c r="A10312" s="318"/>
      <c r="B10312" s="319"/>
    </row>
    <row r="10313" spans="1:2" ht="15" x14ac:dyDescent="0.2">
      <c r="A10313" s="318"/>
      <c r="B10313" s="319"/>
    </row>
    <row r="10314" spans="1:2" ht="15" x14ac:dyDescent="0.2">
      <c r="A10314" s="318"/>
      <c r="B10314" s="319"/>
    </row>
    <row r="10315" spans="1:2" ht="15" x14ac:dyDescent="0.2">
      <c r="A10315" s="318"/>
      <c r="B10315" s="319"/>
    </row>
    <row r="10316" spans="1:2" ht="15" x14ac:dyDescent="0.2">
      <c r="A10316" s="318"/>
      <c r="B10316" s="319"/>
    </row>
    <row r="10317" spans="1:2" ht="15" x14ac:dyDescent="0.2">
      <c r="A10317" s="318"/>
      <c r="B10317" s="319"/>
    </row>
    <row r="10318" spans="1:2" ht="15" x14ac:dyDescent="0.2">
      <c r="A10318" s="318"/>
      <c r="B10318" s="319"/>
    </row>
    <row r="10319" spans="1:2" ht="15" x14ac:dyDescent="0.2">
      <c r="A10319" s="318"/>
      <c r="B10319" s="319"/>
    </row>
    <row r="10320" spans="1:2" ht="15" x14ac:dyDescent="0.2">
      <c r="A10320" s="318"/>
      <c r="B10320" s="319"/>
    </row>
    <row r="10321" spans="1:2" ht="15" x14ac:dyDescent="0.2">
      <c r="A10321" s="318"/>
      <c r="B10321" s="319"/>
    </row>
    <row r="10322" spans="1:2" ht="15" x14ac:dyDescent="0.2">
      <c r="A10322" s="318"/>
      <c r="B10322" s="319"/>
    </row>
    <row r="10323" spans="1:2" ht="15" x14ac:dyDescent="0.2">
      <c r="A10323" s="318"/>
      <c r="B10323" s="319"/>
    </row>
    <row r="10324" spans="1:2" ht="15" x14ac:dyDescent="0.2">
      <c r="A10324" s="318"/>
      <c r="B10324" s="319"/>
    </row>
    <row r="10325" spans="1:2" ht="15" x14ac:dyDescent="0.2">
      <c r="A10325" s="318"/>
      <c r="B10325" s="319"/>
    </row>
    <row r="10326" spans="1:2" ht="15" x14ac:dyDescent="0.2">
      <c r="A10326" s="318"/>
      <c r="B10326" s="319"/>
    </row>
    <row r="10327" spans="1:2" ht="15" x14ac:dyDescent="0.2">
      <c r="A10327" s="318"/>
      <c r="B10327" s="319"/>
    </row>
    <row r="10328" spans="1:2" ht="15" x14ac:dyDescent="0.2">
      <c r="A10328" s="318"/>
      <c r="B10328" s="319"/>
    </row>
    <row r="10329" spans="1:2" ht="15" x14ac:dyDescent="0.2">
      <c r="A10329" s="318"/>
      <c r="B10329" s="319"/>
    </row>
    <row r="10330" spans="1:2" ht="15" x14ac:dyDescent="0.2">
      <c r="A10330" s="318"/>
      <c r="B10330" s="319"/>
    </row>
    <row r="10331" spans="1:2" ht="15" x14ac:dyDescent="0.2">
      <c r="A10331" s="318"/>
      <c r="B10331" s="319"/>
    </row>
    <row r="10332" spans="1:2" ht="15" x14ac:dyDescent="0.2">
      <c r="A10332" s="318"/>
      <c r="B10332" s="319"/>
    </row>
    <row r="10333" spans="1:2" ht="15" x14ac:dyDescent="0.2">
      <c r="A10333" s="318"/>
      <c r="B10333" s="319"/>
    </row>
    <row r="10334" spans="1:2" ht="15" x14ac:dyDescent="0.2">
      <c r="A10334" s="318"/>
      <c r="B10334" s="319"/>
    </row>
    <row r="10335" spans="1:2" ht="15" x14ac:dyDescent="0.2">
      <c r="A10335" s="318"/>
      <c r="B10335" s="319"/>
    </row>
    <row r="10336" spans="1:2" ht="15" x14ac:dyDescent="0.2">
      <c r="A10336" s="318"/>
      <c r="B10336" s="319"/>
    </row>
    <row r="10337" spans="1:2" ht="15" x14ac:dyDescent="0.2">
      <c r="A10337" s="318"/>
      <c r="B10337" s="319"/>
    </row>
    <row r="10338" spans="1:2" ht="15" x14ac:dyDescent="0.2">
      <c r="A10338" s="318"/>
      <c r="B10338" s="319"/>
    </row>
    <row r="10339" spans="1:2" ht="15" x14ac:dyDescent="0.2">
      <c r="A10339" s="318"/>
      <c r="B10339" s="319"/>
    </row>
    <row r="10340" spans="1:2" ht="15" x14ac:dyDescent="0.2">
      <c r="A10340" s="318"/>
      <c r="B10340" s="319"/>
    </row>
    <row r="10341" spans="1:2" ht="15" x14ac:dyDescent="0.2">
      <c r="A10341" s="318"/>
      <c r="B10341" s="319"/>
    </row>
    <row r="10342" spans="1:2" ht="15" x14ac:dyDescent="0.2">
      <c r="A10342" s="318"/>
      <c r="B10342" s="319"/>
    </row>
    <row r="10343" spans="1:2" ht="15" x14ac:dyDescent="0.2">
      <c r="A10343" s="318"/>
      <c r="B10343" s="319"/>
    </row>
    <row r="10344" spans="1:2" ht="15" x14ac:dyDescent="0.2">
      <c r="A10344" s="318"/>
      <c r="B10344" s="319"/>
    </row>
    <row r="10345" spans="1:2" ht="15" x14ac:dyDescent="0.2">
      <c r="A10345" s="318"/>
      <c r="B10345" s="319"/>
    </row>
    <row r="10346" spans="1:2" ht="15" x14ac:dyDescent="0.2">
      <c r="A10346" s="318"/>
      <c r="B10346" s="319"/>
    </row>
    <row r="10347" spans="1:2" ht="15" x14ac:dyDescent="0.2">
      <c r="A10347" s="318"/>
      <c r="B10347" s="319"/>
    </row>
    <row r="10348" spans="1:2" ht="15" x14ac:dyDescent="0.2">
      <c r="A10348" s="318"/>
      <c r="B10348" s="319"/>
    </row>
    <row r="10349" spans="1:2" ht="15" x14ac:dyDescent="0.2">
      <c r="A10349" s="318"/>
      <c r="B10349" s="319"/>
    </row>
    <row r="10350" spans="1:2" ht="15" x14ac:dyDescent="0.2">
      <c r="A10350" s="318"/>
      <c r="B10350" s="319"/>
    </row>
    <row r="10351" spans="1:2" ht="15" x14ac:dyDescent="0.2">
      <c r="A10351" s="318"/>
      <c r="B10351" s="319"/>
    </row>
    <row r="10352" spans="1:2" ht="15" x14ac:dyDescent="0.2">
      <c r="A10352" s="318"/>
      <c r="B10352" s="319"/>
    </row>
    <row r="10353" spans="1:2" ht="15" x14ac:dyDescent="0.2">
      <c r="A10353" s="318"/>
      <c r="B10353" s="319"/>
    </row>
    <row r="10354" spans="1:2" ht="15" x14ac:dyDescent="0.2">
      <c r="A10354" s="318"/>
      <c r="B10354" s="319"/>
    </row>
    <row r="10355" spans="1:2" ht="15" x14ac:dyDescent="0.2">
      <c r="A10355" s="318"/>
      <c r="B10355" s="319"/>
    </row>
    <row r="10356" spans="1:2" ht="15" x14ac:dyDescent="0.2">
      <c r="A10356" s="318"/>
      <c r="B10356" s="319"/>
    </row>
    <row r="10357" spans="1:2" ht="15" x14ac:dyDescent="0.2">
      <c r="A10357" s="318"/>
      <c r="B10357" s="319"/>
    </row>
    <row r="10358" spans="1:2" ht="15" x14ac:dyDescent="0.2">
      <c r="A10358" s="318"/>
      <c r="B10358" s="319"/>
    </row>
    <row r="10359" spans="1:2" ht="15" x14ac:dyDescent="0.2">
      <c r="A10359" s="318"/>
      <c r="B10359" s="319"/>
    </row>
    <row r="10360" spans="1:2" ht="15" x14ac:dyDescent="0.2">
      <c r="A10360" s="318"/>
      <c r="B10360" s="319"/>
    </row>
    <row r="10361" spans="1:2" ht="15" x14ac:dyDescent="0.2">
      <c r="A10361" s="318"/>
      <c r="B10361" s="319"/>
    </row>
    <row r="10362" spans="1:2" ht="15" x14ac:dyDescent="0.2">
      <c r="A10362" s="318"/>
      <c r="B10362" s="319"/>
    </row>
    <row r="10363" spans="1:2" ht="15" x14ac:dyDescent="0.2">
      <c r="A10363" s="318"/>
      <c r="B10363" s="319"/>
    </row>
    <row r="10364" spans="1:2" ht="15" x14ac:dyDescent="0.2">
      <c r="A10364" s="318"/>
      <c r="B10364" s="319"/>
    </row>
    <row r="10365" spans="1:2" ht="15" x14ac:dyDescent="0.2">
      <c r="A10365" s="318"/>
      <c r="B10365" s="319"/>
    </row>
    <row r="10366" spans="1:2" ht="15" x14ac:dyDescent="0.2">
      <c r="A10366" s="318"/>
      <c r="B10366" s="319"/>
    </row>
    <row r="10367" spans="1:2" ht="15" x14ac:dyDescent="0.2">
      <c r="A10367" s="318"/>
      <c r="B10367" s="319"/>
    </row>
    <row r="10368" spans="1:2" ht="15" x14ac:dyDescent="0.2">
      <c r="A10368" s="318"/>
      <c r="B10368" s="319"/>
    </row>
    <row r="10369" spans="1:2" ht="15" x14ac:dyDescent="0.2">
      <c r="A10369" s="318"/>
      <c r="B10369" s="319"/>
    </row>
    <row r="10370" spans="1:2" ht="15" x14ac:dyDescent="0.2">
      <c r="A10370" s="318"/>
      <c r="B10370" s="319"/>
    </row>
    <row r="10371" spans="1:2" ht="15" x14ac:dyDescent="0.2">
      <c r="A10371" s="318"/>
      <c r="B10371" s="319"/>
    </row>
    <row r="10372" spans="1:2" ht="15" x14ac:dyDescent="0.2">
      <c r="A10372" s="318"/>
      <c r="B10372" s="319"/>
    </row>
    <row r="10373" spans="1:2" ht="15" x14ac:dyDescent="0.2">
      <c r="A10373" s="318"/>
      <c r="B10373" s="319"/>
    </row>
    <row r="10374" spans="1:2" ht="15" x14ac:dyDescent="0.2">
      <c r="A10374" s="318"/>
      <c r="B10374" s="319"/>
    </row>
    <row r="10375" spans="1:2" ht="15" x14ac:dyDescent="0.2">
      <c r="A10375" s="318"/>
      <c r="B10375" s="319"/>
    </row>
    <row r="10376" spans="1:2" ht="15" x14ac:dyDescent="0.2">
      <c r="A10376" s="318"/>
      <c r="B10376" s="319"/>
    </row>
    <row r="10377" spans="1:2" ht="15" x14ac:dyDescent="0.2">
      <c r="A10377" s="318"/>
      <c r="B10377" s="319"/>
    </row>
    <row r="10378" spans="1:2" ht="15" x14ac:dyDescent="0.2">
      <c r="A10378" s="318"/>
      <c r="B10378" s="319"/>
    </row>
    <row r="10379" spans="1:2" ht="15" x14ac:dyDescent="0.2">
      <c r="A10379" s="318"/>
      <c r="B10379" s="319"/>
    </row>
    <row r="10380" spans="1:2" ht="15" x14ac:dyDescent="0.2">
      <c r="A10380" s="318"/>
      <c r="B10380" s="319"/>
    </row>
    <row r="10381" spans="1:2" ht="15" x14ac:dyDescent="0.2">
      <c r="A10381" s="318"/>
      <c r="B10381" s="319"/>
    </row>
    <row r="10382" spans="1:2" ht="15" x14ac:dyDescent="0.2">
      <c r="A10382" s="318"/>
      <c r="B10382" s="319"/>
    </row>
    <row r="10383" spans="1:2" ht="15" x14ac:dyDescent="0.2">
      <c r="A10383" s="318"/>
      <c r="B10383" s="319"/>
    </row>
    <row r="10384" spans="1:2" ht="15" x14ac:dyDescent="0.2">
      <c r="A10384" s="318"/>
      <c r="B10384" s="319"/>
    </row>
    <row r="10385" spans="1:2" ht="15" x14ac:dyDescent="0.2">
      <c r="A10385" s="318"/>
      <c r="B10385" s="319"/>
    </row>
    <row r="10386" spans="1:2" ht="15" x14ac:dyDescent="0.2">
      <c r="A10386" s="318"/>
      <c r="B10386" s="319"/>
    </row>
    <row r="10387" spans="1:2" ht="15" x14ac:dyDescent="0.2">
      <c r="A10387" s="318"/>
      <c r="B10387" s="319"/>
    </row>
    <row r="10388" spans="1:2" ht="15" x14ac:dyDescent="0.2">
      <c r="A10388" s="318"/>
      <c r="B10388" s="319"/>
    </row>
    <row r="10389" spans="1:2" ht="15" x14ac:dyDescent="0.2">
      <c r="A10389" s="318"/>
      <c r="B10389" s="319"/>
    </row>
    <row r="10390" spans="1:2" ht="15" x14ac:dyDescent="0.2">
      <c r="A10390" s="318"/>
      <c r="B10390" s="319"/>
    </row>
    <row r="10391" spans="1:2" ht="15" x14ac:dyDescent="0.2">
      <c r="A10391" s="318"/>
      <c r="B10391" s="319"/>
    </row>
    <row r="10392" spans="1:2" ht="15" x14ac:dyDescent="0.2">
      <c r="A10392" s="318"/>
      <c r="B10392" s="319"/>
    </row>
    <row r="10393" spans="1:2" ht="15" x14ac:dyDescent="0.2">
      <c r="A10393" s="318"/>
      <c r="B10393" s="319"/>
    </row>
    <row r="10394" spans="1:2" ht="15" x14ac:dyDescent="0.2">
      <c r="A10394" s="318"/>
      <c r="B10394" s="319"/>
    </row>
    <row r="10395" spans="1:2" ht="15" x14ac:dyDescent="0.2">
      <c r="A10395" s="318"/>
      <c r="B10395" s="319"/>
    </row>
    <row r="10396" spans="1:2" ht="15" x14ac:dyDescent="0.2">
      <c r="A10396" s="318"/>
      <c r="B10396" s="319"/>
    </row>
    <row r="10397" spans="1:2" ht="15" x14ac:dyDescent="0.2">
      <c r="A10397" s="318"/>
      <c r="B10397" s="319"/>
    </row>
    <row r="10398" spans="1:2" ht="15" x14ac:dyDescent="0.2">
      <c r="A10398" s="318"/>
      <c r="B10398" s="319"/>
    </row>
    <row r="10399" spans="1:2" ht="15" x14ac:dyDescent="0.2">
      <c r="A10399" s="318"/>
      <c r="B10399" s="319"/>
    </row>
    <row r="10400" spans="1:2" ht="15" x14ac:dyDescent="0.2">
      <c r="A10400" s="318"/>
      <c r="B10400" s="319"/>
    </row>
    <row r="10401" spans="1:2" ht="15" x14ac:dyDescent="0.2">
      <c r="A10401" s="318"/>
      <c r="B10401" s="319"/>
    </row>
    <row r="10402" spans="1:2" ht="15" x14ac:dyDescent="0.2">
      <c r="A10402" s="318"/>
      <c r="B10402" s="319"/>
    </row>
    <row r="10403" spans="1:2" ht="15" x14ac:dyDescent="0.2">
      <c r="A10403" s="318"/>
      <c r="B10403" s="319"/>
    </row>
    <row r="10404" spans="1:2" ht="15" x14ac:dyDescent="0.2">
      <c r="A10404" s="318"/>
      <c r="B10404" s="319"/>
    </row>
    <row r="10405" spans="1:2" ht="15" x14ac:dyDescent="0.2">
      <c r="A10405" s="318"/>
      <c r="B10405" s="319"/>
    </row>
    <row r="10406" spans="1:2" ht="15" x14ac:dyDescent="0.2">
      <c r="A10406" s="318"/>
      <c r="B10406" s="319"/>
    </row>
    <row r="10407" spans="1:2" ht="15" x14ac:dyDescent="0.2">
      <c r="A10407" s="318"/>
      <c r="B10407" s="319"/>
    </row>
    <row r="10408" spans="1:2" ht="15" x14ac:dyDescent="0.2">
      <c r="A10408" s="318"/>
      <c r="B10408" s="319"/>
    </row>
    <row r="10409" spans="1:2" ht="15" x14ac:dyDescent="0.2">
      <c r="A10409" s="318"/>
      <c r="B10409" s="319"/>
    </row>
    <row r="10410" spans="1:2" ht="15" x14ac:dyDescent="0.2">
      <c r="A10410" s="318"/>
      <c r="B10410" s="319"/>
    </row>
    <row r="10411" spans="1:2" ht="15" x14ac:dyDescent="0.2">
      <c r="A10411" s="318"/>
      <c r="B10411" s="319"/>
    </row>
    <row r="10412" spans="1:2" ht="15" x14ac:dyDescent="0.2">
      <c r="A10412" s="318"/>
      <c r="B10412" s="319"/>
    </row>
    <row r="10413" spans="1:2" ht="15" x14ac:dyDescent="0.2">
      <c r="A10413" s="318"/>
      <c r="B10413" s="319"/>
    </row>
    <row r="10414" spans="1:2" ht="15" x14ac:dyDescent="0.2">
      <c r="A10414" s="318"/>
      <c r="B10414" s="319"/>
    </row>
    <row r="10415" spans="1:2" ht="15" x14ac:dyDescent="0.2">
      <c r="A10415" s="318"/>
      <c r="B10415" s="319"/>
    </row>
    <row r="10416" spans="1:2" ht="15" x14ac:dyDescent="0.2">
      <c r="A10416" s="318"/>
      <c r="B10416" s="319"/>
    </row>
    <row r="10417" spans="1:2" ht="15" x14ac:dyDescent="0.2">
      <c r="A10417" s="318"/>
      <c r="B10417" s="319"/>
    </row>
    <row r="10418" spans="1:2" ht="15" x14ac:dyDescent="0.2">
      <c r="A10418" s="318"/>
      <c r="B10418" s="319"/>
    </row>
    <row r="10419" spans="1:2" ht="15" x14ac:dyDescent="0.2">
      <c r="A10419" s="318"/>
      <c r="B10419" s="319"/>
    </row>
    <row r="10420" spans="1:2" ht="15" x14ac:dyDescent="0.2">
      <c r="A10420" s="318"/>
      <c r="B10420" s="319"/>
    </row>
    <row r="10421" spans="1:2" ht="15" x14ac:dyDescent="0.2">
      <c r="A10421" s="318"/>
      <c r="B10421" s="319"/>
    </row>
    <row r="10422" spans="1:2" ht="15" x14ac:dyDescent="0.2">
      <c r="A10422" s="318"/>
      <c r="B10422" s="319"/>
    </row>
    <row r="10423" spans="1:2" ht="15" x14ac:dyDescent="0.2">
      <c r="A10423" s="318"/>
      <c r="B10423" s="319"/>
    </row>
    <row r="10424" spans="1:2" ht="15" x14ac:dyDescent="0.2">
      <c r="A10424" s="318"/>
      <c r="B10424" s="319"/>
    </row>
    <row r="10425" spans="1:2" ht="15" x14ac:dyDescent="0.2">
      <c r="A10425" s="318"/>
      <c r="B10425" s="319"/>
    </row>
    <row r="10426" spans="1:2" ht="15" x14ac:dyDescent="0.2">
      <c r="A10426" s="318"/>
      <c r="B10426" s="319"/>
    </row>
    <row r="10427" spans="1:2" ht="15" x14ac:dyDescent="0.2">
      <c r="A10427" s="318"/>
      <c r="B10427" s="319"/>
    </row>
    <row r="10428" spans="1:2" ht="15" x14ac:dyDescent="0.2">
      <c r="A10428" s="318"/>
      <c r="B10428" s="319"/>
    </row>
    <row r="10429" spans="1:2" ht="15" x14ac:dyDescent="0.2">
      <c r="A10429" s="318"/>
      <c r="B10429" s="319"/>
    </row>
    <row r="10430" spans="1:2" ht="15" x14ac:dyDescent="0.2">
      <c r="A10430" s="318"/>
      <c r="B10430" s="319"/>
    </row>
    <row r="10431" spans="1:2" ht="15" x14ac:dyDescent="0.2">
      <c r="A10431" s="318"/>
      <c r="B10431" s="319"/>
    </row>
    <row r="10432" spans="1:2" ht="15" x14ac:dyDescent="0.2">
      <c r="A10432" s="318"/>
      <c r="B10432" s="319"/>
    </row>
    <row r="10433" spans="1:2" ht="15" x14ac:dyDescent="0.2">
      <c r="A10433" s="318"/>
      <c r="B10433" s="319"/>
    </row>
    <row r="10434" spans="1:2" ht="15" x14ac:dyDescent="0.2">
      <c r="A10434" s="318"/>
      <c r="B10434" s="319"/>
    </row>
    <row r="10435" spans="1:2" ht="15" x14ac:dyDescent="0.2">
      <c r="A10435" s="318"/>
      <c r="B10435" s="319"/>
    </row>
    <row r="10436" spans="1:2" ht="15" x14ac:dyDescent="0.2">
      <c r="A10436" s="318"/>
      <c r="B10436" s="319"/>
    </row>
    <row r="10437" spans="1:2" ht="15" x14ac:dyDescent="0.2">
      <c r="A10437" s="318"/>
      <c r="B10437" s="319"/>
    </row>
    <row r="10438" spans="1:2" ht="15" x14ac:dyDescent="0.2">
      <c r="A10438" s="318"/>
      <c r="B10438" s="319"/>
    </row>
    <row r="10439" spans="1:2" ht="15" x14ac:dyDescent="0.2">
      <c r="A10439" s="318"/>
      <c r="B10439" s="319"/>
    </row>
    <row r="10440" spans="1:2" ht="15" x14ac:dyDescent="0.2">
      <c r="A10440" s="318"/>
      <c r="B10440" s="319"/>
    </row>
    <row r="10441" spans="1:2" ht="15" x14ac:dyDescent="0.2">
      <c r="A10441" s="318"/>
      <c r="B10441" s="319"/>
    </row>
    <row r="10442" spans="1:2" ht="15" x14ac:dyDescent="0.2">
      <c r="A10442" s="318"/>
      <c r="B10442" s="319"/>
    </row>
    <row r="10443" spans="1:2" ht="15" x14ac:dyDescent="0.2">
      <c r="A10443" s="318"/>
      <c r="B10443" s="319"/>
    </row>
    <row r="10444" spans="1:2" ht="15" x14ac:dyDescent="0.2">
      <c r="A10444" s="318"/>
      <c r="B10444" s="319"/>
    </row>
    <row r="10445" spans="1:2" ht="15" x14ac:dyDescent="0.2">
      <c r="A10445" s="318"/>
      <c r="B10445" s="319"/>
    </row>
    <row r="10446" spans="1:2" ht="15" x14ac:dyDescent="0.2">
      <c r="A10446" s="318"/>
      <c r="B10446" s="319"/>
    </row>
    <row r="10447" spans="1:2" ht="15" x14ac:dyDescent="0.2">
      <c r="A10447" s="318"/>
      <c r="B10447" s="319"/>
    </row>
    <row r="10448" spans="1:2" ht="15" x14ac:dyDescent="0.2">
      <c r="A10448" s="318"/>
      <c r="B10448" s="319"/>
    </row>
    <row r="10449" spans="1:2" ht="15" x14ac:dyDescent="0.2">
      <c r="A10449" s="318"/>
      <c r="B10449" s="319"/>
    </row>
    <row r="10450" spans="1:2" ht="15" x14ac:dyDescent="0.2">
      <c r="A10450" s="318"/>
      <c r="B10450" s="319"/>
    </row>
    <row r="10451" spans="1:2" ht="15" x14ac:dyDescent="0.2">
      <c r="A10451" s="318"/>
      <c r="B10451" s="319"/>
    </row>
    <row r="10452" spans="1:2" ht="15" x14ac:dyDescent="0.2">
      <c r="A10452" s="318"/>
      <c r="B10452" s="319"/>
    </row>
    <row r="10453" spans="1:2" ht="15" x14ac:dyDescent="0.2">
      <c r="A10453" s="318"/>
      <c r="B10453" s="319"/>
    </row>
    <row r="10454" spans="1:2" ht="15" x14ac:dyDescent="0.2">
      <c r="A10454" s="318"/>
      <c r="B10454" s="319"/>
    </row>
    <row r="10455" spans="1:2" ht="15" x14ac:dyDescent="0.2">
      <c r="A10455" s="318"/>
      <c r="B10455" s="319"/>
    </row>
    <row r="10456" spans="1:2" ht="15" x14ac:dyDescent="0.2">
      <c r="A10456" s="318"/>
      <c r="B10456" s="319"/>
    </row>
    <row r="10457" spans="1:2" ht="15" x14ac:dyDescent="0.2">
      <c r="A10457" s="318"/>
      <c r="B10457" s="319"/>
    </row>
    <row r="10458" spans="1:2" ht="15" x14ac:dyDescent="0.2">
      <c r="A10458" s="318"/>
      <c r="B10458" s="319"/>
    </row>
    <row r="10459" spans="1:2" ht="15" x14ac:dyDescent="0.2">
      <c r="A10459" s="318"/>
      <c r="B10459" s="319"/>
    </row>
    <row r="10460" spans="1:2" ht="15" x14ac:dyDescent="0.2">
      <c r="A10460" s="318"/>
      <c r="B10460" s="319"/>
    </row>
    <row r="10461" spans="1:2" ht="15" x14ac:dyDescent="0.2">
      <c r="A10461" s="318"/>
      <c r="B10461" s="319"/>
    </row>
    <row r="10462" spans="1:2" ht="15" x14ac:dyDescent="0.2">
      <c r="A10462" s="318"/>
      <c r="B10462" s="319"/>
    </row>
    <row r="10463" spans="1:2" ht="15" x14ac:dyDescent="0.2">
      <c r="A10463" s="318"/>
      <c r="B10463" s="319"/>
    </row>
    <row r="10464" spans="1:2" ht="15" x14ac:dyDescent="0.2">
      <c r="A10464" s="318"/>
      <c r="B10464" s="319"/>
    </row>
    <row r="10465" spans="1:2" ht="15" x14ac:dyDescent="0.2">
      <c r="A10465" s="318"/>
      <c r="B10465" s="319"/>
    </row>
    <row r="10466" spans="1:2" ht="15" x14ac:dyDescent="0.2">
      <c r="A10466" s="318"/>
      <c r="B10466" s="319"/>
    </row>
    <row r="10467" spans="1:2" ht="15" x14ac:dyDescent="0.2">
      <c r="A10467" s="318"/>
      <c r="B10467" s="319"/>
    </row>
    <row r="10468" spans="1:2" ht="15" x14ac:dyDescent="0.2">
      <c r="A10468" s="318"/>
      <c r="B10468" s="319"/>
    </row>
    <row r="10469" spans="1:2" ht="15" x14ac:dyDescent="0.2">
      <c r="A10469" s="318"/>
      <c r="B10469" s="319"/>
    </row>
    <row r="10470" spans="1:2" ht="15" x14ac:dyDescent="0.2">
      <c r="A10470" s="318"/>
      <c r="B10470" s="319"/>
    </row>
    <row r="10471" spans="1:2" ht="15" x14ac:dyDescent="0.2">
      <c r="A10471" s="318"/>
      <c r="B10471" s="319"/>
    </row>
    <row r="10472" spans="1:2" ht="15" x14ac:dyDescent="0.2">
      <c r="A10472" s="318"/>
      <c r="B10472" s="319"/>
    </row>
    <row r="10473" spans="1:2" ht="15" x14ac:dyDescent="0.2">
      <c r="A10473" s="318"/>
      <c r="B10473" s="319"/>
    </row>
    <row r="10474" spans="1:2" ht="15" x14ac:dyDescent="0.2">
      <c r="A10474" s="318"/>
      <c r="B10474" s="319"/>
    </row>
    <row r="10475" spans="1:2" ht="15" x14ac:dyDescent="0.2">
      <c r="A10475" s="318"/>
      <c r="B10475" s="319"/>
    </row>
    <row r="10476" spans="1:2" ht="15" x14ac:dyDescent="0.2">
      <c r="A10476" s="318"/>
      <c r="B10476" s="319"/>
    </row>
    <row r="10477" spans="1:2" ht="15" x14ac:dyDescent="0.2">
      <c r="A10477" s="318"/>
      <c r="B10477" s="319"/>
    </row>
    <row r="10478" spans="1:2" ht="15" x14ac:dyDescent="0.2">
      <c r="A10478" s="318"/>
      <c r="B10478" s="319"/>
    </row>
    <row r="10479" spans="1:2" ht="15" x14ac:dyDescent="0.2">
      <c r="A10479" s="318"/>
      <c r="B10479" s="319"/>
    </row>
    <row r="10480" spans="1:2" ht="15" x14ac:dyDescent="0.2">
      <c r="A10480" s="318"/>
      <c r="B10480" s="319"/>
    </row>
    <row r="10481" spans="1:2" ht="15" x14ac:dyDescent="0.2">
      <c r="A10481" s="318"/>
      <c r="B10481" s="319"/>
    </row>
    <row r="10482" spans="1:2" ht="15" x14ac:dyDescent="0.2">
      <c r="A10482" s="318"/>
      <c r="B10482" s="319"/>
    </row>
    <row r="10483" spans="1:2" ht="15" x14ac:dyDescent="0.2">
      <c r="A10483" s="318"/>
      <c r="B10483" s="319"/>
    </row>
    <row r="10484" spans="1:2" ht="15" x14ac:dyDescent="0.2">
      <c r="A10484" s="318"/>
      <c r="B10484" s="319"/>
    </row>
    <row r="10485" spans="1:2" ht="15" x14ac:dyDescent="0.2">
      <c r="A10485" s="318"/>
      <c r="B10485" s="319"/>
    </row>
    <row r="10486" spans="1:2" ht="15" x14ac:dyDescent="0.2">
      <c r="A10486" s="318"/>
      <c r="B10486" s="319"/>
    </row>
    <row r="10487" spans="1:2" ht="15" x14ac:dyDescent="0.2">
      <c r="A10487" s="318"/>
      <c r="B10487" s="319"/>
    </row>
    <row r="10488" spans="1:2" ht="15" x14ac:dyDescent="0.2">
      <c r="A10488" s="318"/>
      <c r="B10488" s="319"/>
    </row>
    <row r="10489" spans="1:2" ht="15" x14ac:dyDescent="0.2">
      <c r="A10489" s="318"/>
      <c r="B10489" s="319"/>
    </row>
    <row r="10490" spans="1:2" ht="15" x14ac:dyDescent="0.2">
      <c r="A10490" s="318"/>
      <c r="B10490" s="319"/>
    </row>
    <row r="10491" spans="1:2" ht="15" x14ac:dyDescent="0.2">
      <c r="A10491" s="318"/>
      <c r="B10491" s="319"/>
    </row>
    <row r="10492" spans="1:2" ht="15" x14ac:dyDescent="0.2">
      <c r="A10492" s="318"/>
      <c r="B10492" s="319"/>
    </row>
    <row r="10493" spans="1:2" ht="15" x14ac:dyDescent="0.2">
      <c r="A10493" s="318"/>
      <c r="B10493" s="319"/>
    </row>
    <row r="10494" spans="1:2" ht="15" x14ac:dyDescent="0.2">
      <c r="A10494" s="318"/>
      <c r="B10494" s="319"/>
    </row>
    <row r="10495" spans="1:2" ht="15" x14ac:dyDescent="0.2">
      <c r="A10495" s="318"/>
      <c r="B10495" s="319"/>
    </row>
    <row r="10496" spans="1:2" ht="15" x14ac:dyDescent="0.2">
      <c r="A10496" s="318"/>
      <c r="B10496" s="319"/>
    </row>
    <row r="10497" spans="1:2" ht="15" x14ac:dyDescent="0.2">
      <c r="A10497" s="318"/>
      <c r="B10497" s="319"/>
    </row>
    <row r="10498" spans="1:2" ht="15" x14ac:dyDescent="0.2">
      <c r="A10498" s="318"/>
      <c r="B10498" s="319"/>
    </row>
    <row r="10499" spans="1:2" ht="15" x14ac:dyDescent="0.2">
      <c r="A10499" s="318"/>
      <c r="B10499" s="319"/>
    </row>
    <row r="10500" spans="1:2" ht="15" x14ac:dyDescent="0.2">
      <c r="A10500" s="318"/>
      <c r="B10500" s="319"/>
    </row>
    <row r="10501" spans="1:2" ht="15" x14ac:dyDescent="0.2">
      <c r="A10501" s="318"/>
      <c r="B10501" s="319"/>
    </row>
    <row r="10502" spans="1:2" ht="15" x14ac:dyDescent="0.2">
      <c r="A10502" s="318"/>
      <c r="B10502" s="319"/>
    </row>
    <row r="10503" spans="1:2" ht="15" x14ac:dyDescent="0.2">
      <c r="A10503" s="318"/>
      <c r="B10503" s="319"/>
    </row>
    <row r="10504" spans="1:2" ht="15" x14ac:dyDescent="0.2">
      <c r="A10504" s="318"/>
      <c r="B10504" s="319"/>
    </row>
    <row r="10505" spans="1:2" ht="15" x14ac:dyDescent="0.2">
      <c r="A10505" s="318"/>
      <c r="B10505" s="319"/>
    </row>
    <row r="10506" spans="1:2" ht="15" x14ac:dyDescent="0.2">
      <c r="A10506" s="318"/>
      <c r="B10506" s="319"/>
    </row>
    <row r="10507" spans="1:2" ht="15" x14ac:dyDescent="0.2">
      <c r="A10507" s="318"/>
      <c r="B10507" s="319"/>
    </row>
    <row r="10508" spans="1:2" ht="15" x14ac:dyDescent="0.2">
      <c r="A10508" s="318"/>
      <c r="B10508" s="319"/>
    </row>
    <row r="10509" spans="1:2" ht="15" x14ac:dyDescent="0.2">
      <c r="A10509" s="318"/>
      <c r="B10509" s="319"/>
    </row>
    <row r="10510" spans="1:2" ht="15" x14ac:dyDescent="0.2">
      <c r="A10510" s="318"/>
      <c r="B10510" s="319"/>
    </row>
    <row r="10511" spans="1:2" ht="15" x14ac:dyDescent="0.2">
      <c r="A10511" s="318"/>
      <c r="B10511" s="319"/>
    </row>
    <row r="10512" spans="1:2" ht="15" x14ac:dyDescent="0.2">
      <c r="A10512" s="318"/>
      <c r="B10512" s="319"/>
    </row>
    <row r="10513" spans="1:2" ht="15" x14ac:dyDescent="0.2">
      <c r="A10513" s="318"/>
      <c r="B10513" s="319"/>
    </row>
    <row r="10514" spans="1:2" ht="15" x14ac:dyDescent="0.2">
      <c r="A10514" s="318"/>
      <c r="B10514" s="319"/>
    </row>
    <row r="10515" spans="1:2" ht="15" x14ac:dyDescent="0.2">
      <c r="A10515" s="318"/>
      <c r="B10515" s="319"/>
    </row>
    <row r="10516" spans="1:2" ht="15" x14ac:dyDescent="0.2">
      <c r="A10516" s="318"/>
      <c r="B10516" s="319"/>
    </row>
    <row r="10517" spans="1:2" ht="15" x14ac:dyDescent="0.2">
      <c r="A10517" s="318"/>
      <c r="B10517" s="319"/>
    </row>
    <row r="10518" spans="1:2" ht="15" x14ac:dyDescent="0.2">
      <c r="A10518" s="318"/>
      <c r="B10518" s="319"/>
    </row>
    <row r="10519" spans="1:2" ht="15" x14ac:dyDescent="0.2">
      <c r="A10519" s="318"/>
      <c r="B10519" s="319"/>
    </row>
    <row r="10520" spans="1:2" ht="15" x14ac:dyDescent="0.2">
      <c r="A10520" s="318"/>
      <c r="B10520" s="319"/>
    </row>
    <row r="10521" spans="1:2" ht="15" x14ac:dyDescent="0.2">
      <c r="A10521" s="318"/>
      <c r="B10521" s="319"/>
    </row>
    <row r="10522" spans="1:2" ht="15" x14ac:dyDescent="0.2">
      <c r="A10522" s="318"/>
      <c r="B10522" s="319"/>
    </row>
    <row r="10523" spans="1:2" ht="15" x14ac:dyDescent="0.2">
      <c r="A10523" s="318"/>
      <c r="B10523" s="319"/>
    </row>
    <row r="10524" spans="1:2" ht="15" x14ac:dyDescent="0.2">
      <c r="A10524" s="318"/>
      <c r="B10524" s="319"/>
    </row>
    <row r="10525" spans="1:2" ht="15" x14ac:dyDescent="0.2">
      <c r="A10525" s="318"/>
      <c r="B10525" s="319"/>
    </row>
    <row r="10526" spans="1:2" ht="15" x14ac:dyDescent="0.2">
      <c r="A10526" s="318"/>
      <c r="B10526" s="319"/>
    </row>
    <row r="10527" spans="1:2" ht="15" x14ac:dyDescent="0.2">
      <c r="A10527" s="318"/>
      <c r="B10527" s="319"/>
    </row>
    <row r="10528" spans="1:2" ht="15" x14ac:dyDescent="0.2">
      <c r="A10528" s="318"/>
      <c r="B10528" s="319"/>
    </row>
    <row r="10529" spans="1:2" ht="15" x14ac:dyDescent="0.2">
      <c r="A10529" s="318"/>
      <c r="B10529" s="319"/>
    </row>
    <row r="10530" spans="1:2" ht="15" x14ac:dyDescent="0.2">
      <c r="A10530" s="318"/>
      <c r="B10530" s="319"/>
    </row>
    <row r="10531" spans="1:2" ht="15" x14ac:dyDescent="0.2">
      <c r="A10531" s="318"/>
      <c r="B10531" s="319"/>
    </row>
    <row r="10532" spans="1:2" ht="15" x14ac:dyDescent="0.2">
      <c r="A10532" s="318"/>
      <c r="B10532" s="319"/>
    </row>
    <row r="10533" spans="1:2" ht="15" x14ac:dyDescent="0.2">
      <c r="A10533" s="318"/>
      <c r="B10533" s="319"/>
    </row>
    <row r="10534" spans="1:2" ht="15" x14ac:dyDescent="0.2">
      <c r="A10534" s="318"/>
      <c r="B10534" s="319"/>
    </row>
    <row r="10535" spans="1:2" ht="15" x14ac:dyDescent="0.2">
      <c r="A10535" s="318"/>
      <c r="B10535" s="319"/>
    </row>
    <row r="10536" spans="1:2" ht="15" x14ac:dyDescent="0.2">
      <c r="A10536" s="318"/>
      <c r="B10536" s="319"/>
    </row>
    <row r="10537" spans="1:2" ht="15" x14ac:dyDescent="0.2">
      <c r="A10537" s="318"/>
      <c r="B10537" s="319"/>
    </row>
    <row r="10538" spans="1:2" ht="15" x14ac:dyDescent="0.2">
      <c r="A10538" s="318"/>
      <c r="B10538" s="319"/>
    </row>
    <row r="10539" spans="1:2" ht="15" x14ac:dyDescent="0.2">
      <c r="A10539" s="318"/>
      <c r="B10539" s="319"/>
    </row>
    <row r="10540" spans="1:2" ht="15" x14ac:dyDescent="0.2">
      <c r="A10540" s="318"/>
      <c r="B10540" s="319"/>
    </row>
    <row r="10541" spans="1:2" ht="15" x14ac:dyDescent="0.2">
      <c r="A10541" s="318"/>
      <c r="B10541" s="319"/>
    </row>
    <row r="10542" spans="1:2" ht="15" x14ac:dyDescent="0.2">
      <c r="A10542" s="318"/>
      <c r="B10542" s="319"/>
    </row>
    <row r="10543" spans="1:2" ht="15" x14ac:dyDescent="0.2">
      <c r="A10543" s="318"/>
      <c r="B10543" s="319"/>
    </row>
    <row r="10544" spans="1:2" ht="15" x14ac:dyDescent="0.2">
      <c r="A10544" s="318"/>
      <c r="B10544" s="319"/>
    </row>
    <row r="10545" spans="1:2" ht="15" x14ac:dyDescent="0.2">
      <c r="A10545" s="318"/>
      <c r="B10545" s="319"/>
    </row>
    <row r="10546" spans="1:2" ht="15" x14ac:dyDescent="0.2">
      <c r="A10546" s="318"/>
      <c r="B10546" s="319"/>
    </row>
    <row r="10547" spans="1:2" ht="15" x14ac:dyDescent="0.2">
      <c r="A10547" s="318"/>
      <c r="B10547" s="319"/>
    </row>
    <row r="10548" spans="1:2" ht="15" x14ac:dyDescent="0.2">
      <c r="A10548" s="318"/>
      <c r="B10548" s="319"/>
    </row>
    <row r="10549" spans="1:2" ht="15" x14ac:dyDescent="0.2">
      <c r="A10549" s="318"/>
      <c r="B10549" s="319"/>
    </row>
    <row r="10550" spans="1:2" ht="15" x14ac:dyDescent="0.2">
      <c r="A10550" s="318"/>
      <c r="B10550" s="319"/>
    </row>
    <row r="10551" spans="1:2" ht="15" x14ac:dyDescent="0.2">
      <c r="A10551" s="318"/>
      <c r="B10551" s="319"/>
    </row>
    <row r="10552" spans="1:2" ht="15" x14ac:dyDescent="0.2">
      <c r="A10552" s="318"/>
      <c r="B10552" s="319"/>
    </row>
    <row r="10553" spans="1:2" ht="15" x14ac:dyDescent="0.2">
      <c r="A10553" s="318"/>
      <c r="B10553" s="319"/>
    </row>
    <row r="10554" spans="1:2" ht="15" x14ac:dyDescent="0.2">
      <c r="A10554" s="318"/>
      <c r="B10554" s="319"/>
    </row>
    <row r="10555" spans="1:2" ht="15" x14ac:dyDescent="0.2">
      <c r="A10555" s="318"/>
      <c r="B10555" s="319"/>
    </row>
    <row r="10556" spans="1:2" ht="15" x14ac:dyDescent="0.2">
      <c r="A10556" s="318"/>
      <c r="B10556" s="319"/>
    </row>
    <row r="10557" spans="1:2" ht="15" x14ac:dyDescent="0.2">
      <c r="A10557" s="318"/>
      <c r="B10557" s="319"/>
    </row>
    <row r="10558" spans="1:2" ht="15" x14ac:dyDescent="0.2">
      <c r="A10558" s="318"/>
      <c r="B10558" s="319"/>
    </row>
    <row r="10559" spans="1:2" ht="15" x14ac:dyDescent="0.2">
      <c r="A10559" s="318"/>
      <c r="B10559" s="319"/>
    </row>
    <row r="10560" spans="1:2" ht="15" x14ac:dyDescent="0.2">
      <c r="A10560" s="318"/>
      <c r="B10560" s="319"/>
    </row>
    <row r="10561" spans="1:2" ht="15" x14ac:dyDescent="0.2">
      <c r="A10561" s="318"/>
      <c r="B10561" s="319"/>
    </row>
    <row r="10562" spans="1:2" ht="15" x14ac:dyDescent="0.2">
      <c r="A10562" s="318"/>
      <c r="B10562" s="319"/>
    </row>
    <row r="10563" spans="1:2" ht="15" x14ac:dyDescent="0.2">
      <c r="A10563" s="318"/>
      <c r="B10563" s="319"/>
    </row>
    <row r="10564" spans="1:2" ht="15" x14ac:dyDescent="0.2">
      <c r="A10564" s="318"/>
      <c r="B10564" s="319"/>
    </row>
    <row r="10565" spans="1:2" ht="15" x14ac:dyDescent="0.2">
      <c r="A10565" s="318"/>
      <c r="B10565" s="319"/>
    </row>
    <row r="10566" spans="1:2" ht="15" x14ac:dyDescent="0.2">
      <c r="A10566" s="318"/>
      <c r="B10566" s="319"/>
    </row>
    <row r="10567" spans="1:2" ht="15" x14ac:dyDescent="0.2">
      <c r="A10567" s="318"/>
      <c r="B10567" s="319"/>
    </row>
    <row r="10568" spans="1:2" ht="15" x14ac:dyDescent="0.2">
      <c r="A10568" s="318"/>
      <c r="B10568" s="319"/>
    </row>
    <row r="10569" spans="1:2" ht="15" x14ac:dyDescent="0.2">
      <c r="A10569" s="318"/>
      <c r="B10569" s="319"/>
    </row>
    <row r="10570" spans="1:2" ht="15" x14ac:dyDescent="0.2">
      <c r="A10570" s="318"/>
      <c r="B10570" s="319"/>
    </row>
    <row r="10571" spans="1:2" ht="15" x14ac:dyDescent="0.2">
      <c r="A10571" s="318"/>
      <c r="B10571" s="319"/>
    </row>
    <row r="10572" spans="1:2" ht="15" x14ac:dyDescent="0.2">
      <c r="A10572" s="318"/>
      <c r="B10572" s="319"/>
    </row>
    <row r="10573" spans="1:2" ht="15" x14ac:dyDescent="0.2">
      <c r="A10573" s="318"/>
      <c r="B10573" s="319"/>
    </row>
    <row r="10574" spans="1:2" ht="15" x14ac:dyDescent="0.2">
      <c r="A10574" s="318"/>
      <c r="B10574" s="319"/>
    </row>
    <row r="10575" spans="1:2" ht="15" x14ac:dyDescent="0.2">
      <c r="A10575" s="318"/>
      <c r="B10575" s="319"/>
    </row>
    <row r="10576" spans="1:2" ht="15" x14ac:dyDescent="0.2">
      <c r="A10576" s="318"/>
      <c r="B10576" s="319"/>
    </row>
    <row r="10577" spans="1:2" ht="15" x14ac:dyDescent="0.2">
      <c r="A10577" s="318"/>
      <c r="B10577" s="319"/>
    </row>
    <row r="10578" spans="1:2" ht="15" x14ac:dyDescent="0.2">
      <c r="A10578" s="318"/>
      <c r="B10578" s="319"/>
    </row>
    <row r="10579" spans="1:2" ht="15" x14ac:dyDescent="0.2">
      <c r="A10579" s="318"/>
      <c r="B10579" s="319"/>
    </row>
    <row r="10580" spans="1:2" ht="15" x14ac:dyDescent="0.2">
      <c r="A10580" s="318"/>
      <c r="B10580" s="319"/>
    </row>
    <row r="10581" spans="1:2" ht="15" x14ac:dyDescent="0.2">
      <c r="A10581" s="318"/>
      <c r="B10581" s="319"/>
    </row>
    <row r="10582" spans="1:2" ht="15" x14ac:dyDescent="0.2">
      <c r="A10582" s="318"/>
      <c r="B10582" s="319"/>
    </row>
    <row r="10583" spans="1:2" ht="15" x14ac:dyDescent="0.2">
      <c r="A10583" s="318"/>
      <c r="B10583" s="319"/>
    </row>
    <row r="10584" spans="1:2" ht="15" x14ac:dyDescent="0.2">
      <c r="A10584" s="318"/>
      <c r="B10584" s="319"/>
    </row>
    <row r="10585" spans="1:2" ht="15" x14ac:dyDescent="0.2">
      <c r="A10585" s="318"/>
      <c r="B10585" s="319"/>
    </row>
    <row r="10586" spans="1:2" ht="15" x14ac:dyDescent="0.2">
      <c r="A10586" s="318"/>
      <c r="B10586" s="319"/>
    </row>
    <row r="10587" spans="1:2" ht="15" x14ac:dyDescent="0.2">
      <c r="A10587" s="318"/>
      <c r="B10587" s="319"/>
    </row>
    <row r="10588" spans="1:2" ht="15" x14ac:dyDescent="0.2">
      <c r="A10588" s="318"/>
      <c r="B10588" s="319"/>
    </row>
    <row r="10589" spans="1:2" ht="15" x14ac:dyDescent="0.2">
      <c r="A10589" s="318"/>
      <c r="B10589" s="319"/>
    </row>
    <row r="10590" spans="1:2" ht="15" x14ac:dyDescent="0.2">
      <c r="A10590" s="318"/>
      <c r="B10590" s="319"/>
    </row>
    <row r="10591" spans="1:2" ht="15" x14ac:dyDescent="0.2">
      <c r="A10591" s="318"/>
      <c r="B10591" s="319"/>
    </row>
    <row r="10592" spans="1:2" ht="15" x14ac:dyDescent="0.2">
      <c r="A10592" s="318"/>
      <c r="B10592" s="319"/>
    </row>
    <row r="10593" spans="1:2" ht="15" x14ac:dyDescent="0.2">
      <c r="A10593" s="318"/>
      <c r="B10593" s="319"/>
    </row>
    <row r="10594" spans="1:2" ht="15" x14ac:dyDescent="0.2">
      <c r="A10594" s="318"/>
      <c r="B10594" s="319"/>
    </row>
    <row r="10595" spans="1:2" ht="15" x14ac:dyDescent="0.2">
      <c r="A10595" s="318"/>
      <c r="B10595" s="319"/>
    </row>
    <row r="10596" spans="1:2" ht="15" x14ac:dyDescent="0.2">
      <c r="A10596" s="318"/>
      <c r="B10596" s="319"/>
    </row>
    <row r="10597" spans="1:2" ht="15" x14ac:dyDescent="0.2">
      <c r="A10597" s="318"/>
      <c r="B10597" s="319"/>
    </row>
    <row r="10598" spans="1:2" ht="15" x14ac:dyDescent="0.2">
      <c r="A10598" s="318"/>
      <c r="B10598" s="319"/>
    </row>
    <row r="10599" spans="1:2" ht="15" x14ac:dyDescent="0.2">
      <c r="A10599" s="318"/>
      <c r="B10599" s="319"/>
    </row>
    <row r="10600" spans="1:2" ht="15" x14ac:dyDescent="0.2">
      <c r="A10600" s="318"/>
      <c r="B10600" s="319"/>
    </row>
    <row r="10601" spans="1:2" ht="15" x14ac:dyDescent="0.2">
      <c r="A10601" s="318"/>
      <c r="B10601" s="319"/>
    </row>
    <row r="10602" spans="1:2" ht="15" x14ac:dyDescent="0.2">
      <c r="A10602" s="318"/>
      <c r="B10602" s="319"/>
    </row>
    <row r="10603" spans="1:2" ht="15" x14ac:dyDescent="0.2">
      <c r="A10603" s="318"/>
      <c r="B10603" s="319"/>
    </row>
    <row r="10604" spans="1:2" ht="15" x14ac:dyDescent="0.2">
      <c r="A10604" s="318"/>
      <c r="B10604" s="319"/>
    </row>
    <row r="10605" spans="1:2" ht="15" x14ac:dyDescent="0.2">
      <c r="A10605" s="318"/>
      <c r="B10605" s="319"/>
    </row>
    <row r="10606" spans="1:2" ht="15" x14ac:dyDescent="0.2">
      <c r="A10606" s="318"/>
      <c r="B10606" s="319"/>
    </row>
    <row r="10607" spans="1:2" ht="15" x14ac:dyDescent="0.2">
      <c r="A10607" s="318"/>
      <c r="B10607" s="319"/>
    </row>
    <row r="10608" spans="1:2" ht="15" x14ac:dyDescent="0.2">
      <c r="A10608" s="318"/>
      <c r="B10608" s="319"/>
    </row>
    <row r="10609" spans="1:2" ht="15" x14ac:dyDescent="0.2">
      <c r="A10609" s="318"/>
      <c r="B10609" s="319"/>
    </row>
    <row r="10610" spans="1:2" ht="15" x14ac:dyDescent="0.2">
      <c r="A10610" s="318"/>
      <c r="B10610" s="319"/>
    </row>
    <row r="10611" spans="1:2" ht="15" x14ac:dyDescent="0.2">
      <c r="A10611" s="318"/>
      <c r="B10611" s="319"/>
    </row>
    <row r="10612" spans="1:2" ht="15" x14ac:dyDescent="0.2">
      <c r="A10612" s="318"/>
      <c r="B10612" s="319"/>
    </row>
    <row r="10613" spans="1:2" ht="15" x14ac:dyDescent="0.2">
      <c r="A10613" s="318"/>
      <c r="B10613" s="319"/>
    </row>
    <row r="10614" spans="1:2" ht="15" x14ac:dyDescent="0.2">
      <c r="A10614" s="318"/>
      <c r="B10614" s="319"/>
    </row>
    <row r="10615" spans="1:2" ht="15" x14ac:dyDescent="0.2">
      <c r="A10615" s="318"/>
      <c r="B10615" s="319"/>
    </row>
    <row r="10616" spans="1:2" ht="15" x14ac:dyDescent="0.2">
      <c r="A10616" s="318"/>
      <c r="B10616" s="319"/>
    </row>
    <row r="10617" spans="1:2" ht="15" x14ac:dyDescent="0.2">
      <c r="A10617" s="318"/>
      <c r="B10617" s="319"/>
    </row>
    <row r="10618" spans="1:2" ht="15" x14ac:dyDescent="0.2">
      <c r="A10618" s="318"/>
      <c r="B10618" s="319"/>
    </row>
    <row r="10619" spans="1:2" ht="15" x14ac:dyDescent="0.2">
      <c r="A10619" s="318"/>
      <c r="B10619" s="319"/>
    </row>
    <row r="10620" spans="1:2" ht="15" x14ac:dyDescent="0.2">
      <c r="A10620" s="318"/>
      <c r="B10620" s="319"/>
    </row>
    <row r="10621" spans="1:2" ht="15" x14ac:dyDescent="0.2">
      <c r="A10621" s="318"/>
      <c r="B10621" s="319"/>
    </row>
    <row r="10622" spans="1:2" ht="15" x14ac:dyDescent="0.2">
      <c r="A10622" s="318"/>
      <c r="B10622" s="319"/>
    </row>
    <row r="10623" spans="1:2" ht="15" x14ac:dyDescent="0.2">
      <c r="A10623" s="318"/>
      <c r="B10623" s="319"/>
    </row>
    <row r="10624" spans="1:2" ht="15" x14ac:dyDescent="0.2">
      <c r="A10624" s="318"/>
      <c r="B10624" s="319"/>
    </row>
    <row r="10625" spans="1:2" ht="15" x14ac:dyDescent="0.2">
      <c r="A10625" s="318"/>
      <c r="B10625" s="319"/>
    </row>
    <row r="10626" spans="1:2" ht="15" x14ac:dyDescent="0.2">
      <c r="A10626" s="318"/>
      <c r="B10626" s="319"/>
    </row>
    <row r="10627" spans="1:2" ht="15" x14ac:dyDescent="0.2">
      <c r="A10627" s="318"/>
      <c r="B10627" s="319"/>
    </row>
    <row r="10628" spans="1:2" ht="15" x14ac:dyDescent="0.2">
      <c r="A10628" s="318"/>
      <c r="B10628" s="319"/>
    </row>
    <row r="10629" spans="1:2" ht="15" x14ac:dyDescent="0.2">
      <c r="A10629" s="318"/>
      <c r="B10629" s="319"/>
    </row>
    <row r="10630" spans="1:2" ht="15" x14ac:dyDescent="0.2">
      <c r="A10630" s="318"/>
      <c r="B10630" s="319"/>
    </row>
    <row r="10631" spans="1:2" ht="15" x14ac:dyDescent="0.2">
      <c r="A10631" s="318"/>
      <c r="B10631" s="319"/>
    </row>
    <row r="10632" spans="1:2" ht="15" x14ac:dyDescent="0.2">
      <c r="A10632" s="318"/>
      <c r="B10632" s="319"/>
    </row>
    <row r="10633" spans="1:2" ht="15" x14ac:dyDescent="0.2">
      <c r="A10633" s="318"/>
      <c r="B10633" s="319"/>
    </row>
    <row r="10634" spans="1:2" ht="15" x14ac:dyDescent="0.2">
      <c r="A10634" s="318"/>
      <c r="B10634" s="319"/>
    </row>
    <row r="10635" spans="1:2" ht="15" x14ac:dyDescent="0.2">
      <c r="A10635" s="318"/>
      <c r="B10635" s="319"/>
    </row>
    <row r="10636" spans="1:2" ht="15" x14ac:dyDescent="0.2">
      <c r="A10636" s="318"/>
      <c r="B10636" s="319"/>
    </row>
    <row r="10637" spans="1:2" ht="15" x14ac:dyDescent="0.2">
      <c r="A10637" s="318"/>
      <c r="B10637" s="319"/>
    </row>
    <row r="10638" spans="1:2" ht="15" x14ac:dyDescent="0.2">
      <c r="A10638" s="318"/>
      <c r="B10638" s="319"/>
    </row>
    <row r="10639" spans="1:2" ht="15" x14ac:dyDescent="0.2">
      <c r="A10639" s="318"/>
      <c r="B10639" s="319"/>
    </row>
    <row r="10640" spans="1:2" ht="15" x14ac:dyDescent="0.2">
      <c r="A10640" s="318"/>
      <c r="B10640" s="319"/>
    </row>
    <row r="10641" spans="1:2" ht="15" x14ac:dyDescent="0.2">
      <c r="A10641" s="318"/>
      <c r="B10641" s="319"/>
    </row>
    <row r="10642" spans="1:2" ht="15" x14ac:dyDescent="0.2">
      <c r="A10642" s="318"/>
      <c r="B10642" s="319"/>
    </row>
    <row r="10643" spans="1:2" ht="15" x14ac:dyDescent="0.2">
      <c r="A10643" s="318"/>
      <c r="B10643" s="319"/>
    </row>
    <row r="10644" spans="1:2" ht="15" x14ac:dyDescent="0.2">
      <c r="A10644" s="318"/>
      <c r="B10644" s="319"/>
    </row>
    <row r="10645" spans="1:2" ht="15" x14ac:dyDescent="0.2">
      <c r="A10645" s="318"/>
      <c r="B10645" s="319"/>
    </row>
    <row r="10646" spans="1:2" ht="15" x14ac:dyDescent="0.2">
      <c r="A10646" s="318"/>
      <c r="B10646" s="319"/>
    </row>
    <row r="10647" spans="1:2" ht="15" x14ac:dyDescent="0.2">
      <c r="A10647" s="318"/>
      <c r="B10647" s="319"/>
    </row>
    <row r="10648" spans="1:2" ht="15" x14ac:dyDescent="0.2">
      <c r="A10648" s="318"/>
      <c r="B10648" s="319"/>
    </row>
    <row r="10649" spans="1:2" ht="15" x14ac:dyDescent="0.2">
      <c r="A10649" s="318"/>
      <c r="B10649" s="319"/>
    </row>
    <row r="10650" spans="1:2" ht="15" x14ac:dyDescent="0.2">
      <c r="A10650" s="318"/>
      <c r="B10650" s="319"/>
    </row>
    <row r="10651" spans="1:2" ht="15" x14ac:dyDescent="0.2">
      <c r="A10651" s="318"/>
      <c r="B10651" s="319"/>
    </row>
    <row r="10652" spans="1:2" ht="15" x14ac:dyDescent="0.2">
      <c r="A10652" s="318"/>
      <c r="B10652" s="319"/>
    </row>
    <row r="10653" spans="1:2" ht="15" x14ac:dyDescent="0.2">
      <c r="A10653" s="318"/>
      <c r="B10653" s="319"/>
    </row>
    <row r="10654" spans="1:2" ht="15" x14ac:dyDescent="0.2">
      <c r="A10654" s="318"/>
      <c r="B10654" s="319"/>
    </row>
    <row r="10655" spans="1:2" ht="15" x14ac:dyDescent="0.2">
      <c r="A10655" s="318"/>
      <c r="B10655" s="319"/>
    </row>
    <row r="10656" spans="1:2" ht="15" x14ac:dyDescent="0.2">
      <c r="A10656" s="318"/>
      <c r="B10656" s="319"/>
    </row>
    <row r="10657" spans="1:2" ht="15" x14ac:dyDescent="0.2">
      <c r="A10657" s="318"/>
      <c r="B10657" s="319"/>
    </row>
    <row r="10658" spans="1:2" ht="15" x14ac:dyDescent="0.2">
      <c r="A10658" s="318"/>
      <c r="B10658" s="319"/>
    </row>
    <row r="10659" spans="1:2" ht="15" x14ac:dyDescent="0.2">
      <c r="A10659" s="318"/>
      <c r="B10659" s="319"/>
    </row>
    <row r="10660" spans="1:2" ht="15" x14ac:dyDescent="0.2">
      <c r="A10660" s="318"/>
      <c r="B10660" s="319"/>
    </row>
    <row r="10661" spans="1:2" ht="15" x14ac:dyDescent="0.2">
      <c r="A10661" s="318"/>
      <c r="B10661" s="319"/>
    </row>
    <row r="10662" spans="1:2" ht="15" x14ac:dyDescent="0.2">
      <c r="A10662" s="318"/>
      <c r="B10662" s="319"/>
    </row>
    <row r="10663" spans="1:2" ht="15" x14ac:dyDescent="0.2">
      <c r="A10663" s="318"/>
      <c r="B10663" s="319"/>
    </row>
    <row r="10664" spans="1:2" ht="15" x14ac:dyDescent="0.2">
      <c r="A10664" s="318"/>
      <c r="B10664" s="319"/>
    </row>
    <row r="10665" spans="1:2" ht="15" x14ac:dyDescent="0.2">
      <c r="A10665" s="318"/>
      <c r="B10665" s="319"/>
    </row>
    <row r="10666" spans="1:2" ht="15" x14ac:dyDescent="0.2">
      <c r="A10666" s="318"/>
      <c r="B10666" s="319"/>
    </row>
    <row r="10667" spans="1:2" ht="15" x14ac:dyDescent="0.2">
      <c r="A10667" s="318"/>
      <c r="B10667" s="319"/>
    </row>
    <row r="10668" spans="1:2" ht="15" x14ac:dyDescent="0.2">
      <c r="A10668" s="318"/>
      <c r="B10668" s="319"/>
    </row>
    <row r="10669" spans="1:2" ht="15" x14ac:dyDescent="0.2">
      <c r="A10669" s="318"/>
      <c r="B10669" s="319"/>
    </row>
    <row r="10670" spans="1:2" ht="15" x14ac:dyDescent="0.2">
      <c r="A10670" s="318"/>
      <c r="B10670" s="319"/>
    </row>
    <row r="10671" spans="1:2" ht="15" x14ac:dyDescent="0.2">
      <c r="A10671" s="318"/>
      <c r="B10671" s="319"/>
    </row>
    <row r="10672" spans="1:2" ht="15" x14ac:dyDescent="0.2">
      <c r="A10672" s="318"/>
      <c r="B10672" s="319"/>
    </row>
    <row r="10673" spans="1:2" ht="15" x14ac:dyDescent="0.2">
      <c r="A10673" s="318"/>
      <c r="B10673" s="319"/>
    </row>
    <row r="10674" spans="1:2" ht="15" x14ac:dyDescent="0.2">
      <c r="A10674" s="318"/>
      <c r="B10674" s="319"/>
    </row>
    <row r="10675" spans="1:2" ht="15" x14ac:dyDescent="0.2">
      <c r="A10675" s="318"/>
      <c r="B10675" s="319"/>
    </row>
    <row r="10676" spans="1:2" ht="15" x14ac:dyDescent="0.2">
      <c r="A10676" s="318"/>
      <c r="B10676" s="319"/>
    </row>
    <row r="10677" spans="1:2" ht="15" x14ac:dyDescent="0.2">
      <c r="A10677" s="318"/>
      <c r="B10677" s="319"/>
    </row>
    <row r="10678" spans="1:2" ht="15" x14ac:dyDescent="0.2">
      <c r="A10678" s="318"/>
      <c r="B10678" s="319"/>
    </row>
    <row r="10679" spans="1:2" ht="15" x14ac:dyDescent="0.2">
      <c r="A10679" s="318"/>
      <c r="B10679" s="319"/>
    </row>
    <row r="10680" spans="1:2" ht="15" x14ac:dyDescent="0.2">
      <c r="A10680" s="318"/>
      <c r="B10680" s="319"/>
    </row>
    <row r="10681" spans="1:2" ht="15" x14ac:dyDescent="0.2">
      <c r="A10681" s="318"/>
      <c r="B10681" s="319"/>
    </row>
    <row r="10682" spans="1:2" ht="15" x14ac:dyDescent="0.2">
      <c r="A10682" s="318"/>
      <c r="B10682" s="319"/>
    </row>
    <row r="10683" spans="1:2" ht="15" x14ac:dyDescent="0.2">
      <c r="A10683" s="318"/>
      <c r="B10683" s="319"/>
    </row>
    <row r="10684" spans="1:2" ht="15" x14ac:dyDescent="0.2">
      <c r="A10684" s="318"/>
      <c r="B10684" s="319"/>
    </row>
    <row r="10685" spans="1:2" ht="15" x14ac:dyDescent="0.2">
      <c r="A10685" s="318"/>
      <c r="B10685" s="319"/>
    </row>
    <row r="10686" spans="1:2" ht="15" x14ac:dyDescent="0.2">
      <c r="A10686" s="318"/>
      <c r="B10686" s="319"/>
    </row>
    <row r="10687" spans="1:2" ht="15" x14ac:dyDescent="0.2">
      <c r="A10687" s="318"/>
      <c r="B10687" s="319"/>
    </row>
    <row r="10688" spans="1:2" ht="15" x14ac:dyDescent="0.2">
      <c r="A10688" s="318"/>
      <c r="B10688" s="319"/>
    </row>
    <row r="10689" spans="1:2" ht="15" x14ac:dyDescent="0.2">
      <c r="A10689" s="318"/>
      <c r="B10689" s="319"/>
    </row>
    <row r="10690" spans="1:2" ht="15" x14ac:dyDescent="0.2">
      <c r="A10690" s="318"/>
      <c r="B10690" s="319"/>
    </row>
    <row r="10691" spans="1:2" ht="15" x14ac:dyDescent="0.2">
      <c r="A10691" s="318"/>
      <c r="B10691" s="319"/>
    </row>
    <row r="10692" spans="1:2" ht="15" x14ac:dyDescent="0.2">
      <c r="A10692" s="318"/>
      <c r="B10692" s="319"/>
    </row>
    <row r="10693" spans="1:2" ht="15" x14ac:dyDescent="0.2">
      <c r="A10693" s="318"/>
      <c r="B10693" s="319"/>
    </row>
    <row r="10694" spans="1:2" ht="15" x14ac:dyDescent="0.2">
      <c r="A10694" s="318"/>
      <c r="B10694" s="319"/>
    </row>
    <row r="10695" spans="1:2" ht="15" x14ac:dyDescent="0.2">
      <c r="A10695" s="318"/>
      <c r="B10695" s="319"/>
    </row>
    <row r="10696" spans="1:2" ht="15" x14ac:dyDescent="0.2">
      <c r="A10696" s="318"/>
      <c r="B10696" s="319"/>
    </row>
    <row r="10697" spans="1:2" ht="15" x14ac:dyDescent="0.2">
      <c r="A10697" s="318"/>
      <c r="B10697" s="319"/>
    </row>
    <row r="10698" spans="1:2" ht="15" x14ac:dyDescent="0.2">
      <c r="A10698" s="318"/>
      <c r="B10698" s="319"/>
    </row>
    <row r="10699" spans="1:2" ht="15" x14ac:dyDescent="0.2">
      <c r="A10699" s="318"/>
      <c r="B10699" s="319"/>
    </row>
    <row r="10700" spans="1:2" ht="15" x14ac:dyDescent="0.2">
      <c r="A10700" s="318"/>
      <c r="B10700" s="319"/>
    </row>
    <row r="10701" spans="1:2" ht="15" x14ac:dyDescent="0.2">
      <c r="A10701" s="318"/>
      <c r="B10701" s="319"/>
    </row>
    <row r="10702" spans="1:2" ht="15" x14ac:dyDescent="0.2">
      <c r="A10702" s="318"/>
      <c r="B10702" s="319"/>
    </row>
    <row r="10703" spans="1:2" ht="15" x14ac:dyDescent="0.2">
      <c r="A10703" s="318"/>
      <c r="B10703" s="319"/>
    </row>
    <row r="10704" spans="1:2" ht="15" x14ac:dyDescent="0.2">
      <c r="A10704" s="318"/>
      <c r="B10704" s="319"/>
    </row>
    <row r="10705" spans="1:2" ht="15" x14ac:dyDescent="0.2">
      <c r="A10705" s="318"/>
      <c r="B10705" s="319"/>
    </row>
    <row r="10706" spans="1:2" ht="15" x14ac:dyDescent="0.2">
      <c r="A10706" s="318"/>
      <c r="B10706" s="319"/>
    </row>
    <row r="10707" spans="1:2" ht="15" x14ac:dyDescent="0.2">
      <c r="A10707" s="318"/>
      <c r="B10707" s="319"/>
    </row>
    <row r="10708" spans="1:2" ht="15" x14ac:dyDescent="0.2">
      <c r="A10708" s="318"/>
      <c r="B10708" s="319"/>
    </row>
    <row r="10709" spans="1:2" ht="15" x14ac:dyDescent="0.2">
      <c r="A10709" s="318"/>
      <c r="B10709" s="319"/>
    </row>
    <row r="10710" spans="1:2" ht="15" x14ac:dyDescent="0.2">
      <c r="A10710" s="318"/>
      <c r="B10710" s="319"/>
    </row>
    <row r="10711" spans="1:2" ht="15" x14ac:dyDescent="0.2">
      <c r="A10711" s="318"/>
      <c r="B10711" s="319"/>
    </row>
    <row r="10712" spans="1:2" ht="15" x14ac:dyDescent="0.2">
      <c r="A10712" s="318"/>
      <c r="B10712" s="319"/>
    </row>
    <row r="10713" spans="1:2" ht="15" x14ac:dyDescent="0.2">
      <c r="A10713" s="318"/>
      <c r="B10713" s="319"/>
    </row>
    <row r="10714" spans="1:2" ht="15" x14ac:dyDescent="0.2">
      <c r="A10714" s="318"/>
      <c r="B10714" s="319"/>
    </row>
    <row r="10715" spans="1:2" ht="15" x14ac:dyDescent="0.2">
      <c r="A10715" s="318"/>
      <c r="B10715" s="319"/>
    </row>
    <row r="10716" spans="1:2" ht="15" x14ac:dyDescent="0.2">
      <c r="A10716" s="318"/>
      <c r="B10716" s="319"/>
    </row>
    <row r="10717" spans="1:2" ht="15" x14ac:dyDescent="0.2">
      <c r="A10717" s="318"/>
      <c r="B10717" s="319"/>
    </row>
    <row r="10718" spans="1:2" ht="15" x14ac:dyDescent="0.2">
      <c r="A10718" s="318"/>
      <c r="B10718" s="319"/>
    </row>
    <row r="10719" spans="1:2" ht="15" x14ac:dyDescent="0.2">
      <c r="A10719" s="318"/>
      <c r="B10719" s="319"/>
    </row>
    <row r="10720" spans="1:2" ht="15" x14ac:dyDescent="0.2">
      <c r="A10720" s="318"/>
      <c r="B10720" s="319"/>
    </row>
    <row r="10721" spans="1:2" ht="15" x14ac:dyDescent="0.2">
      <c r="A10721" s="318"/>
      <c r="B10721" s="319"/>
    </row>
    <row r="10722" spans="1:2" ht="15" x14ac:dyDescent="0.2">
      <c r="A10722" s="318"/>
      <c r="B10722" s="319"/>
    </row>
    <row r="10723" spans="1:2" ht="15" x14ac:dyDescent="0.2">
      <c r="A10723" s="318"/>
      <c r="B10723" s="319"/>
    </row>
    <row r="10724" spans="1:2" ht="15" x14ac:dyDescent="0.2">
      <c r="A10724" s="318"/>
      <c r="B10724" s="319"/>
    </row>
    <row r="10725" spans="1:2" ht="15" x14ac:dyDescent="0.2">
      <c r="A10725" s="318"/>
      <c r="B10725" s="319"/>
    </row>
    <row r="10726" spans="1:2" ht="15" x14ac:dyDescent="0.2">
      <c r="A10726" s="318"/>
      <c r="B10726" s="319"/>
    </row>
    <row r="10727" spans="1:2" ht="15" x14ac:dyDescent="0.2">
      <c r="A10727" s="318"/>
      <c r="B10727" s="319"/>
    </row>
    <row r="10728" spans="1:2" ht="15" x14ac:dyDescent="0.2">
      <c r="A10728" s="318"/>
      <c r="B10728" s="319"/>
    </row>
    <row r="10729" spans="1:2" ht="15" x14ac:dyDescent="0.2">
      <c r="A10729" s="318"/>
      <c r="B10729" s="319"/>
    </row>
    <row r="10730" spans="1:2" ht="15" x14ac:dyDescent="0.2">
      <c r="A10730" s="318"/>
      <c r="B10730" s="319"/>
    </row>
    <row r="10731" spans="1:2" ht="15" x14ac:dyDescent="0.2">
      <c r="A10731" s="318"/>
      <c r="B10731" s="319"/>
    </row>
    <row r="10732" spans="1:2" ht="15" x14ac:dyDescent="0.2">
      <c r="A10732" s="318"/>
      <c r="B10732" s="319"/>
    </row>
    <row r="10733" spans="1:2" ht="15" x14ac:dyDescent="0.2">
      <c r="A10733" s="318"/>
      <c r="B10733" s="319"/>
    </row>
    <row r="10734" spans="1:2" ht="15" x14ac:dyDescent="0.2">
      <c r="A10734" s="318"/>
      <c r="B10734" s="319"/>
    </row>
    <row r="10735" spans="1:2" ht="15" x14ac:dyDescent="0.2">
      <c r="A10735" s="318"/>
      <c r="B10735" s="319"/>
    </row>
    <row r="10736" spans="1:2" ht="15" x14ac:dyDescent="0.2">
      <c r="A10736" s="318"/>
      <c r="B10736" s="319"/>
    </row>
    <row r="10737" spans="1:2" ht="15" x14ac:dyDescent="0.2">
      <c r="A10737" s="318"/>
      <c r="B10737" s="319"/>
    </row>
    <row r="10738" spans="1:2" ht="15" x14ac:dyDescent="0.2">
      <c r="A10738" s="318"/>
      <c r="B10738" s="319"/>
    </row>
    <row r="10739" spans="1:2" ht="15" x14ac:dyDescent="0.2">
      <c r="A10739" s="318"/>
      <c r="B10739" s="319"/>
    </row>
    <row r="10740" spans="1:2" ht="15" x14ac:dyDescent="0.2">
      <c r="A10740" s="318"/>
      <c r="B10740" s="319"/>
    </row>
    <row r="10741" spans="1:2" ht="15" x14ac:dyDescent="0.2">
      <c r="A10741" s="318"/>
      <c r="B10741" s="319"/>
    </row>
    <row r="10742" spans="1:2" ht="15" x14ac:dyDescent="0.2">
      <c r="A10742" s="318"/>
      <c r="B10742" s="319"/>
    </row>
    <row r="10743" spans="1:2" ht="15" x14ac:dyDescent="0.2">
      <c r="A10743" s="318"/>
      <c r="B10743" s="319"/>
    </row>
    <row r="10744" spans="1:2" ht="15" x14ac:dyDescent="0.2">
      <c r="A10744" s="318"/>
      <c r="B10744" s="319"/>
    </row>
    <row r="10745" spans="1:2" ht="15" x14ac:dyDescent="0.2">
      <c r="A10745" s="318"/>
      <c r="B10745" s="319"/>
    </row>
    <row r="10746" spans="1:2" ht="15" x14ac:dyDescent="0.2">
      <c r="A10746" s="318"/>
      <c r="B10746" s="319"/>
    </row>
    <row r="10747" spans="1:2" ht="15" x14ac:dyDescent="0.2">
      <c r="A10747" s="318"/>
      <c r="B10747" s="319"/>
    </row>
    <row r="10748" spans="1:2" ht="15" x14ac:dyDescent="0.2">
      <c r="A10748" s="318"/>
      <c r="B10748" s="319"/>
    </row>
    <row r="10749" spans="1:2" ht="15" x14ac:dyDescent="0.2">
      <c r="A10749" s="318"/>
      <c r="B10749" s="319"/>
    </row>
    <row r="10750" spans="1:2" ht="15" x14ac:dyDescent="0.2">
      <c r="A10750" s="318"/>
      <c r="B10750" s="319"/>
    </row>
    <row r="10751" spans="1:2" ht="15" x14ac:dyDescent="0.2">
      <c r="A10751" s="318"/>
      <c r="B10751" s="319"/>
    </row>
    <row r="10752" spans="1:2" ht="15" x14ac:dyDescent="0.2">
      <c r="A10752" s="318"/>
      <c r="B10752" s="319"/>
    </row>
    <row r="10753" spans="1:2" ht="15" x14ac:dyDescent="0.2">
      <c r="A10753" s="318"/>
      <c r="B10753" s="319"/>
    </row>
    <row r="10754" spans="1:2" ht="15" x14ac:dyDescent="0.2">
      <c r="A10754" s="318"/>
      <c r="B10754" s="319"/>
    </row>
    <row r="10755" spans="1:2" ht="15" x14ac:dyDescent="0.2">
      <c r="A10755" s="318"/>
      <c r="B10755" s="319"/>
    </row>
    <row r="10756" spans="1:2" ht="15" x14ac:dyDescent="0.2">
      <c r="A10756" s="318"/>
      <c r="B10756" s="319"/>
    </row>
    <row r="10757" spans="1:2" ht="15" x14ac:dyDescent="0.2">
      <c r="A10757" s="318"/>
      <c r="B10757" s="319"/>
    </row>
    <row r="10758" spans="1:2" ht="15" x14ac:dyDescent="0.2">
      <c r="A10758" s="318"/>
      <c r="B10758" s="319"/>
    </row>
    <row r="10759" spans="1:2" ht="15" x14ac:dyDescent="0.2">
      <c r="A10759" s="318"/>
      <c r="B10759" s="319"/>
    </row>
    <row r="10760" spans="1:2" ht="15" x14ac:dyDescent="0.2">
      <c r="A10760" s="318"/>
      <c r="B10760" s="319"/>
    </row>
    <row r="10761" spans="1:2" ht="15" x14ac:dyDescent="0.2">
      <c r="A10761" s="318"/>
      <c r="B10761" s="319"/>
    </row>
    <row r="10762" spans="1:2" ht="15" x14ac:dyDescent="0.2">
      <c r="A10762" s="318"/>
      <c r="B10762" s="319"/>
    </row>
    <row r="10763" spans="1:2" ht="15" x14ac:dyDescent="0.2">
      <c r="A10763" s="318"/>
      <c r="B10763" s="319"/>
    </row>
    <row r="10764" spans="1:2" ht="15" x14ac:dyDescent="0.2">
      <c r="A10764" s="318"/>
      <c r="B10764" s="319"/>
    </row>
    <row r="10765" spans="1:2" ht="15" x14ac:dyDescent="0.2">
      <c r="A10765" s="318"/>
      <c r="B10765" s="319"/>
    </row>
    <row r="10766" spans="1:2" ht="15" x14ac:dyDescent="0.2">
      <c r="A10766" s="318"/>
      <c r="B10766" s="319"/>
    </row>
    <row r="10767" spans="1:2" ht="15" x14ac:dyDescent="0.2">
      <c r="A10767" s="318"/>
      <c r="B10767" s="319"/>
    </row>
    <row r="10768" spans="1:2" ht="15" x14ac:dyDescent="0.2">
      <c r="A10768" s="318"/>
      <c r="B10768" s="319"/>
    </row>
    <row r="10769" spans="1:2" ht="15" x14ac:dyDescent="0.2">
      <c r="A10769" s="318"/>
      <c r="B10769" s="319"/>
    </row>
    <row r="10770" spans="1:2" ht="15" x14ac:dyDescent="0.2">
      <c r="A10770" s="318"/>
      <c r="B10770" s="319"/>
    </row>
    <row r="10771" spans="1:2" ht="15" x14ac:dyDescent="0.2">
      <c r="A10771" s="318"/>
      <c r="B10771" s="319"/>
    </row>
    <row r="10772" spans="1:2" ht="15" x14ac:dyDescent="0.2">
      <c r="A10772" s="318"/>
      <c r="B10772" s="319"/>
    </row>
    <row r="10773" spans="1:2" ht="15" x14ac:dyDescent="0.2">
      <c r="A10773" s="318"/>
      <c r="B10773" s="319"/>
    </row>
    <row r="10774" spans="1:2" ht="15" x14ac:dyDescent="0.2">
      <c r="A10774" s="318"/>
      <c r="B10774" s="319"/>
    </row>
    <row r="10775" spans="1:2" ht="15" x14ac:dyDescent="0.2">
      <c r="A10775" s="318"/>
      <c r="B10775" s="319"/>
    </row>
    <row r="10776" spans="1:2" ht="15" x14ac:dyDescent="0.2">
      <c r="A10776" s="318"/>
      <c r="B10776" s="319"/>
    </row>
    <row r="10777" spans="1:2" ht="15" x14ac:dyDescent="0.2">
      <c r="A10777" s="318"/>
      <c r="B10777" s="319"/>
    </row>
    <row r="10778" spans="1:2" ht="15" x14ac:dyDescent="0.2">
      <c r="A10778" s="318"/>
      <c r="B10778" s="319"/>
    </row>
    <row r="10779" spans="1:2" ht="15" x14ac:dyDescent="0.2">
      <c r="A10779" s="318"/>
      <c r="B10779" s="319"/>
    </row>
    <row r="10780" spans="1:2" ht="15" x14ac:dyDescent="0.2">
      <c r="A10780" s="318"/>
      <c r="B10780" s="319"/>
    </row>
    <row r="10781" spans="1:2" ht="15" x14ac:dyDescent="0.2">
      <c r="A10781" s="318"/>
      <c r="B10781" s="319"/>
    </row>
    <row r="10782" spans="1:2" ht="15" x14ac:dyDescent="0.2">
      <c r="A10782" s="318"/>
      <c r="B10782" s="319"/>
    </row>
    <row r="10783" spans="1:2" ht="15" x14ac:dyDescent="0.2">
      <c r="A10783" s="318"/>
      <c r="B10783" s="319"/>
    </row>
    <row r="10784" spans="1:2" ht="15" x14ac:dyDescent="0.2">
      <c r="A10784" s="318"/>
      <c r="B10784" s="319"/>
    </row>
    <row r="10785" spans="1:2" ht="15" x14ac:dyDescent="0.2">
      <c r="A10785" s="318"/>
      <c r="B10785" s="319"/>
    </row>
    <row r="10786" spans="1:2" ht="15" x14ac:dyDescent="0.2">
      <c r="A10786" s="318"/>
      <c r="B10786" s="319"/>
    </row>
    <row r="10787" spans="1:2" ht="15" x14ac:dyDescent="0.2">
      <c r="A10787" s="318"/>
      <c r="B10787" s="319"/>
    </row>
    <row r="10788" spans="1:2" ht="15" x14ac:dyDescent="0.2">
      <c r="A10788" s="318"/>
      <c r="B10788" s="319"/>
    </row>
    <row r="10789" spans="1:2" ht="15" x14ac:dyDescent="0.2">
      <c r="A10789" s="318"/>
      <c r="B10789" s="319"/>
    </row>
    <row r="10790" spans="1:2" ht="15" x14ac:dyDescent="0.2">
      <c r="A10790" s="318"/>
      <c r="B10790" s="319"/>
    </row>
    <row r="10791" spans="1:2" ht="15" x14ac:dyDescent="0.2">
      <c r="A10791" s="318"/>
      <c r="B10791" s="319"/>
    </row>
    <row r="10792" spans="1:2" ht="15" x14ac:dyDescent="0.2">
      <c r="A10792" s="318"/>
      <c r="B10792" s="319"/>
    </row>
    <row r="10793" spans="1:2" ht="15" x14ac:dyDescent="0.2">
      <c r="A10793" s="318"/>
      <c r="B10793" s="319"/>
    </row>
    <row r="10794" spans="1:2" ht="15" x14ac:dyDescent="0.2">
      <c r="A10794" s="318"/>
      <c r="B10794" s="319"/>
    </row>
    <row r="10795" spans="1:2" ht="15" x14ac:dyDescent="0.2">
      <c r="A10795" s="318"/>
      <c r="B10795" s="319"/>
    </row>
    <row r="10796" spans="1:2" ht="15" x14ac:dyDescent="0.2">
      <c r="A10796" s="318"/>
      <c r="B10796" s="319"/>
    </row>
    <row r="10797" spans="1:2" ht="15" x14ac:dyDescent="0.2">
      <c r="A10797" s="318"/>
      <c r="B10797" s="319"/>
    </row>
    <row r="10798" spans="1:2" ht="15" x14ac:dyDescent="0.2">
      <c r="A10798" s="318"/>
      <c r="B10798" s="319"/>
    </row>
    <row r="10799" spans="1:2" ht="15" x14ac:dyDescent="0.2">
      <c r="A10799" s="318"/>
      <c r="B10799" s="319"/>
    </row>
    <row r="10800" spans="1:2" ht="15" x14ac:dyDescent="0.2">
      <c r="A10800" s="318"/>
      <c r="B10800" s="319"/>
    </row>
    <row r="10801" spans="1:2" ht="15" x14ac:dyDescent="0.2">
      <c r="A10801" s="318"/>
      <c r="B10801" s="319"/>
    </row>
    <row r="10802" spans="1:2" ht="15" x14ac:dyDescent="0.2">
      <c r="A10802" s="318"/>
      <c r="B10802" s="319"/>
    </row>
    <row r="10803" spans="1:2" ht="15" x14ac:dyDescent="0.2">
      <c r="A10803" s="318"/>
      <c r="B10803" s="319"/>
    </row>
    <row r="10804" spans="1:2" ht="15" x14ac:dyDescent="0.2">
      <c r="A10804" s="318"/>
      <c r="B10804" s="319"/>
    </row>
    <row r="10805" spans="1:2" ht="15" x14ac:dyDescent="0.2">
      <c r="A10805" s="318"/>
      <c r="B10805" s="319"/>
    </row>
    <row r="10806" spans="1:2" ht="15" x14ac:dyDescent="0.2">
      <c r="A10806" s="318"/>
      <c r="B10806" s="319"/>
    </row>
    <row r="10807" spans="1:2" ht="15" x14ac:dyDescent="0.2">
      <c r="A10807" s="318"/>
      <c r="B10807" s="319"/>
    </row>
    <row r="10808" spans="1:2" ht="15" x14ac:dyDescent="0.2">
      <c r="A10808" s="318"/>
      <c r="B10808" s="319"/>
    </row>
    <row r="10809" spans="1:2" ht="15" x14ac:dyDescent="0.2">
      <c r="A10809" s="318"/>
      <c r="B10809" s="319"/>
    </row>
    <row r="10810" spans="1:2" ht="15" x14ac:dyDescent="0.2">
      <c r="A10810" s="318"/>
      <c r="B10810" s="319"/>
    </row>
    <row r="10811" spans="1:2" ht="15" x14ac:dyDescent="0.2">
      <c r="A10811" s="318"/>
      <c r="B10811" s="319"/>
    </row>
    <row r="10812" spans="1:2" ht="15" x14ac:dyDescent="0.2">
      <c r="A10812" s="318"/>
      <c r="B10812" s="319"/>
    </row>
    <row r="10813" spans="1:2" ht="15" x14ac:dyDescent="0.2">
      <c r="A10813" s="318"/>
      <c r="B10813" s="319"/>
    </row>
    <row r="10814" spans="1:2" ht="15" x14ac:dyDescent="0.2">
      <c r="A10814" s="318"/>
      <c r="B10814" s="319"/>
    </row>
    <row r="10815" spans="1:2" ht="15" x14ac:dyDescent="0.2">
      <c r="A10815" s="318"/>
      <c r="B10815" s="319"/>
    </row>
    <row r="10816" spans="1:2" ht="15" x14ac:dyDescent="0.2">
      <c r="A10816" s="318"/>
      <c r="B10816" s="319"/>
    </row>
    <row r="10817" spans="1:2" ht="15" x14ac:dyDescent="0.2">
      <c r="A10817" s="318"/>
      <c r="B10817" s="319"/>
    </row>
    <row r="10818" spans="1:2" ht="15" x14ac:dyDescent="0.2">
      <c r="A10818" s="318"/>
      <c r="B10818" s="319"/>
    </row>
    <row r="10819" spans="1:2" ht="15" x14ac:dyDescent="0.2">
      <c r="A10819" s="318"/>
      <c r="B10819" s="319"/>
    </row>
    <row r="10820" spans="1:2" ht="15" x14ac:dyDescent="0.2">
      <c r="A10820" s="318"/>
      <c r="B10820" s="319"/>
    </row>
    <row r="10821" spans="1:2" ht="15" x14ac:dyDescent="0.2">
      <c r="A10821" s="318"/>
      <c r="B10821" s="319"/>
    </row>
    <row r="10822" spans="1:2" ht="15" x14ac:dyDescent="0.2">
      <c r="A10822" s="318"/>
      <c r="B10822" s="319"/>
    </row>
    <row r="10823" spans="1:2" ht="15" x14ac:dyDescent="0.2">
      <c r="A10823" s="318"/>
      <c r="B10823" s="319"/>
    </row>
    <row r="10824" spans="1:2" ht="15" x14ac:dyDescent="0.2">
      <c r="A10824" s="318"/>
      <c r="B10824" s="319"/>
    </row>
    <row r="10825" spans="1:2" ht="15" x14ac:dyDescent="0.2">
      <c r="A10825" s="318"/>
      <c r="B10825" s="319"/>
    </row>
    <row r="10826" spans="1:2" ht="15" x14ac:dyDescent="0.2">
      <c r="A10826" s="318"/>
      <c r="B10826" s="319"/>
    </row>
    <row r="10827" spans="1:2" ht="15" x14ac:dyDescent="0.2">
      <c r="A10827" s="318"/>
      <c r="B10827" s="319"/>
    </row>
    <row r="10828" spans="1:2" ht="15" x14ac:dyDescent="0.2">
      <c r="A10828" s="318"/>
      <c r="B10828" s="319"/>
    </row>
    <row r="10829" spans="1:2" ht="15" x14ac:dyDescent="0.2">
      <c r="A10829" s="318"/>
      <c r="B10829" s="319"/>
    </row>
    <row r="10830" spans="1:2" ht="15" x14ac:dyDescent="0.2">
      <c r="A10830" s="318"/>
      <c r="B10830" s="319"/>
    </row>
    <row r="10831" spans="1:2" ht="15" x14ac:dyDescent="0.2">
      <c r="A10831" s="318"/>
      <c r="B10831" s="319"/>
    </row>
    <row r="10832" spans="1:2" ht="15" x14ac:dyDescent="0.2">
      <c r="A10832" s="318"/>
      <c r="B10832" s="319"/>
    </row>
    <row r="10833" spans="1:2" ht="15" x14ac:dyDescent="0.2">
      <c r="A10833" s="318"/>
      <c r="B10833" s="319"/>
    </row>
    <row r="10834" spans="1:2" ht="15" x14ac:dyDescent="0.2">
      <c r="A10834" s="318"/>
      <c r="B10834" s="319"/>
    </row>
    <row r="10835" spans="1:2" ht="15" x14ac:dyDescent="0.2">
      <c r="A10835" s="318"/>
      <c r="B10835" s="319"/>
    </row>
    <row r="10836" spans="1:2" ht="15" x14ac:dyDescent="0.2">
      <c r="A10836" s="318"/>
      <c r="B10836" s="319"/>
    </row>
    <row r="10837" spans="1:2" ht="15" x14ac:dyDescent="0.2">
      <c r="A10837" s="318"/>
      <c r="B10837" s="319"/>
    </row>
    <row r="10838" spans="1:2" ht="15" x14ac:dyDescent="0.2">
      <c r="A10838" s="318"/>
      <c r="B10838" s="319"/>
    </row>
    <row r="10839" spans="1:2" ht="15" x14ac:dyDescent="0.2">
      <c r="A10839" s="318"/>
      <c r="B10839" s="319"/>
    </row>
    <row r="10840" spans="1:2" ht="15" x14ac:dyDescent="0.2">
      <c r="A10840" s="318"/>
      <c r="B10840" s="319"/>
    </row>
    <row r="10841" spans="1:2" ht="15" x14ac:dyDescent="0.2">
      <c r="A10841" s="318"/>
      <c r="B10841" s="319"/>
    </row>
    <row r="10842" spans="1:2" ht="15" x14ac:dyDescent="0.2">
      <c r="A10842" s="318"/>
      <c r="B10842" s="319"/>
    </row>
    <row r="10843" spans="1:2" ht="15" x14ac:dyDescent="0.2">
      <c r="A10843" s="318"/>
      <c r="B10843" s="319"/>
    </row>
    <row r="10844" spans="1:2" ht="15" x14ac:dyDescent="0.2">
      <c r="A10844" s="318"/>
      <c r="B10844" s="319"/>
    </row>
    <row r="10845" spans="1:2" ht="15" x14ac:dyDescent="0.2">
      <c r="A10845" s="318"/>
      <c r="B10845" s="319"/>
    </row>
    <row r="10846" spans="1:2" ht="15" x14ac:dyDescent="0.2">
      <c r="A10846" s="318"/>
      <c r="B10846" s="319"/>
    </row>
    <row r="10847" spans="1:2" ht="15" x14ac:dyDescent="0.2">
      <c r="A10847" s="318"/>
      <c r="B10847" s="319"/>
    </row>
    <row r="10848" spans="1:2" ht="15" x14ac:dyDescent="0.2">
      <c r="A10848" s="318"/>
      <c r="B10848" s="319"/>
    </row>
    <row r="10849" spans="1:2" ht="15" x14ac:dyDescent="0.2">
      <c r="A10849" s="318"/>
      <c r="B10849" s="319"/>
    </row>
    <row r="10850" spans="1:2" ht="15" x14ac:dyDescent="0.2">
      <c r="A10850" s="318"/>
      <c r="B10850" s="319"/>
    </row>
    <row r="10851" spans="1:2" ht="15" x14ac:dyDescent="0.2">
      <c r="A10851" s="318"/>
      <c r="B10851" s="319"/>
    </row>
    <row r="10852" spans="1:2" ht="15" x14ac:dyDescent="0.2">
      <c r="A10852" s="318"/>
      <c r="B10852" s="319"/>
    </row>
    <row r="10853" spans="1:2" ht="15" x14ac:dyDescent="0.2">
      <c r="A10853" s="318"/>
      <c r="B10853" s="319"/>
    </row>
    <row r="10854" spans="1:2" ht="15" x14ac:dyDescent="0.2">
      <c r="A10854" s="318"/>
      <c r="B10854" s="319"/>
    </row>
    <row r="10855" spans="1:2" ht="15" x14ac:dyDescent="0.2">
      <c r="A10855" s="318"/>
      <c r="B10855" s="319"/>
    </row>
    <row r="10856" spans="1:2" ht="15" x14ac:dyDescent="0.2">
      <c r="A10856" s="318"/>
      <c r="B10856" s="319"/>
    </row>
    <row r="10857" spans="1:2" ht="15" x14ac:dyDescent="0.2">
      <c r="A10857" s="318"/>
      <c r="B10857" s="319"/>
    </row>
    <row r="10858" spans="1:2" ht="15" x14ac:dyDescent="0.2">
      <c r="A10858" s="318"/>
      <c r="B10858" s="319"/>
    </row>
    <row r="10859" spans="1:2" ht="15" x14ac:dyDescent="0.2">
      <c r="A10859" s="318"/>
      <c r="B10859" s="319"/>
    </row>
    <row r="10860" spans="1:2" ht="15" x14ac:dyDescent="0.2">
      <c r="A10860" s="318"/>
      <c r="B10860" s="319"/>
    </row>
    <row r="10861" spans="1:2" ht="15" x14ac:dyDescent="0.2">
      <c r="A10861" s="318"/>
      <c r="B10861" s="319"/>
    </row>
    <row r="10862" spans="1:2" ht="15" x14ac:dyDescent="0.2">
      <c r="A10862" s="318"/>
      <c r="B10862" s="319"/>
    </row>
    <row r="10863" spans="1:2" ht="15" x14ac:dyDescent="0.2">
      <c r="A10863" s="318"/>
      <c r="B10863" s="319"/>
    </row>
    <row r="10864" spans="1:2" ht="15" x14ac:dyDescent="0.2">
      <c r="A10864" s="318"/>
      <c r="B10864" s="319"/>
    </row>
    <row r="10865" spans="1:2" ht="15" x14ac:dyDescent="0.2">
      <c r="A10865" s="318"/>
      <c r="B10865" s="319"/>
    </row>
    <row r="10866" spans="1:2" ht="15" x14ac:dyDescent="0.2">
      <c r="A10866" s="318"/>
      <c r="B10866" s="319"/>
    </row>
    <row r="10867" spans="1:2" ht="15" x14ac:dyDescent="0.2">
      <c r="A10867" s="318"/>
      <c r="B10867" s="319"/>
    </row>
    <row r="10868" spans="1:2" ht="15" x14ac:dyDescent="0.2">
      <c r="A10868" s="318"/>
      <c r="B10868" s="319"/>
    </row>
    <row r="10869" spans="1:2" ht="15" x14ac:dyDescent="0.2">
      <c r="A10869" s="318"/>
      <c r="B10869" s="319"/>
    </row>
    <row r="10870" spans="1:2" ht="15" x14ac:dyDescent="0.2">
      <c r="A10870" s="318"/>
      <c r="B10870" s="319"/>
    </row>
    <row r="10871" spans="1:2" ht="15" x14ac:dyDescent="0.2">
      <c r="A10871" s="318"/>
      <c r="B10871" s="319"/>
    </row>
    <row r="10872" spans="1:2" ht="15" x14ac:dyDescent="0.2">
      <c r="A10872" s="318"/>
      <c r="B10872" s="319"/>
    </row>
    <row r="10873" spans="1:2" ht="15" x14ac:dyDescent="0.2">
      <c r="A10873" s="318"/>
      <c r="B10873" s="319"/>
    </row>
    <row r="10874" spans="1:2" ht="15" x14ac:dyDescent="0.2">
      <c r="A10874" s="318"/>
      <c r="B10874" s="319"/>
    </row>
    <row r="10875" spans="1:2" ht="15" x14ac:dyDescent="0.2">
      <c r="A10875" s="318"/>
      <c r="B10875" s="319"/>
    </row>
    <row r="10876" spans="1:2" ht="15" x14ac:dyDescent="0.2">
      <c r="A10876" s="318"/>
      <c r="B10876" s="319"/>
    </row>
    <row r="10877" spans="1:2" ht="15" x14ac:dyDescent="0.2">
      <c r="A10877" s="318"/>
      <c r="B10877" s="319"/>
    </row>
    <row r="10878" spans="1:2" ht="15" x14ac:dyDescent="0.2">
      <c r="A10878" s="318"/>
      <c r="B10878" s="319"/>
    </row>
    <row r="10879" spans="1:2" ht="15" x14ac:dyDescent="0.2">
      <c r="A10879" s="318"/>
      <c r="B10879" s="319"/>
    </row>
    <row r="10880" spans="1:2" ht="15" x14ac:dyDescent="0.2">
      <c r="A10880" s="318"/>
      <c r="B10880" s="319"/>
    </row>
    <row r="10881" spans="1:2" ht="15" x14ac:dyDescent="0.2">
      <c r="A10881" s="318"/>
      <c r="B10881" s="319"/>
    </row>
    <row r="10882" spans="1:2" ht="15" x14ac:dyDescent="0.2">
      <c r="A10882" s="318"/>
      <c r="B10882" s="319"/>
    </row>
    <row r="10883" spans="1:2" ht="15" x14ac:dyDescent="0.2">
      <c r="A10883" s="318"/>
      <c r="B10883" s="319"/>
    </row>
    <row r="10884" spans="1:2" ht="15" x14ac:dyDescent="0.2">
      <c r="A10884" s="318"/>
      <c r="B10884" s="319"/>
    </row>
    <row r="10885" spans="1:2" ht="15" x14ac:dyDescent="0.2">
      <c r="A10885" s="318"/>
      <c r="B10885" s="319"/>
    </row>
    <row r="10886" spans="1:2" ht="15" x14ac:dyDescent="0.2">
      <c r="A10886" s="318"/>
      <c r="B10886" s="319"/>
    </row>
    <row r="10887" spans="1:2" ht="15" x14ac:dyDescent="0.2">
      <c r="A10887" s="318"/>
      <c r="B10887" s="319"/>
    </row>
    <row r="10888" spans="1:2" ht="15" x14ac:dyDescent="0.2">
      <c r="A10888" s="318"/>
      <c r="B10888" s="319"/>
    </row>
    <row r="10889" spans="1:2" ht="15" x14ac:dyDescent="0.2">
      <c r="A10889" s="318"/>
      <c r="B10889" s="319"/>
    </row>
    <row r="10890" spans="1:2" ht="15" x14ac:dyDescent="0.2">
      <c r="A10890" s="318"/>
      <c r="B10890" s="319"/>
    </row>
    <row r="10891" spans="1:2" ht="15" x14ac:dyDescent="0.2">
      <c r="A10891" s="318"/>
      <c r="B10891" s="319"/>
    </row>
    <row r="10892" spans="1:2" ht="15" x14ac:dyDescent="0.2">
      <c r="A10892" s="318"/>
      <c r="B10892" s="319"/>
    </row>
    <row r="10893" spans="1:2" ht="15" x14ac:dyDescent="0.2">
      <c r="A10893" s="318"/>
      <c r="B10893" s="319"/>
    </row>
    <row r="10894" spans="1:2" ht="15" x14ac:dyDescent="0.2">
      <c r="A10894" s="318"/>
      <c r="B10894" s="319"/>
    </row>
    <row r="10895" spans="1:2" ht="15" x14ac:dyDescent="0.2">
      <c r="A10895" s="318"/>
      <c r="B10895" s="319"/>
    </row>
    <row r="10896" spans="1:2" ht="15" x14ac:dyDescent="0.2">
      <c r="A10896" s="318"/>
      <c r="B10896" s="319"/>
    </row>
    <row r="10897" spans="1:2" ht="15" x14ac:dyDescent="0.2">
      <c r="A10897" s="318"/>
      <c r="B10897" s="319"/>
    </row>
    <row r="10898" spans="1:2" ht="15" x14ac:dyDescent="0.2">
      <c r="A10898" s="318"/>
      <c r="B10898" s="319"/>
    </row>
    <row r="10899" spans="1:2" ht="15" x14ac:dyDescent="0.2">
      <c r="A10899" s="318"/>
      <c r="B10899" s="319"/>
    </row>
    <row r="10900" spans="1:2" ht="15" x14ac:dyDescent="0.2">
      <c r="A10900" s="318"/>
      <c r="B10900" s="319"/>
    </row>
    <row r="10901" spans="1:2" ht="15" x14ac:dyDescent="0.2">
      <c r="A10901" s="318"/>
      <c r="B10901" s="319"/>
    </row>
    <row r="10902" spans="1:2" ht="15" x14ac:dyDescent="0.2">
      <c r="A10902" s="318"/>
      <c r="B10902" s="319"/>
    </row>
    <row r="10903" spans="1:2" ht="15" x14ac:dyDescent="0.2">
      <c r="A10903" s="318"/>
      <c r="B10903" s="319"/>
    </row>
    <row r="10904" spans="1:2" ht="15" x14ac:dyDescent="0.2">
      <c r="A10904" s="318"/>
      <c r="B10904" s="319"/>
    </row>
    <row r="10905" spans="1:2" ht="15" x14ac:dyDescent="0.2">
      <c r="A10905" s="318"/>
      <c r="B10905" s="319"/>
    </row>
    <row r="10906" spans="1:2" ht="15" x14ac:dyDescent="0.2">
      <c r="A10906" s="318"/>
      <c r="B10906" s="319"/>
    </row>
    <row r="10907" spans="1:2" ht="15" x14ac:dyDescent="0.2">
      <c r="A10907" s="318"/>
      <c r="B10907" s="319"/>
    </row>
    <row r="10908" spans="1:2" ht="15" x14ac:dyDescent="0.2">
      <c r="A10908" s="318"/>
      <c r="B10908" s="319"/>
    </row>
    <row r="10909" spans="1:2" ht="15" x14ac:dyDescent="0.2">
      <c r="A10909" s="318"/>
      <c r="B10909" s="319"/>
    </row>
    <row r="10910" spans="1:2" ht="15" x14ac:dyDescent="0.2">
      <c r="A10910" s="318"/>
      <c r="B10910" s="319"/>
    </row>
    <row r="10911" spans="1:2" ht="15" x14ac:dyDescent="0.2">
      <c r="A10911" s="318"/>
      <c r="B10911" s="319"/>
    </row>
    <row r="10912" spans="1:2" ht="15" x14ac:dyDescent="0.2">
      <c r="A10912" s="318"/>
      <c r="B10912" s="319"/>
    </row>
    <row r="10913" spans="1:2" ht="15" x14ac:dyDescent="0.2">
      <c r="A10913" s="318"/>
      <c r="B10913" s="319"/>
    </row>
    <row r="10914" spans="1:2" ht="15" x14ac:dyDescent="0.2">
      <c r="A10914" s="318"/>
      <c r="B10914" s="319"/>
    </row>
    <row r="10915" spans="1:2" ht="15" x14ac:dyDescent="0.2">
      <c r="A10915" s="318"/>
      <c r="B10915" s="319"/>
    </row>
    <row r="10916" spans="1:2" ht="15" x14ac:dyDescent="0.2">
      <c r="A10916" s="318"/>
      <c r="B10916" s="319"/>
    </row>
    <row r="10917" spans="1:2" ht="15" x14ac:dyDescent="0.2">
      <c r="A10917" s="318"/>
      <c r="B10917" s="319"/>
    </row>
    <row r="10918" spans="1:2" ht="15" x14ac:dyDescent="0.2">
      <c r="A10918" s="318"/>
      <c r="B10918" s="319"/>
    </row>
    <row r="10919" spans="1:2" ht="15" x14ac:dyDescent="0.2">
      <c r="A10919" s="318"/>
      <c r="B10919" s="319"/>
    </row>
    <row r="10920" spans="1:2" ht="15" x14ac:dyDescent="0.2">
      <c r="A10920" s="318"/>
      <c r="B10920" s="319"/>
    </row>
    <row r="10921" spans="1:2" ht="15" x14ac:dyDescent="0.2">
      <c r="A10921" s="318"/>
      <c r="B10921" s="319"/>
    </row>
    <row r="10922" spans="1:2" ht="15" x14ac:dyDescent="0.2">
      <c r="A10922" s="318"/>
      <c r="B10922" s="319"/>
    </row>
    <row r="10923" spans="1:2" ht="15" x14ac:dyDescent="0.2">
      <c r="A10923" s="318"/>
      <c r="B10923" s="319"/>
    </row>
    <row r="10924" spans="1:2" ht="15" x14ac:dyDescent="0.2">
      <c r="A10924" s="318"/>
      <c r="B10924" s="319"/>
    </row>
    <row r="10925" spans="1:2" ht="15" x14ac:dyDescent="0.2">
      <c r="A10925" s="318"/>
      <c r="B10925" s="319"/>
    </row>
    <row r="10926" spans="1:2" ht="15" x14ac:dyDescent="0.2">
      <c r="A10926" s="318"/>
      <c r="B10926" s="319"/>
    </row>
    <row r="10927" spans="1:2" ht="15" x14ac:dyDescent="0.2">
      <c r="A10927" s="318"/>
      <c r="B10927" s="319"/>
    </row>
    <row r="10928" spans="1:2" ht="15" x14ac:dyDescent="0.2">
      <c r="A10928" s="318"/>
      <c r="B10928" s="319"/>
    </row>
    <row r="10929" spans="1:2" ht="15" x14ac:dyDescent="0.2">
      <c r="A10929" s="318"/>
      <c r="B10929" s="319"/>
    </row>
    <row r="10930" spans="1:2" ht="15" x14ac:dyDescent="0.2">
      <c r="A10930" s="318"/>
      <c r="B10930" s="319"/>
    </row>
    <row r="10931" spans="1:2" ht="15" x14ac:dyDescent="0.2">
      <c r="A10931" s="318"/>
      <c r="B10931" s="319"/>
    </row>
    <row r="10932" spans="1:2" ht="15" x14ac:dyDescent="0.2">
      <c r="A10932" s="318"/>
      <c r="B10932" s="319"/>
    </row>
    <row r="10933" spans="1:2" ht="15" x14ac:dyDescent="0.2">
      <c r="A10933" s="318"/>
      <c r="B10933" s="319"/>
    </row>
    <row r="10934" spans="1:2" ht="15" x14ac:dyDescent="0.2">
      <c r="A10934" s="318"/>
      <c r="B10934" s="319"/>
    </row>
    <row r="10935" spans="1:2" ht="15" x14ac:dyDescent="0.2">
      <c r="A10935" s="318"/>
      <c r="B10935" s="319"/>
    </row>
    <row r="10936" spans="1:2" ht="15" x14ac:dyDescent="0.2">
      <c r="A10936" s="318"/>
      <c r="B10936" s="319"/>
    </row>
    <row r="10937" spans="1:2" ht="15" x14ac:dyDescent="0.2">
      <c r="A10937" s="318"/>
      <c r="B10937" s="319"/>
    </row>
    <row r="10938" spans="1:2" ht="15" x14ac:dyDescent="0.2">
      <c r="A10938" s="318"/>
      <c r="B10938" s="319"/>
    </row>
    <row r="10939" spans="1:2" ht="15" x14ac:dyDescent="0.2">
      <c r="A10939" s="318"/>
      <c r="B10939" s="319"/>
    </row>
    <row r="10940" spans="1:2" ht="15" x14ac:dyDescent="0.2">
      <c r="A10940" s="318"/>
      <c r="B10940" s="319"/>
    </row>
    <row r="10941" spans="1:2" ht="15" x14ac:dyDescent="0.2">
      <c r="A10941" s="318"/>
      <c r="B10941" s="319"/>
    </row>
    <row r="10942" spans="1:2" ht="15" x14ac:dyDescent="0.2">
      <c r="A10942" s="318"/>
      <c r="B10942" s="319"/>
    </row>
    <row r="10943" spans="1:2" ht="15" x14ac:dyDescent="0.2">
      <c r="A10943" s="318"/>
      <c r="B10943" s="319"/>
    </row>
    <row r="10944" spans="1:2" ht="15" x14ac:dyDescent="0.2">
      <c r="A10944" s="318"/>
      <c r="B10944" s="319"/>
    </row>
    <row r="10945" spans="1:2" ht="15" x14ac:dyDescent="0.2">
      <c r="A10945" s="318"/>
      <c r="B10945" s="319"/>
    </row>
    <row r="10946" spans="1:2" ht="15" x14ac:dyDescent="0.2">
      <c r="A10946" s="318"/>
      <c r="B10946" s="319"/>
    </row>
    <row r="10947" spans="1:2" ht="15" x14ac:dyDescent="0.2">
      <c r="A10947" s="318"/>
      <c r="B10947" s="319"/>
    </row>
    <row r="10948" spans="1:2" ht="15" x14ac:dyDescent="0.2">
      <c r="A10948" s="318"/>
      <c r="B10948" s="319"/>
    </row>
    <row r="10949" spans="1:2" ht="15" x14ac:dyDescent="0.2">
      <c r="A10949" s="318"/>
      <c r="B10949" s="319"/>
    </row>
    <row r="10950" spans="1:2" ht="15" x14ac:dyDescent="0.2">
      <c r="A10950" s="318"/>
      <c r="B10950" s="319"/>
    </row>
    <row r="10951" spans="1:2" ht="15" x14ac:dyDescent="0.2">
      <c r="A10951" s="318"/>
      <c r="B10951" s="319"/>
    </row>
    <row r="10952" spans="1:2" ht="15" x14ac:dyDescent="0.2">
      <c r="A10952" s="318"/>
      <c r="B10952" s="319"/>
    </row>
    <row r="10953" spans="1:2" ht="15" x14ac:dyDescent="0.2">
      <c r="A10953" s="318"/>
      <c r="B10953" s="319"/>
    </row>
    <row r="10954" spans="1:2" ht="15" x14ac:dyDescent="0.2">
      <c r="A10954" s="318"/>
      <c r="B10954" s="319"/>
    </row>
    <row r="10955" spans="1:2" ht="15" x14ac:dyDescent="0.2">
      <c r="A10955" s="318"/>
      <c r="B10955" s="319"/>
    </row>
    <row r="10956" spans="1:2" ht="15" x14ac:dyDescent="0.2">
      <c r="A10956" s="318"/>
      <c r="B10956" s="319"/>
    </row>
    <row r="10957" spans="1:2" ht="15" x14ac:dyDescent="0.2">
      <c r="A10957" s="318"/>
      <c r="B10957" s="319"/>
    </row>
    <row r="10958" spans="1:2" ht="15" x14ac:dyDescent="0.2">
      <c r="A10958" s="318"/>
      <c r="B10958" s="319"/>
    </row>
    <row r="10959" spans="1:2" ht="15" x14ac:dyDescent="0.2">
      <c r="A10959" s="318"/>
      <c r="B10959" s="319"/>
    </row>
    <row r="10960" spans="1:2" ht="15" x14ac:dyDescent="0.2">
      <c r="A10960" s="318"/>
      <c r="B10960" s="319"/>
    </row>
    <row r="10961" spans="1:2" ht="15" x14ac:dyDescent="0.2">
      <c r="A10961" s="318"/>
      <c r="B10961" s="319"/>
    </row>
    <row r="10962" spans="1:2" ht="15" x14ac:dyDescent="0.2">
      <c r="A10962" s="318"/>
      <c r="B10962" s="319"/>
    </row>
    <row r="10963" spans="1:2" ht="15" x14ac:dyDescent="0.2">
      <c r="A10963" s="318"/>
      <c r="B10963" s="319"/>
    </row>
    <row r="10964" spans="1:2" ht="15" x14ac:dyDescent="0.2">
      <c r="A10964" s="318"/>
      <c r="B10964" s="319"/>
    </row>
    <row r="10965" spans="1:2" ht="15" x14ac:dyDescent="0.2">
      <c r="A10965" s="318"/>
      <c r="B10965" s="319"/>
    </row>
    <row r="10966" spans="1:2" ht="15" x14ac:dyDescent="0.2">
      <c r="A10966" s="318"/>
      <c r="B10966" s="319"/>
    </row>
    <row r="10967" spans="1:2" ht="15" x14ac:dyDescent="0.2">
      <c r="A10967" s="318"/>
      <c r="B10967" s="319"/>
    </row>
    <row r="10968" spans="1:2" ht="15" x14ac:dyDescent="0.2">
      <c r="A10968" s="318"/>
      <c r="B10968" s="319"/>
    </row>
    <row r="10969" spans="1:2" ht="15" x14ac:dyDescent="0.2">
      <c r="A10969" s="318"/>
      <c r="B10969" s="319"/>
    </row>
    <row r="10970" spans="1:2" ht="15" x14ac:dyDescent="0.2">
      <c r="A10970" s="318"/>
      <c r="B10970" s="319"/>
    </row>
    <row r="10971" spans="1:2" ht="15" x14ac:dyDescent="0.2">
      <c r="A10971" s="318"/>
      <c r="B10971" s="319"/>
    </row>
    <row r="10972" spans="1:2" ht="15" x14ac:dyDescent="0.2">
      <c r="A10972" s="318"/>
      <c r="B10972" s="319"/>
    </row>
    <row r="10973" spans="1:2" ht="15" x14ac:dyDescent="0.2">
      <c r="A10973" s="318"/>
      <c r="B10973" s="319"/>
    </row>
    <row r="10974" spans="1:2" ht="15" x14ac:dyDescent="0.2">
      <c r="A10974" s="318"/>
      <c r="B10974" s="319"/>
    </row>
    <row r="10975" spans="1:2" ht="15" x14ac:dyDescent="0.2">
      <c r="A10975" s="318"/>
      <c r="B10975" s="319"/>
    </row>
    <row r="10976" spans="1:2" ht="15" x14ac:dyDescent="0.2">
      <c r="A10976" s="318"/>
      <c r="B10976" s="319"/>
    </row>
    <row r="10977" spans="1:2" ht="15" x14ac:dyDescent="0.2">
      <c r="A10977" s="318"/>
      <c r="B10977" s="319"/>
    </row>
    <row r="10978" spans="1:2" ht="15" x14ac:dyDescent="0.2">
      <c r="A10978" s="318"/>
      <c r="B10978" s="319"/>
    </row>
    <row r="10979" spans="1:2" ht="15" x14ac:dyDescent="0.2">
      <c r="A10979" s="318"/>
      <c r="B10979" s="319"/>
    </row>
    <row r="10980" spans="1:2" ht="15" x14ac:dyDescent="0.2">
      <c r="A10980" s="318"/>
      <c r="B10980" s="319"/>
    </row>
    <row r="10981" spans="1:2" ht="15" x14ac:dyDescent="0.2">
      <c r="A10981" s="318"/>
      <c r="B10981" s="319"/>
    </row>
    <row r="10982" spans="1:2" ht="15" x14ac:dyDescent="0.2">
      <c r="A10982" s="318"/>
      <c r="B10982" s="319"/>
    </row>
    <row r="10983" spans="1:2" ht="15" x14ac:dyDescent="0.2">
      <c r="A10983" s="318"/>
      <c r="B10983" s="319"/>
    </row>
    <row r="10984" spans="1:2" ht="15" x14ac:dyDescent="0.2">
      <c r="A10984" s="318"/>
      <c r="B10984" s="319"/>
    </row>
    <row r="10985" spans="1:2" ht="15" x14ac:dyDescent="0.2">
      <c r="A10985" s="318"/>
      <c r="B10985" s="319"/>
    </row>
    <row r="10986" spans="1:2" ht="15" x14ac:dyDescent="0.2">
      <c r="A10986" s="318"/>
      <c r="B10986" s="319"/>
    </row>
    <row r="10987" spans="1:2" ht="15" x14ac:dyDescent="0.2">
      <c r="A10987" s="318"/>
      <c r="B10987" s="319"/>
    </row>
    <row r="10988" spans="1:2" ht="15" x14ac:dyDescent="0.2">
      <c r="A10988" s="318"/>
      <c r="B10988" s="319"/>
    </row>
    <row r="10989" spans="1:2" ht="15" x14ac:dyDescent="0.2">
      <c r="A10989" s="318"/>
      <c r="B10989" s="319"/>
    </row>
    <row r="10990" spans="1:2" ht="15" x14ac:dyDescent="0.2">
      <c r="A10990" s="318"/>
      <c r="B10990" s="319"/>
    </row>
    <row r="10991" spans="1:2" ht="15" x14ac:dyDescent="0.2">
      <c r="A10991" s="318"/>
      <c r="B10991" s="319"/>
    </row>
    <row r="10992" spans="1:2" ht="15" x14ac:dyDescent="0.2">
      <c r="A10992" s="318"/>
      <c r="B10992" s="319"/>
    </row>
    <row r="10993" spans="1:2" ht="15" x14ac:dyDescent="0.2">
      <c r="A10993" s="318"/>
      <c r="B10993" s="319"/>
    </row>
    <row r="10994" spans="1:2" ht="15" x14ac:dyDescent="0.2">
      <c r="A10994" s="318"/>
      <c r="B10994" s="319"/>
    </row>
    <row r="10995" spans="1:2" ht="15" x14ac:dyDescent="0.2">
      <c r="A10995" s="318"/>
      <c r="B10995" s="319"/>
    </row>
    <row r="10996" spans="1:2" ht="15" x14ac:dyDescent="0.2">
      <c r="A10996" s="318"/>
      <c r="B10996" s="319"/>
    </row>
    <row r="10997" spans="1:2" ht="15" x14ac:dyDescent="0.2">
      <c r="A10997" s="318"/>
      <c r="B10997" s="319"/>
    </row>
    <row r="10998" spans="1:2" ht="15" x14ac:dyDescent="0.2">
      <c r="A10998" s="318"/>
      <c r="B10998" s="319"/>
    </row>
    <row r="10999" spans="1:2" ht="15" x14ac:dyDescent="0.2">
      <c r="A10999" s="318"/>
      <c r="B10999" s="319"/>
    </row>
    <row r="11000" spans="1:2" ht="15" x14ac:dyDescent="0.2">
      <c r="A11000" s="318"/>
      <c r="B11000" s="319"/>
    </row>
    <row r="11001" spans="1:2" ht="15" x14ac:dyDescent="0.2">
      <c r="A11001" s="318"/>
      <c r="B11001" s="319"/>
    </row>
    <row r="11002" spans="1:2" ht="15" x14ac:dyDescent="0.2">
      <c r="A11002" s="318"/>
      <c r="B11002" s="319"/>
    </row>
    <row r="11003" spans="1:2" ht="15" x14ac:dyDescent="0.2">
      <c r="A11003" s="318"/>
      <c r="B11003" s="319"/>
    </row>
    <row r="11004" spans="1:2" ht="15" x14ac:dyDescent="0.2">
      <c r="A11004" s="318"/>
      <c r="B11004" s="319"/>
    </row>
    <row r="11005" spans="1:2" ht="15" x14ac:dyDescent="0.2">
      <c r="A11005" s="318"/>
      <c r="B11005" s="319"/>
    </row>
    <row r="11006" spans="1:2" ht="15" x14ac:dyDescent="0.2">
      <c r="A11006" s="318"/>
      <c r="B11006" s="319"/>
    </row>
    <row r="11007" spans="1:2" ht="15" x14ac:dyDescent="0.2">
      <c r="A11007" s="318"/>
      <c r="B11007" s="319"/>
    </row>
    <row r="11008" spans="1:2" ht="15" x14ac:dyDescent="0.2">
      <c r="A11008" s="318"/>
      <c r="B11008" s="319"/>
    </row>
    <row r="11009" spans="1:2" ht="15" x14ac:dyDescent="0.2">
      <c r="A11009" s="318"/>
      <c r="B11009" s="319"/>
    </row>
    <row r="11010" spans="1:2" ht="15" x14ac:dyDescent="0.2">
      <c r="A11010" s="318"/>
      <c r="B11010" s="319"/>
    </row>
    <row r="11011" spans="1:2" ht="15" x14ac:dyDescent="0.2">
      <c r="A11011" s="318"/>
      <c r="B11011" s="319"/>
    </row>
    <row r="11012" spans="1:2" ht="15" x14ac:dyDescent="0.2">
      <c r="A11012" s="318"/>
      <c r="B11012" s="319"/>
    </row>
    <row r="11013" spans="1:2" ht="15" x14ac:dyDescent="0.2">
      <c r="A11013" s="318"/>
      <c r="B11013" s="319"/>
    </row>
    <row r="11014" spans="1:2" ht="15" x14ac:dyDescent="0.2">
      <c r="A11014" s="318"/>
      <c r="B11014" s="319"/>
    </row>
    <row r="11015" spans="1:2" ht="15" x14ac:dyDescent="0.2">
      <c r="A11015" s="318"/>
      <c r="B11015" s="319"/>
    </row>
    <row r="11016" spans="1:2" ht="15" x14ac:dyDescent="0.2">
      <c r="A11016" s="318"/>
      <c r="B11016" s="319"/>
    </row>
    <row r="11017" spans="1:2" ht="15" x14ac:dyDescent="0.2">
      <c r="A11017" s="318"/>
      <c r="B11017" s="319"/>
    </row>
    <row r="11018" spans="1:2" ht="15" x14ac:dyDescent="0.2">
      <c r="A11018" s="318"/>
      <c r="B11018" s="319"/>
    </row>
    <row r="11019" spans="1:2" ht="15" x14ac:dyDescent="0.2">
      <c r="A11019" s="318"/>
      <c r="B11019" s="319"/>
    </row>
    <row r="11020" spans="1:2" ht="15" x14ac:dyDescent="0.2">
      <c r="A11020" s="318"/>
      <c r="B11020" s="319"/>
    </row>
    <row r="11021" spans="1:2" ht="15" x14ac:dyDescent="0.2">
      <c r="A11021" s="318"/>
      <c r="B11021" s="319"/>
    </row>
    <row r="11022" spans="1:2" ht="15" x14ac:dyDescent="0.2">
      <c r="A11022" s="318"/>
      <c r="B11022" s="319"/>
    </row>
    <row r="11023" spans="1:2" ht="15" x14ac:dyDescent="0.2">
      <c r="A11023" s="318"/>
      <c r="B11023" s="319"/>
    </row>
    <row r="11024" spans="1:2" ht="15" x14ac:dyDescent="0.2">
      <c r="A11024" s="318"/>
      <c r="B11024" s="319"/>
    </row>
    <row r="11025" spans="1:2" ht="15" x14ac:dyDescent="0.2">
      <c r="A11025" s="318"/>
      <c r="B11025" s="319"/>
    </row>
    <row r="11026" spans="1:2" ht="15" x14ac:dyDescent="0.2">
      <c r="A11026" s="318"/>
      <c r="B11026" s="319"/>
    </row>
    <row r="11027" spans="1:2" ht="15" x14ac:dyDescent="0.2">
      <c r="A11027" s="318"/>
      <c r="B11027" s="319"/>
    </row>
    <row r="11028" spans="1:2" ht="15" x14ac:dyDescent="0.2">
      <c r="A11028" s="318"/>
      <c r="B11028" s="319"/>
    </row>
    <row r="11029" spans="1:2" ht="15" x14ac:dyDescent="0.2">
      <c r="A11029" s="318"/>
      <c r="B11029" s="319"/>
    </row>
    <row r="11030" spans="1:2" ht="15" x14ac:dyDescent="0.2">
      <c r="A11030" s="318"/>
      <c r="B11030" s="319"/>
    </row>
    <row r="11031" spans="1:2" ht="15" x14ac:dyDescent="0.2">
      <c r="A11031" s="318"/>
      <c r="B11031" s="319"/>
    </row>
    <row r="11032" spans="1:2" ht="15" x14ac:dyDescent="0.2">
      <c r="A11032" s="318"/>
      <c r="B11032" s="319"/>
    </row>
    <row r="11033" spans="1:2" ht="15" x14ac:dyDescent="0.2">
      <c r="A11033" s="318"/>
      <c r="B11033" s="319"/>
    </row>
    <row r="11034" spans="1:2" ht="15" x14ac:dyDescent="0.2">
      <c r="A11034" s="318"/>
      <c r="B11034" s="319"/>
    </row>
    <row r="11035" spans="1:2" ht="15" x14ac:dyDescent="0.2">
      <c r="A11035" s="318"/>
      <c r="B11035" s="319"/>
    </row>
    <row r="11036" spans="1:2" ht="15" x14ac:dyDescent="0.2">
      <c r="A11036" s="318"/>
      <c r="B11036" s="319"/>
    </row>
    <row r="11037" spans="1:2" ht="15" x14ac:dyDescent="0.2">
      <c r="A11037" s="318"/>
      <c r="B11037" s="319"/>
    </row>
    <row r="11038" spans="1:2" ht="15" x14ac:dyDescent="0.2">
      <c r="A11038" s="318"/>
      <c r="B11038" s="319"/>
    </row>
    <row r="11039" spans="1:2" ht="15" x14ac:dyDescent="0.2">
      <c r="A11039" s="318"/>
      <c r="B11039" s="319"/>
    </row>
    <row r="11040" spans="1:2" ht="15" x14ac:dyDescent="0.2">
      <c r="A11040" s="318"/>
      <c r="B11040" s="319"/>
    </row>
    <row r="11041" spans="1:2" ht="15" x14ac:dyDescent="0.2">
      <c r="A11041" s="318"/>
      <c r="B11041" s="319"/>
    </row>
    <row r="11042" spans="1:2" ht="15" x14ac:dyDescent="0.2">
      <c r="A11042" s="318"/>
      <c r="B11042" s="319"/>
    </row>
    <row r="11043" spans="1:2" ht="15" x14ac:dyDescent="0.2">
      <c r="A11043" s="318"/>
      <c r="B11043" s="319"/>
    </row>
    <row r="11044" spans="1:2" ht="15" x14ac:dyDescent="0.2">
      <c r="A11044" s="318"/>
      <c r="B11044" s="319"/>
    </row>
    <row r="11045" spans="1:2" ht="15" x14ac:dyDescent="0.2">
      <c r="A11045" s="318"/>
      <c r="B11045" s="319"/>
    </row>
    <row r="11046" spans="1:2" ht="15" x14ac:dyDescent="0.2">
      <c r="A11046" s="318"/>
      <c r="B11046" s="319"/>
    </row>
    <row r="11047" spans="1:2" ht="15" x14ac:dyDescent="0.2">
      <c r="A11047" s="318"/>
      <c r="B11047" s="319"/>
    </row>
    <row r="11048" spans="1:2" ht="15" x14ac:dyDescent="0.2">
      <c r="A11048" s="318"/>
      <c r="B11048" s="319"/>
    </row>
    <row r="11049" spans="1:2" ht="15" x14ac:dyDescent="0.2">
      <c r="A11049" s="318"/>
      <c r="B11049" s="319"/>
    </row>
    <row r="11050" spans="1:2" ht="15" x14ac:dyDescent="0.2">
      <c r="A11050" s="318"/>
      <c r="B11050" s="319"/>
    </row>
    <row r="11051" spans="1:2" ht="15" x14ac:dyDescent="0.2">
      <c r="A11051" s="318"/>
      <c r="B11051" s="319"/>
    </row>
    <row r="11052" spans="1:2" ht="15" x14ac:dyDescent="0.2">
      <c r="A11052" s="318"/>
      <c r="B11052" s="319"/>
    </row>
    <row r="11053" spans="1:2" ht="15" x14ac:dyDescent="0.2">
      <c r="A11053" s="318"/>
      <c r="B11053" s="319"/>
    </row>
    <row r="11054" spans="1:2" ht="15" x14ac:dyDescent="0.2">
      <c r="A11054" s="318"/>
      <c r="B11054" s="319"/>
    </row>
    <row r="11055" spans="1:2" ht="15" x14ac:dyDescent="0.2">
      <c r="A11055" s="318"/>
      <c r="B11055" s="319"/>
    </row>
    <row r="11056" spans="1:2" ht="15" x14ac:dyDescent="0.2">
      <c r="A11056" s="318"/>
      <c r="B11056" s="319"/>
    </row>
    <row r="11057" spans="1:2" ht="15" x14ac:dyDescent="0.2">
      <c r="A11057" s="318"/>
      <c r="B11057" s="319"/>
    </row>
    <row r="11058" spans="1:2" ht="15" x14ac:dyDescent="0.2">
      <c r="A11058" s="318"/>
      <c r="B11058" s="319"/>
    </row>
    <row r="11059" spans="1:2" ht="15" x14ac:dyDescent="0.2">
      <c r="A11059" s="318"/>
      <c r="B11059" s="319"/>
    </row>
    <row r="11060" spans="1:2" ht="15" x14ac:dyDescent="0.2">
      <c r="A11060" s="318"/>
      <c r="B11060" s="319"/>
    </row>
    <row r="11061" spans="1:2" ht="15" x14ac:dyDescent="0.2">
      <c r="A11061" s="318"/>
      <c r="B11061" s="319"/>
    </row>
    <row r="11062" spans="1:2" ht="15" x14ac:dyDescent="0.2">
      <c r="A11062" s="318"/>
      <c r="B11062" s="319"/>
    </row>
    <row r="11063" spans="1:2" ht="15" x14ac:dyDescent="0.2">
      <c r="A11063" s="318"/>
      <c r="B11063" s="319"/>
    </row>
    <row r="11064" spans="1:2" ht="15" x14ac:dyDescent="0.2">
      <c r="A11064" s="318"/>
      <c r="B11064" s="319"/>
    </row>
    <row r="11065" spans="1:2" ht="15" x14ac:dyDescent="0.2">
      <c r="A11065" s="318"/>
      <c r="B11065" s="319"/>
    </row>
    <row r="11066" spans="1:2" ht="15" x14ac:dyDescent="0.2">
      <c r="A11066" s="318"/>
      <c r="B11066" s="319"/>
    </row>
    <row r="11067" spans="1:2" ht="15" x14ac:dyDescent="0.2">
      <c r="A11067" s="318"/>
      <c r="B11067" s="319"/>
    </row>
    <row r="11068" spans="1:2" ht="15" x14ac:dyDescent="0.2">
      <c r="A11068" s="318"/>
      <c r="B11068" s="319"/>
    </row>
    <row r="11069" spans="1:2" ht="15" x14ac:dyDescent="0.2">
      <c r="A11069" s="318"/>
      <c r="B11069" s="319"/>
    </row>
    <row r="11070" spans="1:2" ht="15" x14ac:dyDescent="0.2">
      <c r="A11070" s="318"/>
      <c r="B11070" s="319"/>
    </row>
    <row r="11071" spans="1:2" ht="15" x14ac:dyDescent="0.2">
      <c r="A11071" s="318"/>
      <c r="B11071" s="319"/>
    </row>
    <row r="11072" spans="1:2" ht="15" x14ac:dyDescent="0.2">
      <c r="A11072" s="318"/>
      <c r="B11072" s="319"/>
    </row>
    <row r="11073" spans="1:2" ht="15" x14ac:dyDescent="0.2">
      <c r="A11073" s="318"/>
      <c r="B11073" s="319"/>
    </row>
    <row r="11074" spans="1:2" ht="15" x14ac:dyDescent="0.2">
      <c r="A11074" s="318"/>
      <c r="B11074" s="319"/>
    </row>
    <row r="11075" spans="1:2" ht="15" x14ac:dyDescent="0.2">
      <c r="A11075" s="318"/>
      <c r="B11075" s="319"/>
    </row>
    <row r="11076" spans="1:2" ht="15" x14ac:dyDescent="0.2">
      <c r="A11076" s="318"/>
      <c r="B11076" s="319"/>
    </row>
    <row r="11077" spans="1:2" ht="15" x14ac:dyDescent="0.2">
      <c r="A11077" s="318"/>
      <c r="B11077" s="319"/>
    </row>
    <row r="11078" spans="1:2" ht="15" x14ac:dyDescent="0.2">
      <c r="A11078" s="318"/>
      <c r="B11078" s="319"/>
    </row>
    <row r="11079" spans="1:2" ht="15" x14ac:dyDescent="0.2">
      <c r="A11079" s="318"/>
      <c r="B11079" s="319"/>
    </row>
    <row r="11080" spans="1:2" ht="15" x14ac:dyDescent="0.2">
      <c r="A11080" s="318"/>
      <c r="B11080" s="319"/>
    </row>
    <row r="11081" spans="1:2" ht="15" x14ac:dyDescent="0.2">
      <c r="A11081" s="318"/>
      <c r="B11081" s="319"/>
    </row>
    <row r="11082" spans="1:2" ht="15" x14ac:dyDescent="0.2">
      <c r="A11082" s="318"/>
      <c r="B11082" s="319"/>
    </row>
    <row r="11083" spans="1:2" ht="15" x14ac:dyDescent="0.2">
      <c r="A11083" s="318"/>
      <c r="B11083" s="319"/>
    </row>
    <row r="11084" spans="1:2" ht="15" x14ac:dyDescent="0.2">
      <c r="A11084" s="318"/>
      <c r="B11084" s="319"/>
    </row>
    <row r="11085" spans="1:2" ht="15" x14ac:dyDescent="0.2">
      <c r="A11085" s="318"/>
      <c r="B11085" s="319"/>
    </row>
    <row r="11086" spans="1:2" ht="15" x14ac:dyDescent="0.2">
      <c r="A11086" s="318"/>
      <c r="B11086" s="319"/>
    </row>
    <row r="11087" spans="1:2" ht="15" x14ac:dyDescent="0.2">
      <c r="A11087" s="318"/>
      <c r="B11087" s="319"/>
    </row>
    <row r="11088" spans="1:2" ht="15" x14ac:dyDescent="0.2">
      <c r="A11088" s="318"/>
      <c r="B11088" s="319"/>
    </row>
    <row r="11089" spans="1:2" ht="15" x14ac:dyDescent="0.2">
      <c r="A11089" s="318"/>
      <c r="B11089" s="319"/>
    </row>
    <row r="11090" spans="1:2" ht="15" x14ac:dyDescent="0.2">
      <c r="A11090" s="318"/>
      <c r="B11090" s="319"/>
    </row>
    <row r="11091" spans="1:2" ht="15" x14ac:dyDescent="0.2">
      <c r="A11091" s="318"/>
      <c r="B11091" s="319"/>
    </row>
    <row r="11092" spans="1:2" ht="15" x14ac:dyDescent="0.2">
      <c r="A11092" s="318"/>
      <c r="B11092" s="319"/>
    </row>
    <row r="11093" spans="1:2" ht="15" x14ac:dyDescent="0.2">
      <c r="A11093" s="318"/>
      <c r="B11093" s="319"/>
    </row>
    <row r="11094" spans="1:2" ht="15" x14ac:dyDescent="0.2">
      <c r="A11094" s="318"/>
      <c r="B11094" s="319"/>
    </row>
    <row r="11095" spans="1:2" ht="15" x14ac:dyDescent="0.2">
      <c r="A11095" s="318"/>
      <c r="B11095" s="319"/>
    </row>
    <row r="11096" spans="1:2" ht="15" x14ac:dyDescent="0.2">
      <c r="A11096" s="318"/>
      <c r="B11096" s="319"/>
    </row>
    <row r="11097" spans="1:2" ht="15" x14ac:dyDescent="0.2">
      <c r="A11097" s="318"/>
      <c r="B11097" s="319"/>
    </row>
    <row r="11098" spans="1:2" ht="15" x14ac:dyDescent="0.2">
      <c r="A11098" s="318"/>
      <c r="B11098" s="319"/>
    </row>
    <row r="11099" spans="1:2" ht="15" x14ac:dyDescent="0.2">
      <c r="A11099" s="318"/>
      <c r="B11099" s="319"/>
    </row>
    <row r="11100" spans="1:2" ht="15" x14ac:dyDescent="0.2">
      <c r="A11100" s="318"/>
      <c r="B11100" s="319"/>
    </row>
    <row r="11101" spans="1:2" ht="15" x14ac:dyDescent="0.2">
      <c r="A11101" s="318"/>
      <c r="B11101" s="319"/>
    </row>
    <row r="11102" spans="1:2" ht="15" x14ac:dyDescent="0.2">
      <c r="A11102" s="318"/>
      <c r="B11102" s="319"/>
    </row>
    <row r="11103" spans="1:2" ht="15" x14ac:dyDescent="0.2">
      <c r="A11103" s="318"/>
      <c r="B11103" s="319"/>
    </row>
    <row r="11104" spans="1:2" ht="15" x14ac:dyDescent="0.2">
      <c r="A11104" s="318"/>
      <c r="B11104" s="319"/>
    </row>
    <row r="11105" spans="1:2" ht="15" x14ac:dyDescent="0.2">
      <c r="A11105" s="318"/>
      <c r="B11105" s="319"/>
    </row>
    <row r="11106" spans="1:2" ht="15" x14ac:dyDescent="0.2">
      <c r="A11106" s="318"/>
      <c r="B11106" s="319"/>
    </row>
    <row r="11107" spans="1:2" ht="15" x14ac:dyDescent="0.2">
      <c r="A11107" s="318"/>
      <c r="B11107" s="319"/>
    </row>
    <row r="11108" spans="1:2" ht="15" x14ac:dyDescent="0.2">
      <c r="A11108" s="318"/>
      <c r="B11108" s="319"/>
    </row>
    <row r="11109" spans="1:2" ht="15" x14ac:dyDescent="0.2">
      <c r="A11109" s="318"/>
      <c r="B11109" s="319"/>
    </row>
    <row r="11110" spans="1:2" ht="15" x14ac:dyDescent="0.2">
      <c r="A11110" s="318"/>
      <c r="B11110" s="319"/>
    </row>
    <row r="11111" spans="1:2" ht="15" x14ac:dyDescent="0.2">
      <c r="A11111" s="318"/>
      <c r="B11111" s="319"/>
    </row>
    <row r="11112" spans="1:2" ht="15" x14ac:dyDescent="0.2">
      <c r="A11112" s="318"/>
      <c r="B11112" s="319"/>
    </row>
    <row r="11113" spans="1:2" ht="15" x14ac:dyDescent="0.2">
      <c r="A11113" s="318"/>
      <c r="B11113" s="319"/>
    </row>
    <row r="11114" spans="1:2" ht="15" x14ac:dyDescent="0.2">
      <c r="A11114" s="318"/>
      <c r="B11114" s="319"/>
    </row>
    <row r="11115" spans="1:2" ht="15" x14ac:dyDescent="0.2">
      <c r="A11115" s="318"/>
      <c r="B11115" s="319"/>
    </row>
    <row r="11116" spans="1:2" ht="15" x14ac:dyDescent="0.2">
      <c r="A11116" s="318"/>
      <c r="B11116" s="319"/>
    </row>
    <row r="11117" spans="1:2" ht="15" x14ac:dyDescent="0.2">
      <c r="A11117" s="318"/>
      <c r="B11117" s="319"/>
    </row>
    <row r="11118" spans="1:2" ht="15" x14ac:dyDescent="0.2">
      <c r="A11118" s="318"/>
      <c r="B11118" s="319"/>
    </row>
    <row r="11119" spans="1:2" ht="15" x14ac:dyDescent="0.2">
      <c r="A11119" s="318"/>
      <c r="B11119" s="319"/>
    </row>
    <row r="11120" spans="1:2" ht="15" x14ac:dyDescent="0.2">
      <c r="A11120" s="318"/>
      <c r="B11120" s="319"/>
    </row>
    <row r="11121" spans="1:2" ht="15" x14ac:dyDescent="0.2">
      <c r="A11121" s="318"/>
      <c r="B11121" s="319"/>
    </row>
    <row r="11122" spans="1:2" ht="15" x14ac:dyDescent="0.2">
      <c r="A11122" s="318"/>
      <c r="B11122" s="319"/>
    </row>
    <row r="11123" spans="1:2" ht="15" x14ac:dyDescent="0.2">
      <c r="A11123" s="318"/>
      <c r="B11123" s="319"/>
    </row>
    <row r="11124" spans="1:2" ht="15" x14ac:dyDescent="0.2">
      <c r="A11124" s="318"/>
      <c r="B11124" s="319"/>
    </row>
    <row r="11125" spans="1:2" ht="15" x14ac:dyDescent="0.2">
      <c r="A11125" s="318"/>
      <c r="B11125" s="319"/>
    </row>
    <row r="11126" spans="1:2" ht="15" x14ac:dyDescent="0.2">
      <c r="A11126" s="318"/>
      <c r="B11126" s="319"/>
    </row>
    <row r="11127" spans="1:2" ht="15" x14ac:dyDescent="0.2">
      <c r="A11127" s="318"/>
      <c r="B11127" s="319"/>
    </row>
    <row r="11128" spans="1:2" ht="15" x14ac:dyDescent="0.2">
      <c r="A11128" s="318"/>
      <c r="B11128" s="319"/>
    </row>
    <row r="11129" spans="1:2" ht="15" x14ac:dyDescent="0.2">
      <c r="A11129" s="318"/>
      <c r="B11129" s="319"/>
    </row>
    <row r="11130" spans="1:2" ht="15" x14ac:dyDescent="0.2">
      <c r="A11130" s="318"/>
      <c r="B11130" s="319"/>
    </row>
    <row r="11131" spans="1:2" ht="15" x14ac:dyDescent="0.2">
      <c r="A11131" s="318"/>
      <c r="B11131" s="319"/>
    </row>
    <row r="11132" spans="1:2" ht="15" x14ac:dyDescent="0.2">
      <c r="A11132" s="318"/>
      <c r="B11132" s="319"/>
    </row>
    <row r="11133" spans="1:2" ht="15" x14ac:dyDescent="0.2">
      <c r="A11133" s="318"/>
      <c r="B11133" s="319"/>
    </row>
    <row r="11134" spans="1:2" ht="15" x14ac:dyDescent="0.2">
      <c r="A11134" s="318"/>
      <c r="B11134" s="319"/>
    </row>
    <row r="11135" spans="1:2" ht="15" x14ac:dyDescent="0.2">
      <c r="A11135" s="318"/>
      <c r="B11135" s="319"/>
    </row>
    <row r="11136" spans="1:2" ht="15" x14ac:dyDescent="0.2">
      <c r="A11136" s="318"/>
      <c r="B11136" s="319"/>
    </row>
    <row r="11137" spans="1:2" ht="15" x14ac:dyDescent="0.2">
      <c r="A11137" s="318"/>
      <c r="B11137" s="319"/>
    </row>
    <row r="11138" spans="1:2" ht="15" x14ac:dyDescent="0.2">
      <c r="A11138" s="318"/>
      <c r="B11138" s="319"/>
    </row>
    <row r="11139" spans="1:2" ht="15" x14ac:dyDescent="0.2">
      <c r="A11139" s="318"/>
      <c r="B11139" s="319"/>
    </row>
    <row r="11140" spans="1:2" ht="15" x14ac:dyDescent="0.2">
      <c r="A11140" s="318"/>
      <c r="B11140" s="319"/>
    </row>
    <row r="11141" spans="1:2" ht="15" x14ac:dyDescent="0.2">
      <c r="A11141" s="318"/>
      <c r="B11141" s="319"/>
    </row>
    <row r="11142" spans="1:2" ht="15" x14ac:dyDescent="0.2">
      <c r="A11142" s="318"/>
      <c r="B11142" s="319"/>
    </row>
    <row r="11143" spans="1:2" ht="15" x14ac:dyDescent="0.2">
      <c r="A11143" s="318"/>
      <c r="B11143" s="319"/>
    </row>
    <row r="11144" spans="1:2" ht="15" x14ac:dyDescent="0.2">
      <c r="A11144" s="318"/>
      <c r="B11144" s="319"/>
    </row>
    <row r="11145" spans="1:2" ht="15" x14ac:dyDescent="0.2">
      <c r="A11145" s="318"/>
      <c r="B11145" s="319"/>
    </row>
    <row r="11146" spans="1:2" ht="15" x14ac:dyDescent="0.2">
      <c r="A11146" s="318"/>
      <c r="B11146" s="319"/>
    </row>
    <row r="11147" spans="1:2" ht="15" x14ac:dyDescent="0.2">
      <c r="A11147" s="318"/>
      <c r="B11147" s="319"/>
    </row>
    <row r="11148" spans="1:2" ht="15" x14ac:dyDescent="0.2">
      <c r="A11148" s="318"/>
      <c r="B11148" s="319"/>
    </row>
    <row r="11149" spans="1:2" ht="15" x14ac:dyDescent="0.2">
      <c r="A11149" s="318"/>
      <c r="B11149" s="319"/>
    </row>
    <row r="11150" spans="1:2" ht="15" x14ac:dyDescent="0.2">
      <c r="A11150" s="318"/>
      <c r="B11150" s="319"/>
    </row>
    <row r="11151" spans="1:2" ht="15" x14ac:dyDescent="0.2">
      <c r="A11151" s="318"/>
      <c r="B11151" s="319"/>
    </row>
    <row r="11152" spans="1:2" ht="15" x14ac:dyDescent="0.2">
      <c r="A11152" s="318"/>
      <c r="B11152" s="319"/>
    </row>
    <row r="11153" spans="1:2" ht="15" x14ac:dyDescent="0.2">
      <c r="A11153" s="318"/>
      <c r="B11153" s="319"/>
    </row>
    <row r="11154" spans="1:2" ht="15" x14ac:dyDescent="0.2">
      <c r="A11154" s="318"/>
      <c r="B11154" s="319"/>
    </row>
    <row r="11155" spans="1:2" ht="15" x14ac:dyDescent="0.2">
      <c r="A11155" s="318"/>
      <c r="B11155" s="319"/>
    </row>
    <row r="11156" spans="1:2" ht="15" x14ac:dyDescent="0.2">
      <c r="A11156" s="318"/>
      <c r="B11156" s="319"/>
    </row>
    <row r="11157" spans="1:2" ht="15" x14ac:dyDescent="0.2">
      <c r="A11157" s="318"/>
      <c r="B11157" s="319"/>
    </row>
    <row r="11158" spans="1:2" ht="15" x14ac:dyDescent="0.2">
      <c r="A11158" s="318"/>
      <c r="B11158" s="319"/>
    </row>
    <row r="11159" spans="1:2" ht="15" x14ac:dyDescent="0.2">
      <c r="A11159" s="318"/>
      <c r="B11159" s="319"/>
    </row>
    <row r="11160" spans="1:2" ht="15" x14ac:dyDescent="0.2">
      <c r="A11160" s="318"/>
      <c r="B11160" s="319"/>
    </row>
    <row r="11161" spans="1:2" ht="15" x14ac:dyDescent="0.2">
      <c r="A11161" s="318"/>
      <c r="B11161" s="319"/>
    </row>
    <row r="11162" spans="1:2" ht="15" x14ac:dyDescent="0.2">
      <c r="A11162" s="318"/>
      <c r="B11162" s="319"/>
    </row>
    <row r="11163" spans="1:2" ht="15" x14ac:dyDescent="0.2">
      <c r="A11163" s="318"/>
      <c r="B11163" s="319"/>
    </row>
    <row r="11164" spans="1:2" ht="15" x14ac:dyDescent="0.2">
      <c r="A11164" s="318"/>
      <c r="B11164" s="319"/>
    </row>
    <row r="11165" spans="1:2" ht="15" x14ac:dyDescent="0.2">
      <c r="A11165" s="318"/>
      <c r="B11165" s="319"/>
    </row>
    <row r="11166" spans="1:2" ht="15" x14ac:dyDescent="0.2">
      <c r="A11166" s="318"/>
      <c r="B11166" s="319"/>
    </row>
    <row r="11167" spans="1:2" ht="15" x14ac:dyDescent="0.2">
      <c r="A11167" s="318"/>
      <c r="B11167" s="319"/>
    </row>
    <row r="11168" spans="1:2" ht="15" x14ac:dyDescent="0.2">
      <c r="A11168" s="318"/>
      <c r="B11168" s="319"/>
    </row>
    <row r="11169" spans="1:2" ht="15" x14ac:dyDescent="0.2">
      <c r="A11169" s="318"/>
      <c r="B11169" s="319"/>
    </row>
    <row r="11170" spans="1:2" ht="15" x14ac:dyDescent="0.2">
      <c r="A11170" s="318"/>
      <c r="B11170" s="319"/>
    </row>
    <row r="11171" spans="1:2" ht="15" x14ac:dyDescent="0.2">
      <c r="A11171" s="318"/>
      <c r="B11171" s="319"/>
    </row>
    <row r="11172" spans="1:2" ht="15" x14ac:dyDescent="0.2">
      <c r="A11172" s="318"/>
      <c r="B11172" s="319"/>
    </row>
    <row r="11173" spans="1:2" ht="15" x14ac:dyDescent="0.2">
      <c r="A11173" s="318"/>
      <c r="B11173" s="319"/>
    </row>
    <row r="11174" spans="1:2" ht="15" x14ac:dyDescent="0.2">
      <c r="A11174" s="318"/>
      <c r="B11174" s="319"/>
    </row>
    <row r="11175" spans="1:2" ht="15" x14ac:dyDescent="0.2">
      <c r="A11175" s="318"/>
      <c r="B11175" s="319"/>
    </row>
    <row r="11176" spans="1:2" ht="15" x14ac:dyDescent="0.2">
      <c r="A11176" s="318"/>
      <c r="B11176" s="319"/>
    </row>
    <row r="11177" spans="1:2" ht="15" x14ac:dyDescent="0.2">
      <c r="A11177" s="318"/>
      <c r="B11177" s="319"/>
    </row>
    <row r="11178" spans="1:2" ht="15" x14ac:dyDescent="0.2">
      <c r="A11178" s="318"/>
      <c r="B11178" s="319"/>
    </row>
    <row r="11179" spans="1:2" ht="15" x14ac:dyDescent="0.2">
      <c r="A11179" s="318"/>
      <c r="B11179" s="319"/>
    </row>
    <row r="11180" spans="1:2" ht="15" x14ac:dyDescent="0.2">
      <c r="A11180" s="318"/>
      <c r="B11180" s="319"/>
    </row>
    <row r="11181" spans="1:2" ht="15" x14ac:dyDescent="0.2">
      <c r="A11181" s="318"/>
      <c r="B11181" s="319"/>
    </row>
    <row r="11182" spans="1:2" ht="15" x14ac:dyDescent="0.2">
      <c r="A11182" s="318"/>
      <c r="B11182" s="319"/>
    </row>
    <row r="11183" spans="1:2" ht="15" x14ac:dyDescent="0.2">
      <c r="A11183" s="318"/>
      <c r="B11183" s="319"/>
    </row>
    <row r="11184" spans="1:2" ht="15" x14ac:dyDescent="0.2">
      <c r="A11184" s="318"/>
      <c r="B11184" s="319"/>
    </row>
    <row r="11185" spans="1:2" ht="15" x14ac:dyDescent="0.2">
      <c r="A11185" s="318"/>
      <c r="B11185" s="319"/>
    </row>
    <row r="11186" spans="1:2" ht="15" x14ac:dyDescent="0.2">
      <c r="A11186" s="318"/>
      <c r="B11186" s="319"/>
    </row>
    <row r="11187" spans="1:2" ht="15" x14ac:dyDescent="0.2">
      <c r="A11187" s="318"/>
      <c r="B11187" s="319"/>
    </row>
    <row r="11188" spans="1:2" ht="15" x14ac:dyDescent="0.2">
      <c r="A11188" s="318"/>
      <c r="B11188" s="319"/>
    </row>
    <row r="11189" spans="1:2" ht="15" x14ac:dyDescent="0.2">
      <c r="A11189" s="318"/>
      <c r="B11189" s="319"/>
    </row>
    <row r="11190" spans="1:2" ht="15" x14ac:dyDescent="0.2">
      <c r="A11190" s="318"/>
      <c r="B11190" s="319"/>
    </row>
    <row r="11191" spans="1:2" ht="15" x14ac:dyDescent="0.2">
      <c r="A11191" s="318"/>
      <c r="B11191" s="319"/>
    </row>
    <row r="11192" spans="1:2" ht="15" x14ac:dyDescent="0.2">
      <c r="A11192" s="318"/>
      <c r="B11192" s="319"/>
    </row>
    <row r="11193" spans="1:2" ht="15" x14ac:dyDescent="0.2">
      <c r="A11193" s="318"/>
      <c r="B11193" s="319"/>
    </row>
    <row r="11194" spans="1:2" ht="15" x14ac:dyDescent="0.2">
      <c r="A11194" s="318"/>
      <c r="B11194" s="319"/>
    </row>
    <row r="11195" spans="1:2" ht="15" x14ac:dyDescent="0.2">
      <c r="A11195" s="318"/>
      <c r="B11195" s="319"/>
    </row>
    <row r="11196" spans="1:2" ht="15" x14ac:dyDescent="0.2">
      <c r="A11196" s="318"/>
      <c r="B11196" s="319"/>
    </row>
    <row r="11197" spans="1:2" ht="15" x14ac:dyDescent="0.2">
      <c r="A11197" s="318"/>
      <c r="B11197" s="319"/>
    </row>
    <row r="11198" spans="1:2" ht="15" x14ac:dyDescent="0.2">
      <c r="A11198" s="318"/>
      <c r="B11198" s="319"/>
    </row>
    <row r="11199" spans="1:2" ht="15" x14ac:dyDescent="0.2">
      <c r="A11199" s="318"/>
      <c r="B11199" s="319"/>
    </row>
    <row r="11200" spans="1:2" ht="15" x14ac:dyDescent="0.2">
      <c r="A11200" s="318"/>
      <c r="B11200" s="319"/>
    </row>
    <row r="11201" spans="1:2" ht="15" x14ac:dyDescent="0.2">
      <c r="A11201" s="318"/>
      <c r="B11201" s="319"/>
    </row>
    <row r="11202" spans="1:2" ht="15" x14ac:dyDescent="0.2">
      <c r="A11202" s="318"/>
      <c r="B11202" s="319"/>
    </row>
    <row r="11203" spans="1:2" ht="15" x14ac:dyDescent="0.2">
      <c r="A11203" s="318"/>
      <c r="B11203" s="319"/>
    </row>
    <row r="11204" spans="1:2" ht="15" x14ac:dyDescent="0.2">
      <c r="A11204" s="318"/>
      <c r="B11204" s="319"/>
    </row>
    <row r="11205" spans="1:2" ht="15" x14ac:dyDescent="0.2">
      <c r="A11205" s="318"/>
      <c r="B11205" s="319"/>
    </row>
    <row r="11206" spans="1:2" ht="15" x14ac:dyDescent="0.2">
      <c r="A11206" s="318"/>
      <c r="B11206" s="319"/>
    </row>
    <row r="11207" spans="1:2" ht="15" x14ac:dyDescent="0.2">
      <c r="A11207" s="318"/>
      <c r="B11207" s="319"/>
    </row>
    <row r="11208" spans="1:2" ht="15" x14ac:dyDescent="0.2">
      <c r="A11208" s="318"/>
      <c r="B11208" s="319"/>
    </row>
    <row r="11209" spans="1:2" ht="15" x14ac:dyDescent="0.2">
      <c r="A11209" s="318"/>
      <c r="B11209" s="319"/>
    </row>
    <row r="11210" spans="1:2" ht="15" x14ac:dyDescent="0.2">
      <c r="A11210" s="318"/>
      <c r="B11210" s="319"/>
    </row>
    <row r="11211" spans="1:2" ht="15" x14ac:dyDescent="0.2">
      <c r="A11211" s="318"/>
      <c r="B11211" s="319"/>
    </row>
    <row r="11212" spans="1:2" ht="15" x14ac:dyDescent="0.2">
      <c r="A11212" s="318"/>
      <c r="B11212" s="319"/>
    </row>
    <row r="11213" spans="1:2" ht="15" x14ac:dyDescent="0.2">
      <c r="A11213" s="318"/>
      <c r="B11213" s="319"/>
    </row>
    <row r="11214" spans="1:2" ht="15" x14ac:dyDescent="0.2">
      <c r="A11214" s="318"/>
      <c r="B11214" s="319"/>
    </row>
    <row r="11215" spans="1:2" ht="15" x14ac:dyDescent="0.2">
      <c r="A11215" s="318"/>
      <c r="B11215" s="319"/>
    </row>
    <row r="11216" spans="1:2" ht="15" x14ac:dyDescent="0.2">
      <c r="A11216" s="318"/>
      <c r="B11216" s="319"/>
    </row>
    <row r="11217" spans="1:2" ht="15" x14ac:dyDescent="0.2">
      <c r="A11217" s="318"/>
      <c r="B11217" s="319"/>
    </row>
    <row r="11218" spans="1:2" ht="15" x14ac:dyDescent="0.2">
      <c r="A11218" s="318"/>
      <c r="B11218" s="319"/>
    </row>
    <row r="11219" spans="1:2" ht="15" x14ac:dyDescent="0.2">
      <c r="A11219" s="318"/>
      <c r="B11219" s="319"/>
    </row>
    <row r="11220" spans="1:2" ht="15" x14ac:dyDescent="0.2">
      <c r="A11220" s="318"/>
      <c r="B11220" s="319"/>
    </row>
    <row r="11221" spans="1:2" ht="15" x14ac:dyDescent="0.2">
      <c r="A11221" s="318"/>
      <c r="B11221" s="319"/>
    </row>
    <row r="11222" spans="1:2" ht="15" x14ac:dyDescent="0.2">
      <c r="A11222" s="318"/>
      <c r="B11222" s="319"/>
    </row>
    <row r="11223" spans="1:2" ht="15" x14ac:dyDescent="0.2">
      <c r="A11223" s="318"/>
      <c r="B11223" s="319"/>
    </row>
    <row r="11224" spans="1:2" ht="15" x14ac:dyDescent="0.2">
      <c r="A11224" s="318"/>
      <c r="B11224" s="319"/>
    </row>
    <row r="11225" spans="1:2" ht="15" x14ac:dyDescent="0.2">
      <c r="A11225" s="318"/>
      <c r="B11225" s="319"/>
    </row>
    <row r="11226" spans="1:2" ht="15" x14ac:dyDescent="0.2">
      <c r="A11226" s="318"/>
      <c r="B11226" s="319"/>
    </row>
    <row r="11227" spans="1:2" ht="15" x14ac:dyDescent="0.2">
      <c r="A11227" s="318"/>
      <c r="B11227" s="319"/>
    </row>
    <row r="11228" spans="1:2" ht="15" x14ac:dyDescent="0.2">
      <c r="A11228" s="318"/>
      <c r="B11228" s="319"/>
    </row>
    <row r="11229" spans="1:2" ht="15" x14ac:dyDescent="0.2">
      <c r="A11229" s="318"/>
      <c r="B11229" s="319"/>
    </row>
    <row r="11230" spans="1:2" ht="15" x14ac:dyDescent="0.2">
      <c r="A11230" s="318"/>
      <c r="B11230" s="319"/>
    </row>
    <row r="11231" spans="1:2" ht="15" x14ac:dyDescent="0.2">
      <c r="A11231" s="318"/>
      <c r="B11231" s="319"/>
    </row>
    <row r="11232" spans="1:2" ht="15" x14ac:dyDescent="0.2">
      <c r="A11232" s="318"/>
      <c r="B11232" s="319"/>
    </row>
    <row r="11233" spans="1:2" ht="15" x14ac:dyDescent="0.2">
      <c r="A11233" s="318"/>
      <c r="B11233" s="319"/>
    </row>
    <row r="11234" spans="1:2" ht="15" x14ac:dyDescent="0.2">
      <c r="A11234" s="318"/>
      <c r="B11234" s="319"/>
    </row>
    <row r="11235" spans="1:2" ht="15" x14ac:dyDescent="0.2">
      <c r="A11235" s="318"/>
      <c r="B11235" s="319"/>
    </row>
    <row r="11236" spans="1:2" ht="15" x14ac:dyDescent="0.2">
      <c r="A11236" s="318"/>
      <c r="B11236" s="319"/>
    </row>
    <row r="11237" spans="1:2" ht="15" x14ac:dyDescent="0.2">
      <c r="A11237" s="318"/>
      <c r="B11237" s="319"/>
    </row>
    <row r="11238" spans="1:2" ht="15" x14ac:dyDescent="0.2">
      <c r="A11238" s="318"/>
      <c r="B11238" s="319"/>
    </row>
    <row r="11239" spans="1:2" ht="15" x14ac:dyDescent="0.2">
      <c r="A11239" s="318"/>
      <c r="B11239" s="319"/>
    </row>
    <row r="11240" spans="1:2" ht="15" x14ac:dyDescent="0.2">
      <c r="A11240" s="318"/>
      <c r="B11240" s="319"/>
    </row>
    <row r="11241" spans="1:2" ht="15" x14ac:dyDescent="0.2">
      <c r="A11241" s="318"/>
      <c r="B11241" s="319"/>
    </row>
    <row r="11242" spans="1:2" ht="15" x14ac:dyDescent="0.2">
      <c r="A11242" s="318"/>
      <c r="B11242" s="319"/>
    </row>
    <row r="11243" spans="1:2" ht="15" x14ac:dyDescent="0.2">
      <c r="A11243" s="318"/>
      <c r="B11243" s="319"/>
    </row>
    <row r="11244" spans="1:2" ht="15" x14ac:dyDescent="0.2">
      <c r="A11244" s="318"/>
      <c r="B11244" s="319"/>
    </row>
    <row r="11245" spans="1:2" ht="15" x14ac:dyDescent="0.2">
      <c r="A11245" s="318"/>
      <c r="B11245" s="319"/>
    </row>
    <row r="11246" spans="1:2" ht="15" x14ac:dyDescent="0.2">
      <c r="A11246" s="318"/>
      <c r="B11246" s="319"/>
    </row>
    <row r="11247" spans="1:2" ht="15" x14ac:dyDescent="0.2">
      <c r="A11247" s="318"/>
      <c r="B11247" s="319"/>
    </row>
    <row r="11248" spans="1:2" ht="15" x14ac:dyDescent="0.2">
      <c r="A11248" s="318"/>
      <c r="B11248" s="319"/>
    </row>
    <row r="11249" spans="1:2" ht="15" x14ac:dyDescent="0.2">
      <c r="A11249" s="318"/>
      <c r="B11249" s="319"/>
    </row>
    <row r="11250" spans="1:2" ht="15" x14ac:dyDescent="0.2">
      <c r="A11250" s="318"/>
      <c r="B11250" s="319"/>
    </row>
    <row r="11251" spans="1:2" ht="15" x14ac:dyDescent="0.2">
      <c r="A11251" s="318"/>
      <c r="B11251" s="319"/>
    </row>
    <row r="11252" spans="1:2" ht="15" x14ac:dyDescent="0.2">
      <c r="A11252" s="318"/>
      <c r="B11252" s="319"/>
    </row>
    <row r="11253" spans="1:2" ht="15" x14ac:dyDescent="0.2">
      <c r="A11253" s="318"/>
      <c r="B11253" s="319"/>
    </row>
    <row r="11254" spans="1:2" ht="15" x14ac:dyDescent="0.2">
      <c r="A11254" s="318"/>
      <c r="B11254" s="319"/>
    </row>
    <row r="11255" spans="1:2" ht="15" x14ac:dyDescent="0.2">
      <c r="A11255" s="318"/>
      <c r="B11255" s="319"/>
    </row>
    <row r="11256" spans="1:2" ht="15" x14ac:dyDescent="0.2">
      <c r="A11256" s="318"/>
      <c r="B11256" s="319"/>
    </row>
    <row r="11257" spans="1:2" ht="15" x14ac:dyDescent="0.2">
      <c r="A11257" s="318"/>
      <c r="B11257" s="319"/>
    </row>
    <row r="11258" spans="1:2" ht="15" x14ac:dyDescent="0.2">
      <c r="A11258" s="318"/>
      <c r="B11258" s="319"/>
    </row>
    <row r="11259" spans="1:2" ht="15" x14ac:dyDescent="0.2">
      <c r="A11259" s="318"/>
      <c r="B11259" s="319"/>
    </row>
    <row r="11260" spans="1:2" ht="15" x14ac:dyDescent="0.2">
      <c r="A11260" s="318"/>
      <c r="B11260" s="319"/>
    </row>
    <row r="11261" spans="1:2" ht="15" x14ac:dyDescent="0.2">
      <c r="A11261" s="318"/>
      <c r="B11261" s="319"/>
    </row>
    <row r="11262" spans="1:2" ht="15" x14ac:dyDescent="0.2">
      <c r="A11262" s="318"/>
      <c r="B11262" s="319"/>
    </row>
    <row r="11263" spans="1:2" ht="15" x14ac:dyDescent="0.2">
      <c r="A11263" s="318"/>
      <c r="B11263" s="319"/>
    </row>
    <row r="11264" spans="1:2" ht="15" x14ac:dyDescent="0.2">
      <c r="A11264" s="318"/>
      <c r="B11264" s="319"/>
    </row>
    <row r="11265" spans="1:2" ht="15" x14ac:dyDescent="0.2">
      <c r="A11265" s="318"/>
      <c r="B11265" s="319"/>
    </row>
    <row r="11266" spans="1:2" ht="15" x14ac:dyDescent="0.2">
      <c r="A11266" s="318"/>
      <c r="B11266" s="319"/>
    </row>
    <row r="11267" spans="1:2" ht="15" x14ac:dyDescent="0.2">
      <c r="A11267" s="318"/>
      <c r="B11267" s="319"/>
    </row>
    <row r="11268" spans="1:2" ht="15" x14ac:dyDescent="0.2">
      <c r="A11268" s="318"/>
      <c r="B11268" s="319"/>
    </row>
    <row r="11269" spans="1:2" ht="15" x14ac:dyDescent="0.2">
      <c r="A11269" s="318"/>
      <c r="B11269" s="319"/>
    </row>
    <row r="11270" spans="1:2" ht="15" x14ac:dyDescent="0.2">
      <c r="A11270" s="318"/>
      <c r="B11270" s="319"/>
    </row>
    <row r="11271" spans="1:2" ht="15" x14ac:dyDescent="0.2">
      <c r="A11271" s="318"/>
      <c r="B11271" s="319"/>
    </row>
    <row r="11272" spans="1:2" ht="15" x14ac:dyDescent="0.2">
      <c r="A11272" s="318"/>
      <c r="B11272" s="319"/>
    </row>
    <row r="11273" spans="1:2" ht="15" x14ac:dyDescent="0.2">
      <c r="A11273" s="318"/>
      <c r="B11273" s="319"/>
    </row>
    <row r="11274" spans="1:2" ht="15" x14ac:dyDescent="0.2">
      <c r="A11274" s="318"/>
      <c r="B11274" s="319"/>
    </row>
    <row r="11275" spans="1:2" ht="15" x14ac:dyDescent="0.2">
      <c r="A11275" s="318"/>
      <c r="B11275" s="319"/>
    </row>
    <row r="11276" spans="1:2" ht="15" x14ac:dyDescent="0.2">
      <c r="A11276" s="318"/>
      <c r="B11276" s="319"/>
    </row>
    <row r="11277" spans="1:2" ht="15" x14ac:dyDescent="0.2">
      <c r="A11277" s="318"/>
      <c r="B11277" s="319"/>
    </row>
    <row r="11278" spans="1:2" ht="15" x14ac:dyDescent="0.2">
      <c r="A11278" s="318"/>
      <c r="B11278" s="319"/>
    </row>
    <row r="11279" spans="1:2" ht="15" x14ac:dyDescent="0.2">
      <c r="A11279" s="318"/>
      <c r="B11279" s="319"/>
    </row>
    <row r="11280" spans="1:2" ht="15" x14ac:dyDescent="0.2">
      <c r="A11280" s="318"/>
      <c r="B11280" s="319"/>
    </row>
    <row r="11281" spans="1:2" ht="15" x14ac:dyDescent="0.2">
      <c r="A11281" s="318"/>
      <c r="B11281" s="319"/>
    </row>
    <row r="11282" spans="1:2" ht="15" x14ac:dyDescent="0.2">
      <c r="A11282" s="318"/>
      <c r="B11282" s="319"/>
    </row>
    <row r="11283" spans="1:2" ht="15" x14ac:dyDescent="0.2">
      <c r="A11283" s="318"/>
      <c r="B11283" s="319"/>
    </row>
    <row r="11284" spans="1:2" ht="15" x14ac:dyDescent="0.2">
      <c r="A11284" s="318"/>
      <c r="B11284" s="319"/>
    </row>
    <row r="11285" spans="1:2" ht="15" x14ac:dyDescent="0.2">
      <c r="A11285" s="318"/>
      <c r="B11285" s="319"/>
    </row>
    <row r="11286" spans="1:2" ht="15" x14ac:dyDescent="0.2">
      <c r="A11286" s="318"/>
      <c r="B11286" s="319"/>
    </row>
    <row r="11287" spans="1:2" ht="15" x14ac:dyDescent="0.2">
      <c r="A11287" s="318"/>
      <c r="B11287" s="319"/>
    </row>
    <row r="11288" spans="1:2" ht="15" x14ac:dyDescent="0.2">
      <c r="A11288" s="318"/>
      <c r="B11288" s="319"/>
    </row>
    <row r="11289" spans="1:2" ht="15" x14ac:dyDescent="0.2">
      <c r="A11289" s="318"/>
      <c r="B11289" s="319"/>
    </row>
    <row r="11290" spans="1:2" ht="15" x14ac:dyDescent="0.2">
      <c r="A11290" s="318"/>
      <c r="B11290" s="319"/>
    </row>
    <row r="11291" spans="1:2" ht="15" x14ac:dyDescent="0.2">
      <c r="A11291" s="318"/>
      <c r="B11291" s="319"/>
    </row>
    <row r="11292" spans="1:2" ht="15" x14ac:dyDescent="0.2">
      <c r="A11292" s="318"/>
      <c r="B11292" s="319"/>
    </row>
    <row r="11293" spans="1:2" ht="15" x14ac:dyDescent="0.2">
      <c r="A11293" s="318"/>
      <c r="B11293" s="319"/>
    </row>
    <row r="11294" spans="1:2" ht="15" x14ac:dyDescent="0.2">
      <c r="A11294" s="318"/>
      <c r="B11294" s="319"/>
    </row>
    <row r="11295" spans="1:2" ht="15" x14ac:dyDescent="0.2">
      <c r="A11295" s="318"/>
      <c r="B11295" s="319"/>
    </row>
    <row r="11296" spans="1:2" ht="15" x14ac:dyDescent="0.2">
      <c r="A11296" s="318"/>
      <c r="B11296" s="319"/>
    </row>
    <row r="11297" spans="1:2" ht="15" x14ac:dyDescent="0.2">
      <c r="A11297" s="318"/>
      <c r="B11297" s="319"/>
    </row>
    <row r="11298" spans="1:2" ht="15" x14ac:dyDescent="0.2">
      <c r="A11298" s="318"/>
      <c r="B11298" s="319"/>
    </row>
    <row r="11299" spans="1:2" ht="15" x14ac:dyDescent="0.2">
      <c r="A11299" s="318"/>
      <c r="B11299" s="319"/>
    </row>
    <row r="11300" spans="1:2" ht="15" x14ac:dyDescent="0.2">
      <c r="A11300" s="318"/>
      <c r="B11300" s="319"/>
    </row>
    <row r="11301" spans="1:2" ht="15" x14ac:dyDescent="0.2">
      <c r="A11301" s="318"/>
      <c r="B11301" s="319"/>
    </row>
    <row r="11302" spans="1:2" ht="15" x14ac:dyDescent="0.2">
      <c r="A11302" s="318"/>
      <c r="B11302" s="319"/>
    </row>
    <row r="11303" spans="1:2" ht="15" x14ac:dyDescent="0.2">
      <c r="A11303" s="318"/>
      <c r="B11303" s="319"/>
    </row>
    <row r="11304" spans="1:2" ht="15" x14ac:dyDescent="0.2">
      <c r="A11304" s="318"/>
      <c r="B11304" s="319"/>
    </row>
    <row r="11305" spans="1:2" ht="15" x14ac:dyDescent="0.2">
      <c r="A11305" s="318"/>
      <c r="B11305" s="319"/>
    </row>
    <row r="11306" spans="1:2" ht="15" x14ac:dyDescent="0.2">
      <c r="A11306" s="318"/>
      <c r="B11306" s="319"/>
    </row>
    <row r="11307" spans="1:2" ht="15" x14ac:dyDescent="0.2">
      <c r="A11307" s="318"/>
      <c r="B11307" s="319"/>
    </row>
    <row r="11308" spans="1:2" ht="15" x14ac:dyDescent="0.2">
      <c r="A11308" s="318"/>
      <c r="B11308" s="319"/>
    </row>
    <row r="11309" spans="1:2" ht="15" x14ac:dyDescent="0.2">
      <c r="A11309" s="318"/>
      <c r="B11309" s="319"/>
    </row>
    <row r="11310" spans="1:2" ht="15" x14ac:dyDescent="0.2">
      <c r="A11310" s="318"/>
      <c r="B11310" s="319"/>
    </row>
    <row r="11311" spans="1:2" ht="15" x14ac:dyDescent="0.2">
      <c r="A11311" s="318"/>
      <c r="B11311" s="319"/>
    </row>
    <row r="11312" spans="1:2" ht="15" x14ac:dyDescent="0.2">
      <c r="A11312" s="318"/>
      <c r="B11312" s="319"/>
    </row>
    <row r="11313" spans="1:2" ht="15" x14ac:dyDescent="0.2">
      <c r="A11313" s="318"/>
      <c r="B11313" s="319"/>
    </row>
    <row r="11314" spans="1:2" ht="15" x14ac:dyDescent="0.2">
      <c r="A11314" s="318"/>
      <c r="B11314" s="319"/>
    </row>
    <row r="11315" spans="1:2" ht="15" x14ac:dyDescent="0.2">
      <c r="A11315" s="318"/>
      <c r="B11315" s="319"/>
    </row>
    <row r="11316" spans="1:2" ht="15" x14ac:dyDescent="0.2">
      <c r="A11316" s="318"/>
      <c r="B11316" s="319"/>
    </row>
    <row r="11317" spans="1:2" ht="15" x14ac:dyDescent="0.2">
      <c r="A11317" s="318"/>
      <c r="B11317" s="319"/>
    </row>
    <row r="11318" spans="1:2" ht="15" x14ac:dyDescent="0.2">
      <c r="A11318" s="318"/>
      <c r="B11318" s="319"/>
    </row>
    <row r="11319" spans="1:2" ht="15" x14ac:dyDescent="0.2">
      <c r="A11319" s="318"/>
      <c r="B11319" s="319"/>
    </row>
    <row r="11320" spans="1:2" ht="15" x14ac:dyDescent="0.2">
      <c r="A11320" s="318"/>
      <c r="B11320" s="319"/>
    </row>
    <row r="11321" spans="1:2" ht="15" x14ac:dyDescent="0.2">
      <c r="A11321" s="318"/>
      <c r="B11321" s="319"/>
    </row>
    <row r="11322" spans="1:2" ht="15" x14ac:dyDescent="0.2">
      <c r="A11322" s="318"/>
      <c r="B11322" s="319"/>
    </row>
    <row r="11323" spans="1:2" ht="15" x14ac:dyDescent="0.2">
      <c r="A11323" s="318"/>
      <c r="B11323" s="319"/>
    </row>
    <row r="11324" spans="1:2" ht="15" x14ac:dyDescent="0.2">
      <c r="A11324" s="318"/>
      <c r="B11324" s="319"/>
    </row>
    <row r="11325" spans="1:2" ht="15" x14ac:dyDescent="0.2">
      <c r="A11325" s="318"/>
      <c r="B11325" s="319"/>
    </row>
    <row r="11326" spans="1:2" ht="15" x14ac:dyDescent="0.2">
      <c r="A11326" s="318"/>
      <c r="B11326" s="319"/>
    </row>
    <row r="11327" spans="1:2" ht="15" x14ac:dyDescent="0.2">
      <c r="A11327" s="318"/>
      <c r="B11327" s="319"/>
    </row>
    <row r="11328" spans="1:2" ht="15" x14ac:dyDescent="0.2">
      <c r="A11328" s="318"/>
      <c r="B11328" s="319"/>
    </row>
    <row r="11329" spans="1:2" ht="15" x14ac:dyDescent="0.2">
      <c r="A11329" s="318"/>
      <c r="B11329" s="319"/>
    </row>
    <row r="11330" spans="1:2" ht="15" x14ac:dyDescent="0.2">
      <c r="A11330" s="318"/>
      <c r="B11330" s="319"/>
    </row>
    <row r="11331" spans="1:2" ht="15" x14ac:dyDescent="0.2">
      <c r="A11331" s="318"/>
      <c r="B11331" s="319"/>
    </row>
    <row r="11332" spans="1:2" ht="15" x14ac:dyDescent="0.2">
      <c r="A11332" s="318"/>
      <c r="B11332" s="319"/>
    </row>
    <row r="11333" spans="1:2" ht="15" x14ac:dyDescent="0.2">
      <c r="A11333" s="318"/>
      <c r="B11333" s="319"/>
    </row>
    <row r="11334" spans="1:2" ht="15" x14ac:dyDescent="0.2">
      <c r="A11334" s="318"/>
      <c r="B11334" s="319"/>
    </row>
    <row r="11335" spans="1:2" ht="15" x14ac:dyDescent="0.2">
      <c r="A11335" s="318"/>
      <c r="B11335" s="319"/>
    </row>
    <row r="11336" spans="1:2" ht="15" x14ac:dyDescent="0.2">
      <c r="A11336" s="318"/>
      <c r="B11336" s="319"/>
    </row>
    <row r="11337" spans="1:2" ht="15" x14ac:dyDescent="0.2">
      <c r="A11337" s="318"/>
      <c r="B11337" s="319"/>
    </row>
    <row r="11338" spans="1:2" ht="15" x14ac:dyDescent="0.2">
      <c r="A11338" s="318"/>
      <c r="B11338" s="319"/>
    </row>
    <row r="11339" spans="1:2" ht="15" x14ac:dyDescent="0.2">
      <c r="A11339" s="318"/>
      <c r="B11339" s="319"/>
    </row>
    <row r="11340" spans="1:2" ht="15" x14ac:dyDescent="0.2">
      <c r="A11340" s="318"/>
      <c r="B11340" s="319"/>
    </row>
    <row r="11341" spans="1:2" ht="15" x14ac:dyDescent="0.2">
      <c r="A11341" s="318"/>
      <c r="B11341" s="319"/>
    </row>
    <row r="11342" spans="1:2" ht="15" x14ac:dyDescent="0.2">
      <c r="A11342" s="318"/>
      <c r="B11342" s="319"/>
    </row>
    <row r="11343" spans="1:2" ht="15" x14ac:dyDescent="0.2">
      <c r="A11343" s="318"/>
      <c r="B11343" s="319"/>
    </row>
    <row r="11344" spans="1:2" ht="15" x14ac:dyDescent="0.2">
      <c r="A11344" s="318"/>
      <c r="B11344" s="319"/>
    </row>
    <row r="11345" spans="1:2" ht="15" x14ac:dyDescent="0.2">
      <c r="A11345" s="318"/>
      <c r="B11345" s="319"/>
    </row>
    <row r="11346" spans="1:2" ht="15" x14ac:dyDescent="0.2">
      <c r="A11346" s="318"/>
      <c r="B11346" s="319"/>
    </row>
    <row r="11347" spans="1:2" ht="15" x14ac:dyDescent="0.2">
      <c r="A11347" s="318"/>
      <c r="B11347" s="319"/>
    </row>
    <row r="11348" spans="1:2" ht="15" x14ac:dyDescent="0.2">
      <c r="A11348" s="318"/>
      <c r="B11348" s="319"/>
    </row>
    <row r="11349" spans="1:2" ht="15" x14ac:dyDescent="0.2">
      <c r="A11349" s="318"/>
      <c r="B11349" s="319"/>
    </row>
    <row r="11350" spans="1:2" ht="15" x14ac:dyDescent="0.2">
      <c r="A11350" s="318"/>
      <c r="B11350" s="319"/>
    </row>
    <row r="11351" spans="1:2" ht="15" x14ac:dyDescent="0.2">
      <c r="A11351" s="318"/>
      <c r="B11351" s="319"/>
    </row>
    <row r="11352" spans="1:2" ht="15" x14ac:dyDescent="0.2">
      <c r="A11352" s="318"/>
      <c r="B11352" s="319"/>
    </row>
    <row r="11353" spans="1:2" ht="15" x14ac:dyDescent="0.2">
      <c r="A11353" s="318"/>
      <c r="B11353" s="319"/>
    </row>
    <row r="11354" spans="1:2" ht="15" x14ac:dyDescent="0.2">
      <c r="A11354" s="318"/>
      <c r="B11354" s="319"/>
    </row>
    <row r="11355" spans="1:2" ht="15" x14ac:dyDescent="0.2">
      <c r="A11355" s="318"/>
      <c r="B11355" s="319"/>
    </row>
    <row r="11356" spans="1:2" ht="15" x14ac:dyDescent="0.2">
      <c r="A11356" s="318"/>
      <c r="B11356" s="319"/>
    </row>
    <row r="11357" spans="1:2" ht="15" x14ac:dyDescent="0.2">
      <c r="A11357" s="318"/>
      <c r="B11357" s="319"/>
    </row>
    <row r="11358" spans="1:2" ht="15" x14ac:dyDescent="0.2">
      <c r="A11358" s="318"/>
      <c r="B11358" s="319"/>
    </row>
    <row r="11359" spans="1:2" ht="15" x14ac:dyDescent="0.2">
      <c r="A11359" s="318"/>
      <c r="B11359" s="319"/>
    </row>
    <row r="11360" spans="1:2" ht="15" x14ac:dyDescent="0.2">
      <c r="A11360" s="318"/>
      <c r="B11360" s="319"/>
    </row>
    <row r="11361" spans="1:2" ht="15" x14ac:dyDescent="0.2">
      <c r="A11361" s="318"/>
      <c r="B11361" s="319"/>
    </row>
    <row r="11362" spans="1:2" ht="15" x14ac:dyDescent="0.2">
      <c r="A11362" s="318"/>
      <c r="B11362" s="319"/>
    </row>
    <row r="11363" spans="1:2" ht="15" x14ac:dyDescent="0.2">
      <c r="A11363" s="318"/>
      <c r="B11363" s="319"/>
    </row>
    <row r="11364" spans="1:2" ht="15" x14ac:dyDescent="0.2">
      <c r="A11364" s="318"/>
      <c r="B11364" s="319"/>
    </row>
    <row r="11365" spans="1:2" ht="15" x14ac:dyDescent="0.2">
      <c r="A11365" s="318"/>
      <c r="B11365" s="319"/>
    </row>
    <row r="11366" spans="1:2" ht="15" x14ac:dyDescent="0.2">
      <c r="A11366" s="318"/>
      <c r="B11366" s="319"/>
    </row>
    <row r="11367" spans="1:2" ht="15" x14ac:dyDescent="0.2">
      <c r="A11367" s="318"/>
      <c r="B11367" s="319"/>
    </row>
    <row r="11368" spans="1:2" ht="15" x14ac:dyDescent="0.2">
      <c r="A11368" s="318"/>
      <c r="B11368" s="319"/>
    </row>
    <row r="11369" spans="1:2" ht="15" x14ac:dyDescent="0.2">
      <c r="A11369" s="318"/>
      <c r="B11369" s="319"/>
    </row>
    <row r="11370" spans="1:2" ht="15" x14ac:dyDescent="0.2">
      <c r="A11370" s="318"/>
      <c r="B11370" s="319"/>
    </row>
    <row r="11371" spans="1:2" ht="15" x14ac:dyDescent="0.2">
      <c r="A11371" s="318"/>
      <c r="B11371" s="319"/>
    </row>
    <row r="11372" spans="1:2" ht="15" x14ac:dyDescent="0.2">
      <c r="A11372" s="318"/>
      <c r="B11372" s="319"/>
    </row>
    <row r="11373" spans="1:2" ht="15" x14ac:dyDescent="0.2">
      <c r="A11373" s="318"/>
      <c r="B11373" s="319"/>
    </row>
    <row r="11374" spans="1:2" ht="15" x14ac:dyDescent="0.2">
      <c r="A11374" s="318"/>
      <c r="B11374" s="319"/>
    </row>
    <row r="11375" spans="1:2" ht="15" x14ac:dyDescent="0.2">
      <c r="A11375" s="318"/>
      <c r="B11375" s="319"/>
    </row>
    <row r="11376" spans="1:2" ht="15" x14ac:dyDescent="0.2">
      <c r="A11376" s="318"/>
      <c r="B11376" s="319"/>
    </row>
    <row r="11377" spans="1:2" ht="15" x14ac:dyDescent="0.2">
      <c r="A11377" s="318"/>
      <c r="B11377" s="319"/>
    </row>
    <row r="11378" spans="1:2" ht="15" x14ac:dyDescent="0.2">
      <c r="A11378" s="318"/>
      <c r="B11378" s="319"/>
    </row>
    <row r="11379" spans="1:2" ht="15" x14ac:dyDescent="0.2">
      <c r="A11379" s="318"/>
      <c r="B11379" s="319"/>
    </row>
    <row r="11380" spans="1:2" ht="15" x14ac:dyDescent="0.2">
      <c r="A11380" s="318"/>
      <c r="B11380" s="319"/>
    </row>
    <row r="11381" spans="1:2" ht="15" x14ac:dyDescent="0.2">
      <c r="A11381" s="318"/>
      <c r="B11381" s="319"/>
    </row>
    <row r="11382" spans="1:2" ht="15" x14ac:dyDescent="0.2">
      <c r="A11382" s="318"/>
      <c r="B11382" s="319"/>
    </row>
    <row r="11383" spans="1:2" ht="15" x14ac:dyDescent="0.2">
      <c r="A11383" s="318"/>
      <c r="B11383" s="319"/>
    </row>
    <row r="11384" spans="1:2" ht="15" x14ac:dyDescent="0.2">
      <c r="A11384" s="318"/>
      <c r="B11384" s="319"/>
    </row>
    <row r="11385" spans="1:2" ht="15" x14ac:dyDescent="0.2">
      <c r="A11385" s="318"/>
      <c r="B11385" s="319"/>
    </row>
    <row r="11386" spans="1:2" ht="15" x14ac:dyDescent="0.2">
      <c r="A11386" s="318"/>
      <c r="B11386" s="319"/>
    </row>
    <row r="11387" spans="1:2" ht="15" x14ac:dyDescent="0.2">
      <c r="A11387" s="318"/>
      <c r="B11387" s="319"/>
    </row>
    <row r="11388" spans="1:2" ht="15" x14ac:dyDescent="0.2">
      <c r="A11388" s="318"/>
      <c r="B11388" s="319"/>
    </row>
    <row r="11389" spans="1:2" ht="15" x14ac:dyDescent="0.2">
      <c r="A11389" s="318"/>
      <c r="B11389" s="319"/>
    </row>
    <row r="11390" spans="1:2" ht="15" x14ac:dyDescent="0.2">
      <c r="A11390" s="318"/>
      <c r="B11390" s="319"/>
    </row>
    <row r="11391" spans="1:2" ht="15" x14ac:dyDescent="0.2">
      <c r="A11391" s="318"/>
      <c r="B11391" s="319"/>
    </row>
    <row r="11392" spans="1:2" ht="15" x14ac:dyDescent="0.2">
      <c r="A11392" s="318"/>
      <c r="B11392" s="319"/>
    </row>
    <row r="11393" spans="1:2" ht="15" x14ac:dyDescent="0.2">
      <c r="A11393" s="318"/>
      <c r="B11393" s="319"/>
    </row>
    <row r="11394" spans="1:2" ht="15" x14ac:dyDescent="0.2">
      <c r="A11394" s="318"/>
      <c r="B11394" s="319"/>
    </row>
    <row r="11395" spans="1:2" ht="15" x14ac:dyDescent="0.2">
      <c r="A11395" s="318"/>
      <c r="B11395" s="319"/>
    </row>
    <row r="11396" spans="1:2" ht="15" x14ac:dyDescent="0.2">
      <c r="A11396" s="318"/>
      <c r="B11396" s="319"/>
    </row>
    <row r="11397" spans="1:2" ht="15" x14ac:dyDescent="0.2">
      <c r="A11397" s="318"/>
      <c r="B11397" s="319"/>
    </row>
    <row r="11398" spans="1:2" ht="15" x14ac:dyDescent="0.2">
      <c r="A11398" s="318"/>
      <c r="B11398" s="319"/>
    </row>
    <row r="11399" spans="1:2" ht="15" x14ac:dyDescent="0.2">
      <c r="A11399" s="318"/>
      <c r="B11399" s="319"/>
    </row>
    <row r="11400" spans="1:2" ht="15" x14ac:dyDescent="0.2">
      <c r="A11400" s="318"/>
      <c r="B11400" s="319"/>
    </row>
    <row r="11401" spans="1:2" ht="15" x14ac:dyDescent="0.2">
      <c r="A11401" s="318"/>
      <c r="B11401" s="319"/>
    </row>
    <row r="11402" spans="1:2" ht="15" x14ac:dyDescent="0.2">
      <c r="A11402" s="318"/>
      <c r="B11402" s="319"/>
    </row>
    <row r="11403" spans="1:2" ht="15" x14ac:dyDescent="0.2">
      <c r="A11403" s="318"/>
      <c r="B11403" s="319"/>
    </row>
    <row r="11404" spans="1:2" ht="15" x14ac:dyDescent="0.2">
      <c r="A11404" s="318"/>
      <c r="B11404" s="319"/>
    </row>
    <row r="11405" spans="1:2" ht="15" x14ac:dyDescent="0.2">
      <c r="A11405" s="318"/>
      <c r="B11405" s="319"/>
    </row>
    <row r="11406" spans="1:2" ht="15" x14ac:dyDescent="0.2">
      <c r="A11406" s="318"/>
      <c r="B11406" s="319"/>
    </row>
    <row r="11407" spans="1:2" ht="15" x14ac:dyDescent="0.2">
      <c r="A11407" s="318"/>
      <c r="B11407" s="319"/>
    </row>
    <row r="11408" spans="1:2" ht="15" x14ac:dyDescent="0.2">
      <c r="A11408" s="318"/>
      <c r="B11408" s="319"/>
    </row>
    <row r="11409" spans="1:2" ht="15" x14ac:dyDescent="0.2">
      <c r="A11409" s="318"/>
      <c r="B11409" s="319"/>
    </row>
    <row r="11410" spans="1:2" ht="15" x14ac:dyDescent="0.2">
      <c r="A11410" s="318"/>
      <c r="B11410" s="319"/>
    </row>
    <row r="11411" spans="1:2" ht="15" x14ac:dyDescent="0.2">
      <c r="A11411" s="318"/>
      <c r="B11411" s="319"/>
    </row>
    <row r="11412" spans="1:2" ht="15" x14ac:dyDescent="0.2">
      <c r="A11412" s="318"/>
      <c r="B11412" s="319"/>
    </row>
    <row r="11413" spans="1:2" ht="15" x14ac:dyDescent="0.2">
      <c r="A11413" s="318"/>
      <c r="B11413" s="319"/>
    </row>
    <row r="11414" spans="1:2" ht="15" x14ac:dyDescent="0.2">
      <c r="A11414" s="318"/>
      <c r="B11414" s="319"/>
    </row>
    <row r="11415" spans="1:2" ht="15" x14ac:dyDescent="0.2">
      <c r="A11415" s="318"/>
      <c r="B11415" s="319"/>
    </row>
    <row r="11416" spans="1:2" ht="15" x14ac:dyDescent="0.2">
      <c r="A11416" s="318"/>
      <c r="B11416" s="319"/>
    </row>
    <row r="11417" spans="1:2" ht="15" x14ac:dyDescent="0.2">
      <c r="A11417" s="318"/>
      <c r="B11417" s="319"/>
    </row>
    <row r="11418" spans="1:2" ht="15" x14ac:dyDescent="0.2">
      <c r="A11418" s="318"/>
      <c r="B11418" s="319"/>
    </row>
    <row r="11419" spans="1:2" ht="15" x14ac:dyDescent="0.2">
      <c r="A11419" s="318"/>
      <c r="B11419" s="319"/>
    </row>
    <row r="11420" spans="1:2" ht="15" x14ac:dyDescent="0.2">
      <c r="A11420" s="318"/>
      <c r="B11420" s="319"/>
    </row>
    <row r="11421" spans="1:2" ht="15" x14ac:dyDescent="0.2">
      <c r="A11421" s="318"/>
      <c r="B11421" s="319"/>
    </row>
    <row r="11422" spans="1:2" ht="15" x14ac:dyDescent="0.2">
      <c r="A11422" s="318"/>
      <c r="B11422" s="319"/>
    </row>
    <row r="11423" spans="1:2" ht="15" x14ac:dyDescent="0.2">
      <c r="A11423" s="318"/>
      <c r="B11423" s="319"/>
    </row>
    <row r="11424" spans="1:2" ht="15" x14ac:dyDescent="0.2">
      <c r="A11424" s="318"/>
      <c r="B11424" s="319"/>
    </row>
    <row r="11425" spans="1:2" ht="15" x14ac:dyDescent="0.2">
      <c r="A11425" s="318"/>
      <c r="B11425" s="319"/>
    </row>
    <row r="11426" spans="1:2" ht="15" x14ac:dyDescent="0.2">
      <c r="A11426" s="318"/>
      <c r="B11426" s="319"/>
    </row>
    <row r="11427" spans="1:2" ht="15" x14ac:dyDescent="0.2">
      <c r="A11427" s="318"/>
      <c r="B11427" s="319"/>
    </row>
    <row r="11428" spans="1:2" ht="15" x14ac:dyDescent="0.2">
      <c r="A11428" s="318"/>
      <c r="B11428" s="319"/>
    </row>
    <row r="11429" spans="1:2" ht="15" x14ac:dyDescent="0.2">
      <c r="A11429" s="318"/>
      <c r="B11429" s="319"/>
    </row>
    <row r="11430" spans="1:2" ht="15" x14ac:dyDescent="0.2">
      <c r="A11430" s="318"/>
      <c r="B11430" s="319"/>
    </row>
    <row r="11431" spans="1:2" ht="15" x14ac:dyDescent="0.2">
      <c r="A11431" s="318"/>
      <c r="B11431" s="319"/>
    </row>
    <row r="11432" spans="1:2" ht="15" x14ac:dyDescent="0.2">
      <c r="A11432" s="318"/>
      <c r="B11432" s="319"/>
    </row>
    <row r="11433" spans="1:2" ht="15" x14ac:dyDescent="0.2">
      <c r="A11433" s="318"/>
      <c r="B11433" s="319"/>
    </row>
    <row r="11434" spans="1:2" ht="15" x14ac:dyDescent="0.2">
      <c r="A11434" s="318"/>
      <c r="B11434" s="319"/>
    </row>
    <row r="11435" spans="1:2" ht="15" x14ac:dyDescent="0.2">
      <c r="A11435" s="318"/>
      <c r="B11435" s="319"/>
    </row>
    <row r="11436" spans="1:2" ht="15" x14ac:dyDescent="0.2">
      <c r="A11436" s="318"/>
      <c r="B11436" s="319"/>
    </row>
    <row r="11437" spans="1:2" ht="15" x14ac:dyDescent="0.2">
      <c r="A11437" s="318"/>
      <c r="B11437" s="319"/>
    </row>
    <row r="11438" spans="1:2" ht="15" x14ac:dyDescent="0.2">
      <c r="A11438" s="318"/>
      <c r="B11438" s="319"/>
    </row>
    <row r="11439" spans="1:2" ht="15" x14ac:dyDescent="0.2">
      <c r="A11439" s="318"/>
      <c r="B11439" s="319"/>
    </row>
    <row r="11440" spans="1:2" ht="15" x14ac:dyDescent="0.2">
      <c r="A11440" s="318"/>
      <c r="B11440" s="319"/>
    </row>
    <row r="11441" spans="1:2" ht="15" x14ac:dyDescent="0.2">
      <c r="A11441" s="318"/>
      <c r="B11441" s="319"/>
    </row>
    <row r="11442" spans="1:2" ht="15" x14ac:dyDescent="0.2">
      <c r="A11442" s="318"/>
      <c r="B11442" s="319"/>
    </row>
    <row r="11443" spans="1:2" ht="15" x14ac:dyDescent="0.2">
      <c r="A11443" s="318"/>
      <c r="B11443" s="319"/>
    </row>
    <row r="11444" spans="1:2" ht="15" x14ac:dyDescent="0.2">
      <c r="A11444" s="318"/>
      <c r="B11444" s="319"/>
    </row>
    <row r="11445" spans="1:2" ht="15" x14ac:dyDescent="0.2">
      <c r="A11445" s="318"/>
      <c r="B11445" s="319"/>
    </row>
    <row r="11446" spans="1:2" ht="15" x14ac:dyDescent="0.2">
      <c r="A11446" s="318"/>
      <c r="B11446" s="319"/>
    </row>
    <row r="11447" spans="1:2" ht="15" x14ac:dyDescent="0.2">
      <c r="A11447" s="318"/>
      <c r="B11447" s="319"/>
    </row>
    <row r="11448" spans="1:2" ht="15" x14ac:dyDescent="0.2">
      <c r="A11448" s="318"/>
      <c r="B11448" s="319"/>
    </row>
    <row r="11449" spans="1:2" ht="15" x14ac:dyDescent="0.2">
      <c r="A11449" s="318"/>
      <c r="B11449" s="319"/>
    </row>
    <row r="11450" spans="1:2" ht="15" x14ac:dyDescent="0.2">
      <c r="A11450" s="318"/>
      <c r="B11450" s="319"/>
    </row>
    <row r="11451" spans="1:2" ht="15" x14ac:dyDescent="0.2">
      <c r="A11451" s="318"/>
      <c r="B11451" s="319"/>
    </row>
    <row r="11452" spans="1:2" ht="15" x14ac:dyDescent="0.2">
      <c r="A11452" s="318"/>
      <c r="B11452" s="319"/>
    </row>
    <row r="11453" spans="1:2" ht="15" x14ac:dyDescent="0.2">
      <c r="A11453" s="318"/>
      <c r="B11453" s="319"/>
    </row>
    <row r="11454" spans="1:2" ht="15" x14ac:dyDescent="0.2">
      <c r="A11454" s="318"/>
      <c r="B11454" s="319"/>
    </row>
    <row r="11455" spans="1:2" ht="15" x14ac:dyDescent="0.2">
      <c r="A11455" s="318"/>
      <c r="B11455" s="319"/>
    </row>
    <row r="11456" spans="1:2" ht="15" x14ac:dyDescent="0.2">
      <c r="A11456" s="318"/>
      <c r="B11456" s="319"/>
    </row>
    <row r="11457" spans="1:2" ht="15" x14ac:dyDescent="0.2">
      <c r="A11457" s="318"/>
      <c r="B11457" s="319"/>
    </row>
    <row r="11458" spans="1:2" ht="15" x14ac:dyDescent="0.2">
      <c r="A11458" s="318"/>
      <c r="B11458" s="319"/>
    </row>
    <row r="11459" spans="1:2" ht="15" x14ac:dyDescent="0.2">
      <c r="A11459" s="318"/>
      <c r="B11459" s="319"/>
    </row>
    <row r="11460" spans="1:2" ht="15" x14ac:dyDescent="0.2">
      <c r="A11460" s="318"/>
      <c r="B11460" s="319"/>
    </row>
    <row r="11461" spans="1:2" ht="15" x14ac:dyDescent="0.2">
      <c r="A11461" s="318"/>
      <c r="B11461" s="319"/>
    </row>
    <row r="11462" spans="1:2" ht="15" x14ac:dyDescent="0.2">
      <c r="A11462" s="318"/>
      <c r="B11462" s="319"/>
    </row>
    <row r="11463" spans="1:2" ht="15" x14ac:dyDescent="0.2">
      <c r="A11463" s="318"/>
      <c r="B11463" s="319"/>
    </row>
    <row r="11464" spans="1:2" ht="15" x14ac:dyDescent="0.2">
      <c r="A11464" s="318"/>
      <c r="B11464" s="319"/>
    </row>
    <row r="11465" spans="1:2" ht="15" x14ac:dyDescent="0.2">
      <c r="A11465" s="318"/>
      <c r="B11465" s="319"/>
    </row>
    <row r="11466" spans="1:2" ht="15" x14ac:dyDescent="0.2">
      <c r="A11466" s="318"/>
      <c r="B11466" s="319"/>
    </row>
    <row r="11467" spans="1:2" ht="15" x14ac:dyDescent="0.2">
      <c r="A11467" s="318"/>
      <c r="B11467" s="319"/>
    </row>
    <row r="11468" spans="1:2" ht="15" x14ac:dyDescent="0.2">
      <c r="A11468" s="318"/>
      <c r="B11468" s="319"/>
    </row>
    <row r="11469" spans="1:2" ht="15" x14ac:dyDescent="0.2">
      <c r="A11469" s="318"/>
      <c r="B11469" s="319"/>
    </row>
    <row r="11470" spans="1:2" ht="15" x14ac:dyDescent="0.2">
      <c r="A11470" s="318"/>
      <c r="B11470" s="319"/>
    </row>
    <row r="11471" spans="1:2" ht="15" x14ac:dyDescent="0.2">
      <c r="A11471" s="318"/>
      <c r="B11471" s="319"/>
    </row>
    <row r="11472" spans="1:2" ht="15" x14ac:dyDescent="0.2">
      <c r="A11472" s="318"/>
      <c r="B11472" s="319"/>
    </row>
    <row r="11473" spans="1:2" ht="15" x14ac:dyDescent="0.2">
      <c r="A11473" s="318"/>
      <c r="B11473" s="319"/>
    </row>
    <row r="11474" spans="1:2" ht="15" x14ac:dyDescent="0.2">
      <c r="A11474" s="318"/>
      <c r="B11474" s="319"/>
    </row>
    <row r="11475" spans="1:2" ht="15" x14ac:dyDescent="0.2">
      <c r="A11475" s="318"/>
      <c r="B11475" s="319"/>
    </row>
    <row r="11476" spans="1:2" ht="15" x14ac:dyDescent="0.2">
      <c r="A11476" s="318"/>
      <c r="B11476" s="319"/>
    </row>
    <row r="11477" spans="1:2" ht="15" x14ac:dyDescent="0.2">
      <c r="A11477" s="318"/>
      <c r="B11477" s="319"/>
    </row>
    <row r="11478" spans="1:2" ht="15" x14ac:dyDescent="0.2">
      <c r="A11478" s="318"/>
      <c r="B11478" s="319"/>
    </row>
    <row r="11479" spans="1:2" ht="15" x14ac:dyDescent="0.2">
      <c r="A11479" s="318"/>
      <c r="B11479" s="319"/>
    </row>
    <row r="11480" spans="1:2" ht="15" x14ac:dyDescent="0.2">
      <c r="A11480" s="318"/>
      <c r="B11480" s="319"/>
    </row>
    <row r="11481" spans="1:2" ht="15" x14ac:dyDescent="0.2">
      <c r="A11481" s="318"/>
      <c r="B11481" s="319"/>
    </row>
    <row r="11482" spans="1:2" ht="15" x14ac:dyDescent="0.2">
      <c r="A11482" s="318"/>
      <c r="B11482" s="319"/>
    </row>
    <row r="11483" spans="1:2" ht="15" x14ac:dyDescent="0.2">
      <c r="A11483" s="318"/>
      <c r="B11483" s="319"/>
    </row>
    <row r="11484" spans="1:2" ht="15" x14ac:dyDescent="0.2">
      <c r="A11484" s="318"/>
      <c r="B11484" s="319"/>
    </row>
    <row r="11485" spans="1:2" ht="15" x14ac:dyDescent="0.2">
      <c r="A11485" s="318"/>
      <c r="B11485" s="319"/>
    </row>
    <row r="11486" spans="1:2" ht="15" x14ac:dyDescent="0.2">
      <c r="A11486" s="318"/>
      <c r="B11486" s="319"/>
    </row>
    <row r="11487" spans="1:2" ht="15" x14ac:dyDescent="0.2">
      <c r="A11487" s="318"/>
      <c r="B11487" s="319"/>
    </row>
    <row r="11488" spans="1:2" ht="15" x14ac:dyDescent="0.2">
      <c r="A11488" s="318"/>
      <c r="B11488" s="319"/>
    </row>
    <row r="11489" spans="1:2" ht="15" x14ac:dyDescent="0.2">
      <c r="A11489" s="318"/>
      <c r="B11489" s="319"/>
    </row>
    <row r="11490" spans="1:2" ht="15" x14ac:dyDescent="0.2">
      <c r="A11490" s="318"/>
      <c r="B11490" s="319"/>
    </row>
    <row r="11491" spans="1:2" ht="15" x14ac:dyDescent="0.2">
      <c r="A11491" s="318"/>
      <c r="B11491" s="319"/>
    </row>
    <row r="11492" spans="1:2" ht="15" x14ac:dyDescent="0.2">
      <c r="A11492" s="318"/>
      <c r="B11492" s="319"/>
    </row>
    <row r="11493" spans="1:2" ht="15" x14ac:dyDescent="0.2">
      <c r="A11493" s="318"/>
      <c r="B11493" s="319"/>
    </row>
    <row r="11494" spans="1:2" ht="15" x14ac:dyDescent="0.2">
      <c r="A11494" s="318"/>
      <c r="B11494" s="319"/>
    </row>
    <row r="11495" spans="1:2" ht="15" x14ac:dyDescent="0.2">
      <c r="A11495" s="318"/>
      <c r="B11495" s="319"/>
    </row>
    <row r="11496" spans="1:2" ht="15" x14ac:dyDescent="0.2">
      <c r="A11496" s="318"/>
      <c r="B11496" s="319"/>
    </row>
    <row r="11497" spans="1:2" ht="15" x14ac:dyDescent="0.2">
      <c r="A11497" s="318"/>
      <c r="B11497" s="319"/>
    </row>
    <row r="11498" spans="1:2" ht="15" x14ac:dyDescent="0.2">
      <c r="A11498" s="318"/>
      <c r="B11498" s="319"/>
    </row>
    <row r="11499" spans="1:2" ht="15" x14ac:dyDescent="0.2">
      <c r="A11499" s="318"/>
      <c r="B11499" s="319"/>
    </row>
    <row r="11500" spans="1:2" ht="15" x14ac:dyDescent="0.2">
      <c r="A11500" s="318"/>
      <c r="B11500" s="319"/>
    </row>
    <row r="11501" spans="1:2" ht="15" x14ac:dyDescent="0.2">
      <c r="A11501" s="318"/>
      <c r="B11501" s="319"/>
    </row>
    <row r="11502" spans="1:2" ht="15" x14ac:dyDescent="0.2">
      <c r="A11502" s="318"/>
      <c r="B11502" s="319"/>
    </row>
    <row r="11503" spans="1:2" ht="15" x14ac:dyDescent="0.2">
      <c r="A11503" s="318"/>
      <c r="B11503" s="319"/>
    </row>
    <row r="11504" spans="1:2" ht="15" x14ac:dyDescent="0.2">
      <c r="A11504" s="318"/>
      <c r="B11504" s="319"/>
    </row>
    <row r="11505" spans="1:2" ht="15" x14ac:dyDescent="0.2">
      <c r="A11505" s="318"/>
      <c r="B11505" s="319"/>
    </row>
    <row r="11506" spans="1:2" ht="15" x14ac:dyDescent="0.2">
      <c r="A11506" s="318"/>
      <c r="B11506" s="319"/>
    </row>
    <row r="11507" spans="1:2" ht="15" x14ac:dyDescent="0.2">
      <c r="A11507" s="318"/>
      <c r="B11507" s="319"/>
    </row>
    <row r="11508" spans="1:2" ht="15" x14ac:dyDescent="0.2">
      <c r="A11508" s="318"/>
      <c r="B11508" s="319"/>
    </row>
    <row r="11509" spans="1:2" ht="15" x14ac:dyDescent="0.2">
      <c r="A11509" s="318"/>
      <c r="B11509" s="319"/>
    </row>
    <row r="11510" spans="1:2" ht="15" x14ac:dyDescent="0.2">
      <c r="A11510" s="318"/>
      <c r="B11510" s="319"/>
    </row>
    <row r="11511" spans="1:2" ht="15" x14ac:dyDescent="0.2">
      <c r="A11511" s="318"/>
      <c r="B11511" s="319"/>
    </row>
    <row r="11512" spans="1:2" ht="15" x14ac:dyDescent="0.2">
      <c r="A11512" s="318"/>
      <c r="B11512" s="319"/>
    </row>
    <row r="11513" spans="1:2" ht="15" x14ac:dyDescent="0.2">
      <c r="A11513" s="318"/>
      <c r="B11513" s="319"/>
    </row>
    <row r="11514" spans="1:2" ht="15" x14ac:dyDescent="0.2">
      <c r="A11514" s="318"/>
      <c r="B11514" s="319"/>
    </row>
    <row r="11515" spans="1:2" ht="15" x14ac:dyDescent="0.2">
      <c r="A11515" s="318"/>
      <c r="B11515" s="319"/>
    </row>
    <row r="11516" spans="1:2" ht="15" x14ac:dyDescent="0.2">
      <c r="A11516" s="318"/>
      <c r="B11516" s="319"/>
    </row>
    <row r="11517" spans="1:2" ht="15" x14ac:dyDescent="0.2">
      <c r="A11517" s="318"/>
      <c r="B11517" s="319"/>
    </row>
    <row r="11518" spans="1:2" ht="15" x14ac:dyDescent="0.2">
      <c r="A11518" s="318"/>
      <c r="B11518" s="319"/>
    </row>
    <row r="11519" spans="1:2" ht="15" x14ac:dyDescent="0.2">
      <c r="A11519" s="318"/>
      <c r="B11519" s="319"/>
    </row>
    <row r="11520" spans="1:2" ht="15" x14ac:dyDescent="0.2">
      <c r="A11520" s="318"/>
      <c r="B11520" s="319"/>
    </row>
    <row r="11521" spans="1:2" ht="15" x14ac:dyDescent="0.2">
      <c r="A11521" s="318"/>
      <c r="B11521" s="319"/>
    </row>
    <row r="11522" spans="1:2" ht="15" x14ac:dyDescent="0.2">
      <c r="A11522" s="318"/>
      <c r="B11522" s="319"/>
    </row>
    <row r="11523" spans="1:2" ht="15" x14ac:dyDescent="0.2">
      <c r="A11523" s="318"/>
      <c r="B11523" s="319"/>
    </row>
    <row r="11524" spans="1:2" ht="15" x14ac:dyDescent="0.2">
      <c r="A11524" s="318"/>
      <c r="B11524" s="319"/>
    </row>
    <row r="11525" spans="1:2" ht="15" x14ac:dyDescent="0.2">
      <c r="A11525" s="318"/>
      <c r="B11525" s="319"/>
    </row>
    <row r="11526" spans="1:2" ht="15" x14ac:dyDescent="0.2">
      <c r="A11526" s="318"/>
      <c r="B11526" s="319"/>
    </row>
    <row r="11527" spans="1:2" ht="15" x14ac:dyDescent="0.2">
      <c r="A11527" s="318"/>
      <c r="B11527" s="319"/>
    </row>
    <row r="11528" spans="1:2" ht="15" x14ac:dyDescent="0.2">
      <c r="A11528" s="318"/>
      <c r="B11528" s="319"/>
    </row>
    <row r="11529" spans="1:2" ht="15" x14ac:dyDescent="0.2">
      <c r="A11529" s="318"/>
      <c r="B11529" s="319"/>
    </row>
    <row r="11530" spans="1:2" ht="15" x14ac:dyDescent="0.2">
      <c r="A11530" s="318"/>
      <c r="B11530" s="319"/>
    </row>
    <row r="11531" spans="1:2" ht="15" x14ac:dyDescent="0.2">
      <c r="A11531" s="318"/>
      <c r="B11531" s="319"/>
    </row>
    <row r="11532" spans="1:2" ht="15" x14ac:dyDescent="0.2">
      <c r="A11532" s="318"/>
      <c r="B11532" s="319"/>
    </row>
    <row r="11533" spans="1:2" ht="15" x14ac:dyDescent="0.2">
      <c r="A11533" s="318"/>
      <c r="B11533" s="319"/>
    </row>
    <row r="11534" spans="1:2" ht="15" x14ac:dyDescent="0.2">
      <c r="A11534" s="318"/>
      <c r="B11534" s="319"/>
    </row>
    <row r="11535" spans="1:2" ht="15" x14ac:dyDescent="0.2">
      <c r="A11535" s="318"/>
      <c r="B11535" s="319"/>
    </row>
    <row r="11536" spans="1:2" ht="15" x14ac:dyDescent="0.2">
      <c r="A11536" s="318"/>
      <c r="B11536" s="319"/>
    </row>
    <row r="11537" spans="1:2" ht="15" x14ac:dyDescent="0.2">
      <c r="A11537" s="318"/>
      <c r="B11537" s="319"/>
    </row>
    <row r="11538" spans="1:2" ht="15" x14ac:dyDescent="0.2">
      <c r="A11538" s="318"/>
      <c r="B11538" s="319"/>
    </row>
    <row r="11539" spans="1:2" ht="15" x14ac:dyDescent="0.2">
      <c r="A11539" s="318"/>
      <c r="B11539" s="319"/>
    </row>
    <row r="11540" spans="1:2" ht="15" x14ac:dyDescent="0.2">
      <c r="A11540" s="318"/>
      <c r="B11540" s="319"/>
    </row>
    <row r="11541" spans="1:2" ht="15" x14ac:dyDescent="0.2">
      <c r="A11541" s="318"/>
      <c r="B11541" s="319"/>
    </row>
    <row r="11542" spans="1:2" ht="15" x14ac:dyDescent="0.2">
      <c r="A11542" s="318"/>
      <c r="B11542" s="319"/>
    </row>
    <row r="11543" spans="1:2" ht="15" x14ac:dyDescent="0.2">
      <c r="A11543" s="318"/>
      <c r="B11543" s="319"/>
    </row>
    <row r="11544" spans="1:2" ht="15" x14ac:dyDescent="0.2">
      <c r="A11544" s="318"/>
      <c r="B11544" s="319"/>
    </row>
    <row r="11545" spans="1:2" ht="15" x14ac:dyDescent="0.2">
      <c r="A11545" s="318"/>
      <c r="B11545" s="319"/>
    </row>
    <row r="11546" spans="1:2" ht="15" x14ac:dyDescent="0.2">
      <c r="A11546" s="318"/>
      <c r="B11546" s="319"/>
    </row>
    <row r="11547" spans="1:2" ht="15" x14ac:dyDescent="0.2">
      <c r="A11547" s="318"/>
      <c r="B11547" s="319"/>
    </row>
    <row r="11548" spans="1:2" ht="15" x14ac:dyDescent="0.2">
      <c r="A11548" s="318"/>
      <c r="B11548" s="319"/>
    </row>
    <row r="11549" spans="1:2" ht="15" x14ac:dyDescent="0.2">
      <c r="A11549" s="318"/>
      <c r="B11549" s="319"/>
    </row>
    <row r="11550" spans="1:2" ht="15" x14ac:dyDescent="0.2">
      <c r="A11550" s="318"/>
      <c r="B11550" s="319"/>
    </row>
    <row r="11551" spans="1:2" ht="15" x14ac:dyDescent="0.2">
      <c r="A11551" s="318"/>
      <c r="B11551" s="319"/>
    </row>
    <row r="11552" spans="1:2" ht="15" x14ac:dyDescent="0.2">
      <c r="A11552" s="318"/>
      <c r="B11552" s="319"/>
    </row>
    <row r="11553" spans="1:2" ht="15" x14ac:dyDescent="0.2">
      <c r="A11553" s="318"/>
      <c r="B11553" s="319"/>
    </row>
    <row r="11554" spans="1:2" ht="15" x14ac:dyDescent="0.2">
      <c r="A11554" s="318"/>
      <c r="B11554" s="319"/>
    </row>
    <row r="11555" spans="1:2" ht="15" x14ac:dyDescent="0.2">
      <c r="A11555" s="318"/>
      <c r="B11555" s="319"/>
    </row>
    <row r="11556" spans="1:2" ht="15" x14ac:dyDescent="0.2">
      <c r="A11556" s="318"/>
      <c r="B11556" s="319"/>
    </row>
    <row r="11557" spans="1:2" ht="15" x14ac:dyDescent="0.2">
      <c r="A11557" s="318"/>
      <c r="B11557" s="319"/>
    </row>
    <row r="11558" spans="1:2" ht="15" x14ac:dyDescent="0.2">
      <c r="A11558" s="318"/>
      <c r="B11558" s="319"/>
    </row>
    <row r="11559" spans="1:2" ht="15" x14ac:dyDescent="0.2">
      <c r="A11559" s="318"/>
      <c r="B11559" s="319"/>
    </row>
    <row r="11560" spans="1:2" ht="15" x14ac:dyDescent="0.2">
      <c r="A11560" s="318"/>
      <c r="B11560" s="319"/>
    </row>
    <row r="11561" spans="1:2" ht="15" x14ac:dyDescent="0.2">
      <c r="A11561" s="318"/>
      <c r="B11561" s="319"/>
    </row>
    <row r="11562" spans="1:2" ht="15" x14ac:dyDescent="0.2">
      <c r="A11562" s="318"/>
      <c r="B11562" s="319"/>
    </row>
    <row r="11563" spans="1:2" ht="15" x14ac:dyDescent="0.2">
      <c r="A11563" s="318"/>
      <c r="B11563" s="319"/>
    </row>
    <row r="11564" spans="1:2" ht="15" x14ac:dyDescent="0.2">
      <c r="A11564" s="318"/>
      <c r="B11564" s="319"/>
    </row>
    <row r="11565" spans="1:2" ht="15" x14ac:dyDescent="0.2">
      <c r="A11565" s="318"/>
      <c r="B11565" s="319"/>
    </row>
    <row r="11566" spans="1:2" ht="15" x14ac:dyDescent="0.2">
      <c r="A11566" s="318"/>
      <c r="B11566" s="319"/>
    </row>
    <row r="11567" spans="1:2" ht="15" x14ac:dyDescent="0.2">
      <c r="A11567" s="318"/>
      <c r="B11567" s="319"/>
    </row>
    <row r="11568" spans="1:2" ht="15" x14ac:dyDescent="0.2">
      <c r="A11568" s="318"/>
      <c r="B11568" s="319"/>
    </row>
    <row r="11569" spans="1:2" ht="15" x14ac:dyDescent="0.2">
      <c r="A11569" s="318"/>
      <c r="B11569" s="319"/>
    </row>
    <row r="11570" spans="1:2" ht="15" x14ac:dyDescent="0.2">
      <c r="A11570" s="318"/>
      <c r="B11570" s="319"/>
    </row>
    <row r="11571" spans="1:2" ht="15" x14ac:dyDescent="0.2">
      <c r="A11571" s="318"/>
      <c r="B11571" s="319"/>
    </row>
    <row r="11572" spans="1:2" ht="15" x14ac:dyDescent="0.2">
      <c r="A11572" s="318"/>
      <c r="B11572" s="319"/>
    </row>
    <row r="11573" spans="1:2" ht="15" x14ac:dyDescent="0.2">
      <c r="A11573" s="318"/>
      <c r="B11573" s="319"/>
    </row>
    <row r="11574" spans="1:2" ht="15" x14ac:dyDescent="0.2">
      <c r="A11574" s="318"/>
      <c r="B11574" s="319"/>
    </row>
    <row r="11575" spans="1:2" ht="15" x14ac:dyDescent="0.2">
      <c r="A11575" s="318"/>
      <c r="B11575" s="319"/>
    </row>
    <row r="11576" spans="1:2" ht="15" x14ac:dyDescent="0.2">
      <c r="A11576" s="318"/>
      <c r="B11576" s="319"/>
    </row>
    <row r="11577" spans="1:2" ht="15" x14ac:dyDescent="0.2">
      <c r="A11577" s="318"/>
      <c r="B11577" s="319"/>
    </row>
    <row r="11578" spans="1:2" ht="15" x14ac:dyDescent="0.2">
      <c r="A11578" s="318"/>
      <c r="B11578" s="319"/>
    </row>
    <row r="11579" spans="1:2" ht="15" x14ac:dyDescent="0.2">
      <c r="A11579" s="318"/>
      <c r="B11579" s="319"/>
    </row>
    <row r="11580" spans="1:2" ht="15" x14ac:dyDescent="0.2">
      <c r="A11580" s="318"/>
      <c r="B11580" s="319"/>
    </row>
    <row r="11581" spans="1:2" ht="15" x14ac:dyDescent="0.2">
      <c r="A11581" s="318"/>
      <c r="B11581" s="319"/>
    </row>
    <row r="11582" spans="1:2" ht="15" x14ac:dyDescent="0.2">
      <c r="A11582" s="318"/>
      <c r="B11582" s="319"/>
    </row>
    <row r="11583" spans="1:2" ht="15" x14ac:dyDescent="0.2">
      <c r="A11583" s="318"/>
      <c r="B11583" s="319"/>
    </row>
    <row r="11584" spans="1:2" ht="15" x14ac:dyDescent="0.2">
      <c r="A11584" s="318"/>
      <c r="B11584" s="319"/>
    </row>
    <row r="11585" spans="1:2" ht="15" x14ac:dyDescent="0.2">
      <c r="A11585" s="318"/>
      <c r="B11585" s="319"/>
    </row>
    <row r="11586" spans="1:2" ht="15" x14ac:dyDescent="0.2">
      <c r="A11586" s="318"/>
      <c r="B11586" s="319"/>
    </row>
    <row r="11587" spans="1:2" ht="15" x14ac:dyDescent="0.2">
      <c r="A11587" s="318"/>
      <c r="B11587" s="319"/>
    </row>
    <row r="11588" spans="1:2" ht="15" x14ac:dyDescent="0.2">
      <c r="A11588" s="318"/>
      <c r="B11588" s="319"/>
    </row>
    <row r="11589" spans="1:2" ht="15" x14ac:dyDescent="0.2">
      <c r="A11589" s="318"/>
      <c r="B11589" s="319"/>
    </row>
    <row r="11590" spans="1:2" ht="15" x14ac:dyDescent="0.2">
      <c r="A11590" s="318"/>
      <c r="B11590" s="319"/>
    </row>
    <row r="11591" spans="1:2" ht="15" x14ac:dyDescent="0.2">
      <c r="A11591" s="318"/>
      <c r="B11591" s="319"/>
    </row>
    <row r="11592" spans="1:2" ht="15" x14ac:dyDescent="0.2">
      <c r="A11592" s="318"/>
      <c r="B11592" s="319"/>
    </row>
    <row r="11593" spans="1:2" ht="15" x14ac:dyDescent="0.2">
      <c r="A11593" s="318"/>
      <c r="B11593" s="319"/>
    </row>
    <row r="11594" spans="1:2" ht="15" x14ac:dyDescent="0.2">
      <c r="A11594" s="318"/>
      <c r="B11594" s="319"/>
    </row>
    <row r="11595" spans="1:2" ht="15" x14ac:dyDescent="0.2">
      <c r="A11595" s="318"/>
      <c r="B11595" s="319"/>
    </row>
    <row r="11596" spans="1:2" ht="15" x14ac:dyDescent="0.2">
      <c r="A11596" s="318"/>
      <c r="B11596" s="319"/>
    </row>
    <row r="11597" spans="1:2" ht="15" x14ac:dyDescent="0.2">
      <c r="A11597" s="318"/>
      <c r="B11597" s="319"/>
    </row>
    <row r="11598" spans="1:2" ht="15" x14ac:dyDescent="0.2">
      <c r="A11598" s="318"/>
      <c r="B11598" s="319"/>
    </row>
    <row r="11599" spans="1:2" ht="15" x14ac:dyDescent="0.2">
      <c r="A11599" s="318"/>
      <c r="B11599" s="319"/>
    </row>
    <row r="11600" spans="1:2" ht="15" x14ac:dyDescent="0.2">
      <c r="A11600" s="318"/>
      <c r="B11600" s="319"/>
    </row>
    <row r="11601" spans="1:2" ht="15" x14ac:dyDescent="0.2">
      <c r="A11601" s="318"/>
      <c r="B11601" s="319"/>
    </row>
    <row r="11602" spans="1:2" ht="15" x14ac:dyDescent="0.2">
      <c r="A11602" s="318"/>
      <c r="B11602" s="319"/>
    </row>
    <row r="11603" spans="1:2" ht="15" x14ac:dyDescent="0.2">
      <c r="A11603" s="318"/>
      <c r="B11603" s="319"/>
    </row>
    <row r="11604" spans="1:2" ht="15" x14ac:dyDescent="0.2">
      <c r="A11604" s="318"/>
      <c r="B11604" s="319"/>
    </row>
    <row r="11605" spans="1:2" ht="15" x14ac:dyDescent="0.2">
      <c r="A11605" s="318"/>
      <c r="B11605" s="319"/>
    </row>
    <row r="11606" spans="1:2" ht="15" x14ac:dyDescent="0.2">
      <c r="A11606" s="318"/>
      <c r="B11606" s="319"/>
    </row>
    <row r="11607" spans="1:2" ht="15" x14ac:dyDescent="0.2">
      <c r="A11607" s="318"/>
      <c r="B11607" s="319"/>
    </row>
    <row r="11608" spans="1:2" ht="15" x14ac:dyDescent="0.2">
      <c r="A11608" s="318"/>
      <c r="B11608" s="319"/>
    </row>
    <row r="11609" spans="1:2" ht="15" x14ac:dyDescent="0.2">
      <c r="A11609" s="318"/>
      <c r="B11609" s="319"/>
    </row>
    <row r="11610" spans="1:2" ht="15" x14ac:dyDescent="0.2">
      <c r="A11610" s="318"/>
      <c r="B11610" s="319"/>
    </row>
    <row r="11611" spans="1:2" ht="15" x14ac:dyDescent="0.2">
      <c r="A11611" s="318"/>
      <c r="B11611" s="319"/>
    </row>
    <row r="11612" spans="1:2" ht="15" x14ac:dyDescent="0.2">
      <c r="A11612" s="318"/>
      <c r="B11612" s="319"/>
    </row>
    <row r="11613" spans="1:2" ht="15" x14ac:dyDescent="0.2">
      <c r="A11613" s="318"/>
      <c r="B11613" s="319"/>
    </row>
    <row r="11614" spans="1:2" ht="15" x14ac:dyDescent="0.2">
      <c r="A11614" s="318"/>
      <c r="B11614" s="319"/>
    </row>
    <row r="11615" spans="1:2" ht="15" x14ac:dyDescent="0.2">
      <c r="A11615" s="318"/>
      <c r="B11615" s="319"/>
    </row>
    <row r="11616" spans="1:2" ht="15" x14ac:dyDescent="0.2">
      <c r="A11616" s="318"/>
      <c r="B11616" s="319"/>
    </row>
    <row r="11617" spans="1:2" ht="15" x14ac:dyDescent="0.2">
      <c r="A11617" s="318"/>
      <c r="B11617" s="319"/>
    </row>
    <row r="11618" spans="1:2" ht="15" x14ac:dyDescent="0.2">
      <c r="A11618" s="318"/>
      <c r="B11618" s="319"/>
    </row>
    <row r="11619" spans="1:2" ht="15" x14ac:dyDescent="0.2">
      <c r="A11619" s="318"/>
      <c r="B11619" s="319"/>
    </row>
    <row r="11620" spans="1:2" ht="15" x14ac:dyDescent="0.2">
      <c r="A11620" s="318"/>
      <c r="B11620" s="319"/>
    </row>
    <row r="11621" spans="1:2" ht="15" x14ac:dyDescent="0.2">
      <c r="A11621" s="318"/>
      <c r="B11621" s="319"/>
    </row>
    <row r="11622" spans="1:2" ht="15" x14ac:dyDescent="0.2">
      <c r="A11622" s="318"/>
      <c r="B11622" s="319"/>
    </row>
    <row r="11623" spans="1:2" ht="15" x14ac:dyDescent="0.2">
      <c r="A11623" s="318"/>
      <c r="B11623" s="319"/>
    </row>
    <row r="11624" spans="1:2" ht="15" x14ac:dyDescent="0.2">
      <c r="A11624" s="318"/>
      <c r="B11624" s="319"/>
    </row>
    <row r="11625" spans="1:2" ht="15" x14ac:dyDescent="0.2">
      <c r="A11625" s="318"/>
      <c r="B11625" s="319"/>
    </row>
    <row r="11626" spans="1:2" ht="15" x14ac:dyDescent="0.2">
      <c r="A11626" s="318"/>
      <c r="B11626" s="319"/>
    </row>
    <row r="11627" spans="1:2" ht="15" x14ac:dyDescent="0.2">
      <c r="A11627" s="318"/>
      <c r="B11627" s="319"/>
    </row>
    <row r="11628" spans="1:2" ht="15" x14ac:dyDescent="0.2">
      <c r="A11628" s="318"/>
      <c r="B11628" s="319"/>
    </row>
    <row r="11629" spans="1:2" ht="15" x14ac:dyDescent="0.2">
      <c r="A11629" s="318"/>
      <c r="B11629" s="319"/>
    </row>
    <row r="11630" spans="1:2" ht="15" x14ac:dyDescent="0.2">
      <c r="A11630" s="318"/>
      <c r="B11630" s="319"/>
    </row>
    <row r="11631" spans="1:2" ht="15" x14ac:dyDescent="0.2">
      <c r="A11631" s="318"/>
      <c r="B11631" s="319"/>
    </row>
    <row r="11632" spans="1:2" ht="15" x14ac:dyDescent="0.2">
      <c r="A11632" s="318"/>
      <c r="B11632" s="319"/>
    </row>
    <row r="11633" spans="1:2" ht="15" x14ac:dyDescent="0.2">
      <c r="A11633" s="318"/>
      <c r="B11633" s="319"/>
    </row>
    <row r="11634" spans="1:2" ht="15" x14ac:dyDescent="0.2">
      <c r="A11634" s="318"/>
      <c r="B11634" s="319"/>
    </row>
    <row r="11635" spans="1:2" ht="15" x14ac:dyDescent="0.2">
      <c r="A11635" s="318"/>
      <c r="B11635" s="319"/>
    </row>
    <row r="11636" spans="1:2" ht="15" x14ac:dyDescent="0.2">
      <c r="A11636" s="318"/>
      <c r="B11636" s="319"/>
    </row>
    <row r="11637" spans="1:2" ht="15" x14ac:dyDescent="0.2">
      <c r="A11637" s="318"/>
      <c r="B11637" s="319"/>
    </row>
    <row r="11638" spans="1:2" ht="15" x14ac:dyDescent="0.2">
      <c r="A11638" s="318"/>
      <c r="B11638" s="319"/>
    </row>
    <row r="11639" spans="1:2" ht="15" x14ac:dyDescent="0.2">
      <c r="A11639" s="318"/>
      <c r="B11639" s="319"/>
    </row>
    <row r="11640" spans="1:2" ht="15" x14ac:dyDescent="0.2">
      <c r="A11640" s="318"/>
      <c r="B11640" s="319"/>
    </row>
    <row r="11641" spans="1:2" ht="15" x14ac:dyDescent="0.2">
      <c r="A11641" s="318"/>
      <c r="B11641" s="319"/>
    </row>
    <row r="11642" spans="1:2" ht="15" x14ac:dyDescent="0.2">
      <c r="A11642" s="318"/>
      <c r="B11642" s="319"/>
    </row>
    <row r="11643" spans="1:2" ht="15" x14ac:dyDescent="0.2">
      <c r="A11643" s="318"/>
      <c r="B11643" s="319"/>
    </row>
    <row r="11644" spans="1:2" ht="15" x14ac:dyDescent="0.2">
      <c r="A11644" s="318"/>
      <c r="B11644" s="319"/>
    </row>
    <row r="11645" spans="1:2" ht="15" x14ac:dyDescent="0.2">
      <c r="A11645" s="318"/>
      <c r="B11645" s="319"/>
    </row>
    <row r="11646" spans="1:2" ht="15" x14ac:dyDescent="0.2">
      <c r="A11646" s="318"/>
      <c r="B11646" s="319"/>
    </row>
    <row r="11647" spans="1:2" ht="15" x14ac:dyDescent="0.2">
      <c r="A11647" s="318"/>
      <c r="B11647" s="319"/>
    </row>
    <row r="11648" spans="1:2" ht="15" x14ac:dyDescent="0.2">
      <c r="A11648" s="318"/>
      <c r="B11648" s="319"/>
    </row>
    <row r="11649" spans="1:2" ht="15" x14ac:dyDescent="0.2">
      <c r="A11649" s="318"/>
      <c r="B11649" s="319"/>
    </row>
    <row r="11650" spans="1:2" ht="15" x14ac:dyDescent="0.2">
      <c r="A11650" s="318"/>
      <c r="B11650" s="319"/>
    </row>
    <row r="11651" spans="1:2" ht="15" x14ac:dyDescent="0.2">
      <c r="A11651" s="318"/>
      <c r="B11651" s="319"/>
    </row>
    <row r="11652" spans="1:2" ht="15" x14ac:dyDescent="0.2">
      <c r="A11652" s="318"/>
      <c r="B11652" s="319"/>
    </row>
    <row r="11653" spans="1:2" ht="15" x14ac:dyDescent="0.2">
      <c r="A11653" s="318"/>
      <c r="B11653" s="319"/>
    </row>
    <row r="11654" spans="1:2" ht="15" x14ac:dyDescent="0.2">
      <c r="A11654" s="318"/>
      <c r="B11654" s="319"/>
    </row>
    <row r="11655" spans="1:2" ht="15" x14ac:dyDescent="0.2">
      <c r="A11655" s="318"/>
      <c r="B11655" s="319"/>
    </row>
    <row r="11656" spans="1:2" ht="15" x14ac:dyDescent="0.2">
      <c r="A11656" s="318"/>
      <c r="B11656" s="319"/>
    </row>
    <row r="11657" spans="1:2" ht="15" x14ac:dyDescent="0.2">
      <c r="A11657" s="318"/>
      <c r="B11657" s="319"/>
    </row>
    <row r="11658" spans="1:2" ht="15" x14ac:dyDescent="0.2">
      <c r="A11658" s="318"/>
      <c r="B11658" s="319"/>
    </row>
    <row r="11659" spans="1:2" ht="15" x14ac:dyDescent="0.2">
      <c r="A11659" s="318"/>
      <c r="B11659" s="319"/>
    </row>
    <row r="11660" spans="1:2" ht="15" x14ac:dyDescent="0.2">
      <c r="A11660" s="318"/>
      <c r="B11660" s="319"/>
    </row>
    <row r="11661" spans="1:2" ht="15" x14ac:dyDescent="0.2">
      <c r="A11661" s="318"/>
      <c r="B11661" s="319"/>
    </row>
    <row r="11662" spans="1:2" ht="15" x14ac:dyDescent="0.2">
      <c r="A11662" s="318"/>
      <c r="B11662" s="319"/>
    </row>
    <row r="11663" spans="1:2" ht="15" x14ac:dyDescent="0.2">
      <c r="A11663" s="318"/>
      <c r="B11663" s="319"/>
    </row>
    <row r="11664" spans="1:2" ht="15" x14ac:dyDescent="0.2">
      <c r="A11664" s="318"/>
      <c r="B11664" s="319"/>
    </row>
    <row r="11665" spans="1:2" ht="15" x14ac:dyDescent="0.2">
      <c r="A11665" s="318"/>
      <c r="B11665" s="319"/>
    </row>
    <row r="11666" spans="1:2" ht="15" x14ac:dyDescent="0.2">
      <c r="A11666" s="318"/>
      <c r="B11666" s="319"/>
    </row>
    <row r="11667" spans="1:2" ht="15" x14ac:dyDescent="0.2">
      <c r="A11667" s="318"/>
      <c r="B11667" s="319"/>
    </row>
    <row r="11668" spans="1:2" ht="15" x14ac:dyDescent="0.2">
      <c r="A11668" s="318"/>
      <c r="B11668" s="319"/>
    </row>
    <row r="11669" spans="1:2" ht="15" x14ac:dyDescent="0.2">
      <c r="A11669" s="318"/>
      <c r="B11669" s="319"/>
    </row>
    <row r="11670" spans="1:2" ht="15" x14ac:dyDescent="0.2">
      <c r="A11670" s="318"/>
      <c r="B11670" s="319"/>
    </row>
    <row r="11671" spans="1:2" ht="15" x14ac:dyDescent="0.2">
      <c r="A11671" s="318"/>
      <c r="B11671" s="319"/>
    </row>
    <row r="11672" spans="1:2" ht="15" x14ac:dyDescent="0.2">
      <c r="A11672" s="318"/>
      <c r="B11672" s="319"/>
    </row>
    <row r="11673" spans="1:2" ht="15" x14ac:dyDescent="0.2">
      <c r="A11673" s="318"/>
      <c r="B11673" s="319"/>
    </row>
    <row r="11674" spans="1:2" ht="15" x14ac:dyDescent="0.2">
      <c r="A11674" s="318"/>
      <c r="B11674" s="319"/>
    </row>
    <row r="11675" spans="1:2" ht="15" x14ac:dyDescent="0.2">
      <c r="A11675" s="318"/>
      <c r="B11675" s="319"/>
    </row>
    <row r="11676" spans="1:2" ht="15" x14ac:dyDescent="0.2">
      <c r="A11676" s="318"/>
      <c r="B11676" s="319"/>
    </row>
    <row r="11677" spans="1:2" ht="15" x14ac:dyDescent="0.2">
      <c r="A11677" s="318"/>
      <c r="B11677" s="319"/>
    </row>
    <row r="11678" spans="1:2" ht="15" x14ac:dyDescent="0.2">
      <c r="A11678" s="318"/>
      <c r="B11678" s="319"/>
    </row>
    <row r="11679" spans="1:2" ht="15" x14ac:dyDescent="0.2">
      <c r="A11679" s="318"/>
      <c r="B11679" s="319"/>
    </row>
    <row r="11680" spans="1:2" ht="15" x14ac:dyDescent="0.2">
      <c r="A11680" s="318"/>
      <c r="B11680" s="319"/>
    </row>
    <row r="11681" spans="1:2" ht="15" x14ac:dyDescent="0.2">
      <c r="A11681" s="318"/>
      <c r="B11681" s="319"/>
    </row>
    <row r="11682" spans="1:2" ht="15" x14ac:dyDescent="0.2">
      <c r="A11682" s="318"/>
      <c r="B11682" s="319"/>
    </row>
    <row r="11683" spans="1:2" ht="15" x14ac:dyDescent="0.2">
      <c r="A11683" s="318"/>
      <c r="B11683" s="319"/>
    </row>
    <row r="11684" spans="1:2" ht="15" x14ac:dyDescent="0.2">
      <c r="A11684" s="318"/>
      <c r="B11684" s="319"/>
    </row>
    <row r="11685" spans="1:2" ht="15" x14ac:dyDescent="0.2">
      <c r="A11685" s="318"/>
      <c r="B11685" s="319"/>
    </row>
    <row r="11686" spans="1:2" ht="15" x14ac:dyDescent="0.2">
      <c r="A11686" s="318"/>
      <c r="B11686" s="319"/>
    </row>
    <row r="11687" spans="1:2" ht="15" x14ac:dyDescent="0.2">
      <c r="A11687" s="318"/>
      <c r="B11687" s="319"/>
    </row>
    <row r="11688" spans="1:2" ht="15" x14ac:dyDescent="0.2">
      <c r="A11688" s="318"/>
      <c r="B11688" s="319"/>
    </row>
    <row r="11689" spans="1:2" ht="15" x14ac:dyDescent="0.2">
      <c r="A11689" s="318"/>
      <c r="B11689" s="319"/>
    </row>
    <row r="11690" spans="1:2" ht="15" x14ac:dyDescent="0.2">
      <c r="A11690" s="318"/>
      <c r="B11690" s="319"/>
    </row>
    <row r="11691" spans="1:2" ht="15" x14ac:dyDescent="0.2">
      <c r="A11691" s="318"/>
      <c r="B11691" s="319"/>
    </row>
    <row r="11692" spans="1:2" ht="15" x14ac:dyDescent="0.2">
      <c r="A11692" s="318"/>
      <c r="B11692" s="319"/>
    </row>
    <row r="11693" spans="1:2" ht="15" x14ac:dyDescent="0.2">
      <c r="A11693" s="318"/>
      <c r="B11693" s="319"/>
    </row>
    <row r="11694" spans="1:2" ht="15" x14ac:dyDescent="0.2">
      <c r="A11694" s="318"/>
      <c r="B11694" s="319"/>
    </row>
    <row r="11695" spans="1:2" ht="15" x14ac:dyDescent="0.2">
      <c r="A11695" s="318"/>
      <c r="B11695" s="319"/>
    </row>
    <row r="11696" spans="1:2" ht="15" x14ac:dyDescent="0.2">
      <c r="A11696" s="318"/>
      <c r="B11696" s="319"/>
    </row>
    <row r="11697" spans="1:2" ht="15" x14ac:dyDescent="0.2">
      <c r="A11697" s="318"/>
      <c r="B11697" s="319"/>
    </row>
    <row r="11698" spans="1:2" ht="15" x14ac:dyDescent="0.2">
      <c r="A11698" s="318"/>
      <c r="B11698" s="319"/>
    </row>
    <row r="11699" spans="1:2" ht="15" x14ac:dyDescent="0.2">
      <c r="A11699" s="318"/>
      <c r="B11699" s="319"/>
    </row>
    <row r="11700" spans="1:2" ht="15" x14ac:dyDescent="0.2">
      <c r="A11700" s="318"/>
      <c r="B11700" s="319"/>
    </row>
    <row r="11701" spans="1:2" ht="15" x14ac:dyDescent="0.2">
      <c r="A11701" s="318"/>
      <c r="B11701" s="319"/>
    </row>
    <row r="11702" spans="1:2" ht="15" x14ac:dyDescent="0.2">
      <c r="A11702" s="318"/>
      <c r="B11702" s="319"/>
    </row>
    <row r="11703" spans="1:2" ht="15" x14ac:dyDescent="0.2">
      <c r="A11703" s="318"/>
      <c r="B11703" s="319"/>
    </row>
    <row r="11704" spans="1:2" ht="15" x14ac:dyDescent="0.2">
      <c r="A11704" s="318"/>
      <c r="B11704" s="319"/>
    </row>
    <row r="11705" spans="1:2" ht="15" x14ac:dyDescent="0.2">
      <c r="A11705" s="318"/>
      <c r="B11705" s="319"/>
    </row>
    <row r="11706" spans="1:2" ht="15" x14ac:dyDescent="0.2">
      <c r="A11706" s="318"/>
      <c r="B11706" s="319"/>
    </row>
    <row r="11707" spans="1:2" ht="15" x14ac:dyDescent="0.2">
      <c r="A11707" s="318"/>
      <c r="B11707" s="319"/>
    </row>
    <row r="11708" spans="1:2" ht="15" x14ac:dyDescent="0.2">
      <c r="A11708" s="318"/>
      <c r="B11708" s="319"/>
    </row>
    <row r="11709" spans="1:2" ht="15" x14ac:dyDescent="0.2">
      <c r="A11709" s="318"/>
      <c r="B11709" s="319"/>
    </row>
    <row r="11710" spans="1:2" ht="15" x14ac:dyDescent="0.2">
      <c r="A11710" s="318"/>
      <c r="B11710" s="319"/>
    </row>
    <row r="11711" spans="1:2" ht="15" x14ac:dyDescent="0.2">
      <c r="A11711" s="318"/>
      <c r="B11711" s="319"/>
    </row>
    <row r="11712" spans="1:2" ht="15" x14ac:dyDescent="0.2">
      <c r="A11712" s="318"/>
      <c r="B11712" s="319"/>
    </row>
    <row r="11713" spans="1:2" ht="15" x14ac:dyDescent="0.2">
      <c r="A11713" s="318"/>
      <c r="B11713" s="319"/>
    </row>
    <row r="11714" spans="1:2" ht="15" x14ac:dyDescent="0.2">
      <c r="A11714" s="318"/>
      <c r="B11714" s="319"/>
    </row>
    <row r="11715" spans="1:2" ht="15" x14ac:dyDescent="0.2">
      <c r="A11715" s="318"/>
      <c r="B11715" s="319"/>
    </row>
    <row r="11716" spans="1:2" ht="15" x14ac:dyDescent="0.2">
      <c r="A11716" s="318"/>
      <c r="B11716" s="319"/>
    </row>
    <row r="11717" spans="1:2" ht="15" x14ac:dyDescent="0.2">
      <c r="A11717" s="318"/>
      <c r="B11717" s="319"/>
    </row>
    <row r="11718" spans="1:2" ht="15" x14ac:dyDescent="0.2">
      <c r="A11718" s="318"/>
      <c r="B11718" s="319"/>
    </row>
    <row r="11719" spans="1:2" ht="15" x14ac:dyDescent="0.2">
      <c r="A11719" s="318"/>
      <c r="B11719" s="319"/>
    </row>
    <row r="11720" spans="1:2" ht="15" x14ac:dyDescent="0.2">
      <c r="A11720" s="318"/>
      <c r="B11720" s="319"/>
    </row>
    <row r="11721" spans="1:2" ht="15" x14ac:dyDescent="0.2">
      <c r="A11721" s="318"/>
      <c r="B11721" s="319"/>
    </row>
    <row r="11722" spans="1:2" ht="15" x14ac:dyDescent="0.2">
      <c r="A11722" s="318"/>
      <c r="B11722" s="319"/>
    </row>
    <row r="11723" spans="1:2" ht="15" x14ac:dyDescent="0.2">
      <c r="A11723" s="318"/>
      <c r="B11723" s="319"/>
    </row>
    <row r="11724" spans="1:2" ht="15" x14ac:dyDescent="0.2">
      <c r="A11724" s="318"/>
      <c r="B11724" s="319"/>
    </row>
    <row r="11725" spans="1:2" ht="15" x14ac:dyDescent="0.2">
      <c r="A11725" s="318"/>
      <c r="B11725" s="319"/>
    </row>
    <row r="11726" spans="1:2" ht="15" x14ac:dyDescent="0.2">
      <c r="A11726" s="318"/>
      <c r="B11726" s="319"/>
    </row>
    <row r="11727" spans="1:2" ht="15" x14ac:dyDescent="0.2">
      <c r="A11727" s="318"/>
      <c r="B11727" s="319"/>
    </row>
    <row r="11728" spans="1:2" ht="15" x14ac:dyDescent="0.2">
      <c r="A11728" s="318"/>
      <c r="B11728" s="319"/>
    </row>
    <row r="11729" spans="1:2" ht="15" x14ac:dyDescent="0.2">
      <c r="A11729" s="318"/>
      <c r="B11729" s="319"/>
    </row>
    <row r="11730" spans="1:2" ht="15" x14ac:dyDescent="0.2">
      <c r="A11730" s="318"/>
      <c r="B11730" s="319"/>
    </row>
    <row r="11731" spans="1:2" ht="15" x14ac:dyDescent="0.2">
      <c r="A11731" s="318"/>
      <c r="B11731" s="319"/>
    </row>
    <row r="11732" spans="1:2" ht="15" x14ac:dyDescent="0.2">
      <c r="A11732" s="318"/>
      <c r="B11732" s="319"/>
    </row>
    <row r="11733" spans="1:2" ht="15" x14ac:dyDescent="0.2">
      <c r="A11733" s="318"/>
      <c r="B11733" s="319"/>
    </row>
    <row r="11734" spans="1:2" ht="15" x14ac:dyDescent="0.2">
      <c r="A11734" s="318"/>
      <c r="B11734" s="319"/>
    </row>
    <row r="11735" spans="1:2" ht="15" x14ac:dyDescent="0.2">
      <c r="A11735" s="318"/>
      <c r="B11735" s="319"/>
    </row>
    <row r="11736" spans="1:2" ht="15" x14ac:dyDescent="0.2">
      <c r="A11736" s="318"/>
      <c r="B11736" s="319"/>
    </row>
    <row r="11737" spans="1:2" ht="15" x14ac:dyDescent="0.2">
      <c r="A11737" s="318"/>
      <c r="B11737" s="319"/>
    </row>
    <row r="11738" spans="1:2" ht="15" x14ac:dyDescent="0.2">
      <c r="A11738" s="318"/>
      <c r="B11738" s="319"/>
    </row>
    <row r="11739" spans="1:2" ht="15" x14ac:dyDescent="0.2">
      <c r="A11739" s="318"/>
      <c r="B11739" s="319"/>
    </row>
    <row r="11740" spans="1:2" ht="15" x14ac:dyDescent="0.2">
      <c r="A11740" s="318"/>
      <c r="B11740" s="319"/>
    </row>
    <row r="11741" spans="1:2" ht="15" x14ac:dyDescent="0.2">
      <c r="A11741" s="318"/>
      <c r="B11741" s="319"/>
    </row>
    <row r="11742" spans="1:2" ht="15" x14ac:dyDescent="0.2">
      <c r="A11742" s="318"/>
      <c r="B11742" s="319"/>
    </row>
    <row r="11743" spans="1:2" ht="15" x14ac:dyDescent="0.2">
      <c r="A11743" s="318"/>
      <c r="B11743" s="319"/>
    </row>
    <row r="11744" spans="1:2" ht="15" x14ac:dyDescent="0.2">
      <c r="A11744" s="318"/>
      <c r="B11744" s="319"/>
    </row>
    <row r="11745" spans="1:2" ht="15" x14ac:dyDescent="0.2">
      <c r="A11745" s="318"/>
      <c r="B11745" s="319"/>
    </row>
    <row r="11746" spans="1:2" ht="15" x14ac:dyDescent="0.2">
      <c r="A11746" s="318"/>
      <c r="B11746" s="319"/>
    </row>
    <row r="11747" spans="1:2" ht="15" x14ac:dyDescent="0.2">
      <c r="A11747" s="318"/>
      <c r="B11747" s="319"/>
    </row>
    <row r="11748" spans="1:2" ht="15" x14ac:dyDescent="0.2">
      <c r="A11748" s="318"/>
      <c r="B11748" s="319"/>
    </row>
    <row r="11749" spans="1:2" ht="15" x14ac:dyDescent="0.2">
      <c r="A11749" s="318"/>
      <c r="B11749" s="319"/>
    </row>
    <row r="11750" spans="1:2" ht="15" x14ac:dyDescent="0.2">
      <c r="A11750" s="318"/>
      <c r="B11750" s="319"/>
    </row>
    <row r="11751" spans="1:2" ht="15" x14ac:dyDescent="0.2">
      <c r="A11751" s="318"/>
      <c r="B11751" s="319"/>
    </row>
    <row r="11752" spans="1:2" ht="15" x14ac:dyDescent="0.2">
      <c r="A11752" s="318"/>
      <c r="B11752" s="319"/>
    </row>
    <row r="11753" spans="1:2" ht="15" x14ac:dyDescent="0.2">
      <c r="A11753" s="318"/>
      <c r="B11753" s="319"/>
    </row>
    <row r="11754" spans="1:2" ht="15" x14ac:dyDescent="0.2">
      <c r="A11754" s="318"/>
      <c r="B11754" s="319"/>
    </row>
    <row r="11755" spans="1:2" ht="15" x14ac:dyDescent="0.2">
      <c r="A11755" s="318"/>
      <c r="B11755" s="319"/>
    </row>
    <row r="11756" spans="1:2" ht="15" x14ac:dyDescent="0.2">
      <c r="A11756" s="318"/>
      <c r="B11756" s="319"/>
    </row>
    <row r="11757" spans="1:2" ht="15" x14ac:dyDescent="0.2">
      <c r="A11757" s="318"/>
      <c r="B11757" s="319"/>
    </row>
    <row r="11758" spans="1:2" ht="15" x14ac:dyDescent="0.2">
      <c r="A11758" s="318"/>
      <c r="B11758" s="319"/>
    </row>
    <row r="11759" spans="1:2" ht="15" x14ac:dyDescent="0.2">
      <c r="A11759" s="318"/>
      <c r="B11759" s="319"/>
    </row>
    <row r="11760" spans="1:2" ht="15" x14ac:dyDescent="0.2">
      <c r="A11760" s="318"/>
      <c r="B11760" s="319"/>
    </row>
    <row r="11761" spans="1:2" ht="15" x14ac:dyDescent="0.2">
      <c r="A11761" s="318"/>
      <c r="B11761" s="319"/>
    </row>
    <row r="11762" spans="1:2" ht="15" x14ac:dyDescent="0.2">
      <c r="A11762" s="318"/>
      <c r="B11762" s="319"/>
    </row>
    <row r="11763" spans="1:2" ht="15" x14ac:dyDescent="0.2">
      <c r="A11763" s="318"/>
      <c r="B11763" s="319"/>
    </row>
    <row r="11764" spans="1:2" ht="15" x14ac:dyDescent="0.2">
      <c r="A11764" s="318"/>
      <c r="B11764" s="319"/>
    </row>
    <row r="11765" spans="1:2" ht="15" x14ac:dyDescent="0.2">
      <c r="A11765" s="318"/>
      <c r="B11765" s="319"/>
    </row>
    <row r="11766" spans="1:2" ht="15" x14ac:dyDescent="0.2">
      <c r="A11766" s="318"/>
      <c r="B11766" s="319"/>
    </row>
    <row r="11767" spans="1:2" ht="15" x14ac:dyDescent="0.2">
      <c r="A11767" s="318"/>
      <c r="B11767" s="319"/>
    </row>
    <row r="11768" spans="1:2" ht="15" x14ac:dyDescent="0.2">
      <c r="A11768" s="318"/>
      <c r="B11768" s="319"/>
    </row>
    <row r="11769" spans="1:2" ht="15" x14ac:dyDescent="0.2">
      <c r="A11769" s="318"/>
      <c r="B11769" s="319"/>
    </row>
    <row r="11770" spans="1:2" ht="15" x14ac:dyDescent="0.2">
      <c r="A11770" s="318"/>
      <c r="B11770" s="319"/>
    </row>
    <row r="11771" spans="1:2" ht="15" x14ac:dyDescent="0.2">
      <c r="A11771" s="318"/>
      <c r="B11771" s="319"/>
    </row>
    <row r="11772" spans="1:2" ht="15" x14ac:dyDescent="0.2">
      <c r="A11772" s="318"/>
      <c r="B11772" s="319"/>
    </row>
    <row r="11773" spans="1:2" ht="15" x14ac:dyDescent="0.2">
      <c r="A11773" s="318"/>
      <c r="B11773" s="319"/>
    </row>
    <row r="11774" spans="1:2" ht="15" x14ac:dyDescent="0.2">
      <c r="A11774" s="318"/>
      <c r="B11774" s="319"/>
    </row>
    <row r="11775" spans="1:2" ht="15" x14ac:dyDescent="0.2">
      <c r="A11775" s="318"/>
      <c r="B11775" s="319"/>
    </row>
    <row r="11776" spans="1:2" ht="15" x14ac:dyDescent="0.2">
      <c r="A11776" s="318"/>
      <c r="B11776" s="319"/>
    </row>
    <row r="11777" spans="1:2" ht="15" x14ac:dyDescent="0.2">
      <c r="A11777" s="318"/>
      <c r="B11777" s="319"/>
    </row>
    <row r="11778" spans="1:2" ht="15" x14ac:dyDescent="0.2">
      <c r="A11778" s="318"/>
      <c r="B11778" s="319"/>
    </row>
    <row r="11779" spans="1:2" ht="15" x14ac:dyDescent="0.2">
      <c r="A11779" s="318"/>
      <c r="B11779" s="319"/>
    </row>
    <row r="11780" spans="1:2" ht="15" x14ac:dyDescent="0.2">
      <c r="A11780" s="318"/>
      <c r="B11780" s="319"/>
    </row>
    <row r="11781" spans="1:2" ht="15" x14ac:dyDescent="0.2">
      <c r="A11781" s="318"/>
      <c r="B11781" s="319"/>
    </row>
    <row r="11782" spans="1:2" ht="15" x14ac:dyDescent="0.2">
      <c r="A11782" s="318"/>
      <c r="B11782" s="319"/>
    </row>
    <row r="11783" spans="1:2" ht="15" x14ac:dyDescent="0.2">
      <c r="A11783" s="318"/>
      <c r="B11783" s="319"/>
    </row>
    <row r="11784" spans="1:2" ht="15" x14ac:dyDescent="0.2">
      <c r="A11784" s="318"/>
      <c r="B11784" s="319"/>
    </row>
    <row r="11785" spans="1:2" ht="15" x14ac:dyDescent="0.2">
      <c r="A11785" s="318"/>
      <c r="B11785" s="319"/>
    </row>
    <row r="11786" spans="1:2" ht="15" x14ac:dyDescent="0.2">
      <c r="A11786" s="318"/>
      <c r="B11786" s="319"/>
    </row>
    <row r="11787" spans="1:2" ht="15" x14ac:dyDescent="0.2">
      <c r="A11787" s="318"/>
      <c r="B11787" s="319"/>
    </row>
    <row r="11788" spans="1:2" ht="15" x14ac:dyDescent="0.2">
      <c r="A11788" s="318"/>
      <c r="B11788" s="319"/>
    </row>
    <row r="11789" spans="1:2" ht="15" x14ac:dyDescent="0.2">
      <c r="A11789" s="318"/>
      <c r="B11789" s="319"/>
    </row>
    <row r="11790" spans="1:2" ht="15" x14ac:dyDescent="0.2">
      <c r="A11790" s="318"/>
      <c r="B11790" s="319"/>
    </row>
    <row r="11791" spans="1:2" ht="15" x14ac:dyDescent="0.2">
      <c r="A11791" s="318"/>
      <c r="B11791" s="319"/>
    </row>
    <row r="11792" spans="1:2" ht="15" x14ac:dyDescent="0.2">
      <c r="A11792" s="318"/>
      <c r="B11792" s="319"/>
    </row>
    <row r="11793" spans="1:2" ht="15" x14ac:dyDescent="0.2">
      <c r="A11793" s="318"/>
      <c r="B11793" s="319"/>
    </row>
    <row r="11794" spans="1:2" ht="15" x14ac:dyDescent="0.2">
      <c r="A11794" s="318"/>
      <c r="B11794" s="319"/>
    </row>
    <row r="11795" spans="1:2" ht="15" x14ac:dyDescent="0.2">
      <c r="A11795" s="318"/>
      <c r="B11795" s="319"/>
    </row>
    <row r="11796" spans="1:2" ht="15" x14ac:dyDescent="0.2">
      <c r="A11796" s="318"/>
      <c r="B11796" s="319"/>
    </row>
    <row r="11797" spans="1:2" ht="15" x14ac:dyDescent="0.2">
      <c r="A11797" s="318"/>
      <c r="B11797" s="319"/>
    </row>
    <row r="11798" spans="1:2" ht="15" x14ac:dyDescent="0.2">
      <c r="A11798" s="318"/>
      <c r="B11798" s="319"/>
    </row>
    <row r="11799" spans="1:2" ht="15" x14ac:dyDescent="0.2">
      <c r="A11799" s="318"/>
      <c r="B11799" s="319"/>
    </row>
    <row r="11800" spans="1:2" ht="15" x14ac:dyDescent="0.2">
      <c r="A11800" s="318"/>
      <c r="B11800" s="319"/>
    </row>
    <row r="11801" spans="1:2" ht="15" x14ac:dyDescent="0.2">
      <c r="A11801" s="318"/>
      <c r="B11801" s="319"/>
    </row>
    <row r="11802" spans="1:2" ht="15" x14ac:dyDescent="0.2">
      <c r="A11802" s="318"/>
      <c r="B11802" s="319"/>
    </row>
    <row r="11803" spans="1:2" ht="15" x14ac:dyDescent="0.2">
      <c r="A11803" s="318"/>
      <c r="B11803" s="319"/>
    </row>
    <row r="11804" spans="1:2" ht="15" x14ac:dyDescent="0.2">
      <c r="A11804" s="318"/>
      <c r="B11804" s="319"/>
    </row>
    <row r="11805" spans="1:2" ht="15" x14ac:dyDescent="0.2">
      <c r="A11805" s="318"/>
      <c r="B11805" s="319"/>
    </row>
    <row r="11806" spans="1:2" ht="15" x14ac:dyDescent="0.2">
      <c r="A11806" s="318"/>
      <c r="B11806" s="319"/>
    </row>
    <row r="11807" spans="1:2" ht="15" x14ac:dyDescent="0.2">
      <c r="A11807" s="318"/>
      <c r="B11807" s="319"/>
    </row>
    <row r="11808" spans="1:2" ht="15" x14ac:dyDescent="0.2">
      <c r="A11808" s="318"/>
      <c r="B11808" s="319"/>
    </row>
    <row r="11809" spans="1:2" ht="15" x14ac:dyDescent="0.2">
      <c r="A11809" s="318"/>
      <c r="B11809" s="319"/>
    </row>
    <row r="11810" spans="1:2" ht="15" x14ac:dyDescent="0.2">
      <c r="A11810" s="318"/>
      <c r="B11810" s="319"/>
    </row>
    <row r="11811" spans="1:2" ht="15" x14ac:dyDescent="0.2">
      <c r="A11811" s="318"/>
      <c r="B11811" s="319"/>
    </row>
    <row r="11812" spans="1:2" ht="15" x14ac:dyDescent="0.2">
      <c r="A11812" s="318"/>
      <c r="B11812" s="319"/>
    </row>
    <row r="11813" spans="1:2" ht="15" x14ac:dyDescent="0.2">
      <c r="A11813" s="318"/>
      <c r="B11813" s="319"/>
    </row>
    <row r="11814" spans="1:2" ht="15" x14ac:dyDescent="0.2">
      <c r="A11814" s="318"/>
      <c r="B11814" s="319"/>
    </row>
    <row r="11815" spans="1:2" ht="15" x14ac:dyDescent="0.2">
      <c r="A11815" s="318"/>
      <c r="B11815" s="319"/>
    </row>
    <row r="11816" spans="1:2" ht="15" x14ac:dyDescent="0.2">
      <c r="A11816" s="318"/>
      <c r="B11816" s="319"/>
    </row>
    <row r="11817" spans="1:2" ht="15" x14ac:dyDescent="0.2">
      <c r="A11817" s="318"/>
      <c r="B11817" s="319"/>
    </row>
    <row r="11818" spans="1:2" ht="15" x14ac:dyDescent="0.2">
      <c r="A11818" s="318"/>
      <c r="B11818" s="319"/>
    </row>
    <row r="11819" spans="1:2" ht="15" x14ac:dyDescent="0.2">
      <c r="A11819" s="318"/>
      <c r="B11819" s="319"/>
    </row>
    <row r="11820" spans="1:2" ht="15" x14ac:dyDescent="0.2">
      <c r="A11820" s="318"/>
      <c r="B11820" s="319"/>
    </row>
    <row r="11821" spans="1:2" ht="15" x14ac:dyDescent="0.2">
      <c r="A11821" s="318"/>
      <c r="B11821" s="319"/>
    </row>
    <row r="11822" spans="1:2" ht="15" x14ac:dyDescent="0.2">
      <c r="A11822" s="318"/>
      <c r="B11822" s="319"/>
    </row>
    <row r="11823" spans="1:2" ht="15" x14ac:dyDescent="0.2">
      <c r="A11823" s="318"/>
      <c r="B11823" s="319"/>
    </row>
    <row r="11824" spans="1:2" ht="15" x14ac:dyDescent="0.2">
      <c r="A11824" s="318"/>
      <c r="B11824" s="319"/>
    </row>
    <row r="11825" spans="1:2" ht="15" x14ac:dyDescent="0.2">
      <c r="A11825" s="318"/>
      <c r="B11825" s="319"/>
    </row>
    <row r="11826" spans="1:2" ht="15" x14ac:dyDescent="0.2">
      <c r="A11826" s="318"/>
      <c r="B11826" s="319"/>
    </row>
    <row r="11827" spans="1:2" ht="15" x14ac:dyDescent="0.2">
      <c r="A11827" s="318"/>
      <c r="B11827" s="319"/>
    </row>
    <row r="11828" spans="1:2" ht="15" x14ac:dyDescent="0.2">
      <c r="A11828" s="318"/>
      <c r="B11828" s="319"/>
    </row>
    <row r="11829" spans="1:2" ht="15" x14ac:dyDescent="0.2">
      <c r="A11829" s="318"/>
      <c r="B11829" s="319"/>
    </row>
    <row r="11830" spans="1:2" ht="15" x14ac:dyDescent="0.2">
      <c r="A11830" s="318"/>
      <c r="B11830" s="319"/>
    </row>
    <row r="11831" spans="1:2" ht="15" x14ac:dyDescent="0.2">
      <c r="A11831" s="318"/>
      <c r="B11831" s="319"/>
    </row>
    <row r="11832" spans="1:2" ht="15" x14ac:dyDescent="0.2">
      <c r="A11832" s="318"/>
      <c r="B11832" s="319"/>
    </row>
    <row r="11833" spans="1:2" ht="15" x14ac:dyDescent="0.2">
      <c r="A11833" s="318"/>
      <c r="B11833" s="319"/>
    </row>
    <row r="11834" spans="1:2" ht="15" x14ac:dyDescent="0.2">
      <c r="A11834" s="318"/>
      <c r="B11834" s="319"/>
    </row>
    <row r="11835" spans="1:2" ht="15" x14ac:dyDescent="0.2">
      <c r="A11835" s="318"/>
      <c r="B11835" s="319"/>
    </row>
    <row r="11836" spans="1:2" ht="15" x14ac:dyDescent="0.2">
      <c r="A11836" s="318"/>
      <c r="B11836" s="319"/>
    </row>
    <row r="11837" spans="1:2" ht="15" x14ac:dyDescent="0.2">
      <c r="A11837" s="318"/>
      <c r="B11837" s="319"/>
    </row>
    <row r="11838" spans="1:2" ht="15" x14ac:dyDescent="0.2">
      <c r="A11838" s="318"/>
      <c r="B11838" s="319"/>
    </row>
    <row r="11839" spans="1:2" ht="15" x14ac:dyDescent="0.2">
      <c r="A11839" s="318"/>
      <c r="B11839" s="319"/>
    </row>
    <row r="11840" spans="1:2" ht="15" x14ac:dyDescent="0.2">
      <c r="A11840" s="318"/>
      <c r="B11840" s="319"/>
    </row>
    <row r="11841" spans="1:2" ht="15" x14ac:dyDescent="0.2">
      <c r="A11841" s="318"/>
      <c r="B11841" s="319"/>
    </row>
    <row r="11842" spans="1:2" ht="15" x14ac:dyDescent="0.2">
      <c r="A11842" s="318"/>
      <c r="B11842" s="319"/>
    </row>
    <row r="11843" spans="1:2" ht="15" x14ac:dyDescent="0.2">
      <c r="A11843" s="318"/>
      <c r="B11843" s="319"/>
    </row>
    <row r="11844" spans="1:2" ht="15" x14ac:dyDescent="0.2">
      <c r="A11844" s="318"/>
      <c r="B11844" s="319"/>
    </row>
    <row r="11845" spans="1:2" ht="15" x14ac:dyDescent="0.2">
      <c r="A11845" s="318"/>
      <c r="B11845" s="319"/>
    </row>
    <row r="11846" spans="1:2" ht="15" x14ac:dyDescent="0.2">
      <c r="A11846" s="318"/>
      <c r="B11846" s="319"/>
    </row>
    <row r="11847" spans="1:2" ht="15" x14ac:dyDescent="0.2">
      <c r="A11847" s="318"/>
      <c r="B11847" s="319"/>
    </row>
    <row r="11848" spans="1:2" ht="15" x14ac:dyDescent="0.2">
      <c r="A11848" s="318"/>
      <c r="B11848" s="319"/>
    </row>
    <row r="11849" spans="1:2" ht="15" x14ac:dyDescent="0.2">
      <c r="A11849" s="318"/>
      <c r="B11849" s="319"/>
    </row>
    <row r="11850" spans="1:2" ht="15" x14ac:dyDescent="0.2">
      <c r="A11850" s="318"/>
      <c r="B11850" s="319"/>
    </row>
    <row r="11851" spans="1:2" ht="15" x14ac:dyDescent="0.2">
      <c r="A11851" s="318"/>
      <c r="B11851" s="319"/>
    </row>
    <row r="11852" spans="1:2" ht="15" x14ac:dyDescent="0.2">
      <c r="A11852" s="318"/>
      <c r="B11852" s="319"/>
    </row>
    <row r="11853" spans="1:2" ht="15" x14ac:dyDescent="0.2">
      <c r="A11853" s="318"/>
      <c r="B11853" s="319"/>
    </row>
    <row r="11854" spans="1:2" ht="15" x14ac:dyDescent="0.2">
      <c r="A11854" s="318"/>
      <c r="B11854" s="319"/>
    </row>
    <row r="11855" spans="1:2" ht="15" x14ac:dyDescent="0.2">
      <c r="A11855" s="318"/>
      <c r="B11855" s="319"/>
    </row>
    <row r="11856" spans="1:2" ht="15" x14ac:dyDescent="0.2">
      <c r="A11856" s="318"/>
      <c r="B11856" s="319"/>
    </row>
    <row r="11857" spans="1:2" ht="15" x14ac:dyDescent="0.2">
      <c r="A11857" s="318"/>
      <c r="B11857" s="319"/>
    </row>
    <row r="11858" spans="1:2" ht="15" x14ac:dyDescent="0.2">
      <c r="A11858" s="318"/>
      <c r="B11858" s="319"/>
    </row>
    <row r="11859" spans="1:2" ht="15" x14ac:dyDescent="0.2">
      <c r="A11859" s="318"/>
      <c r="B11859" s="319"/>
    </row>
    <row r="11860" spans="1:2" ht="15" x14ac:dyDescent="0.2">
      <c r="A11860" s="318"/>
      <c r="B11860" s="319"/>
    </row>
    <row r="11861" spans="1:2" ht="15" x14ac:dyDescent="0.2">
      <c r="A11861" s="318"/>
      <c r="B11861" s="319"/>
    </row>
    <row r="11862" spans="1:2" ht="15" x14ac:dyDescent="0.2">
      <c r="A11862" s="318"/>
      <c r="B11862" s="319"/>
    </row>
    <row r="11863" spans="1:2" ht="15" x14ac:dyDescent="0.2">
      <c r="A11863" s="318"/>
      <c r="B11863" s="319"/>
    </row>
    <row r="11864" spans="1:2" ht="15" x14ac:dyDescent="0.2">
      <c r="A11864" s="318"/>
      <c r="B11864" s="319"/>
    </row>
    <row r="11865" spans="1:2" ht="15" x14ac:dyDescent="0.2">
      <c r="A11865" s="318"/>
      <c r="B11865" s="319"/>
    </row>
    <row r="11866" spans="1:2" ht="15" x14ac:dyDescent="0.2">
      <c r="A11866" s="318"/>
      <c r="B11866" s="319"/>
    </row>
    <row r="11867" spans="1:2" ht="15" x14ac:dyDescent="0.2">
      <c r="A11867" s="318"/>
      <c r="B11867" s="319"/>
    </row>
    <row r="11868" spans="1:2" ht="15" x14ac:dyDescent="0.2">
      <c r="A11868" s="318"/>
      <c r="B11868" s="319"/>
    </row>
    <row r="11869" spans="1:2" ht="15" x14ac:dyDescent="0.2">
      <c r="A11869" s="318"/>
      <c r="B11869" s="319"/>
    </row>
    <row r="11870" spans="1:2" ht="15" x14ac:dyDescent="0.2">
      <c r="A11870" s="318"/>
      <c r="B11870" s="319"/>
    </row>
    <row r="11871" spans="1:2" ht="15" x14ac:dyDescent="0.2">
      <c r="A11871" s="318"/>
      <c r="B11871" s="319"/>
    </row>
    <row r="11872" spans="1:2" ht="15" x14ac:dyDescent="0.2">
      <c r="A11872" s="318"/>
      <c r="B11872" s="319"/>
    </row>
    <row r="11873" spans="1:2" ht="15" x14ac:dyDescent="0.2">
      <c r="A11873" s="318"/>
      <c r="B11873" s="319"/>
    </row>
    <row r="11874" spans="1:2" ht="15" x14ac:dyDescent="0.2">
      <c r="A11874" s="318"/>
      <c r="B11874" s="319"/>
    </row>
    <row r="11875" spans="1:2" ht="15" x14ac:dyDescent="0.2">
      <c r="A11875" s="318"/>
      <c r="B11875" s="319"/>
    </row>
    <row r="11876" spans="1:2" ht="15" x14ac:dyDescent="0.2">
      <c r="A11876" s="318"/>
      <c r="B11876" s="319"/>
    </row>
    <row r="11877" spans="1:2" ht="15" x14ac:dyDescent="0.2">
      <c r="A11877" s="318"/>
      <c r="B11877" s="319"/>
    </row>
    <row r="11878" spans="1:2" ht="15" x14ac:dyDescent="0.2">
      <c r="A11878" s="318"/>
      <c r="B11878" s="319"/>
    </row>
    <row r="11879" spans="1:2" ht="15" x14ac:dyDescent="0.2">
      <c r="A11879" s="318"/>
      <c r="B11879" s="319"/>
    </row>
    <row r="11880" spans="1:2" ht="15" x14ac:dyDescent="0.2">
      <c r="A11880" s="318"/>
      <c r="B11880" s="319"/>
    </row>
    <row r="11881" spans="1:2" ht="15" x14ac:dyDescent="0.2">
      <c r="A11881" s="318"/>
      <c r="B11881" s="319"/>
    </row>
    <row r="11882" spans="1:2" ht="15" x14ac:dyDescent="0.2">
      <c r="A11882" s="318"/>
      <c r="B11882" s="319"/>
    </row>
    <row r="11883" spans="1:2" ht="15" x14ac:dyDescent="0.2">
      <c r="A11883" s="318"/>
      <c r="B11883" s="319"/>
    </row>
    <row r="11884" spans="1:2" ht="15" x14ac:dyDescent="0.2">
      <c r="A11884" s="318"/>
      <c r="B11884" s="319"/>
    </row>
    <row r="11885" spans="1:2" ht="15" x14ac:dyDescent="0.2">
      <c r="A11885" s="318"/>
      <c r="B11885" s="319"/>
    </row>
    <row r="11886" spans="1:2" ht="15" x14ac:dyDescent="0.2">
      <c r="A11886" s="318"/>
      <c r="B11886" s="319"/>
    </row>
    <row r="11887" spans="1:2" ht="15" x14ac:dyDescent="0.2">
      <c r="A11887" s="318"/>
      <c r="B11887" s="319"/>
    </row>
    <row r="11888" spans="1:2" ht="15" x14ac:dyDescent="0.2">
      <c r="A11888" s="318"/>
      <c r="B11888" s="319"/>
    </row>
    <row r="11889" spans="1:2" ht="15" x14ac:dyDescent="0.2">
      <c r="A11889" s="318"/>
      <c r="B11889" s="319"/>
    </row>
    <row r="11890" spans="1:2" ht="15" x14ac:dyDescent="0.2">
      <c r="A11890" s="318"/>
      <c r="B11890" s="319"/>
    </row>
    <row r="11891" spans="1:2" ht="15" x14ac:dyDescent="0.2">
      <c r="A11891" s="318"/>
      <c r="B11891" s="319"/>
    </row>
    <row r="11892" spans="1:2" ht="15" x14ac:dyDescent="0.2">
      <c r="A11892" s="318"/>
      <c r="B11892" s="319"/>
    </row>
    <row r="11893" spans="1:2" ht="15" x14ac:dyDescent="0.2">
      <c r="A11893" s="318"/>
      <c r="B11893" s="319"/>
    </row>
    <row r="11894" spans="1:2" ht="15" x14ac:dyDescent="0.2">
      <c r="A11894" s="318"/>
      <c r="B11894" s="319"/>
    </row>
    <row r="11895" spans="1:2" ht="15" x14ac:dyDescent="0.2">
      <c r="A11895" s="318"/>
      <c r="B11895" s="319"/>
    </row>
    <row r="11896" spans="1:2" ht="15" x14ac:dyDescent="0.2">
      <c r="A11896" s="318"/>
      <c r="B11896" s="319"/>
    </row>
    <row r="11897" spans="1:2" ht="15" x14ac:dyDescent="0.2">
      <c r="A11897" s="318"/>
      <c r="B11897" s="319"/>
    </row>
    <row r="11898" spans="1:2" ht="15" x14ac:dyDescent="0.2">
      <c r="A11898" s="318"/>
      <c r="B11898" s="319"/>
    </row>
    <row r="11899" spans="1:2" ht="15" x14ac:dyDescent="0.2">
      <c r="A11899" s="318"/>
      <c r="B11899" s="319"/>
    </row>
    <row r="11900" spans="1:2" ht="15" x14ac:dyDescent="0.2">
      <c r="A11900" s="318"/>
      <c r="B11900" s="319"/>
    </row>
    <row r="11901" spans="1:2" ht="15" x14ac:dyDescent="0.2">
      <c r="A11901" s="318"/>
      <c r="B11901" s="319"/>
    </row>
    <row r="11902" spans="1:2" ht="15" x14ac:dyDescent="0.2">
      <c r="A11902" s="318"/>
      <c r="B11902" s="319"/>
    </row>
    <row r="11903" spans="1:2" ht="15" x14ac:dyDescent="0.2">
      <c r="A11903" s="318"/>
      <c r="B11903" s="319"/>
    </row>
    <row r="11904" spans="1:2" ht="15" x14ac:dyDescent="0.2">
      <c r="A11904" s="318"/>
      <c r="B11904" s="319"/>
    </row>
    <row r="11905" spans="1:2" ht="15" x14ac:dyDescent="0.2">
      <c r="A11905" s="318"/>
      <c r="B11905" s="319"/>
    </row>
    <row r="11906" spans="1:2" ht="15" x14ac:dyDescent="0.2">
      <c r="A11906" s="318"/>
      <c r="B11906" s="319"/>
    </row>
    <row r="11907" spans="1:2" ht="15" x14ac:dyDescent="0.2">
      <c r="A11907" s="318"/>
      <c r="B11907" s="319"/>
    </row>
    <row r="11908" spans="1:2" ht="15" x14ac:dyDescent="0.2">
      <c r="A11908" s="318"/>
      <c r="B11908" s="319"/>
    </row>
    <row r="11909" spans="1:2" ht="15" x14ac:dyDescent="0.2">
      <c r="A11909" s="318"/>
      <c r="B11909" s="319"/>
    </row>
    <row r="11910" spans="1:2" ht="15" x14ac:dyDescent="0.2">
      <c r="A11910" s="318"/>
      <c r="B11910" s="319"/>
    </row>
    <row r="11911" spans="1:2" ht="15" x14ac:dyDescent="0.2">
      <c r="A11911" s="318"/>
      <c r="B11911" s="319"/>
    </row>
    <row r="11912" spans="1:2" ht="15" x14ac:dyDescent="0.2">
      <c r="A11912" s="318"/>
      <c r="B11912" s="319"/>
    </row>
    <row r="11913" spans="1:2" ht="15" x14ac:dyDescent="0.2">
      <c r="A11913" s="318"/>
      <c r="B11913" s="319"/>
    </row>
    <row r="11914" spans="1:2" ht="15" x14ac:dyDescent="0.2">
      <c r="A11914" s="318"/>
      <c r="B11914" s="319"/>
    </row>
    <row r="11915" spans="1:2" ht="15" x14ac:dyDescent="0.2">
      <c r="A11915" s="318"/>
      <c r="B11915" s="319"/>
    </row>
    <row r="11916" spans="1:2" ht="15" x14ac:dyDescent="0.2">
      <c r="A11916" s="318"/>
      <c r="B11916" s="319"/>
    </row>
    <row r="11917" spans="1:2" ht="15" x14ac:dyDescent="0.2">
      <c r="A11917" s="318"/>
      <c r="B11917" s="319"/>
    </row>
    <row r="11918" spans="1:2" ht="15" x14ac:dyDescent="0.2">
      <c r="A11918" s="318"/>
      <c r="B11918" s="319"/>
    </row>
    <row r="11919" spans="1:2" ht="15" x14ac:dyDescent="0.2">
      <c r="A11919" s="318"/>
      <c r="B11919" s="319"/>
    </row>
    <row r="11920" spans="1:2" ht="15" x14ac:dyDescent="0.2">
      <c r="A11920" s="318"/>
      <c r="B11920" s="319"/>
    </row>
    <row r="11921" spans="1:2" ht="15" x14ac:dyDescent="0.2">
      <c r="A11921" s="318"/>
      <c r="B11921" s="319"/>
    </row>
    <row r="11922" spans="1:2" ht="15" x14ac:dyDescent="0.2">
      <c r="A11922" s="318"/>
      <c r="B11922" s="319"/>
    </row>
    <row r="11923" spans="1:2" ht="15" x14ac:dyDescent="0.2">
      <c r="A11923" s="318"/>
      <c r="B11923" s="319"/>
    </row>
    <row r="11924" spans="1:2" ht="15" x14ac:dyDescent="0.2">
      <c r="A11924" s="318"/>
      <c r="B11924" s="319"/>
    </row>
    <row r="11925" spans="1:2" ht="15" x14ac:dyDescent="0.2">
      <c r="A11925" s="318"/>
      <c r="B11925" s="319"/>
    </row>
    <row r="11926" spans="1:2" ht="15" x14ac:dyDescent="0.2">
      <c r="A11926" s="318"/>
      <c r="B11926" s="319"/>
    </row>
    <row r="11927" spans="1:2" ht="15" x14ac:dyDescent="0.2">
      <c r="A11927" s="318"/>
      <c r="B11927" s="319"/>
    </row>
    <row r="11928" spans="1:2" ht="15" x14ac:dyDescent="0.2">
      <c r="A11928" s="318"/>
      <c r="B11928" s="319"/>
    </row>
    <row r="11929" spans="1:2" ht="15" x14ac:dyDescent="0.2">
      <c r="A11929" s="318"/>
      <c r="B11929" s="319"/>
    </row>
    <row r="11930" spans="1:2" ht="15" x14ac:dyDescent="0.2">
      <c r="A11930" s="318"/>
      <c r="B11930" s="319"/>
    </row>
    <row r="11931" spans="1:2" ht="15" x14ac:dyDescent="0.2">
      <c r="A11931" s="318"/>
      <c r="B11931" s="319"/>
    </row>
    <row r="11932" spans="1:2" ht="15" x14ac:dyDescent="0.2">
      <c r="A11932" s="318"/>
      <c r="B11932" s="319"/>
    </row>
    <row r="11933" spans="1:2" ht="15" x14ac:dyDescent="0.2">
      <c r="A11933" s="318"/>
      <c r="B11933" s="319"/>
    </row>
    <row r="11934" spans="1:2" ht="15" x14ac:dyDescent="0.2">
      <c r="A11934" s="318"/>
      <c r="B11934" s="319"/>
    </row>
    <row r="11935" spans="1:2" ht="15" x14ac:dyDescent="0.2">
      <c r="A11935" s="318"/>
      <c r="B11935" s="319"/>
    </row>
    <row r="11936" spans="1:2" ht="15" x14ac:dyDescent="0.2">
      <c r="A11936" s="318"/>
      <c r="B11936" s="319"/>
    </row>
    <row r="11937" spans="1:2" ht="15" x14ac:dyDescent="0.2">
      <c r="A11937" s="318"/>
      <c r="B11937" s="319"/>
    </row>
    <row r="11938" spans="1:2" ht="15" x14ac:dyDescent="0.2">
      <c r="A11938" s="318"/>
      <c r="B11938" s="319"/>
    </row>
    <row r="11939" spans="1:2" ht="15" x14ac:dyDescent="0.2">
      <c r="A11939" s="318"/>
      <c r="B11939" s="319"/>
    </row>
    <row r="11940" spans="1:2" ht="15" x14ac:dyDescent="0.2">
      <c r="A11940" s="318"/>
      <c r="B11940" s="319"/>
    </row>
    <row r="11941" spans="1:2" ht="15" x14ac:dyDescent="0.2">
      <c r="A11941" s="318"/>
      <c r="B11941" s="319"/>
    </row>
    <row r="11942" spans="1:2" ht="15" x14ac:dyDescent="0.2">
      <c r="A11942" s="318"/>
      <c r="B11942" s="319"/>
    </row>
    <row r="11943" spans="1:2" ht="15" x14ac:dyDescent="0.2">
      <c r="A11943" s="318"/>
      <c r="B11943" s="319"/>
    </row>
    <row r="11944" spans="1:2" ht="15" x14ac:dyDescent="0.2">
      <c r="A11944" s="318"/>
      <c r="B11944" s="319"/>
    </row>
    <row r="11945" spans="1:2" ht="15" x14ac:dyDescent="0.2">
      <c r="A11945" s="318"/>
      <c r="B11945" s="319"/>
    </row>
    <row r="11946" spans="1:2" ht="15" x14ac:dyDescent="0.2">
      <c r="A11946" s="318"/>
      <c r="B11946" s="319"/>
    </row>
    <row r="11947" spans="1:2" ht="15" x14ac:dyDescent="0.2">
      <c r="A11947" s="318"/>
      <c r="B11947" s="319"/>
    </row>
    <row r="11948" spans="1:2" ht="15" x14ac:dyDescent="0.2">
      <c r="A11948" s="318"/>
      <c r="B11948" s="319"/>
    </row>
    <row r="11949" spans="1:2" ht="15" x14ac:dyDescent="0.2">
      <c r="A11949" s="318"/>
      <c r="B11949" s="319"/>
    </row>
    <row r="11950" spans="1:2" ht="15" x14ac:dyDescent="0.2">
      <c r="A11950" s="318"/>
      <c r="B11950" s="319"/>
    </row>
    <row r="11951" spans="1:2" ht="15" x14ac:dyDescent="0.2">
      <c r="A11951" s="318"/>
      <c r="B11951" s="319"/>
    </row>
    <row r="11952" spans="1:2" ht="15" x14ac:dyDescent="0.2">
      <c r="A11952" s="318"/>
      <c r="B11952" s="319"/>
    </row>
    <row r="11953" spans="1:2" ht="15" x14ac:dyDescent="0.2">
      <c r="A11953" s="318"/>
      <c r="B11953" s="319"/>
    </row>
    <row r="11954" spans="1:2" ht="15" x14ac:dyDescent="0.2">
      <c r="A11954" s="318"/>
      <c r="B11954" s="319"/>
    </row>
    <row r="11955" spans="1:2" ht="15" x14ac:dyDescent="0.2">
      <c r="A11955" s="318"/>
      <c r="B11955" s="319"/>
    </row>
    <row r="11956" spans="1:2" ht="15" x14ac:dyDescent="0.2">
      <c r="A11956" s="318"/>
      <c r="B11956" s="319"/>
    </row>
    <row r="11957" spans="1:2" ht="15" x14ac:dyDescent="0.2">
      <c r="A11957" s="318"/>
      <c r="B11957" s="319"/>
    </row>
    <row r="11958" spans="1:2" ht="15" x14ac:dyDescent="0.2">
      <c r="A11958" s="318"/>
      <c r="B11958" s="319"/>
    </row>
    <row r="11959" spans="1:2" ht="15" x14ac:dyDescent="0.2">
      <c r="A11959" s="318"/>
      <c r="B11959" s="319"/>
    </row>
    <row r="11960" spans="1:2" ht="15" x14ac:dyDescent="0.2">
      <c r="A11960" s="318"/>
      <c r="B11960" s="319"/>
    </row>
    <row r="11961" spans="1:2" ht="15" x14ac:dyDescent="0.2">
      <c r="A11961" s="318"/>
      <c r="B11961" s="319"/>
    </row>
    <row r="11962" spans="1:2" ht="15" x14ac:dyDescent="0.2">
      <c r="A11962" s="318"/>
      <c r="B11962" s="319"/>
    </row>
    <row r="11963" spans="1:2" ht="15" x14ac:dyDescent="0.2">
      <c r="A11963" s="318"/>
      <c r="B11963" s="319"/>
    </row>
    <row r="11964" spans="1:2" ht="15" x14ac:dyDescent="0.2">
      <c r="A11964" s="318"/>
      <c r="B11964" s="319"/>
    </row>
    <row r="11965" spans="1:2" ht="15" x14ac:dyDescent="0.2">
      <c r="A11965" s="318"/>
      <c r="B11965" s="319"/>
    </row>
    <row r="11966" spans="1:2" ht="15" x14ac:dyDescent="0.2">
      <c r="A11966" s="318"/>
      <c r="B11966" s="319"/>
    </row>
    <row r="11967" spans="1:2" ht="15" x14ac:dyDescent="0.2">
      <c r="A11967" s="318"/>
      <c r="B11967" s="319"/>
    </row>
    <row r="11968" spans="1:2" ht="15" x14ac:dyDescent="0.2">
      <c r="A11968" s="318"/>
      <c r="B11968" s="319"/>
    </row>
    <row r="11969" spans="1:2" ht="15" x14ac:dyDescent="0.2">
      <c r="A11969" s="318"/>
      <c r="B11969" s="319"/>
    </row>
    <row r="11970" spans="1:2" ht="15" x14ac:dyDescent="0.2">
      <c r="A11970" s="318"/>
      <c r="B11970" s="319"/>
    </row>
    <row r="11971" spans="1:2" ht="15" x14ac:dyDescent="0.2">
      <c r="A11971" s="318"/>
      <c r="B11971" s="319"/>
    </row>
    <row r="11972" spans="1:2" ht="15" x14ac:dyDescent="0.2">
      <c r="A11972" s="318"/>
      <c r="B11972" s="319"/>
    </row>
    <row r="11973" spans="1:2" ht="15" x14ac:dyDescent="0.2">
      <c r="A11973" s="318"/>
      <c r="B11973" s="319"/>
    </row>
    <row r="11974" spans="1:2" ht="15" x14ac:dyDescent="0.2">
      <c r="A11974" s="318"/>
      <c r="B11974" s="319"/>
    </row>
    <row r="11975" spans="1:2" ht="15" x14ac:dyDescent="0.2">
      <c r="A11975" s="318"/>
      <c r="B11975" s="319"/>
    </row>
    <row r="11976" spans="1:2" ht="15" x14ac:dyDescent="0.2">
      <c r="A11976" s="318"/>
      <c r="B11976" s="319"/>
    </row>
    <row r="11977" spans="1:2" ht="15" x14ac:dyDescent="0.2">
      <c r="A11977" s="318"/>
      <c r="B11977" s="319"/>
    </row>
    <row r="11978" spans="1:2" ht="15" x14ac:dyDescent="0.2">
      <c r="A11978" s="318"/>
      <c r="B11978" s="319"/>
    </row>
    <row r="11979" spans="1:2" ht="15" x14ac:dyDescent="0.2">
      <c r="A11979" s="318"/>
      <c r="B11979" s="319"/>
    </row>
    <row r="11980" spans="1:2" ht="15" x14ac:dyDescent="0.2">
      <c r="A11980" s="318"/>
      <c r="B11980" s="319"/>
    </row>
    <row r="11981" spans="1:2" ht="15" x14ac:dyDescent="0.2">
      <c r="A11981" s="318"/>
      <c r="B11981" s="319"/>
    </row>
    <row r="11982" spans="1:2" ht="15" x14ac:dyDescent="0.2">
      <c r="A11982" s="318"/>
      <c r="B11982" s="319"/>
    </row>
    <row r="11983" spans="1:2" ht="15" x14ac:dyDescent="0.2">
      <c r="A11983" s="318"/>
      <c r="B11983" s="319"/>
    </row>
    <row r="11984" spans="1:2" ht="15" x14ac:dyDescent="0.2">
      <c r="A11984" s="318"/>
      <c r="B11984" s="319"/>
    </row>
    <row r="11985" spans="1:2" ht="15" x14ac:dyDescent="0.2">
      <c r="A11985" s="318"/>
      <c r="B11985" s="319"/>
    </row>
    <row r="11986" spans="1:2" ht="15" x14ac:dyDescent="0.2">
      <c r="A11986" s="318"/>
      <c r="B11986" s="319"/>
    </row>
    <row r="11987" spans="1:2" ht="15" x14ac:dyDescent="0.2">
      <c r="A11987" s="318"/>
      <c r="B11987" s="319"/>
    </row>
    <row r="11988" spans="1:2" ht="15" x14ac:dyDescent="0.2">
      <c r="A11988" s="318"/>
      <c r="B11988" s="319"/>
    </row>
    <row r="11989" spans="1:2" ht="15" x14ac:dyDescent="0.2">
      <c r="A11989" s="318"/>
      <c r="B11989" s="319"/>
    </row>
    <row r="11990" spans="1:2" ht="15" x14ac:dyDescent="0.2">
      <c r="A11990" s="318"/>
      <c r="B11990" s="319"/>
    </row>
    <row r="11991" spans="1:2" ht="15" x14ac:dyDescent="0.2">
      <c r="A11991" s="318"/>
      <c r="B11991" s="319"/>
    </row>
    <row r="11992" spans="1:2" ht="15" x14ac:dyDescent="0.2">
      <c r="A11992" s="318"/>
      <c r="B11992" s="319"/>
    </row>
    <row r="11993" spans="1:2" ht="15" x14ac:dyDescent="0.2">
      <c r="A11993" s="318"/>
      <c r="B11993" s="319"/>
    </row>
    <row r="11994" spans="1:2" ht="15" x14ac:dyDescent="0.2">
      <c r="A11994" s="318"/>
      <c r="B11994" s="319"/>
    </row>
    <row r="11995" spans="1:2" ht="15" x14ac:dyDescent="0.2">
      <c r="A11995" s="318"/>
      <c r="B11995" s="319"/>
    </row>
    <row r="11996" spans="1:2" ht="15" x14ac:dyDescent="0.2">
      <c r="A11996" s="318"/>
      <c r="B11996" s="319"/>
    </row>
    <row r="11997" spans="1:2" ht="15" x14ac:dyDescent="0.2">
      <c r="A11997" s="318"/>
      <c r="B11997" s="319"/>
    </row>
    <row r="11998" spans="1:2" ht="15" x14ac:dyDescent="0.2">
      <c r="A11998" s="318"/>
      <c r="B11998" s="319"/>
    </row>
    <row r="11999" spans="1:2" ht="15" x14ac:dyDescent="0.2">
      <c r="A11999" s="318"/>
      <c r="B11999" s="319"/>
    </row>
    <row r="12000" spans="1:2" ht="15" x14ac:dyDescent="0.2">
      <c r="A12000" s="318"/>
      <c r="B12000" s="319"/>
    </row>
    <row r="12001" spans="1:2" ht="15" x14ac:dyDescent="0.2">
      <c r="A12001" s="318"/>
      <c r="B12001" s="319"/>
    </row>
    <row r="12002" spans="1:2" ht="15" x14ac:dyDescent="0.2">
      <c r="A12002" s="318"/>
      <c r="B12002" s="319"/>
    </row>
    <row r="12003" spans="1:2" ht="15" x14ac:dyDescent="0.2">
      <c r="A12003" s="318"/>
      <c r="B12003" s="319"/>
    </row>
    <row r="12004" spans="1:2" ht="15" x14ac:dyDescent="0.2">
      <c r="A12004" s="318"/>
      <c r="B12004" s="319"/>
    </row>
    <row r="12005" spans="1:2" ht="15" x14ac:dyDescent="0.2">
      <c r="A12005" s="318"/>
      <c r="B12005" s="319"/>
    </row>
    <row r="12006" spans="1:2" ht="15" x14ac:dyDescent="0.2">
      <c r="A12006" s="318"/>
      <c r="B12006" s="319"/>
    </row>
    <row r="12007" spans="1:2" ht="15" x14ac:dyDescent="0.2">
      <c r="A12007" s="318"/>
      <c r="B12007" s="319"/>
    </row>
    <row r="12008" spans="1:2" ht="15" x14ac:dyDescent="0.2">
      <c r="A12008" s="318"/>
      <c r="B12008" s="319"/>
    </row>
    <row r="12009" spans="1:2" ht="15" x14ac:dyDescent="0.2">
      <c r="A12009" s="318"/>
      <c r="B12009" s="319"/>
    </row>
    <row r="12010" spans="1:2" ht="15" x14ac:dyDescent="0.2">
      <c r="A12010" s="318"/>
      <c r="B12010" s="319"/>
    </row>
    <row r="12011" spans="1:2" ht="15" x14ac:dyDescent="0.2">
      <c r="A12011" s="318"/>
      <c r="B12011" s="319"/>
    </row>
    <row r="12012" spans="1:2" ht="15" x14ac:dyDescent="0.2">
      <c r="A12012" s="318"/>
      <c r="B12012" s="319"/>
    </row>
    <row r="12013" spans="1:2" ht="15" x14ac:dyDescent="0.2">
      <c r="A12013" s="318"/>
      <c r="B12013" s="319"/>
    </row>
    <row r="12014" spans="1:2" ht="15" x14ac:dyDescent="0.2">
      <c r="A12014" s="318"/>
      <c r="B12014" s="319"/>
    </row>
    <row r="12015" spans="1:2" ht="15" x14ac:dyDescent="0.2">
      <c r="A12015" s="318"/>
      <c r="B12015" s="319"/>
    </row>
    <row r="12016" spans="1:2" ht="15" x14ac:dyDescent="0.2">
      <c r="A12016" s="318"/>
      <c r="B12016" s="319"/>
    </row>
    <row r="12017" spans="1:2" ht="15" x14ac:dyDescent="0.2">
      <c r="A12017" s="318"/>
      <c r="B12017" s="319"/>
    </row>
    <row r="12018" spans="1:2" ht="15" x14ac:dyDescent="0.2">
      <c r="A12018" s="318"/>
      <c r="B12018" s="319"/>
    </row>
    <row r="12019" spans="1:2" ht="15" x14ac:dyDescent="0.2">
      <c r="A12019" s="318"/>
      <c r="B12019" s="319"/>
    </row>
    <row r="12020" spans="1:2" ht="15" x14ac:dyDescent="0.2">
      <c r="A12020" s="318"/>
      <c r="B12020" s="319"/>
    </row>
    <row r="12021" spans="1:2" ht="15" x14ac:dyDescent="0.2">
      <c r="A12021" s="318"/>
      <c r="B12021" s="319"/>
    </row>
    <row r="12022" spans="1:2" ht="15" x14ac:dyDescent="0.2">
      <c r="A12022" s="318"/>
      <c r="B12022" s="319"/>
    </row>
    <row r="12023" spans="1:2" ht="15" x14ac:dyDescent="0.2">
      <c r="A12023" s="318"/>
      <c r="B12023" s="319"/>
    </row>
    <row r="12024" spans="1:2" ht="15" x14ac:dyDescent="0.2">
      <c r="A12024" s="318"/>
      <c r="B12024" s="319"/>
    </row>
    <row r="12025" spans="1:2" ht="15" x14ac:dyDescent="0.2">
      <c r="A12025" s="318"/>
      <c r="B12025" s="319"/>
    </row>
    <row r="12026" spans="1:2" ht="15" x14ac:dyDescent="0.2">
      <c r="A12026" s="318"/>
      <c r="B12026" s="319"/>
    </row>
    <row r="12027" spans="1:2" ht="15" x14ac:dyDescent="0.2">
      <c r="A12027" s="318"/>
      <c r="B12027" s="319"/>
    </row>
    <row r="12028" spans="1:2" ht="15" x14ac:dyDescent="0.2">
      <c r="A12028" s="318"/>
      <c r="B12028" s="319"/>
    </row>
    <row r="12029" spans="1:2" ht="15" x14ac:dyDescent="0.2">
      <c r="A12029" s="318"/>
      <c r="B12029" s="319"/>
    </row>
    <row r="12030" spans="1:2" ht="15" x14ac:dyDescent="0.2">
      <c r="A12030" s="318"/>
      <c r="B12030" s="319"/>
    </row>
    <row r="12031" spans="1:2" ht="15" x14ac:dyDescent="0.2">
      <c r="A12031" s="318"/>
      <c r="B12031" s="319"/>
    </row>
    <row r="12032" spans="1:2" ht="15" x14ac:dyDescent="0.2">
      <c r="A12032" s="318"/>
      <c r="B12032" s="319"/>
    </row>
    <row r="12033" spans="1:2" ht="15" x14ac:dyDescent="0.2">
      <c r="A12033" s="318"/>
      <c r="B12033" s="319"/>
    </row>
    <row r="12034" spans="1:2" ht="15" x14ac:dyDescent="0.2">
      <c r="A12034" s="318"/>
      <c r="B12034" s="319"/>
    </row>
    <row r="12035" spans="1:2" ht="15" x14ac:dyDescent="0.2">
      <c r="A12035" s="318"/>
      <c r="B12035" s="319"/>
    </row>
    <row r="12036" spans="1:2" ht="15" x14ac:dyDescent="0.2">
      <c r="A12036" s="318"/>
      <c r="B12036" s="319"/>
    </row>
    <row r="12037" spans="1:2" ht="15" x14ac:dyDescent="0.2">
      <c r="A12037" s="318"/>
      <c r="B12037" s="319"/>
    </row>
    <row r="12038" spans="1:2" ht="15" x14ac:dyDescent="0.2">
      <c r="A12038" s="318"/>
      <c r="B12038" s="319"/>
    </row>
    <row r="12039" spans="1:2" ht="15" x14ac:dyDescent="0.2">
      <c r="A12039" s="318"/>
      <c r="B12039" s="319"/>
    </row>
    <row r="12040" spans="1:2" ht="15" x14ac:dyDescent="0.2">
      <c r="A12040" s="318"/>
      <c r="B12040" s="319"/>
    </row>
    <row r="12041" spans="1:2" ht="15" x14ac:dyDescent="0.2">
      <c r="A12041" s="318"/>
      <c r="B12041" s="319"/>
    </row>
    <row r="12042" spans="1:2" ht="15" x14ac:dyDescent="0.2">
      <c r="A12042" s="318"/>
      <c r="B12042" s="319"/>
    </row>
    <row r="12043" spans="1:2" ht="15" x14ac:dyDescent="0.2">
      <c r="A12043" s="318"/>
      <c r="B12043" s="319"/>
    </row>
    <row r="12044" spans="1:2" ht="15" x14ac:dyDescent="0.2">
      <c r="A12044" s="318"/>
      <c r="B12044" s="319"/>
    </row>
    <row r="12045" spans="1:2" ht="15" x14ac:dyDescent="0.2">
      <c r="A12045" s="318"/>
      <c r="B12045" s="319"/>
    </row>
    <row r="12046" spans="1:2" ht="15" x14ac:dyDescent="0.2">
      <c r="A12046" s="318"/>
      <c r="B12046" s="319"/>
    </row>
    <row r="12047" spans="1:2" ht="15" x14ac:dyDescent="0.2">
      <c r="A12047" s="318"/>
      <c r="B12047" s="319"/>
    </row>
    <row r="12048" spans="1:2" ht="15" x14ac:dyDescent="0.2">
      <c r="A12048" s="318"/>
      <c r="B12048" s="319"/>
    </row>
    <row r="12049" spans="1:2" ht="15" x14ac:dyDescent="0.2">
      <c r="A12049" s="318"/>
      <c r="B12049" s="319"/>
    </row>
    <row r="12050" spans="1:2" ht="15" x14ac:dyDescent="0.2">
      <c r="A12050" s="318"/>
      <c r="B12050" s="319"/>
    </row>
    <row r="12051" spans="1:2" ht="15" x14ac:dyDescent="0.2">
      <c r="A12051" s="318"/>
      <c r="B12051" s="319"/>
    </row>
    <row r="12052" spans="1:2" ht="15" x14ac:dyDescent="0.2">
      <c r="A12052" s="318"/>
      <c r="B12052" s="319"/>
    </row>
    <row r="12053" spans="1:2" ht="15" x14ac:dyDescent="0.2">
      <c r="A12053" s="318"/>
      <c r="B12053" s="319"/>
    </row>
    <row r="12054" spans="1:2" ht="15" x14ac:dyDescent="0.2">
      <c r="A12054" s="318"/>
      <c r="B12054" s="319"/>
    </row>
    <row r="12055" spans="1:2" ht="15" x14ac:dyDescent="0.2">
      <c r="A12055" s="318"/>
      <c r="B12055" s="319"/>
    </row>
    <row r="12056" spans="1:2" ht="15" x14ac:dyDescent="0.2">
      <c r="A12056" s="318"/>
      <c r="B12056" s="319"/>
    </row>
    <row r="12057" spans="1:2" ht="15" x14ac:dyDescent="0.2">
      <c r="A12057" s="318"/>
      <c r="B12057" s="319"/>
    </row>
    <row r="12058" spans="1:2" ht="15" x14ac:dyDescent="0.2">
      <c r="A12058" s="318"/>
      <c r="B12058" s="319"/>
    </row>
    <row r="12059" spans="1:2" ht="15" x14ac:dyDescent="0.2">
      <c r="A12059" s="318"/>
      <c r="B12059" s="319"/>
    </row>
    <row r="12060" spans="1:2" ht="15" x14ac:dyDescent="0.2">
      <c r="A12060" s="318"/>
      <c r="B12060" s="319"/>
    </row>
    <row r="12061" spans="1:2" ht="15" x14ac:dyDescent="0.2">
      <c r="A12061" s="318"/>
      <c r="B12061" s="319"/>
    </row>
    <row r="12062" spans="1:2" ht="15" x14ac:dyDescent="0.2">
      <c r="A12062" s="318"/>
      <c r="B12062" s="319"/>
    </row>
    <row r="12063" spans="1:2" ht="15" x14ac:dyDescent="0.2">
      <c r="A12063" s="318"/>
      <c r="B12063" s="319"/>
    </row>
    <row r="12064" spans="1:2" ht="15" x14ac:dyDescent="0.2">
      <c r="A12064" s="318"/>
      <c r="B12064" s="319"/>
    </row>
    <row r="12065" spans="1:2" ht="15" x14ac:dyDescent="0.2">
      <c r="A12065" s="318"/>
      <c r="B12065" s="319"/>
    </row>
    <row r="12066" spans="1:2" ht="15" x14ac:dyDescent="0.2">
      <c r="A12066" s="318"/>
      <c r="B12066" s="319"/>
    </row>
    <row r="12067" spans="1:2" ht="15" x14ac:dyDescent="0.2">
      <c r="A12067" s="318"/>
      <c r="B12067" s="319"/>
    </row>
    <row r="12068" spans="1:2" ht="15" x14ac:dyDescent="0.2">
      <c r="A12068" s="318"/>
      <c r="B12068" s="319"/>
    </row>
    <row r="12069" spans="1:2" ht="15" x14ac:dyDescent="0.2">
      <c r="A12069" s="318"/>
      <c r="B12069" s="319"/>
    </row>
    <row r="12070" spans="1:2" ht="15" x14ac:dyDescent="0.2">
      <c r="A12070" s="318"/>
      <c r="B12070" s="319"/>
    </row>
    <row r="12071" spans="1:2" ht="15" x14ac:dyDescent="0.2">
      <c r="A12071" s="318"/>
      <c r="B12071" s="319"/>
    </row>
    <row r="12072" spans="1:2" ht="15" x14ac:dyDescent="0.2">
      <c r="A12072" s="318"/>
      <c r="B12072" s="319"/>
    </row>
    <row r="12073" spans="1:2" ht="15" x14ac:dyDescent="0.2">
      <c r="A12073" s="318"/>
      <c r="B12073" s="319"/>
    </row>
    <row r="12074" spans="1:2" ht="15" x14ac:dyDescent="0.2">
      <c r="A12074" s="318"/>
      <c r="B12074" s="319"/>
    </row>
    <row r="12075" spans="1:2" ht="15" x14ac:dyDescent="0.2">
      <c r="A12075" s="318"/>
      <c r="B12075" s="319"/>
    </row>
    <row r="12076" spans="1:2" ht="15" x14ac:dyDescent="0.2">
      <c r="A12076" s="318"/>
      <c r="B12076" s="319"/>
    </row>
    <row r="12077" spans="1:2" ht="15" x14ac:dyDescent="0.2">
      <c r="A12077" s="318"/>
      <c r="B12077" s="319"/>
    </row>
    <row r="12078" spans="1:2" ht="15" x14ac:dyDescent="0.2">
      <c r="A12078" s="318"/>
      <c r="B12078" s="319"/>
    </row>
    <row r="12079" spans="1:2" ht="15" x14ac:dyDescent="0.2">
      <c r="A12079" s="318"/>
      <c r="B12079" s="319"/>
    </row>
    <row r="12080" spans="1:2" ht="15" x14ac:dyDescent="0.2">
      <c r="A12080" s="318"/>
      <c r="B12080" s="319"/>
    </row>
    <row r="12081" spans="1:2" ht="15" x14ac:dyDescent="0.2">
      <c r="A12081" s="318"/>
      <c r="B12081" s="319"/>
    </row>
    <row r="12082" spans="1:2" ht="15" x14ac:dyDescent="0.2">
      <c r="A12082" s="318"/>
      <c r="B12082" s="319"/>
    </row>
    <row r="12083" spans="1:2" ht="15" x14ac:dyDescent="0.2">
      <c r="A12083" s="318"/>
      <c r="B12083" s="319"/>
    </row>
    <row r="12084" spans="1:2" ht="15" x14ac:dyDescent="0.2">
      <c r="A12084" s="318"/>
      <c r="B12084" s="319"/>
    </row>
    <row r="12085" spans="1:2" ht="15" x14ac:dyDescent="0.2">
      <c r="A12085" s="318"/>
      <c r="B12085" s="319"/>
    </row>
    <row r="12086" spans="1:2" ht="15" x14ac:dyDescent="0.2">
      <c r="A12086" s="318"/>
      <c r="B12086" s="319"/>
    </row>
    <row r="12087" spans="1:2" ht="15" x14ac:dyDescent="0.2">
      <c r="A12087" s="318"/>
      <c r="B12087" s="319"/>
    </row>
    <row r="12088" spans="1:2" ht="15" x14ac:dyDescent="0.2">
      <c r="A12088" s="318"/>
      <c r="B12088" s="319"/>
    </row>
    <row r="12089" spans="1:2" ht="15" x14ac:dyDescent="0.2">
      <c r="A12089" s="318"/>
      <c r="B12089" s="319"/>
    </row>
    <row r="12090" spans="1:2" ht="15" x14ac:dyDescent="0.2">
      <c r="A12090" s="318"/>
      <c r="B12090" s="319"/>
    </row>
    <row r="12091" spans="1:2" ht="15" x14ac:dyDescent="0.2">
      <c r="A12091" s="318"/>
      <c r="B12091" s="319"/>
    </row>
    <row r="12092" spans="1:2" ht="15" x14ac:dyDescent="0.2">
      <c r="A12092" s="318"/>
      <c r="B12092" s="319"/>
    </row>
    <row r="12093" spans="1:2" ht="15" x14ac:dyDescent="0.2">
      <c r="A12093" s="318"/>
      <c r="B12093" s="319"/>
    </row>
    <row r="12094" spans="1:2" ht="15" x14ac:dyDescent="0.2">
      <c r="A12094" s="318"/>
      <c r="B12094" s="319"/>
    </row>
    <row r="12095" spans="1:2" ht="15" x14ac:dyDescent="0.2">
      <c r="A12095" s="318"/>
      <c r="B12095" s="319"/>
    </row>
    <row r="12096" spans="1:2" ht="15" x14ac:dyDescent="0.2">
      <c r="A12096" s="318"/>
      <c r="B12096" s="319"/>
    </row>
    <row r="12097" spans="1:2" ht="15" x14ac:dyDescent="0.2">
      <c r="A12097" s="318"/>
      <c r="B12097" s="319"/>
    </row>
    <row r="12098" spans="1:2" ht="15" x14ac:dyDescent="0.2">
      <c r="A12098" s="318"/>
      <c r="B12098" s="319"/>
    </row>
    <row r="12099" spans="1:2" ht="15" x14ac:dyDescent="0.2">
      <c r="A12099" s="318"/>
      <c r="B12099" s="319"/>
    </row>
    <row r="12100" spans="1:2" ht="15" x14ac:dyDescent="0.2">
      <c r="A12100" s="318"/>
      <c r="B12100" s="319"/>
    </row>
    <row r="12101" spans="1:2" ht="15" x14ac:dyDescent="0.2">
      <c r="A12101" s="318"/>
      <c r="B12101" s="319"/>
    </row>
    <row r="12102" spans="1:2" ht="15" x14ac:dyDescent="0.2">
      <c r="A12102" s="318"/>
      <c r="B12102" s="319"/>
    </row>
    <row r="12103" spans="1:2" ht="15" x14ac:dyDescent="0.2">
      <c r="A12103" s="318"/>
      <c r="B12103" s="319"/>
    </row>
    <row r="12104" spans="1:2" ht="15" x14ac:dyDescent="0.2">
      <c r="A12104" s="318"/>
      <c r="B12104" s="319"/>
    </row>
    <row r="12105" spans="1:2" ht="15" x14ac:dyDescent="0.2">
      <c r="A12105" s="318"/>
      <c r="B12105" s="319"/>
    </row>
    <row r="12106" spans="1:2" ht="15" x14ac:dyDescent="0.2">
      <c r="A12106" s="318"/>
      <c r="B12106" s="319"/>
    </row>
    <row r="12107" spans="1:2" ht="15" x14ac:dyDescent="0.2">
      <c r="A12107" s="318"/>
      <c r="B12107" s="319"/>
    </row>
    <row r="12108" spans="1:2" ht="15" x14ac:dyDescent="0.2">
      <c r="A12108" s="318"/>
      <c r="B12108" s="319"/>
    </row>
    <row r="12109" spans="1:2" ht="15" x14ac:dyDescent="0.2">
      <c r="A12109" s="318"/>
      <c r="B12109" s="319"/>
    </row>
    <row r="12110" spans="1:2" ht="15" x14ac:dyDescent="0.2">
      <c r="A12110" s="318"/>
      <c r="B12110" s="319"/>
    </row>
    <row r="12111" spans="1:2" ht="15" x14ac:dyDescent="0.2">
      <c r="A12111" s="318"/>
      <c r="B12111" s="319"/>
    </row>
    <row r="12112" spans="1:2" ht="15" x14ac:dyDescent="0.2">
      <c r="A12112" s="318"/>
      <c r="B12112" s="319"/>
    </row>
    <row r="12113" spans="1:2" ht="15" x14ac:dyDescent="0.2">
      <c r="A12113" s="318"/>
      <c r="B12113" s="319"/>
    </row>
    <row r="12114" spans="1:2" ht="15" x14ac:dyDescent="0.2">
      <c r="A12114" s="318"/>
      <c r="B12114" s="319"/>
    </row>
    <row r="12115" spans="1:2" ht="15" x14ac:dyDescent="0.2">
      <c r="A12115" s="318"/>
      <c r="B12115" s="319"/>
    </row>
    <row r="12116" spans="1:2" ht="15" x14ac:dyDescent="0.2">
      <c r="A12116" s="318"/>
      <c r="B12116" s="319"/>
    </row>
    <row r="12117" spans="1:2" ht="15" x14ac:dyDescent="0.2">
      <c r="A12117" s="318"/>
      <c r="B12117" s="319"/>
    </row>
    <row r="12118" spans="1:2" ht="15" x14ac:dyDescent="0.2">
      <c r="A12118" s="318"/>
      <c r="B12118" s="319"/>
    </row>
    <row r="12119" spans="1:2" ht="15" x14ac:dyDescent="0.2">
      <c r="A12119" s="318"/>
      <c r="B12119" s="319"/>
    </row>
    <row r="12120" spans="1:2" ht="15" x14ac:dyDescent="0.2">
      <c r="A12120" s="318"/>
      <c r="B12120" s="319"/>
    </row>
    <row r="12121" spans="1:2" ht="15" x14ac:dyDescent="0.2">
      <c r="A12121" s="318"/>
      <c r="B12121" s="319"/>
    </row>
    <row r="12122" spans="1:2" ht="15" x14ac:dyDescent="0.2">
      <c r="A12122" s="318"/>
      <c r="B12122" s="319"/>
    </row>
    <row r="12123" spans="1:2" ht="15" x14ac:dyDescent="0.2">
      <c r="A12123" s="318"/>
      <c r="B12123" s="319"/>
    </row>
    <row r="12124" spans="1:2" ht="15" x14ac:dyDescent="0.2">
      <c r="A12124" s="318"/>
      <c r="B12124" s="319"/>
    </row>
    <row r="12125" spans="1:2" ht="15" x14ac:dyDescent="0.2">
      <c r="A12125" s="318"/>
      <c r="B12125" s="319"/>
    </row>
    <row r="12126" spans="1:2" ht="15" x14ac:dyDescent="0.2">
      <c r="A12126" s="318"/>
      <c r="B12126" s="319"/>
    </row>
    <row r="12127" spans="1:2" ht="15" x14ac:dyDescent="0.2">
      <c r="A12127" s="318"/>
      <c r="B12127" s="319"/>
    </row>
    <row r="12128" spans="1:2" ht="15" x14ac:dyDescent="0.2">
      <c r="A12128" s="318"/>
      <c r="B12128" s="319"/>
    </row>
    <row r="12129" spans="1:2" ht="15" x14ac:dyDescent="0.2">
      <c r="A12129" s="318"/>
      <c r="B12129" s="319"/>
    </row>
    <row r="12130" spans="1:2" ht="15" x14ac:dyDescent="0.2">
      <c r="A12130" s="318"/>
      <c r="B12130" s="319"/>
    </row>
    <row r="12131" spans="1:2" ht="15" x14ac:dyDescent="0.2">
      <c r="A12131" s="318"/>
      <c r="B12131" s="319"/>
    </row>
    <row r="12132" spans="1:2" ht="15" x14ac:dyDescent="0.2">
      <c r="A12132" s="318"/>
      <c r="B12132" s="319"/>
    </row>
    <row r="12133" spans="1:2" ht="15" x14ac:dyDescent="0.2">
      <c r="A12133" s="318"/>
      <c r="B12133" s="319"/>
    </row>
    <row r="12134" spans="1:2" ht="15" x14ac:dyDescent="0.2">
      <c r="A12134" s="318"/>
      <c r="B12134" s="319"/>
    </row>
    <row r="12135" spans="1:2" ht="15" x14ac:dyDescent="0.2">
      <c r="A12135" s="318"/>
      <c r="B12135" s="319"/>
    </row>
    <row r="12136" spans="1:2" ht="15" x14ac:dyDescent="0.2">
      <c r="A12136" s="318"/>
      <c r="B12136" s="319"/>
    </row>
    <row r="12137" spans="1:2" ht="15" x14ac:dyDescent="0.2">
      <c r="A12137" s="318"/>
      <c r="B12137" s="319"/>
    </row>
    <row r="12138" spans="1:2" ht="15" x14ac:dyDescent="0.2">
      <c r="A12138" s="318"/>
      <c r="B12138" s="319"/>
    </row>
    <row r="12139" spans="1:2" ht="15" x14ac:dyDescent="0.2">
      <c r="A12139" s="318"/>
      <c r="B12139" s="319"/>
    </row>
    <row r="12140" spans="1:2" ht="15" x14ac:dyDescent="0.2">
      <c r="A12140" s="318"/>
      <c r="B12140" s="319"/>
    </row>
    <row r="12141" spans="1:2" ht="15" x14ac:dyDescent="0.2">
      <c r="A12141" s="318"/>
      <c r="B12141" s="319"/>
    </row>
    <row r="12142" spans="1:2" ht="15" x14ac:dyDescent="0.2">
      <c r="A12142" s="318"/>
      <c r="B12142" s="319"/>
    </row>
    <row r="12143" spans="1:2" ht="15" x14ac:dyDescent="0.2">
      <c r="A12143" s="318"/>
      <c r="B12143" s="319"/>
    </row>
    <row r="12144" spans="1:2" ht="15" x14ac:dyDescent="0.2">
      <c r="A12144" s="318"/>
      <c r="B12144" s="319"/>
    </row>
    <row r="12145" spans="1:2" ht="15" x14ac:dyDescent="0.2">
      <c r="A12145" s="318"/>
      <c r="B12145" s="319"/>
    </row>
    <row r="12146" spans="1:2" ht="15" x14ac:dyDescent="0.2">
      <c r="A12146" s="318"/>
      <c r="B12146" s="319"/>
    </row>
    <row r="12147" spans="1:2" ht="15" x14ac:dyDescent="0.2">
      <c r="A12147" s="318"/>
      <c r="B12147" s="319"/>
    </row>
    <row r="12148" spans="1:2" ht="15" x14ac:dyDescent="0.2">
      <c r="A12148" s="318"/>
      <c r="B12148" s="319"/>
    </row>
    <row r="12149" spans="1:2" ht="15" x14ac:dyDescent="0.2">
      <c r="A12149" s="318"/>
      <c r="B12149" s="319"/>
    </row>
    <row r="12150" spans="1:2" ht="15" x14ac:dyDescent="0.2">
      <c r="A12150" s="318"/>
      <c r="B12150" s="319"/>
    </row>
    <row r="12151" spans="1:2" ht="15" x14ac:dyDescent="0.2">
      <c r="A12151" s="318"/>
      <c r="B12151" s="319"/>
    </row>
    <row r="12152" spans="1:2" ht="15" x14ac:dyDescent="0.2">
      <c r="A12152" s="318"/>
      <c r="B12152" s="319"/>
    </row>
    <row r="12153" spans="1:2" ht="15" x14ac:dyDescent="0.2">
      <c r="A12153" s="318"/>
      <c r="B12153" s="319"/>
    </row>
    <row r="12154" spans="1:2" ht="15" x14ac:dyDescent="0.2">
      <c r="A12154" s="318"/>
      <c r="B12154" s="319"/>
    </row>
    <row r="12155" spans="1:2" ht="15" x14ac:dyDescent="0.2">
      <c r="A12155" s="318"/>
      <c r="B12155" s="319"/>
    </row>
    <row r="12156" spans="1:2" ht="15" x14ac:dyDescent="0.2">
      <c r="A12156" s="318"/>
      <c r="B12156" s="319"/>
    </row>
    <row r="12157" spans="1:2" ht="15" x14ac:dyDescent="0.2">
      <c r="A12157" s="318"/>
      <c r="B12157" s="319"/>
    </row>
    <row r="12158" spans="1:2" ht="15" x14ac:dyDescent="0.2">
      <c r="A12158" s="318"/>
      <c r="B12158" s="319"/>
    </row>
    <row r="12159" spans="1:2" ht="15" x14ac:dyDescent="0.2">
      <c r="A12159" s="318"/>
      <c r="B12159" s="319"/>
    </row>
    <row r="12160" spans="1:2" ht="15" x14ac:dyDescent="0.2">
      <c r="A12160" s="318"/>
      <c r="B12160" s="319"/>
    </row>
    <row r="12161" spans="1:2" ht="15" x14ac:dyDescent="0.2">
      <c r="A12161" s="318"/>
      <c r="B12161" s="319"/>
    </row>
    <row r="12162" spans="1:2" ht="15" x14ac:dyDescent="0.2">
      <c r="A12162" s="318"/>
      <c r="B12162" s="319"/>
    </row>
    <row r="12163" spans="1:2" ht="15" x14ac:dyDescent="0.2">
      <c r="A12163" s="318"/>
      <c r="B12163" s="319"/>
    </row>
    <row r="12164" spans="1:2" ht="15" x14ac:dyDescent="0.2">
      <c r="A12164" s="318"/>
      <c r="B12164" s="319"/>
    </row>
    <row r="12165" spans="1:2" ht="15" x14ac:dyDescent="0.2">
      <c r="A12165" s="318"/>
      <c r="B12165" s="319"/>
    </row>
    <row r="12166" spans="1:2" ht="15" x14ac:dyDescent="0.2">
      <c r="A12166" s="318"/>
      <c r="B12166" s="319"/>
    </row>
    <row r="12167" spans="1:2" ht="15" x14ac:dyDescent="0.2">
      <c r="A12167" s="318"/>
      <c r="B12167" s="319"/>
    </row>
    <row r="12168" spans="1:2" ht="15" x14ac:dyDescent="0.2">
      <c r="A12168" s="318"/>
      <c r="B12168" s="319"/>
    </row>
    <row r="12169" spans="1:2" ht="15" x14ac:dyDescent="0.2">
      <c r="A12169" s="318"/>
      <c r="B12169" s="319"/>
    </row>
    <row r="12170" spans="1:2" ht="15" x14ac:dyDescent="0.2">
      <c r="A12170" s="318"/>
      <c r="B12170" s="319"/>
    </row>
    <row r="12171" spans="1:2" ht="15" x14ac:dyDescent="0.2">
      <c r="A12171" s="318"/>
      <c r="B12171" s="319"/>
    </row>
    <row r="12172" spans="1:2" ht="15" x14ac:dyDescent="0.2">
      <c r="A12172" s="318"/>
      <c r="B12172" s="319"/>
    </row>
    <row r="12173" spans="1:2" ht="15" x14ac:dyDescent="0.2">
      <c r="A12173" s="318"/>
      <c r="B12173" s="319"/>
    </row>
    <row r="12174" spans="1:2" ht="15" x14ac:dyDescent="0.2">
      <c r="A12174" s="318"/>
      <c r="B12174" s="319"/>
    </row>
    <row r="12175" spans="1:2" ht="15" x14ac:dyDescent="0.2">
      <c r="A12175" s="318"/>
      <c r="B12175" s="319"/>
    </row>
    <row r="12176" spans="1:2" ht="15" x14ac:dyDescent="0.2">
      <c r="A12176" s="318"/>
      <c r="B12176" s="319"/>
    </row>
    <row r="12177" spans="1:2" ht="15" x14ac:dyDescent="0.2">
      <c r="A12177" s="318"/>
      <c r="B12177" s="319"/>
    </row>
    <row r="12178" spans="1:2" ht="15" x14ac:dyDescent="0.2">
      <c r="A12178" s="318"/>
      <c r="B12178" s="319"/>
    </row>
    <row r="12179" spans="1:2" ht="15" x14ac:dyDescent="0.2">
      <c r="A12179" s="318"/>
      <c r="B12179" s="319"/>
    </row>
    <row r="12180" spans="1:2" ht="15" x14ac:dyDescent="0.2">
      <c r="A12180" s="318"/>
      <c r="B12180" s="319"/>
    </row>
    <row r="12181" spans="1:2" ht="15" x14ac:dyDescent="0.2">
      <c r="A12181" s="318"/>
      <c r="B12181" s="319"/>
    </row>
    <row r="12182" spans="1:2" ht="15" x14ac:dyDescent="0.2">
      <c r="A12182" s="318"/>
      <c r="B12182" s="319"/>
    </row>
    <row r="12183" spans="1:2" ht="15" x14ac:dyDescent="0.2">
      <c r="A12183" s="318"/>
      <c r="B12183" s="319"/>
    </row>
    <row r="12184" spans="1:2" ht="15" x14ac:dyDescent="0.2">
      <c r="A12184" s="318"/>
      <c r="B12184" s="319"/>
    </row>
    <row r="12185" spans="1:2" ht="15" x14ac:dyDescent="0.2">
      <c r="A12185" s="318"/>
      <c r="B12185" s="319"/>
    </row>
    <row r="12186" spans="1:2" ht="15" x14ac:dyDescent="0.2">
      <c r="A12186" s="318"/>
      <c r="B12186" s="319"/>
    </row>
    <row r="12187" spans="1:2" ht="15" x14ac:dyDescent="0.2">
      <c r="A12187" s="318"/>
      <c r="B12187" s="319"/>
    </row>
    <row r="12188" spans="1:2" ht="15" x14ac:dyDescent="0.2">
      <c r="A12188" s="318"/>
      <c r="B12188" s="319"/>
    </row>
    <row r="12189" spans="1:2" ht="15" x14ac:dyDescent="0.2">
      <c r="A12189" s="318"/>
      <c r="B12189" s="319"/>
    </row>
    <row r="12190" spans="1:2" ht="15" x14ac:dyDescent="0.2">
      <c r="A12190" s="318"/>
      <c r="B12190" s="319"/>
    </row>
    <row r="12191" spans="1:2" ht="15" x14ac:dyDescent="0.2">
      <c r="A12191" s="318"/>
      <c r="B12191" s="319"/>
    </row>
    <row r="12192" spans="1:2" ht="15" x14ac:dyDescent="0.2">
      <c r="A12192" s="318"/>
      <c r="B12192" s="319"/>
    </row>
    <row r="12193" spans="1:2" ht="15" x14ac:dyDescent="0.2">
      <c r="A12193" s="318"/>
      <c r="B12193" s="319"/>
    </row>
    <row r="12194" spans="1:2" ht="15" x14ac:dyDescent="0.2">
      <c r="A12194" s="318"/>
      <c r="B12194" s="319"/>
    </row>
    <row r="12195" spans="1:2" ht="15" x14ac:dyDescent="0.2">
      <c r="A12195" s="318"/>
      <c r="B12195" s="319"/>
    </row>
    <row r="12196" spans="1:2" ht="15" x14ac:dyDescent="0.2">
      <c r="A12196" s="318"/>
      <c r="B12196" s="319"/>
    </row>
    <row r="12197" spans="1:2" ht="15" x14ac:dyDescent="0.2">
      <c r="A12197" s="318"/>
      <c r="B12197" s="319"/>
    </row>
    <row r="12198" spans="1:2" ht="15" x14ac:dyDescent="0.2">
      <c r="A12198" s="318"/>
      <c r="B12198" s="319"/>
    </row>
    <row r="12199" spans="1:2" ht="15" x14ac:dyDescent="0.2">
      <c r="A12199" s="318"/>
      <c r="B12199" s="319"/>
    </row>
    <row r="12200" spans="1:2" ht="15" x14ac:dyDescent="0.2">
      <c r="A12200" s="318"/>
      <c r="B12200" s="319"/>
    </row>
    <row r="12201" spans="1:2" ht="15" x14ac:dyDescent="0.2">
      <c r="A12201" s="318"/>
      <c r="B12201" s="319"/>
    </row>
    <row r="12202" spans="1:2" ht="15" x14ac:dyDescent="0.2">
      <c r="A12202" s="318"/>
      <c r="B12202" s="319"/>
    </row>
    <row r="12203" spans="1:2" ht="15" x14ac:dyDescent="0.2">
      <c r="A12203" s="318"/>
      <c r="B12203" s="319"/>
    </row>
    <row r="12204" spans="1:2" ht="15" x14ac:dyDescent="0.2">
      <c r="A12204" s="318"/>
      <c r="B12204" s="319"/>
    </row>
    <row r="12205" spans="1:2" ht="15" x14ac:dyDescent="0.2">
      <c r="A12205" s="318"/>
      <c r="B12205" s="319"/>
    </row>
    <row r="12206" spans="1:2" ht="15" x14ac:dyDescent="0.2">
      <c r="A12206" s="318"/>
      <c r="B12206" s="319"/>
    </row>
    <row r="12207" spans="1:2" ht="15" x14ac:dyDescent="0.2">
      <c r="A12207" s="318"/>
      <c r="B12207" s="319"/>
    </row>
    <row r="12208" spans="1:2" ht="15" x14ac:dyDescent="0.2">
      <c r="A12208" s="318"/>
      <c r="B12208" s="319"/>
    </row>
    <row r="12209" spans="1:2" ht="15" x14ac:dyDescent="0.2">
      <c r="A12209" s="318"/>
      <c r="B12209" s="319"/>
    </row>
    <row r="12210" spans="1:2" ht="15" x14ac:dyDescent="0.2">
      <c r="A12210" s="318"/>
      <c r="B12210" s="319"/>
    </row>
    <row r="12211" spans="1:2" ht="15" x14ac:dyDescent="0.2">
      <c r="A12211" s="318"/>
      <c r="B12211" s="319"/>
    </row>
    <row r="12212" spans="1:2" ht="15" x14ac:dyDescent="0.2">
      <c r="A12212" s="318"/>
      <c r="B12212" s="319"/>
    </row>
    <row r="12213" spans="1:2" ht="15" x14ac:dyDescent="0.2">
      <c r="A12213" s="318"/>
      <c r="B12213" s="319"/>
    </row>
    <row r="12214" spans="1:2" ht="15" x14ac:dyDescent="0.2">
      <c r="A12214" s="318"/>
      <c r="B12214" s="319"/>
    </row>
    <row r="12215" spans="1:2" ht="15" x14ac:dyDescent="0.2">
      <c r="A12215" s="318"/>
      <c r="B12215" s="319"/>
    </row>
    <row r="12216" spans="1:2" ht="15" x14ac:dyDescent="0.2">
      <c r="A12216" s="318"/>
      <c r="B12216" s="319"/>
    </row>
    <row r="12217" spans="1:2" ht="15" x14ac:dyDescent="0.2">
      <c r="A12217" s="318"/>
      <c r="B12217" s="319"/>
    </row>
    <row r="12218" spans="1:2" ht="15" x14ac:dyDescent="0.2">
      <c r="A12218" s="318"/>
      <c r="B12218" s="319"/>
    </row>
    <row r="12219" spans="1:2" ht="15" x14ac:dyDescent="0.2">
      <c r="A12219" s="318"/>
      <c r="B12219" s="319"/>
    </row>
    <row r="12220" spans="1:2" ht="15" x14ac:dyDescent="0.2">
      <c r="A12220" s="318"/>
      <c r="B12220" s="319"/>
    </row>
    <row r="12221" spans="1:2" ht="15" x14ac:dyDescent="0.2">
      <c r="A12221" s="318"/>
      <c r="B12221" s="319"/>
    </row>
    <row r="12222" spans="1:2" ht="15" x14ac:dyDescent="0.2">
      <c r="A12222" s="318"/>
      <c r="B12222" s="319"/>
    </row>
    <row r="12223" spans="1:2" ht="15" x14ac:dyDescent="0.2">
      <c r="A12223" s="318"/>
      <c r="B12223" s="319"/>
    </row>
    <row r="12224" spans="1:2" ht="15" x14ac:dyDescent="0.2">
      <c r="A12224" s="318"/>
      <c r="B12224" s="319"/>
    </row>
    <row r="12225" spans="1:2" ht="15" x14ac:dyDescent="0.2">
      <c r="A12225" s="318"/>
      <c r="B12225" s="319"/>
    </row>
    <row r="12226" spans="1:2" ht="15" x14ac:dyDescent="0.2">
      <c r="A12226" s="318"/>
      <c r="B12226" s="319"/>
    </row>
    <row r="12227" spans="1:2" ht="15" x14ac:dyDescent="0.2">
      <c r="A12227" s="318"/>
      <c r="B12227" s="319"/>
    </row>
    <row r="12228" spans="1:2" ht="15" x14ac:dyDescent="0.2">
      <c r="A12228" s="318"/>
      <c r="B12228" s="319"/>
    </row>
    <row r="12229" spans="1:2" ht="15" x14ac:dyDescent="0.2">
      <c r="A12229" s="318"/>
      <c r="B12229" s="319"/>
    </row>
    <row r="12230" spans="1:2" ht="15" x14ac:dyDescent="0.2">
      <c r="A12230" s="318"/>
      <c r="B12230" s="319"/>
    </row>
    <row r="12231" spans="1:2" ht="15" x14ac:dyDescent="0.2">
      <c r="A12231" s="318"/>
      <c r="B12231" s="319"/>
    </row>
    <row r="12232" spans="1:2" ht="15" x14ac:dyDescent="0.2">
      <c r="A12232" s="318"/>
      <c r="B12232" s="319"/>
    </row>
    <row r="12233" spans="1:2" ht="15" x14ac:dyDescent="0.2">
      <c r="A12233" s="318"/>
      <c r="B12233" s="319"/>
    </row>
    <row r="12234" spans="1:2" ht="15" x14ac:dyDescent="0.2">
      <c r="A12234" s="318"/>
      <c r="B12234" s="319"/>
    </row>
    <row r="12235" spans="1:2" ht="15" x14ac:dyDescent="0.2">
      <c r="A12235" s="318"/>
      <c r="B12235" s="319"/>
    </row>
    <row r="12236" spans="1:2" ht="15" x14ac:dyDescent="0.2">
      <c r="A12236" s="318"/>
      <c r="B12236" s="319"/>
    </row>
    <row r="12237" spans="1:2" ht="15" x14ac:dyDescent="0.2">
      <c r="A12237" s="318"/>
      <c r="B12237" s="319"/>
    </row>
    <row r="12238" spans="1:2" ht="15" x14ac:dyDescent="0.2">
      <c r="A12238" s="318"/>
      <c r="B12238" s="319"/>
    </row>
    <row r="12239" spans="1:2" ht="15" x14ac:dyDescent="0.2">
      <c r="A12239" s="318"/>
      <c r="B12239" s="319"/>
    </row>
    <row r="12240" spans="1:2" ht="15" x14ac:dyDescent="0.2">
      <c r="A12240" s="318"/>
      <c r="B12240" s="319"/>
    </row>
    <row r="12241" spans="1:2" ht="15" x14ac:dyDescent="0.2">
      <c r="A12241" s="318"/>
      <c r="B12241" s="319"/>
    </row>
    <row r="12242" spans="1:2" ht="15" x14ac:dyDescent="0.2">
      <c r="A12242" s="318"/>
      <c r="B12242" s="319"/>
    </row>
    <row r="12243" spans="1:2" ht="15" x14ac:dyDescent="0.2">
      <c r="A12243" s="318"/>
      <c r="B12243" s="319"/>
    </row>
    <row r="12244" spans="1:2" ht="15" x14ac:dyDescent="0.2">
      <c r="A12244" s="318"/>
      <c r="B12244" s="319"/>
    </row>
    <row r="12245" spans="1:2" ht="15" x14ac:dyDescent="0.2">
      <c r="A12245" s="318"/>
      <c r="B12245" s="319"/>
    </row>
    <row r="12246" spans="1:2" ht="15" x14ac:dyDescent="0.2">
      <c r="A12246" s="318"/>
      <c r="B12246" s="319"/>
    </row>
    <row r="12247" spans="1:2" ht="15" x14ac:dyDescent="0.2">
      <c r="A12247" s="318"/>
      <c r="B12247" s="319"/>
    </row>
    <row r="12248" spans="1:2" ht="15" x14ac:dyDescent="0.2">
      <c r="A12248" s="318"/>
      <c r="B12248" s="319"/>
    </row>
    <row r="12249" spans="1:2" ht="15" x14ac:dyDescent="0.2">
      <c r="A12249" s="318"/>
      <c r="B12249" s="319"/>
    </row>
    <row r="12250" spans="1:2" ht="15" x14ac:dyDescent="0.2">
      <c r="A12250" s="318"/>
      <c r="B12250" s="319"/>
    </row>
    <row r="12251" spans="1:2" ht="15" x14ac:dyDescent="0.2">
      <c r="A12251" s="318"/>
      <c r="B12251" s="319"/>
    </row>
    <row r="12252" spans="1:2" ht="15" x14ac:dyDescent="0.2">
      <c r="A12252" s="318"/>
      <c r="B12252" s="319"/>
    </row>
    <row r="12253" spans="1:2" ht="15" x14ac:dyDescent="0.2">
      <c r="A12253" s="318"/>
      <c r="B12253" s="319"/>
    </row>
    <row r="12254" spans="1:2" ht="15" x14ac:dyDescent="0.2">
      <c r="A12254" s="318"/>
      <c r="B12254" s="319"/>
    </row>
    <row r="12255" spans="1:2" ht="15" x14ac:dyDescent="0.2">
      <c r="A12255" s="318"/>
      <c r="B12255" s="319"/>
    </row>
    <row r="12256" spans="1:2" ht="15" x14ac:dyDescent="0.2">
      <c r="A12256" s="318"/>
      <c r="B12256" s="319"/>
    </row>
    <row r="12257" spans="1:2" ht="15" x14ac:dyDescent="0.2">
      <c r="A12257" s="318"/>
      <c r="B12257" s="319"/>
    </row>
    <row r="12258" spans="1:2" ht="15" x14ac:dyDescent="0.2">
      <c r="A12258" s="318"/>
      <c r="B12258" s="319"/>
    </row>
    <row r="12259" spans="1:2" ht="15" x14ac:dyDescent="0.2">
      <c r="A12259" s="318"/>
      <c r="B12259" s="319"/>
    </row>
    <row r="12260" spans="1:2" ht="15" x14ac:dyDescent="0.2">
      <c r="A12260" s="318"/>
      <c r="B12260" s="319"/>
    </row>
    <row r="12261" spans="1:2" ht="15" x14ac:dyDescent="0.2">
      <c r="A12261" s="318"/>
      <c r="B12261" s="319"/>
    </row>
    <row r="12262" spans="1:2" ht="15" x14ac:dyDescent="0.2">
      <c r="A12262" s="318"/>
      <c r="B12262" s="319"/>
    </row>
    <row r="12263" spans="1:2" ht="15" x14ac:dyDescent="0.2">
      <c r="A12263" s="318"/>
      <c r="B12263" s="319"/>
    </row>
    <row r="12264" spans="1:2" ht="15" x14ac:dyDescent="0.2">
      <c r="A12264" s="318"/>
      <c r="B12264" s="319"/>
    </row>
    <row r="12265" spans="1:2" ht="15" x14ac:dyDescent="0.2">
      <c r="A12265" s="318"/>
      <c r="B12265" s="319"/>
    </row>
    <row r="12266" spans="1:2" ht="15" x14ac:dyDescent="0.2">
      <c r="A12266" s="318"/>
      <c r="B12266" s="319"/>
    </row>
    <row r="12267" spans="1:2" ht="15" x14ac:dyDescent="0.2">
      <c r="A12267" s="318"/>
      <c r="B12267" s="319"/>
    </row>
    <row r="12268" spans="1:2" ht="15" x14ac:dyDescent="0.2">
      <c r="A12268" s="318"/>
      <c r="B12268" s="319"/>
    </row>
    <row r="12269" spans="1:2" ht="15" x14ac:dyDescent="0.2">
      <c r="A12269" s="318"/>
      <c r="B12269" s="319"/>
    </row>
    <row r="12270" spans="1:2" ht="15" x14ac:dyDescent="0.2">
      <c r="A12270" s="318"/>
      <c r="B12270" s="319"/>
    </row>
    <row r="12271" spans="1:2" ht="15" x14ac:dyDescent="0.2">
      <c r="A12271" s="318"/>
      <c r="B12271" s="319"/>
    </row>
    <row r="12272" spans="1:2" ht="15" x14ac:dyDescent="0.2">
      <c r="A12272" s="318"/>
      <c r="B12272" s="319"/>
    </row>
    <row r="12273" spans="1:2" ht="15" x14ac:dyDescent="0.2">
      <c r="A12273" s="318"/>
      <c r="B12273" s="319"/>
    </row>
    <row r="12274" spans="1:2" ht="15" x14ac:dyDescent="0.2">
      <c r="A12274" s="318"/>
      <c r="B12274" s="319"/>
    </row>
    <row r="12275" spans="1:2" ht="15" x14ac:dyDescent="0.2">
      <c r="A12275" s="318"/>
      <c r="B12275" s="319"/>
    </row>
    <row r="12276" spans="1:2" ht="15" x14ac:dyDescent="0.2">
      <c r="A12276" s="318"/>
      <c r="B12276" s="319"/>
    </row>
    <row r="12277" spans="1:2" ht="15" x14ac:dyDescent="0.2">
      <c r="A12277" s="318"/>
      <c r="B12277" s="319"/>
    </row>
    <row r="12278" spans="1:2" ht="15" x14ac:dyDescent="0.2">
      <c r="A12278" s="318"/>
      <c r="B12278" s="319"/>
    </row>
    <row r="12279" spans="1:2" ht="15" x14ac:dyDescent="0.2">
      <c r="A12279" s="318"/>
      <c r="B12279" s="319"/>
    </row>
    <row r="12280" spans="1:2" ht="15" x14ac:dyDescent="0.2">
      <c r="A12280" s="318"/>
      <c r="B12280" s="319"/>
    </row>
    <row r="12281" spans="1:2" ht="15" x14ac:dyDescent="0.2">
      <c r="A12281" s="318"/>
      <c r="B12281" s="319"/>
    </row>
    <row r="12282" spans="1:2" ht="15" x14ac:dyDescent="0.2">
      <c r="A12282" s="318"/>
      <c r="B12282" s="319"/>
    </row>
    <row r="12283" spans="1:2" ht="15" x14ac:dyDescent="0.2">
      <c r="A12283" s="318"/>
      <c r="B12283" s="319"/>
    </row>
    <row r="12284" spans="1:2" ht="15" x14ac:dyDescent="0.2">
      <c r="A12284" s="318"/>
      <c r="B12284" s="319"/>
    </row>
    <row r="12285" spans="1:2" ht="15" x14ac:dyDescent="0.2">
      <c r="A12285" s="318"/>
      <c r="B12285" s="319"/>
    </row>
    <row r="12286" spans="1:2" ht="15" x14ac:dyDescent="0.2">
      <c r="A12286" s="318"/>
      <c r="B12286" s="319"/>
    </row>
    <row r="12287" spans="1:2" ht="15" x14ac:dyDescent="0.2">
      <c r="A12287" s="318"/>
      <c r="B12287" s="319"/>
    </row>
    <row r="12288" spans="1:2" ht="15" x14ac:dyDescent="0.2">
      <c r="A12288" s="318"/>
      <c r="B12288" s="319"/>
    </row>
    <row r="12289" spans="1:2" ht="15" x14ac:dyDescent="0.2">
      <c r="A12289" s="318"/>
      <c r="B12289" s="319"/>
    </row>
    <row r="12290" spans="1:2" ht="15" x14ac:dyDescent="0.2">
      <c r="A12290" s="318"/>
      <c r="B12290" s="319"/>
    </row>
    <row r="12291" spans="1:2" ht="15" x14ac:dyDescent="0.2">
      <c r="A12291" s="318"/>
      <c r="B12291" s="319"/>
    </row>
    <row r="12292" spans="1:2" ht="15" x14ac:dyDescent="0.2">
      <c r="A12292" s="318"/>
      <c r="B12292" s="319"/>
    </row>
    <row r="12293" spans="1:2" ht="15" x14ac:dyDescent="0.2">
      <c r="A12293" s="318"/>
      <c r="B12293" s="319"/>
    </row>
    <row r="12294" spans="1:2" ht="15" x14ac:dyDescent="0.2">
      <c r="A12294" s="318"/>
      <c r="B12294" s="319"/>
    </row>
    <row r="12295" spans="1:2" ht="15" x14ac:dyDescent="0.2">
      <c r="A12295" s="318"/>
      <c r="B12295" s="319"/>
    </row>
    <row r="12296" spans="1:2" ht="15" x14ac:dyDescent="0.2">
      <c r="A12296" s="318"/>
      <c r="B12296" s="319"/>
    </row>
    <row r="12297" spans="1:2" ht="15" x14ac:dyDescent="0.2">
      <c r="A12297" s="318"/>
      <c r="B12297" s="319"/>
    </row>
    <row r="12298" spans="1:2" ht="15" x14ac:dyDescent="0.2">
      <c r="A12298" s="318"/>
      <c r="B12298" s="319"/>
    </row>
    <row r="12299" spans="1:2" ht="15" x14ac:dyDescent="0.2">
      <c r="A12299" s="318"/>
      <c r="B12299" s="319"/>
    </row>
    <row r="12300" spans="1:2" ht="15" x14ac:dyDescent="0.2">
      <c r="A12300" s="318"/>
      <c r="B12300" s="319"/>
    </row>
    <row r="12301" spans="1:2" ht="15" x14ac:dyDescent="0.2">
      <c r="A12301" s="318"/>
      <c r="B12301" s="319"/>
    </row>
    <row r="12302" spans="1:2" ht="15" x14ac:dyDescent="0.2">
      <c r="A12302" s="318"/>
      <c r="B12302" s="319"/>
    </row>
    <row r="12303" spans="1:2" ht="15" x14ac:dyDescent="0.2">
      <c r="A12303" s="318"/>
      <c r="B12303" s="319"/>
    </row>
    <row r="12304" spans="1:2" ht="15" x14ac:dyDescent="0.2">
      <c r="A12304" s="318"/>
      <c r="B12304" s="319"/>
    </row>
    <row r="12305" spans="1:2" ht="15" x14ac:dyDescent="0.2">
      <c r="A12305" s="318"/>
      <c r="B12305" s="319"/>
    </row>
    <row r="12306" spans="1:2" ht="15" x14ac:dyDescent="0.2">
      <c r="A12306" s="318"/>
      <c r="B12306" s="319"/>
    </row>
    <row r="12307" spans="1:2" ht="15" x14ac:dyDescent="0.2">
      <c r="A12307" s="318"/>
      <c r="B12307" s="319"/>
    </row>
    <row r="12308" spans="1:2" ht="15" x14ac:dyDescent="0.2">
      <c r="A12308" s="318"/>
      <c r="B12308" s="319"/>
    </row>
    <row r="12309" spans="1:2" ht="15" x14ac:dyDescent="0.2">
      <c r="A12309" s="318"/>
      <c r="B12309" s="319"/>
    </row>
    <row r="12310" spans="1:2" ht="15" x14ac:dyDescent="0.2">
      <c r="A12310" s="318"/>
      <c r="B12310" s="319"/>
    </row>
    <row r="12311" spans="1:2" ht="15" x14ac:dyDescent="0.2">
      <c r="A12311" s="318"/>
      <c r="B12311" s="319"/>
    </row>
    <row r="12312" spans="1:2" ht="15" x14ac:dyDescent="0.2">
      <c r="A12312" s="318"/>
      <c r="B12312" s="319"/>
    </row>
    <row r="12313" spans="1:2" ht="15" x14ac:dyDescent="0.2">
      <c r="A12313" s="318"/>
      <c r="B12313" s="319"/>
    </row>
    <row r="12314" spans="1:2" ht="15" x14ac:dyDescent="0.2">
      <c r="A12314" s="318"/>
      <c r="B12314" s="319"/>
    </row>
    <row r="12315" spans="1:2" ht="15" x14ac:dyDescent="0.2">
      <c r="A12315" s="318"/>
      <c r="B12315" s="319"/>
    </row>
    <row r="12316" spans="1:2" ht="15" x14ac:dyDescent="0.2">
      <c r="A12316" s="318"/>
      <c r="B12316" s="319"/>
    </row>
    <row r="12317" spans="1:2" ht="15" x14ac:dyDescent="0.2">
      <c r="A12317" s="318"/>
      <c r="B12317" s="319"/>
    </row>
    <row r="12318" spans="1:2" ht="15" x14ac:dyDescent="0.2">
      <c r="A12318" s="318"/>
      <c r="B12318" s="319"/>
    </row>
    <row r="12319" spans="1:2" ht="15" x14ac:dyDescent="0.2">
      <c r="A12319" s="318"/>
      <c r="B12319" s="319"/>
    </row>
    <row r="12320" spans="1:2" ht="15" x14ac:dyDescent="0.2">
      <c r="A12320" s="318"/>
      <c r="B12320" s="319"/>
    </row>
    <row r="12321" spans="1:2" ht="15" x14ac:dyDescent="0.2">
      <c r="A12321" s="318"/>
      <c r="B12321" s="319"/>
    </row>
    <row r="12322" spans="1:2" ht="15" x14ac:dyDescent="0.2">
      <c r="A12322" s="318"/>
      <c r="B12322" s="319"/>
    </row>
    <row r="12323" spans="1:2" ht="15" x14ac:dyDescent="0.2">
      <c r="A12323" s="318"/>
      <c r="B12323" s="319"/>
    </row>
    <row r="12324" spans="1:2" ht="15" x14ac:dyDescent="0.2">
      <c r="A12324" s="318"/>
      <c r="B12324" s="319"/>
    </row>
    <row r="12325" spans="1:2" ht="15" x14ac:dyDescent="0.2">
      <c r="A12325" s="318"/>
      <c r="B12325" s="319"/>
    </row>
    <row r="12326" spans="1:2" ht="15" x14ac:dyDescent="0.2">
      <c r="A12326" s="318"/>
      <c r="B12326" s="319"/>
    </row>
    <row r="12327" spans="1:2" ht="15" x14ac:dyDescent="0.2">
      <c r="A12327" s="318"/>
      <c r="B12327" s="319"/>
    </row>
    <row r="12328" spans="1:2" ht="15" x14ac:dyDescent="0.2">
      <c r="A12328" s="318"/>
      <c r="B12328" s="319"/>
    </row>
    <row r="12329" spans="1:2" ht="15" x14ac:dyDescent="0.2">
      <c r="A12329" s="318"/>
      <c r="B12329" s="319"/>
    </row>
    <row r="12330" spans="1:2" ht="15" x14ac:dyDescent="0.2">
      <c r="A12330" s="318"/>
      <c r="B12330" s="319"/>
    </row>
    <row r="12331" spans="1:2" ht="15" x14ac:dyDescent="0.2">
      <c r="A12331" s="318"/>
      <c r="B12331" s="319"/>
    </row>
    <row r="12332" spans="1:2" ht="15" x14ac:dyDescent="0.2">
      <c r="A12332" s="318"/>
      <c r="B12332" s="319"/>
    </row>
    <row r="12333" spans="1:2" ht="15" x14ac:dyDescent="0.2">
      <c r="A12333" s="318"/>
      <c r="B12333" s="319"/>
    </row>
    <row r="12334" spans="1:2" ht="15" x14ac:dyDescent="0.2">
      <c r="A12334" s="318"/>
      <c r="B12334" s="319"/>
    </row>
    <row r="12335" spans="1:2" ht="15" x14ac:dyDescent="0.2">
      <c r="A12335" s="318"/>
      <c r="B12335" s="319"/>
    </row>
    <row r="12336" spans="1:2" ht="15" x14ac:dyDescent="0.2">
      <c r="A12336" s="318"/>
      <c r="B12336" s="319"/>
    </row>
    <row r="12337" spans="1:2" ht="15" x14ac:dyDescent="0.2">
      <c r="A12337" s="318"/>
      <c r="B12337" s="319"/>
    </row>
    <row r="12338" spans="1:2" ht="15" x14ac:dyDescent="0.2">
      <c r="A12338" s="318"/>
      <c r="B12338" s="319"/>
    </row>
    <row r="12339" spans="1:2" ht="15" x14ac:dyDescent="0.2">
      <c r="A12339" s="318"/>
      <c r="B12339" s="319"/>
    </row>
    <row r="12340" spans="1:2" ht="15" x14ac:dyDescent="0.2">
      <c r="A12340" s="318"/>
      <c r="B12340" s="319"/>
    </row>
    <row r="12341" spans="1:2" ht="15" x14ac:dyDescent="0.2">
      <c r="A12341" s="318"/>
      <c r="B12341" s="319"/>
    </row>
    <row r="12342" spans="1:2" ht="15" x14ac:dyDescent="0.2">
      <c r="A12342" s="318"/>
      <c r="B12342" s="319"/>
    </row>
    <row r="12343" spans="1:2" ht="15" x14ac:dyDescent="0.2">
      <c r="A12343" s="318"/>
      <c r="B12343" s="319"/>
    </row>
    <row r="12344" spans="1:2" ht="15" x14ac:dyDescent="0.2">
      <c r="A12344" s="318"/>
      <c r="B12344" s="319"/>
    </row>
    <row r="12345" spans="1:2" ht="15" x14ac:dyDescent="0.2">
      <c r="A12345" s="318"/>
      <c r="B12345" s="319"/>
    </row>
    <row r="12346" spans="1:2" ht="15" x14ac:dyDescent="0.2">
      <c r="A12346" s="318"/>
      <c r="B12346" s="319"/>
    </row>
    <row r="12347" spans="1:2" ht="15" x14ac:dyDescent="0.2">
      <c r="A12347" s="318"/>
      <c r="B12347" s="319"/>
    </row>
    <row r="12348" spans="1:2" ht="15" x14ac:dyDescent="0.2">
      <c r="A12348" s="318"/>
      <c r="B12348" s="319"/>
    </row>
    <row r="12349" spans="1:2" ht="15" x14ac:dyDescent="0.2">
      <c r="A12349" s="318"/>
      <c r="B12349" s="319"/>
    </row>
    <row r="12350" spans="1:2" ht="15" x14ac:dyDescent="0.2">
      <c r="A12350" s="318"/>
      <c r="B12350" s="319"/>
    </row>
    <row r="12351" spans="1:2" ht="15" x14ac:dyDescent="0.2">
      <c r="A12351" s="318"/>
      <c r="B12351" s="319"/>
    </row>
    <row r="12352" spans="1:2" ht="15" x14ac:dyDescent="0.2">
      <c r="A12352" s="318"/>
      <c r="B12352" s="319"/>
    </row>
    <row r="12353" spans="1:2" ht="15" x14ac:dyDescent="0.2">
      <c r="A12353" s="318"/>
      <c r="B12353" s="319"/>
    </row>
    <row r="12354" spans="1:2" ht="15" x14ac:dyDescent="0.2">
      <c r="A12354" s="318"/>
      <c r="B12354" s="319"/>
    </row>
    <row r="12355" spans="1:2" ht="15" x14ac:dyDescent="0.2">
      <c r="A12355" s="318"/>
      <c r="B12355" s="319"/>
    </row>
    <row r="12356" spans="1:2" ht="15" x14ac:dyDescent="0.2">
      <c r="A12356" s="318"/>
      <c r="B12356" s="319"/>
    </row>
    <row r="12357" spans="1:2" ht="15" x14ac:dyDescent="0.2">
      <c r="A12357" s="318"/>
      <c r="B12357" s="319"/>
    </row>
    <row r="12358" spans="1:2" ht="15" x14ac:dyDescent="0.2">
      <c r="A12358" s="318"/>
      <c r="B12358" s="319"/>
    </row>
    <row r="12359" spans="1:2" ht="15" x14ac:dyDescent="0.2">
      <c r="A12359" s="318"/>
      <c r="B12359" s="319"/>
    </row>
    <row r="12360" spans="1:2" ht="15" x14ac:dyDescent="0.2">
      <c r="A12360" s="318"/>
      <c r="B12360" s="319"/>
    </row>
    <row r="12361" spans="1:2" ht="15" x14ac:dyDescent="0.2">
      <c r="A12361" s="318"/>
      <c r="B12361" s="319"/>
    </row>
    <row r="12362" spans="1:2" ht="15" x14ac:dyDescent="0.2">
      <c r="A12362" s="318"/>
      <c r="B12362" s="319"/>
    </row>
    <row r="12363" spans="1:2" ht="15" x14ac:dyDescent="0.2">
      <c r="A12363" s="318"/>
      <c r="B12363" s="319"/>
    </row>
    <row r="12364" spans="1:2" ht="15" x14ac:dyDescent="0.2">
      <c r="A12364" s="318"/>
      <c r="B12364" s="319"/>
    </row>
    <row r="12365" spans="1:2" ht="15" x14ac:dyDescent="0.2">
      <c r="A12365" s="318"/>
      <c r="B12365" s="319"/>
    </row>
    <row r="12366" spans="1:2" ht="15" x14ac:dyDescent="0.2">
      <c r="A12366" s="318"/>
      <c r="B12366" s="319"/>
    </row>
    <row r="12367" spans="1:2" ht="15" x14ac:dyDescent="0.2">
      <c r="A12367" s="318"/>
      <c r="B12367" s="319"/>
    </row>
    <row r="12368" spans="1:2" ht="15" x14ac:dyDescent="0.2">
      <c r="A12368" s="318"/>
      <c r="B12368" s="319"/>
    </row>
    <row r="12369" spans="1:2" ht="15" x14ac:dyDescent="0.2">
      <c r="A12369" s="318"/>
      <c r="B12369" s="319"/>
    </row>
    <row r="12370" spans="1:2" ht="15" x14ac:dyDescent="0.2">
      <c r="A12370" s="318"/>
      <c r="B12370" s="319"/>
    </row>
    <row r="12371" spans="1:2" ht="15" x14ac:dyDescent="0.2">
      <c r="A12371" s="318"/>
      <c r="B12371" s="319"/>
    </row>
    <row r="12372" spans="1:2" ht="15" x14ac:dyDescent="0.2">
      <c r="A12372" s="318"/>
      <c r="B12372" s="319"/>
    </row>
    <row r="12373" spans="1:2" ht="15" x14ac:dyDescent="0.2">
      <c r="A12373" s="318"/>
      <c r="B12373" s="319"/>
    </row>
    <row r="12374" spans="1:2" ht="15" x14ac:dyDescent="0.2">
      <c r="A12374" s="318"/>
      <c r="B12374" s="319"/>
    </row>
    <row r="12375" spans="1:2" ht="15" x14ac:dyDescent="0.2">
      <c r="A12375" s="318"/>
      <c r="B12375" s="319"/>
    </row>
    <row r="12376" spans="1:2" ht="15" x14ac:dyDescent="0.2">
      <c r="A12376" s="318"/>
      <c r="B12376" s="319"/>
    </row>
    <row r="12377" spans="1:2" ht="15" x14ac:dyDescent="0.2">
      <c r="A12377" s="318"/>
      <c r="B12377" s="319"/>
    </row>
    <row r="12378" spans="1:2" ht="15" x14ac:dyDescent="0.2">
      <c r="A12378" s="318"/>
      <c r="B12378" s="319"/>
    </row>
    <row r="12379" spans="1:2" ht="15" x14ac:dyDescent="0.2">
      <c r="A12379" s="318"/>
      <c r="B12379" s="319"/>
    </row>
    <row r="12380" spans="1:2" ht="15" x14ac:dyDescent="0.2">
      <c r="A12380" s="318"/>
      <c r="B12380" s="319"/>
    </row>
    <row r="12381" spans="1:2" ht="15" x14ac:dyDescent="0.2">
      <c r="A12381" s="318"/>
      <c r="B12381" s="319"/>
    </row>
    <row r="12382" spans="1:2" ht="15" x14ac:dyDescent="0.2">
      <c r="A12382" s="318"/>
      <c r="B12382" s="319"/>
    </row>
    <row r="12383" spans="1:2" ht="15" x14ac:dyDescent="0.2">
      <c r="A12383" s="318"/>
      <c r="B12383" s="319"/>
    </row>
    <row r="12384" spans="1:2" ht="15" x14ac:dyDescent="0.2">
      <c r="A12384" s="318"/>
      <c r="B12384" s="319"/>
    </row>
    <row r="12385" spans="1:2" ht="15" x14ac:dyDescent="0.2">
      <c r="A12385" s="318"/>
      <c r="B12385" s="319"/>
    </row>
    <row r="12386" spans="1:2" ht="15" x14ac:dyDescent="0.2">
      <c r="A12386" s="318"/>
      <c r="B12386" s="319"/>
    </row>
    <row r="12387" spans="1:2" ht="15" x14ac:dyDescent="0.2">
      <c r="A12387" s="318"/>
      <c r="B12387" s="319"/>
    </row>
    <row r="12388" spans="1:2" ht="15" x14ac:dyDescent="0.2">
      <c r="A12388" s="318"/>
      <c r="B12388" s="319"/>
    </row>
    <row r="12389" spans="1:2" ht="15" x14ac:dyDescent="0.2">
      <c r="A12389" s="318"/>
      <c r="B12389" s="319"/>
    </row>
    <row r="12390" spans="1:2" ht="15" x14ac:dyDescent="0.2">
      <c r="A12390" s="318"/>
      <c r="B12390" s="319"/>
    </row>
    <row r="12391" spans="1:2" ht="15" x14ac:dyDescent="0.2">
      <c r="A12391" s="318"/>
      <c r="B12391" s="319"/>
    </row>
    <row r="12392" spans="1:2" ht="15" x14ac:dyDescent="0.2">
      <c r="A12392" s="318"/>
      <c r="B12392" s="319"/>
    </row>
    <row r="12393" spans="1:2" ht="15" x14ac:dyDescent="0.2">
      <c r="A12393" s="318"/>
      <c r="B12393" s="319"/>
    </row>
    <row r="12394" spans="1:2" ht="15" x14ac:dyDescent="0.2">
      <c r="A12394" s="318"/>
      <c r="B12394" s="319"/>
    </row>
    <row r="12395" spans="1:2" ht="15" x14ac:dyDescent="0.2">
      <c r="A12395" s="318"/>
      <c r="B12395" s="319"/>
    </row>
    <row r="12396" spans="1:2" ht="15" x14ac:dyDescent="0.2">
      <c r="A12396" s="318"/>
      <c r="B12396" s="319"/>
    </row>
    <row r="12397" spans="1:2" ht="15" x14ac:dyDescent="0.2">
      <c r="A12397" s="318"/>
      <c r="B12397" s="319"/>
    </row>
    <row r="12398" spans="1:2" ht="15" x14ac:dyDescent="0.2">
      <c r="A12398" s="318"/>
      <c r="B12398" s="319"/>
    </row>
    <row r="12399" spans="1:2" ht="15" x14ac:dyDescent="0.2">
      <c r="A12399" s="318"/>
      <c r="B12399" s="319"/>
    </row>
    <row r="12400" spans="1:2" ht="15" x14ac:dyDescent="0.2">
      <c r="A12400" s="318"/>
      <c r="B12400" s="319"/>
    </row>
    <row r="12401" spans="1:2" ht="15" x14ac:dyDescent="0.2">
      <c r="A12401" s="318"/>
      <c r="B12401" s="319"/>
    </row>
    <row r="12402" spans="1:2" ht="15" x14ac:dyDescent="0.2">
      <c r="A12402" s="318"/>
      <c r="B12402" s="319"/>
    </row>
    <row r="12403" spans="1:2" ht="15" x14ac:dyDescent="0.2">
      <c r="A12403" s="318"/>
      <c r="B12403" s="319"/>
    </row>
    <row r="12404" spans="1:2" ht="15" x14ac:dyDescent="0.2">
      <c r="A12404" s="318"/>
      <c r="B12404" s="319"/>
    </row>
    <row r="12405" spans="1:2" ht="15" x14ac:dyDescent="0.2">
      <c r="A12405" s="318"/>
      <c r="B12405" s="319"/>
    </row>
    <row r="12406" spans="1:2" ht="15" x14ac:dyDescent="0.2">
      <c r="A12406" s="318"/>
      <c r="B12406" s="319"/>
    </row>
    <row r="12407" spans="1:2" ht="15" x14ac:dyDescent="0.2">
      <c r="A12407" s="318"/>
      <c r="B12407" s="319"/>
    </row>
    <row r="12408" spans="1:2" ht="15" x14ac:dyDescent="0.2">
      <c r="A12408" s="318"/>
      <c r="B12408" s="319"/>
    </row>
    <row r="12409" spans="1:2" ht="15" x14ac:dyDescent="0.2">
      <c r="A12409" s="318"/>
      <c r="B12409" s="319"/>
    </row>
    <row r="12410" spans="1:2" ht="15" x14ac:dyDescent="0.2">
      <c r="A12410" s="318"/>
      <c r="B12410" s="319"/>
    </row>
    <row r="12411" spans="1:2" ht="15" x14ac:dyDescent="0.2">
      <c r="A12411" s="318"/>
      <c r="B12411" s="319"/>
    </row>
    <row r="12412" spans="1:2" ht="15" x14ac:dyDescent="0.2">
      <c r="A12412" s="318"/>
      <c r="B12412" s="319"/>
    </row>
    <row r="12413" spans="1:2" ht="15" x14ac:dyDescent="0.2">
      <c r="A12413" s="318"/>
      <c r="B12413" s="319"/>
    </row>
    <row r="12414" spans="1:2" ht="15" x14ac:dyDescent="0.2">
      <c r="A12414" s="318"/>
      <c r="B12414" s="319"/>
    </row>
    <row r="12415" spans="1:2" ht="15" x14ac:dyDescent="0.2">
      <c r="A12415" s="318"/>
      <c r="B12415" s="319"/>
    </row>
    <row r="12416" spans="1:2" ht="15" x14ac:dyDescent="0.2">
      <c r="A12416" s="318"/>
      <c r="B12416" s="319"/>
    </row>
    <row r="12417" spans="1:2" ht="15" x14ac:dyDescent="0.2">
      <c r="A12417" s="318"/>
      <c r="B12417" s="319"/>
    </row>
    <row r="12418" spans="1:2" ht="15" x14ac:dyDescent="0.2">
      <c r="A12418" s="318"/>
      <c r="B12418" s="319"/>
    </row>
    <row r="12419" spans="1:2" ht="15" x14ac:dyDescent="0.2">
      <c r="A12419" s="318"/>
      <c r="B12419" s="319"/>
    </row>
    <row r="12420" spans="1:2" ht="15" x14ac:dyDescent="0.2">
      <c r="A12420" s="318"/>
      <c r="B12420" s="319"/>
    </row>
    <row r="12421" spans="1:2" ht="15" x14ac:dyDescent="0.2">
      <c r="A12421" s="318"/>
      <c r="B12421" s="319"/>
    </row>
    <row r="12422" spans="1:2" ht="15" x14ac:dyDescent="0.2">
      <c r="A12422" s="318"/>
      <c r="B12422" s="319"/>
    </row>
    <row r="12423" spans="1:2" ht="15" x14ac:dyDescent="0.2">
      <c r="A12423" s="318"/>
      <c r="B12423" s="319"/>
    </row>
    <row r="12424" spans="1:2" ht="15" x14ac:dyDescent="0.2">
      <c r="A12424" s="318"/>
      <c r="B12424" s="319"/>
    </row>
    <row r="12425" spans="1:2" ht="15" x14ac:dyDescent="0.2">
      <c r="A12425" s="318"/>
      <c r="B12425" s="319"/>
    </row>
    <row r="12426" spans="1:2" ht="15" x14ac:dyDescent="0.2">
      <c r="A12426" s="318"/>
      <c r="B12426" s="319"/>
    </row>
    <row r="12427" spans="1:2" ht="15" x14ac:dyDescent="0.2">
      <c r="A12427" s="318"/>
      <c r="B12427" s="319"/>
    </row>
    <row r="12428" spans="1:2" ht="15" x14ac:dyDescent="0.2">
      <c r="A12428" s="318"/>
      <c r="B12428" s="319"/>
    </row>
    <row r="12429" spans="1:2" ht="15" x14ac:dyDescent="0.2">
      <c r="A12429" s="318"/>
      <c r="B12429" s="319"/>
    </row>
    <row r="12430" spans="1:2" ht="15" x14ac:dyDescent="0.2">
      <c r="A12430" s="318"/>
      <c r="B12430" s="319"/>
    </row>
    <row r="12431" spans="1:2" ht="15" x14ac:dyDescent="0.2">
      <c r="A12431" s="318"/>
      <c r="B12431" s="319"/>
    </row>
    <row r="12432" spans="1:2" ht="15" x14ac:dyDescent="0.2">
      <c r="A12432" s="318"/>
      <c r="B12432" s="319"/>
    </row>
    <row r="12433" spans="1:2" ht="15" x14ac:dyDescent="0.2">
      <c r="A12433" s="318"/>
      <c r="B12433" s="319"/>
    </row>
    <row r="12434" spans="1:2" ht="15" x14ac:dyDescent="0.2">
      <c r="A12434" s="318"/>
      <c r="B12434" s="319"/>
    </row>
    <row r="12435" spans="1:2" ht="15" x14ac:dyDescent="0.2">
      <c r="A12435" s="318"/>
      <c r="B12435" s="319"/>
    </row>
    <row r="12436" spans="1:2" ht="15" x14ac:dyDescent="0.2">
      <c r="A12436" s="318"/>
      <c r="B12436" s="319"/>
    </row>
    <row r="12437" spans="1:2" ht="15" x14ac:dyDescent="0.2">
      <c r="A12437" s="318"/>
      <c r="B12437" s="319"/>
    </row>
    <row r="12438" spans="1:2" ht="15" x14ac:dyDescent="0.2">
      <c r="A12438" s="318"/>
      <c r="B12438" s="319"/>
    </row>
    <row r="12439" spans="1:2" ht="15" x14ac:dyDescent="0.2">
      <c r="A12439" s="318"/>
      <c r="B12439" s="319"/>
    </row>
    <row r="12440" spans="1:2" ht="15" x14ac:dyDescent="0.2">
      <c r="A12440" s="318"/>
      <c r="B12440" s="319"/>
    </row>
    <row r="12441" spans="1:2" ht="15" x14ac:dyDescent="0.2">
      <c r="A12441" s="318"/>
      <c r="B12441" s="319"/>
    </row>
    <row r="12442" spans="1:2" ht="15" x14ac:dyDescent="0.2">
      <c r="A12442" s="318"/>
      <c r="B12442" s="319"/>
    </row>
    <row r="12443" spans="1:2" ht="15" x14ac:dyDescent="0.2">
      <c r="A12443" s="318"/>
      <c r="B12443" s="319"/>
    </row>
    <row r="12444" spans="1:2" ht="15" x14ac:dyDescent="0.2">
      <c r="A12444" s="318"/>
      <c r="B12444" s="319"/>
    </row>
    <row r="12445" spans="1:2" ht="15" x14ac:dyDescent="0.2">
      <c r="A12445" s="318"/>
      <c r="B12445" s="319"/>
    </row>
    <row r="12446" spans="1:2" ht="15" x14ac:dyDescent="0.2">
      <c r="A12446" s="318"/>
      <c r="B12446" s="319"/>
    </row>
    <row r="12447" spans="1:2" ht="15" x14ac:dyDescent="0.2">
      <c r="A12447" s="318"/>
      <c r="B12447" s="319"/>
    </row>
    <row r="12448" spans="1:2" ht="15" x14ac:dyDescent="0.2">
      <c r="A12448" s="318"/>
      <c r="B12448" s="319"/>
    </row>
    <row r="12449" spans="1:2" ht="15" x14ac:dyDescent="0.2">
      <c r="A12449" s="318"/>
      <c r="B12449" s="319"/>
    </row>
    <row r="12450" spans="1:2" ht="15" x14ac:dyDescent="0.2">
      <c r="A12450" s="318"/>
      <c r="B12450" s="319"/>
    </row>
    <row r="12451" spans="1:2" ht="15" x14ac:dyDescent="0.2">
      <c r="A12451" s="318"/>
      <c r="B12451" s="319"/>
    </row>
    <row r="12452" spans="1:2" ht="15" x14ac:dyDescent="0.2">
      <c r="A12452" s="318"/>
      <c r="B12452" s="319"/>
    </row>
    <row r="12453" spans="1:2" ht="15" x14ac:dyDescent="0.2">
      <c r="A12453" s="318"/>
      <c r="B12453" s="319"/>
    </row>
    <row r="12454" spans="1:2" ht="15" x14ac:dyDescent="0.2">
      <c r="A12454" s="318"/>
      <c r="B12454" s="319"/>
    </row>
    <row r="12455" spans="1:2" ht="15" x14ac:dyDescent="0.2">
      <c r="A12455" s="318"/>
      <c r="B12455" s="319"/>
    </row>
    <row r="12456" spans="1:2" ht="15" x14ac:dyDescent="0.2">
      <c r="A12456" s="318"/>
      <c r="B12456" s="319"/>
    </row>
    <row r="12457" spans="1:2" ht="15" x14ac:dyDescent="0.2">
      <c r="A12457" s="318"/>
      <c r="B12457" s="319"/>
    </row>
    <row r="12458" spans="1:2" ht="15" x14ac:dyDescent="0.2">
      <c r="A12458" s="318"/>
      <c r="B12458" s="319"/>
    </row>
    <row r="12459" spans="1:2" ht="15" x14ac:dyDescent="0.2">
      <c r="A12459" s="318"/>
      <c r="B12459" s="319"/>
    </row>
    <row r="12460" spans="1:2" ht="15" x14ac:dyDescent="0.2">
      <c r="A12460" s="318"/>
      <c r="B12460" s="319"/>
    </row>
    <row r="12461" spans="1:2" ht="15" x14ac:dyDescent="0.2">
      <c r="A12461" s="318"/>
      <c r="B12461" s="319"/>
    </row>
    <row r="12462" spans="1:2" ht="15" x14ac:dyDescent="0.2">
      <c r="A12462" s="318"/>
      <c r="B12462" s="319"/>
    </row>
    <row r="12463" spans="1:2" ht="15" x14ac:dyDescent="0.2">
      <c r="A12463" s="318"/>
      <c r="B12463" s="319"/>
    </row>
    <row r="12464" spans="1:2" ht="15" x14ac:dyDescent="0.2">
      <c r="A12464" s="318"/>
      <c r="B12464" s="319"/>
    </row>
    <row r="12465" spans="1:2" ht="15" x14ac:dyDescent="0.2">
      <c r="A12465" s="318"/>
      <c r="B12465" s="319"/>
    </row>
    <row r="12466" spans="1:2" ht="15" x14ac:dyDescent="0.2">
      <c r="A12466" s="318"/>
      <c r="B12466" s="319"/>
    </row>
    <row r="12467" spans="1:2" ht="15" x14ac:dyDescent="0.2">
      <c r="A12467" s="318"/>
      <c r="B12467" s="319"/>
    </row>
    <row r="12468" spans="1:2" ht="15" x14ac:dyDescent="0.2">
      <c r="A12468" s="318"/>
      <c r="B12468" s="319"/>
    </row>
    <row r="12469" spans="1:2" ht="15" x14ac:dyDescent="0.2">
      <c r="A12469" s="318"/>
      <c r="B12469" s="319"/>
    </row>
    <row r="12470" spans="1:2" ht="15" x14ac:dyDescent="0.2">
      <c r="A12470" s="318"/>
      <c r="B12470" s="319"/>
    </row>
    <row r="12471" spans="1:2" ht="15" x14ac:dyDescent="0.2">
      <c r="A12471" s="318"/>
      <c r="B12471" s="319"/>
    </row>
    <row r="12472" spans="1:2" ht="15" x14ac:dyDescent="0.2">
      <c r="A12472" s="318"/>
      <c r="B12472" s="319"/>
    </row>
    <row r="12473" spans="1:2" ht="15" x14ac:dyDescent="0.2">
      <c r="A12473" s="318"/>
      <c r="B12473" s="319"/>
    </row>
    <row r="12474" spans="1:2" ht="15" x14ac:dyDescent="0.2">
      <c r="A12474" s="318"/>
      <c r="B12474" s="319"/>
    </row>
    <row r="12475" spans="1:2" ht="15" x14ac:dyDescent="0.2">
      <c r="A12475" s="318"/>
      <c r="B12475" s="319"/>
    </row>
    <row r="12476" spans="1:2" ht="15" x14ac:dyDescent="0.2">
      <c r="A12476" s="318"/>
      <c r="B12476" s="319"/>
    </row>
    <row r="12477" spans="1:2" ht="15" x14ac:dyDescent="0.2">
      <c r="A12477" s="318"/>
      <c r="B12477" s="319"/>
    </row>
    <row r="12478" spans="1:2" ht="15" x14ac:dyDescent="0.2">
      <c r="A12478" s="318"/>
      <c r="B12478" s="319"/>
    </row>
    <row r="12479" spans="1:2" ht="15" x14ac:dyDescent="0.2">
      <c r="A12479" s="318"/>
      <c r="B12479" s="319"/>
    </row>
    <row r="12480" spans="1:2" ht="15" x14ac:dyDescent="0.2">
      <c r="A12480" s="318"/>
      <c r="B12480" s="319"/>
    </row>
    <row r="12481" spans="1:2" ht="15" x14ac:dyDescent="0.2">
      <c r="A12481" s="318"/>
      <c r="B12481" s="319"/>
    </row>
    <row r="12482" spans="1:2" ht="15" x14ac:dyDescent="0.2">
      <c r="A12482" s="318"/>
      <c r="B12482" s="319"/>
    </row>
    <row r="12483" spans="1:2" ht="15" x14ac:dyDescent="0.2">
      <c r="A12483" s="318"/>
      <c r="B12483" s="319"/>
    </row>
    <row r="12484" spans="1:2" ht="15" x14ac:dyDescent="0.2">
      <c r="A12484" s="318"/>
      <c r="B12484" s="319"/>
    </row>
    <row r="12485" spans="1:2" ht="15" x14ac:dyDescent="0.2">
      <c r="A12485" s="318"/>
      <c r="B12485" s="319"/>
    </row>
    <row r="12486" spans="1:2" ht="15" x14ac:dyDescent="0.2">
      <c r="A12486" s="318"/>
      <c r="B12486" s="319"/>
    </row>
    <row r="12487" spans="1:2" ht="15" x14ac:dyDescent="0.2">
      <c r="A12487" s="318"/>
      <c r="B12487" s="319"/>
    </row>
    <row r="12488" spans="1:2" ht="15" x14ac:dyDescent="0.2">
      <c r="A12488" s="318"/>
      <c r="B12488" s="319"/>
    </row>
    <row r="12489" spans="1:2" ht="15" x14ac:dyDescent="0.2">
      <c r="A12489" s="318"/>
      <c r="B12489" s="319"/>
    </row>
    <row r="12490" spans="1:2" ht="15" x14ac:dyDescent="0.2">
      <c r="A12490" s="318"/>
      <c r="B12490" s="319"/>
    </row>
    <row r="12491" spans="1:2" ht="15" x14ac:dyDescent="0.2">
      <c r="A12491" s="318"/>
      <c r="B12491" s="319"/>
    </row>
    <row r="12492" spans="1:2" ht="15" x14ac:dyDescent="0.2">
      <c r="A12492" s="318"/>
      <c r="B12492" s="319"/>
    </row>
    <row r="12493" spans="1:2" ht="15" x14ac:dyDescent="0.2">
      <c r="A12493" s="318"/>
      <c r="B12493" s="319"/>
    </row>
    <row r="12494" spans="1:2" ht="15" x14ac:dyDescent="0.2">
      <c r="A12494" s="318"/>
      <c r="B12494" s="319"/>
    </row>
    <row r="12495" spans="1:2" ht="15" x14ac:dyDescent="0.2">
      <c r="A12495" s="318"/>
      <c r="B12495" s="319"/>
    </row>
    <row r="12496" spans="1:2" ht="15" x14ac:dyDescent="0.2">
      <c r="A12496" s="318"/>
      <c r="B12496" s="319"/>
    </row>
    <row r="12497" spans="1:2" ht="15" x14ac:dyDescent="0.2">
      <c r="A12497" s="318"/>
      <c r="B12497" s="319"/>
    </row>
    <row r="12498" spans="1:2" ht="15" x14ac:dyDescent="0.2">
      <c r="A12498" s="318"/>
      <c r="B12498" s="319"/>
    </row>
    <row r="12499" spans="1:2" ht="15" x14ac:dyDescent="0.2">
      <c r="A12499" s="318"/>
      <c r="B12499" s="319"/>
    </row>
    <row r="12500" spans="1:2" ht="15" x14ac:dyDescent="0.2">
      <c r="A12500" s="318"/>
      <c r="B12500" s="319"/>
    </row>
    <row r="12501" spans="1:2" ht="15" x14ac:dyDescent="0.2">
      <c r="A12501" s="318"/>
      <c r="B12501" s="319"/>
    </row>
    <row r="12502" spans="1:2" ht="15" x14ac:dyDescent="0.2">
      <c r="A12502" s="318"/>
      <c r="B12502" s="319"/>
    </row>
    <row r="12503" spans="1:2" ht="15" x14ac:dyDescent="0.2">
      <c r="A12503" s="318"/>
      <c r="B12503" s="319"/>
    </row>
    <row r="12504" spans="1:2" ht="15" x14ac:dyDescent="0.2">
      <c r="A12504" s="318"/>
      <c r="B12504" s="319"/>
    </row>
    <row r="12505" spans="1:2" ht="15" x14ac:dyDescent="0.2">
      <c r="A12505" s="318"/>
      <c r="B12505" s="319"/>
    </row>
    <row r="12506" spans="1:2" ht="15" x14ac:dyDescent="0.2">
      <c r="A12506" s="318"/>
      <c r="B12506" s="319"/>
    </row>
    <row r="12507" spans="1:2" ht="15" x14ac:dyDescent="0.2">
      <c r="A12507" s="318"/>
      <c r="B12507" s="319"/>
    </row>
    <row r="12508" spans="1:2" ht="15" x14ac:dyDescent="0.2">
      <c r="A12508" s="318"/>
      <c r="B12508" s="319"/>
    </row>
    <row r="12509" spans="1:2" ht="15" x14ac:dyDescent="0.2">
      <c r="A12509" s="318"/>
      <c r="B12509" s="319"/>
    </row>
    <row r="12510" spans="1:2" ht="15" x14ac:dyDescent="0.2">
      <c r="A12510" s="318"/>
      <c r="B12510" s="319"/>
    </row>
    <row r="12511" spans="1:2" ht="15" x14ac:dyDescent="0.2">
      <c r="A12511" s="318"/>
      <c r="B12511" s="319"/>
    </row>
    <row r="12512" spans="1:2" ht="15" x14ac:dyDescent="0.2">
      <c r="A12512" s="318"/>
      <c r="B12512" s="319"/>
    </row>
    <row r="12513" spans="1:2" ht="15" x14ac:dyDescent="0.2">
      <c r="A12513" s="318"/>
      <c r="B12513" s="319"/>
    </row>
    <row r="12514" spans="1:2" ht="15" x14ac:dyDescent="0.2">
      <c r="A12514" s="318"/>
      <c r="B12514" s="319"/>
    </row>
    <row r="12515" spans="1:2" ht="15" x14ac:dyDescent="0.2">
      <c r="A12515" s="318"/>
      <c r="B12515" s="319"/>
    </row>
    <row r="12516" spans="1:2" ht="15" x14ac:dyDescent="0.2">
      <c r="A12516" s="318"/>
      <c r="B12516" s="319"/>
    </row>
    <row r="12517" spans="1:2" ht="15" x14ac:dyDescent="0.2">
      <c r="A12517" s="318"/>
      <c r="B12517" s="319"/>
    </row>
    <row r="12518" spans="1:2" ht="15" x14ac:dyDescent="0.2">
      <c r="A12518" s="318"/>
      <c r="B12518" s="319"/>
    </row>
    <row r="12519" spans="1:2" ht="15" x14ac:dyDescent="0.2">
      <c r="A12519" s="318"/>
      <c r="B12519" s="319"/>
    </row>
    <row r="12520" spans="1:2" ht="15" x14ac:dyDescent="0.2">
      <c r="A12520" s="318"/>
      <c r="B12520" s="319"/>
    </row>
    <row r="12521" spans="1:2" ht="15" x14ac:dyDescent="0.2">
      <c r="A12521" s="318"/>
      <c r="B12521" s="319"/>
    </row>
    <row r="12522" spans="1:2" ht="15" x14ac:dyDescent="0.2">
      <c r="A12522" s="318"/>
      <c r="B12522" s="319"/>
    </row>
    <row r="12523" spans="1:2" ht="15" x14ac:dyDescent="0.2">
      <c r="A12523" s="318"/>
      <c r="B12523" s="319"/>
    </row>
    <row r="12524" spans="1:2" ht="15" x14ac:dyDescent="0.2">
      <c r="A12524" s="318"/>
      <c r="B12524" s="319"/>
    </row>
    <row r="12525" spans="1:2" ht="15" x14ac:dyDescent="0.2">
      <c r="A12525" s="318"/>
      <c r="B12525" s="319"/>
    </row>
    <row r="12526" spans="1:2" ht="15" x14ac:dyDescent="0.2">
      <c r="A12526" s="318"/>
      <c r="B12526" s="319"/>
    </row>
    <row r="12527" spans="1:2" ht="15" x14ac:dyDescent="0.2">
      <c r="A12527" s="318"/>
      <c r="B12527" s="319"/>
    </row>
    <row r="12528" spans="1:2" ht="15" x14ac:dyDescent="0.2">
      <c r="A12528" s="318"/>
      <c r="B12528" s="319"/>
    </row>
    <row r="12529" spans="1:2" ht="15" x14ac:dyDescent="0.2">
      <c r="A12529" s="318"/>
      <c r="B12529" s="319"/>
    </row>
    <row r="12530" spans="1:2" ht="15" x14ac:dyDescent="0.2">
      <c r="A12530" s="318"/>
      <c r="B12530" s="319"/>
    </row>
    <row r="12531" spans="1:2" ht="15" x14ac:dyDescent="0.2">
      <c r="A12531" s="318"/>
      <c r="B12531" s="319"/>
    </row>
    <row r="12532" spans="1:2" ht="15" x14ac:dyDescent="0.2">
      <c r="A12532" s="318"/>
      <c r="B12532" s="319"/>
    </row>
    <row r="12533" spans="1:2" ht="15" x14ac:dyDescent="0.2">
      <c r="A12533" s="318"/>
      <c r="B12533" s="319"/>
    </row>
    <row r="12534" spans="1:2" ht="15" x14ac:dyDescent="0.2">
      <c r="A12534" s="318"/>
      <c r="B12534" s="319"/>
    </row>
    <row r="12535" spans="1:2" ht="15" x14ac:dyDescent="0.2">
      <c r="A12535" s="318"/>
      <c r="B12535" s="319"/>
    </row>
    <row r="12536" spans="1:2" ht="15" x14ac:dyDescent="0.2">
      <c r="A12536" s="318"/>
      <c r="B12536" s="319"/>
    </row>
    <row r="12537" spans="1:2" ht="15" x14ac:dyDescent="0.2">
      <c r="A12537" s="318"/>
      <c r="B12537" s="319"/>
    </row>
    <row r="12538" spans="1:2" ht="15" x14ac:dyDescent="0.2">
      <c r="A12538" s="318"/>
      <c r="B12538" s="319"/>
    </row>
    <row r="12539" spans="1:2" ht="15" x14ac:dyDescent="0.2">
      <c r="A12539" s="318"/>
      <c r="B12539" s="319"/>
    </row>
    <row r="12540" spans="1:2" ht="15" x14ac:dyDescent="0.2">
      <c r="A12540" s="318"/>
      <c r="B12540" s="319"/>
    </row>
    <row r="12541" spans="1:2" ht="15" x14ac:dyDescent="0.2">
      <c r="A12541" s="318"/>
      <c r="B12541" s="319"/>
    </row>
    <row r="12542" spans="1:2" ht="15" x14ac:dyDescent="0.2">
      <c r="A12542" s="318"/>
      <c r="B12542" s="319"/>
    </row>
    <row r="12543" spans="1:2" ht="15" x14ac:dyDescent="0.2">
      <c r="A12543" s="318"/>
      <c r="B12543" s="319"/>
    </row>
    <row r="12544" spans="1:2" ht="15" x14ac:dyDescent="0.2">
      <c r="A12544" s="318"/>
      <c r="B12544" s="319"/>
    </row>
    <row r="12545" spans="1:2" ht="15" x14ac:dyDescent="0.2">
      <c r="A12545" s="318"/>
      <c r="B12545" s="319"/>
    </row>
    <row r="12546" spans="1:2" ht="15" x14ac:dyDescent="0.2">
      <c r="A12546" s="318"/>
      <c r="B12546" s="319"/>
    </row>
    <row r="12547" spans="1:2" ht="15" x14ac:dyDescent="0.2">
      <c r="A12547" s="318"/>
      <c r="B12547" s="319"/>
    </row>
    <row r="12548" spans="1:2" ht="15" x14ac:dyDescent="0.2">
      <c r="A12548" s="318"/>
      <c r="B12548" s="319"/>
    </row>
    <row r="12549" spans="1:2" ht="15" x14ac:dyDescent="0.2">
      <c r="A12549" s="318"/>
      <c r="B12549" s="319"/>
    </row>
    <row r="12550" spans="1:2" ht="15" x14ac:dyDescent="0.2">
      <c r="A12550" s="318"/>
      <c r="B12550" s="319"/>
    </row>
    <row r="12551" spans="1:2" ht="15" x14ac:dyDescent="0.2">
      <c r="A12551" s="318"/>
      <c r="B12551" s="319"/>
    </row>
    <row r="12552" spans="1:2" ht="15" x14ac:dyDescent="0.2">
      <c r="A12552" s="318"/>
      <c r="B12552" s="319"/>
    </row>
    <row r="12553" spans="1:2" ht="15" x14ac:dyDescent="0.2">
      <c r="A12553" s="318"/>
      <c r="B12553" s="319"/>
    </row>
    <row r="12554" spans="1:2" ht="15" x14ac:dyDescent="0.2">
      <c r="A12554" s="318"/>
      <c r="B12554" s="319"/>
    </row>
    <row r="12555" spans="1:2" ht="15" x14ac:dyDescent="0.2">
      <c r="A12555" s="318"/>
      <c r="B12555" s="319"/>
    </row>
    <row r="12556" spans="1:2" ht="15" x14ac:dyDescent="0.2">
      <c r="A12556" s="318"/>
      <c r="B12556" s="319"/>
    </row>
    <row r="12557" spans="1:2" ht="15" x14ac:dyDescent="0.2">
      <c r="A12557" s="318"/>
      <c r="B12557" s="319"/>
    </row>
    <row r="12558" spans="1:2" ht="15" x14ac:dyDescent="0.2">
      <c r="A12558" s="318"/>
      <c r="B12558" s="319"/>
    </row>
    <row r="12559" spans="1:2" ht="15" x14ac:dyDescent="0.2">
      <c r="A12559" s="318"/>
      <c r="B12559" s="319"/>
    </row>
    <row r="12560" spans="1:2" ht="15" x14ac:dyDescent="0.2">
      <c r="A12560" s="318"/>
      <c r="B12560" s="319"/>
    </row>
    <row r="12561" spans="1:2" ht="15" x14ac:dyDescent="0.2">
      <c r="A12561" s="318"/>
      <c r="B12561" s="319"/>
    </row>
    <row r="12562" spans="1:2" ht="15" x14ac:dyDescent="0.2">
      <c r="A12562" s="318"/>
      <c r="B12562" s="319"/>
    </row>
    <row r="12563" spans="1:2" ht="15" x14ac:dyDescent="0.2">
      <c r="A12563" s="318"/>
      <c r="B12563" s="319"/>
    </row>
    <row r="12564" spans="1:2" ht="15" x14ac:dyDescent="0.2">
      <c r="A12564" s="318"/>
      <c r="B12564" s="319"/>
    </row>
    <row r="12565" spans="1:2" ht="15" x14ac:dyDescent="0.2">
      <c r="A12565" s="318"/>
      <c r="B12565" s="319"/>
    </row>
    <row r="12566" spans="1:2" ht="15" x14ac:dyDescent="0.2">
      <c r="A12566" s="318"/>
      <c r="B12566" s="319"/>
    </row>
    <row r="12567" spans="1:2" ht="15" x14ac:dyDescent="0.2">
      <c r="A12567" s="318"/>
      <c r="B12567" s="319"/>
    </row>
    <row r="12568" spans="1:2" ht="15" x14ac:dyDescent="0.2">
      <c r="A12568" s="318"/>
      <c r="B12568" s="319"/>
    </row>
    <row r="12569" spans="1:2" ht="15" x14ac:dyDescent="0.2">
      <c r="A12569" s="318"/>
      <c r="B12569" s="319"/>
    </row>
    <row r="12570" spans="1:2" ht="15" x14ac:dyDescent="0.2">
      <c r="A12570" s="318"/>
      <c r="B12570" s="319"/>
    </row>
    <row r="12571" spans="1:2" ht="15" x14ac:dyDescent="0.2">
      <c r="A12571" s="318"/>
      <c r="B12571" s="319"/>
    </row>
    <row r="12572" spans="1:2" ht="15" x14ac:dyDescent="0.2">
      <c r="A12572" s="318"/>
      <c r="B12572" s="319"/>
    </row>
    <row r="12573" spans="1:2" ht="15" x14ac:dyDescent="0.2">
      <c r="A12573" s="318"/>
      <c r="B12573" s="319"/>
    </row>
    <row r="12574" spans="1:2" ht="15" x14ac:dyDescent="0.2">
      <c r="A12574" s="318"/>
      <c r="B12574" s="319"/>
    </row>
    <row r="12575" spans="1:2" ht="15" x14ac:dyDescent="0.2">
      <c r="A12575" s="318"/>
      <c r="B12575" s="319"/>
    </row>
    <row r="12576" spans="1:2" ht="15" x14ac:dyDescent="0.2">
      <c r="A12576" s="318"/>
      <c r="B12576" s="319"/>
    </row>
    <row r="12577" spans="1:2" ht="15" x14ac:dyDescent="0.2">
      <c r="A12577" s="318"/>
      <c r="B12577" s="319"/>
    </row>
    <row r="12578" spans="1:2" ht="15" x14ac:dyDescent="0.2">
      <c r="A12578" s="318"/>
      <c r="B12578" s="319"/>
    </row>
    <row r="12579" spans="1:2" ht="15" x14ac:dyDescent="0.2">
      <c r="A12579" s="318"/>
      <c r="B12579" s="319"/>
    </row>
    <row r="12580" spans="1:2" ht="15" x14ac:dyDescent="0.2">
      <c r="A12580" s="318"/>
      <c r="B12580" s="319"/>
    </row>
    <row r="12581" spans="1:2" ht="15" x14ac:dyDescent="0.2">
      <c r="A12581" s="318"/>
      <c r="B12581" s="319"/>
    </row>
    <row r="12582" spans="1:2" ht="15" x14ac:dyDescent="0.2">
      <c r="A12582" s="318"/>
      <c r="B12582" s="319"/>
    </row>
    <row r="12583" spans="1:2" ht="15" x14ac:dyDescent="0.2">
      <c r="A12583" s="318"/>
      <c r="B12583" s="319"/>
    </row>
    <row r="12584" spans="1:2" ht="15" x14ac:dyDescent="0.2">
      <c r="A12584" s="318"/>
      <c r="B12584" s="319"/>
    </row>
    <row r="12585" spans="1:2" ht="15" x14ac:dyDescent="0.2">
      <c r="A12585" s="318"/>
      <c r="B12585" s="319"/>
    </row>
    <row r="12586" spans="1:2" ht="15" x14ac:dyDescent="0.2">
      <c r="A12586" s="318"/>
      <c r="B12586" s="319"/>
    </row>
    <row r="12587" spans="1:2" ht="15" x14ac:dyDescent="0.2">
      <c r="A12587" s="318"/>
      <c r="B12587" s="319"/>
    </row>
    <row r="12588" spans="1:2" ht="15" x14ac:dyDescent="0.2">
      <c r="A12588" s="318"/>
      <c r="B12588" s="319"/>
    </row>
    <row r="12589" spans="1:2" ht="15" x14ac:dyDescent="0.2">
      <c r="A12589" s="318"/>
      <c r="B12589" s="319"/>
    </row>
    <row r="12590" spans="1:2" ht="15" x14ac:dyDescent="0.2">
      <c r="A12590" s="318"/>
      <c r="B12590" s="319"/>
    </row>
    <row r="12591" spans="1:2" ht="15" x14ac:dyDescent="0.2">
      <c r="A12591" s="318"/>
      <c r="B12591" s="319"/>
    </row>
    <row r="12592" spans="1:2" ht="15" x14ac:dyDescent="0.2">
      <c r="A12592" s="318"/>
      <c r="B12592" s="319"/>
    </row>
    <row r="12593" spans="1:2" ht="15" x14ac:dyDescent="0.2">
      <c r="A12593" s="318"/>
      <c r="B12593" s="319"/>
    </row>
    <row r="12594" spans="1:2" ht="15" x14ac:dyDescent="0.2">
      <c r="A12594" s="318"/>
      <c r="B12594" s="319"/>
    </row>
    <row r="12595" spans="1:2" ht="15" x14ac:dyDescent="0.2">
      <c r="A12595" s="318"/>
      <c r="B12595" s="319"/>
    </row>
    <row r="12596" spans="1:2" ht="15" x14ac:dyDescent="0.2">
      <c r="A12596" s="318"/>
      <c r="B12596" s="319"/>
    </row>
    <row r="12597" spans="1:2" ht="15" x14ac:dyDescent="0.2">
      <c r="A12597" s="318"/>
      <c r="B12597" s="319"/>
    </row>
    <row r="12598" spans="1:2" ht="15" x14ac:dyDescent="0.2">
      <c r="A12598" s="318"/>
      <c r="B12598" s="319"/>
    </row>
    <row r="12599" spans="1:2" ht="15" x14ac:dyDescent="0.2">
      <c r="A12599" s="318"/>
      <c r="B12599" s="319"/>
    </row>
    <row r="12600" spans="1:2" ht="15" x14ac:dyDescent="0.2">
      <c r="A12600" s="318"/>
      <c r="B12600" s="319"/>
    </row>
    <row r="12601" spans="1:2" ht="15" x14ac:dyDescent="0.2">
      <c r="A12601" s="318"/>
      <c r="B12601" s="319"/>
    </row>
    <row r="12602" spans="1:2" ht="15" x14ac:dyDescent="0.2">
      <c r="A12602" s="318"/>
      <c r="B12602" s="319"/>
    </row>
    <row r="12603" spans="1:2" ht="15" x14ac:dyDescent="0.2">
      <c r="A12603" s="318"/>
      <c r="B12603" s="319"/>
    </row>
    <row r="12604" spans="1:2" ht="15" x14ac:dyDescent="0.2">
      <c r="A12604" s="318"/>
      <c r="B12604" s="319"/>
    </row>
    <row r="12605" spans="1:2" ht="15" x14ac:dyDescent="0.2">
      <c r="A12605" s="318"/>
      <c r="B12605" s="319"/>
    </row>
    <row r="12606" spans="1:2" ht="15" x14ac:dyDescent="0.2">
      <c r="A12606" s="318"/>
      <c r="B12606" s="319"/>
    </row>
    <row r="12607" spans="1:2" ht="15" x14ac:dyDescent="0.2">
      <c r="A12607" s="318"/>
      <c r="B12607" s="319"/>
    </row>
    <row r="12608" spans="1:2" ht="15" x14ac:dyDescent="0.2">
      <c r="A12608" s="318"/>
      <c r="B12608" s="319"/>
    </row>
    <row r="12609" spans="1:2" ht="15" x14ac:dyDescent="0.2">
      <c r="A12609" s="318"/>
      <c r="B12609" s="319"/>
    </row>
    <row r="12610" spans="1:2" ht="15" x14ac:dyDescent="0.2">
      <c r="A12610" s="318"/>
      <c r="B12610" s="319"/>
    </row>
    <row r="12611" spans="1:2" ht="15" x14ac:dyDescent="0.2">
      <c r="A12611" s="318"/>
      <c r="B12611" s="319"/>
    </row>
    <row r="12612" spans="1:2" ht="15" x14ac:dyDescent="0.2">
      <c r="A12612" s="318"/>
      <c r="B12612" s="319"/>
    </row>
    <row r="12613" spans="1:2" ht="15" x14ac:dyDescent="0.2">
      <c r="A12613" s="318"/>
      <c r="B12613" s="319"/>
    </row>
    <row r="12614" spans="1:2" ht="15" x14ac:dyDescent="0.2">
      <c r="A12614" s="318"/>
      <c r="B12614" s="319"/>
    </row>
    <row r="12615" spans="1:2" ht="15" x14ac:dyDescent="0.2">
      <c r="A12615" s="318"/>
      <c r="B12615" s="319"/>
    </row>
    <row r="12616" spans="1:2" ht="15" x14ac:dyDescent="0.2">
      <c r="A12616" s="318"/>
      <c r="B12616" s="319"/>
    </row>
    <row r="12617" spans="1:2" ht="15" x14ac:dyDescent="0.2">
      <c r="A12617" s="318"/>
      <c r="B12617" s="319"/>
    </row>
    <row r="12618" spans="1:2" ht="15" x14ac:dyDescent="0.2">
      <c r="A12618" s="318"/>
      <c r="B12618" s="319"/>
    </row>
    <row r="12619" spans="1:2" ht="15" x14ac:dyDescent="0.2">
      <c r="A12619" s="318"/>
      <c r="B12619" s="319"/>
    </row>
    <row r="12620" spans="1:2" ht="15" x14ac:dyDescent="0.2">
      <c r="A12620" s="318"/>
      <c r="B12620" s="319"/>
    </row>
    <row r="12621" spans="1:2" ht="15" x14ac:dyDescent="0.2">
      <c r="A12621" s="318"/>
      <c r="B12621" s="319"/>
    </row>
    <row r="12622" spans="1:2" ht="15" x14ac:dyDescent="0.2">
      <c r="A12622" s="318"/>
      <c r="B12622" s="319"/>
    </row>
    <row r="12623" spans="1:2" ht="15" x14ac:dyDescent="0.2">
      <c r="A12623" s="318"/>
      <c r="B12623" s="319"/>
    </row>
    <row r="12624" spans="1:2" ht="15" x14ac:dyDescent="0.2">
      <c r="A12624" s="318"/>
      <c r="B12624" s="319"/>
    </row>
    <row r="12625" spans="1:2" ht="15" x14ac:dyDescent="0.2">
      <c r="A12625" s="318"/>
      <c r="B12625" s="319"/>
    </row>
    <row r="12626" spans="1:2" ht="15" x14ac:dyDescent="0.2">
      <c r="A12626" s="318"/>
      <c r="B12626" s="319"/>
    </row>
    <row r="12627" spans="1:2" ht="15" x14ac:dyDescent="0.2">
      <c r="A12627" s="318"/>
      <c r="B12627" s="319"/>
    </row>
    <row r="12628" spans="1:2" ht="15" x14ac:dyDescent="0.2">
      <c r="A12628" s="318"/>
      <c r="B12628" s="319"/>
    </row>
    <row r="12629" spans="1:2" ht="15" x14ac:dyDescent="0.2">
      <c r="A12629" s="318"/>
      <c r="B12629" s="319"/>
    </row>
    <row r="12630" spans="1:2" ht="15" x14ac:dyDescent="0.2">
      <c r="A12630" s="318"/>
      <c r="B12630" s="319"/>
    </row>
    <row r="12631" spans="1:2" ht="15" x14ac:dyDescent="0.2">
      <c r="A12631" s="318"/>
      <c r="B12631" s="319"/>
    </row>
    <row r="12632" spans="1:2" ht="15" x14ac:dyDescent="0.2">
      <c r="A12632" s="318"/>
      <c r="B12632" s="319"/>
    </row>
    <row r="12633" spans="1:2" ht="15" x14ac:dyDescent="0.2">
      <c r="A12633" s="318"/>
      <c r="B12633" s="319"/>
    </row>
    <row r="12634" spans="1:2" ht="15" x14ac:dyDescent="0.2">
      <c r="A12634" s="318"/>
      <c r="B12634" s="319"/>
    </row>
    <row r="12635" spans="1:2" ht="15" x14ac:dyDescent="0.2">
      <c r="A12635" s="318"/>
      <c r="B12635" s="319"/>
    </row>
    <row r="12636" spans="1:2" ht="15" x14ac:dyDescent="0.2">
      <c r="A12636" s="318"/>
      <c r="B12636" s="319"/>
    </row>
    <row r="12637" spans="1:2" ht="15" x14ac:dyDescent="0.2">
      <c r="A12637" s="318"/>
      <c r="B12637" s="319"/>
    </row>
    <row r="12638" spans="1:2" ht="15" x14ac:dyDescent="0.2">
      <c r="A12638" s="318"/>
      <c r="B12638" s="319"/>
    </row>
    <row r="12639" spans="1:2" ht="15" x14ac:dyDescent="0.2">
      <c r="A12639" s="318"/>
      <c r="B12639" s="319"/>
    </row>
    <row r="12640" spans="1:2" ht="15" x14ac:dyDescent="0.2">
      <c r="A12640" s="318"/>
      <c r="B12640" s="319"/>
    </row>
    <row r="12641" spans="1:2" ht="15" x14ac:dyDescent="0.2">
      <c r="A12641" s="318"/>
      <c r="B12641" s="319"/>
    </row>
    <row r="12642" spans="1:2" ht="15" x14ac:dyDescent="0.2">
      <c r="A12642" s="318"/>
      <c r="B12642" s="319"/>
    </row>
    <row r="12643" spans="1:2" ht="15" x14ac:dyDescent="0.2">
      <c r="A12643" s="318"/>
      <c r="B12643" s="319"/>
    </row>
    <row r="12644" spans="1:2" ht="15" x14ac:dyDescent="0.2">
      <c r="A12644" s="318"/>
      <c r="B12644" s="319"/>
    </row>
    <row r="12645" spans="1:2" ht="15" x14ac:dyDescent="0.2">
      <c r="A12645" s="318"/>
      <c r="B12645" s="319"/>
    </row>
    <row r="12646" spans="1:2" ht="15" x14ac:dyDescent="0.2">
      <c r="A12646" s="318"/>
      <c r="B12646" s="319"/>
    </row>
    <row r="12647" spans="1:2" ht="15" x14ac:dyDescent="0.2">
      <c r="A12647" s="318"/>
      <c r="B12647" s="319"/>
    </row>
    <row r="12648" spans="1:2" ht="15" x14ac:dyDescent="0.2">
      <c r="A12648" s="318"/>
      <c r="B12648" s="319"/>
    </row>
    <row r="12649" spans="1:2" ht="15" x14ac:dyDescent="0.2">
      <c r="A12649" s="318"/>
      <c r="B12649" s="319"/>
    </row>
    <row r="12650" spans="1:2" ht="15" x14ac:dyDescent="0.2">
      <c r="A12650" s="318"/>
      <c r="B12650" s="319"/>
    </row>
    <row r="12651" spans="1:2" ht="15" x14ac:dyDescent="0.2">
      <c r="A12651" s="318"/>
      <c r="B12651" s="319"/>
    </row>
    <row r="12652" spans="1:2" ht="15" x14ac:dyDescent="0.2">
      <c r="A12652" s="318"/>
      <c r="B12652" s="319"/>
    </row>
    <row r="12653" spans="1:2" ht="15" x14ac:dyDescent="0.2">
      <c r="A12653" s="318"/>
      <c r="B12653" s="319"/>
    </row>
    <row r="12654" spans="1:2" ht="15" x14ac:dyDescent="0.2">
      <c r="A12654" s="318"/>
      <c r="B12654" s="319"/>
    </row>
    <row r="12655" spans="1:2" ht="15" x14ac:dyDescent="0.2">
      <c r="A12655" s="318"/>
      <c r="B12655" s="319"/>
    </row>
    <row r="12656" spans="1:2" ht="15" x14ac:dyDescent="0.2">
      <c r="A12656" s="318"/>
      <c r="B12656" s="319"/>
    </row>
    <row r="12657" spans="1:2" ht="15" x14ac:dyDescent="0.2">
      <c r="A12657" s="318"/>
      <c r="B12657" s="319"/>
    </row>
    <row r="12658" spans="1:2" ht="15" x14ac:dyDescent="0.2">
      <c r="A12658" s="318"/>
      <c r="B12658" s="319"/>
    </row>
    <row r="12659" spans="1:2" ht="15" x14ac:dyDescent="0.2">
      <c r="A12659" s="318"/>
      <c r="B12659" s="319"/>
    </row>
    <row r="12660" spans="1:2" ht="15" x14ac:dyDescent="0.2">
      <c r="A12660" s="318"/>
      <c r="B12660" s="319"/>
    </row>
    <row r="12661" spans="1:2" ht="15" x14ac:dyDescent="0.2">
      <c r="A12661" s="318"/>
      <c r="B12661" s="319"/>
    </row>
    <row r="12662" spans="1:2" ht="15" x14ac:dyDescent="0.2">
      <c r="A12662" s="318"/>
      <c r="B12662" s="319"/>
    </row>
    <row r="12663" spans="1:2" ht="15" x14ac:dyDescent="0.2">
      <c r="A12663" s="318"/>
      <c r="B12663" s="319"/>
    </row>
    <row r="12664" spans="1:2" ht="15" x14ac:dyDescent="0.2">
      <c r="A12664" s="318"/>
      <c r="B12664" s="319"/>
    </row>
    <row r="12665" spans="1:2" ht="15" x14ac:dyDescent="0.2">
      <c r="A12665" s="318"/>
      <c r="B12665" s="319"/>
    </row>
    <row r="12666" spans="1:2" ht="15" x14ac:dyDescent="0.2">
      <c r="A12666" s="318"/>
      <c r="B12666" s="319"/>
    </row>
    <row r="12667" spans="1:2" ht="15" x14ac:dyDescent="0.2">
      <c r="A12667" s="318"/>
      <c r="B12667" s="319"/>
    </row>
    <row r="12668" spans="1:2" ht="15" x14ac:dyDescent="0.2">
      <c r="A12668" s="318"/>
      <c r="B12668" s="319"/>
    </row>
    <row r="12669" spans="1:2" ht="15" x14ac:dyDescent="0.2">
      <c r="A12669" s="318"/>
      <c r="B12669" s="319"/>
    </row>
    <row r="12670" spans="1:2" ht="15" x14ac:dyDescent="0.2">
      <c r="A12670" s="318"/>
      <c r="B12670" s="319"/>
    </row>
    <row r="12671" spans="1:2" ht="15" x14ac:dyDescent="0.2">
      <c r="A12671" s="318"/>
      <c r="B12671" s="319"/>
    </row>
    <row r="12672" spans="1:2" ht="15" x14ac:dyDescent="0.2">
      <c r="A12672" s="318"/>
      <c r="B12672" s="319"/>
    </row>
    <row r="12673" spans="1:2" ht="15" x14ac:dyDescent="0.2">
      <c r="A12673" s="318"/>
      <c r="B12673" s="319"/>
    </row>
    <row r="12674" spans="1:2" ht="15" x14ac:dyDescent="0.2">
      <c r="A12674" s="318"/>
      <c r="B12674" s="319"/>
    </row>
    <row r="12675" spans="1:2" ht="15" x14ac:dyDescent="0.2">
      <c r="A12675" s="318"/>
      <c r="B12675" s="319"/>
    </row>
    <row r="12676" spans="1:2" ht="15" x14ac:dyDescent="0.2">
      <c r="A12676" s="318"/>
      <c r="B12676" s="319"/>
    </row>
    <row r="12677" spans="1:2" ht="15" x14ac:dyDescent="0.2">
      <c r="A12677" s="318"/>
      <c r="B12677" s="319"/>
    </row>
    <row r="12678" spans="1:2" ht="15" x14ac:dyDescent="0.2">
      <c r="A12678" s="318"/>
      <c r="B12678" s="319"/>
    </row>
    <row r="12679" spans="1:2" ht="15" x14ac:dyDescent="0.2">
      <c r="A12679" s="318"/>
      <c r="B12679" s="319"/>
    </row>
    <row r="12680" spans="1:2" ht="15" x14ac:dyDescent="0.2">
      <c r="A12680" s="318"/>
      <c r="B12680" s="319"/>
    </row>
    <row r="12681" spans="1:2" ht="15" x14ac:dyDescent="0.2">
      <c r="A12681" s="318"/>
      <c r="B12681" s="319"/>
    </row>
    <row r="12682" spans="1:2" ht="15" x14ac:dyDescent="0.2">
      <c r="A12682" s="318"/>
      <c r="B12682" s="319"/>
    </row>
    <row r="12683" spans="1:2" ht="15" x14ac:dyDescent="0.2">
      <c r="A12683" s="318"/>
      <c r="B12683" s="319"/>
    </row>
    <row r="12684" spans="1:2" ht="15" x14ac:dyDescent="0.2">
      <c r="A12684" s="318"/>
      <c r="B12684" s="319"/>
    </row>
    <row r="12685" spans="1:2" ht="15" x14ac:dyDescent="0.2">
      <c r="A12685" s="318"/>
      <c r="B12685" s="319"/>
    </row>
    <row r="12686" spans="1:2" ht="15" x14ac:dyDescent="0.2">
      <c r="A12686" s="318"/>
      <c r="B12686" s="319"/>
    </row>
    <row r="12687" spans="1:2" ht="15" x14ac:dyDescent="0.2">
      <c r="A12687" s="318"/>
      <c r="B12687" s="319"/>
    </row>
    <row r="12688" spans="1:2" ht="15" x14ac:dyDescent="0.2">
      <c r="A12688" s="318"/>
      <c r="B12688" s="319"/>
    </row>
    <row r="12689" spans="1:2" ht="15" x14ac:dyDescent="0.2">
      <c r="A12689" s="318"/>
      <c r="B12689" s="319"/>
    </row>
    <row r="12690" spans="1:2" ht="15" x14ac:dyDescent="0.2">
      <c r="A12690" s="318"/>
      <c r="B12690" s="319"/>
    </row>
    <row r="12691" spans="1:2" ht="15" x14ac:dyDescent="0.2">
      <c r="A12691" s="318"/>
      <c r="B12691" s="319"/>
    </row>
    <row r="12692" spans="1:2" ht="15" x14ac:dyDescent="0.2">
      <c r="A12692" s="318"/>
      <c r="B12692" s="319"/>
    </row>
    <row r="12693" spans="1:2" ht="15" x14ac:dyDescent="0.2">
      <c r="A12693" s="318"/>
      <c r="B12693" s="319"/>
    </row>
    <row r="12694" spans="1:2" ht="15" x14ac:dyDescent="0.2">
      <c r="A12694" s="318"/>
      <c r="B12694" s="319"/>
    </row>
    <row r="12695" spans="1:2" ht="15" x14ac:dyDescent="0.2">
      <c r="A12695" s="318"/>
      <c r="B12695" s="319"/>
    </row>
    <row r="12696" spans="1:2" ht="15" x14ac:dyDescent="0.2">
      <c r="A12696" s="318"/>
      <c r="B12696" s="319"/>
    </row>
    <row r="12697" spans="1:2" ht="15" x14ac:dyDescent="0.2">
      <c r="A12697" s="318"/>
      <c r="B12697" s="319"/>
    </row>
    <row r="12698" spans="1:2" ht="15" x14ac:dyDescent="0.2">
      <c r="A12698" s="318"/>
      <c r="B12698" s="319"/>
    </row>
    <row r="12699" spans="1:2" ht="15" x14ac:dyDescent="0.2">
      <c r="A12699" s="318"/>
      <c r="B12699" s="319"/>
    </row>
    <row r="12700" spans="1:2" ht="15" x14ac:dyDescent="0.2">
      <c r="A12700" s="318"/>
      <c r="B12700" s="319"/>
    </row>
    <row r="12701" spans="1:2" ht="15" x14ac:dyDescent="0.2">
      <c r="A12701" s="318"/>
      <c r="B12701" s="319"/>
    </row>
    <row r="12702" spans="1:2" ht="15" x14ac:dyDescent="0.2">
      <c r="A12702" s="318"/>
      <c r="B12702" s="319"/>
    </row>
    <row r="12703" spans="1:2" ht="15" x14ac:dyDescent="0.2">
      <c r="A12703" s="318"/>
      <c r="B12703" s="319"/>
    </row>
    <row r="12704" spans="1:2" ht="15" x14ac:dyDescent="0.2">
      <c r="A12704" s="318"/>
      <c r="B12704" s="319"/>
    </row>
    <row r="12705" spans="1:2" ht="15" x14ac:dyDescent="0.2">
      <c r="A12705" s="318"/>
      <c r="B12705" s="319"/>
    </row>
    <row r="12706" spans="1:2" ht="15" x14ac:dyDescent="0.2">
      <c r="A12706" s="318"/>
      <c r="B12706" s="319"/>
    </row>
    <row r="12707" spans="1:2" ht="15" x14ac:dyDescent="0.2">
      <c r="A12707" s="318"/>
      <c r="B12707" s="319"/>
    </row>
    <row r="12708" spans="1:2" ht="15" x14ac:dyDescent="0.2">
      <c r="A12708" s="318"/>
      <c r="B12708" s="319"/>
    </row>
    <row r="12709" spans="1:2" ht="15" x14ac:dyDescent="0.2">
      <c r="A12709" s="318"/>
      <c r="B12709" s="319"/>
    </row>
    <row r="12710" spans="1:2" ht="15" x14ac:dyDescent="0.2">
      <c r="A12710" s="318"/>
      <c r="B12710" s="319"/>
    </row>
    <row r="12711" spans="1:2" ht="15" x14ac:dyDescent="0.2">
      <c r="A12711" s="318"/>
      <c r="B12711" s="319"/>
    </row>
    <row r="12712" spans="1:2" ht="15" x14ac:dyDescent="0.2">
      <c r="A12712" s="318"/>
      <c r="B12712" s="319"/>
    </row>
    <row r="12713" spans="1:2" ht="15" x14ac:dyDescent="0.2">
      <c r="A12713" s="318"/>
      <c r="B12713" s="319"/>
    </row>
    <row r="12714" spans="1:2" ht="15" x14ac:dyDescent="0.2">
      <c r="A12714" s="318"/>
      <c r="B12714" s="319"/>
    </row>
    <row r="12715" spans="1:2" ht="15" x14ac:dyDescent="0.2">
      <c r="A12715" s="318"/>
      <c r="B12715" s="319"/>
    </row>
    <row r="12716" spans="1:2" ht="15" x14ac:dyDescent="0.2">
      <c r="A12716" s="318"/>
      <c r="B12716" s="319"/>
    </row>
    <row r="12717" spans="1:2" ht="15" x14ac:dyDescent="0.2">
      <c r="A12717" s="318"/>
      <c r="B12717" s="319"/>
    </row>
    <row r="12718" spans="1:2" ht="15" x14ac:dyDescent="0.2">
      <c r="A12718" s="318"/>
      <c r="B12718" s="319"/>
    </row>
    <row r="12719" spans="1:2" ht="15" x14ac:dyDescent="0.2">
      <c r="A12719" s="318"/>
      <c r="B12719" s="319"/>
    </row>
    <row r="12720" spans="1:2" ht="15" x14ac:dyDescent="0.2">
      <c r="A12720" s="318"/>
      <c r="B12720" s="319"/>
    </row>
    <row r="12721" spans="1:2" ht="15" x14ac:dyDescent="0.2">
      <c r="A12721" s="318"/>
      <c r="B12721" s="319"/>
    </row>
    <row r="12722" spans="1:2" ht="15" x14ac:dyDescent="0.2">
      <c r="A12722" s="318"/>
      <c r="B12722" s="319"/>
    </row>
    <row r="12723" spans="1:2" ht="15" x14ac:dyDescent="0.2">
      <c r="A12723" s="318"/>
      <c r="B12723" s="319"/>
    </row>
    <row r="12724" spans="1:2" ht="15" x14ac:dyDescent="0.2">
      <c r="A12724" s="318"/>
      <c r="B12724" s="319"/>
    </row>
    <row r="12725" spans="1:2" ht="15" x14ac:dyDescent="0.2">
      <c r="A12725" s="318"/>
      <c r="B12725" s="319"/>
    </row>
    <row r="12726" spans="1:2" ht="15" x14ac:dyDescent="0.2">
      <c r="A12726" s="318"/>
      <c r="B12726" s="319"/>
    </row>
    <row r="12727" spans="1:2" ht="15" x14ac:dyDescent="0.2">
      <c r="A12727" s="318"/>
      <c r="B12727" s="319"/>
    </row>
    <row r="12728" spans="1:2" ht="15" x14ac:dyDescent="0.2">
      <c r="A12728" s="318"/>
      <c r="B12728" s="319"/>
    </row>
    <row r="12729" spans="1:2" ht="15" x14ac:dyDescent="0.2">
      <c r="A12729" s="318"/>
      <c r="B12729" s="319"/>
    </row>
    <row r="12730" spans="1:2" ht="15" x14ac:dyDescent="0.2">
      <c r="A12730" s="318"/>
      <c r="B12730" s="319"/>
    </row>
    <row r="12731" spans="1:2" ht="15" x14ac:dyDescent="0.2">
      <c r="A12731" s="318"/>
      <c r="B12731" s="319"/>
    </row>
    <row r="12732" spans="1:2" ht="15" x14ac:dyDescent="0.2">
      <c r="A12732" s="318"/>
      <c r="B12732" s="319"/>
    </row>
    <row r="12733" spans="1:2" ht="15" x14ac:dyDescent="0.2">
      <c r="A12733" s="318"/>
      <c r="B12733" s="319"/>
    </row>
    <row r="12734" spans="1:2" ht="15" x14ac:dyDescent="0.2">
      <c r="A12734" s="318"/>
      <c r="B12734" s="319"/>
    </row>
    <row r="12735" spans="1:2" ht="15" x14ac:dyDescent="0.2">
      <c r="A12735" s="318"/>
      <c r="B12735" s="319"/>
    </row>
    <row r="12736" spans="1:2" ht="15" x14ac:dyDescent="0.2">
      <c r="A12736" s="318"/>
      <c r="B12736" s="319"/>
    </row>
    <row r="12737" spans="1:2" ht="15" x14ac:dyDescent="0.2">
      <c r="A12737" s="318"/>
      <c r="B12737" s="319"/>
    </row>
    <row r="12738" spans="1:2" ht="15" x14ac:dyDescent="0.2">
      <c r="A12738" s="318"/>
      <c r="B12738" s="319"/>
    </row>
    <row r="12739" spans="1:2" ht="15" x14ac:dyDescent="0.2">
      <c r="A12739" s="318"/>
      <c r="B12739" s="319"/>
    </row>
    <row r="12740" spans="1:2" ht="15" x14ac:dyDescent="0.2">
      <c r="A12740" s="318"/>
      <c r="B12740" s="319"/>
    </row>
    <row r="12741" spans="1:2" ht="15" x14ac:dyDescent="0.2">
      <c r="A12741" s="318"/>
      <c r="B12741" s="319"/>
    </row>
    <row r="12742" spans="1:2" ht="15" x14ac:dyDescent="0.2">
      <c r="A12742" s="318"/>
      <c r="B12742" s="319"/>
    </row>
    <row r="12743" spans="1:2" ht="15" x14ac:dyDescent="0.2">
      <c r="A12743" s="318"/>
      <c r="B12743" s="319"/>
    </row>
    <row r="12744" spans="1:2" ht="15" x14ac:dyDescent="0.2">
      <c r="A12744" s="318"/>
      <c r="B12744" s="319"/>
    </row>
    <row r="12745" spans="1:2" ht="15" x14ac:dyDescent="0.2">
      <c r="A12745" s="318"/>
      <c r="B12745" s="319"/>
    </row>
    <row r="12746" spans="1:2" ht="15" x14ac:dyDescent="0.2">
      <c r="A12746" s="318"/>
      <c r="B12746" s="319"/>
    </row>
    <row r="12747" spans="1:2" ht="15" x14ac:dyDescent="0.2">
      <c r="A12747" s="318"/>
      <c r="B12747" s="319"/>
    </row>
    <row r="12748" spans="1:2" ht="15" x14ac:dyDescent="0.2">
      <c r="A12748" s="318"/>
      <c r="B12748" s="319"/>
    </row>
    <row r="12749" spans="1:2" ht="15" x14ac:dyDescent="0.2">
      <c r="A12749" s="318"/>
      <c r="B12749" s="319"/>
    </row>
    <row r="12750" spans="1:2" ht="15" x14ac:dyDescent="0.2">
      <c r="A12750" s="318"/>
      <c r="B12750" s="319"/>
    </row>
    <row r="12751" spans="1:2" ht="15" x14ac:dyDescent="0.2">
      <c r="A12751" s="318"/>
      <c r="B12751" s="319"/>
    </row>
    <row r="12752" spans="1:2" ht="15" x14ac:dyDescent="0.2">
      <c r="A12752" s="318"/>
      <c r="B12752" s="319"/>
    </row>
    <row r="12753" spans="1:2" ht="15" x14ac:dyDescent="0.2">
      <c r="A12753" s="318"/>
      <c r="B12753" s="319"/>
    </row>
    <row r="12754" spans="1:2" ht="15" x14ac:dyDescent="0.2">
      <c r="A12754" s="318"/>
      <c r="B12754" s="319"/>
    </row>
    <row r="12755" spans="1:2" ht="15" x14ac:dyDescent="0.2">
      <c r="A12755" s="318"/>
      <c r="B12755" s="319"/>
    </row>
    <row r="12756" spans="1:2" ht="15" x14ac:dyDescent="0.2">
      <c r="A12756" s="318"/>
      <c r="B12756" s="319"/>
    </row>
    <row r="12757" spans="1:2" ht="15" x14ac:dyDescent="0.2">
      <c r="A12757" s="318"/>
      <c r="B12757" s="319"/>
    </row>
    <row r="12758" spans="1:2" ht="15" x14ac:dyDescent="0.2">
      <c r="A12758" s="318"/>
      <c r="B12758" s="319"/>
    </row>
    <row r="12759" spans="1:2" ht="15" x14ac:dyDescent="0.2">
      <c r="A12759" s="318"/>
      <c r="B12759" s="319"/>
    </row>
    <row r="12760" spans="1:2" ht="15" x14ac:dyDescent="0.2">
      <c r="A12760" s="318"/>
      <c r="B12760" s="319"/>
    </row>
    <row r="12761" spans="1:2" ht="15" x14ac:dyDescent="0.2">
      <c r="A12761" s="318"/>
      <c r="B12761" s="319"/>
    </row>
    <row r="12762" spans="1:2" ht="15" x14ac:dyDescent="0.2">
      <c r="A12762" s="318"/>
      <c r="B12762" s="319"/>
    </row>
    <row r="12763" spans="1:2" ht="15" x14ac:dyDescent="0.2">
      <c r="A12763" s="318"/>
      <c r="B12763" s="319"/>
    </row>
    <row r="12764" spans="1:2" ht="15" x14ac:dyDescent="0.2">
      <c r="A12764" s="318"/>
      <c r="B12764" s="319"/>
    </row>
    <row r="12765" spans="1:2" ht="15" x14ac:dyDescent="0.2">
      <c r="A12765" s="318"/>
      <c r="B12765" s="319"/>
    </row>
    <row r="12766" spans="1:2" ht="15" x14ac:dyDescent="0.2">
      <c r="A12766" s="318"/>
      <c r="B12766" s="319"/>
    </row>
    <row r="12767" spans="1:2" ht="15" x14ac:dyDescent="0.2">
      <c r="A12767" s="318"/>
      <c r="B12767" s="319"/>
    </row>
    <row r="12768" spans="1:2" ht="15" x14ac:dyDescent="0.2">
      <c r="A12768" s="318"/>
      <c r="B12768" s="319"/>
    </row>
    <row r="12769" spans="1:2" ht="15" x14ac:dyDescent="0.2">
      <c r="A12769" s="318"/>
      <c r="B12769" s="319"/>
    </row>
    <row r="12770" spans="1:2" ht="15" x14ac:dyDescent="0.2">
      <c r="A12770" s="318"/>
      <c r="B12770" s="319"/>
    </row>
    <row r="12771" spans="1:2" ht="15" x14ac:dyDescent="0.2">
      <c r="A12771" s="318"/>
      <c r="B12771" s="319"/>
    </row>
    <row r="12772" spans="1:2" ht="15" x14ac:dyDescent="0.2">
      <c r="A12772" s="318"/>
      <c r="B12772" s="319"/>
    </row>
    <row r="12773" spans="1:2" ht="15" x14ac:dyDescent="0.2">
      <c r="A12773" s="318"/>
      <c r="B12773" s="319"/>
    </row>
    <row r="12774" spans="1:2" ht="15" x14ac:dyDescent="0.2">
      <c r="A12774" s="318"/>
      <c r="B12774" s="319"/>
    </row>
    <row r="12775" spans="1:2" ht="15" x14ac:dyDescent="0.2">
      <c r="A12775" s="318"/>
      <c r="B12775" s="319"/>
    </row>
    <row r="12776" spans="1:2" ht="15" x14ac:dyDescent="0.2">
      <c r="A12776" s="318"/>
      <c r="B12776" s="319"/>
    </row>
    <row r="12777" spans="1:2" ht="15" x14ac:dyDescent="0.2">
      <c r="A12777" s="318"/>
      <c r="B12777" s="319"/>
    </row>
    <row r="12778" spans="1:2" ht="15" x14ac:dyDescent="0.2">
      <c r="A12778" s="318"/>
      <c r="B12778" s="319"/>
    </row>
    <row r="12779" spans="1:2" ht="15" x14ac:dyDescent="0.2">
      <c r="A12779" s="318"/>
      <c r="B12779" s="319"/>
    </row>
    <row r="12780" spans="1:2" ht="15" x14ac:dyDescent="0.2">
      <c r="A12780" s="318"/>
      <c r="B12780" s="319"/>
    </row>
    <row r="12781" spans="1:2" ht="15" x14ac:dyDescent="0.2">
      <c r="A12781" s="318"/>
      <c r="B12781" s="319"/>
    </row>
    <row r="12782" spans="1:2" ht="15" x14ac:dyDescent="0.2">
      <c r="A12782" s="318"/>
      <c r="B12782" s="319"/>
    </row>
    <row r="12783" spans="1:2" ht="15" x14ac:dyDescent="0.2">
      <c r="A12783" s="318"/>
      <c r="B12783" s="319"/>
    </row>
    <row r="12784" spans="1:2" ht="15" x14ac:dyDescent="0.2">
      <c r="A12784" s="318"/>
      <c r="B12784" s="319"/>
    </row>
    <row r="12785" spans="1:2" ht="15" x14ac:dyDescent="0.2">
      <c r="A12785" s="318"/>
      <c r="B12785" s="319"/>
    </row>
    <row r="12786" spans="1:2" ht="15" x14ac:dyDescent="0.2">
      <c r="A12786" s="318"/>
      <c r="B12786" s="319"/>
    </row>
    <row r="12787" spans="1:2" ht="15" x14ac:dyDescent="0.2">
      <c r="A12787" s="318"/>
      <c r="B12787" s="319"/>
    </row>
    <row r="12788" spans="1:2" ht="15" x14ac:dyDescent="0.2">
      <c r="A12788" s="318"/>
      <c r="B12788" s="319"/>
    </row>
    <row r="12789" spans="1:2" ht="15" x14ac:dyDescent="0.2">
      <c r="A12789" s="318"/>
      <c r="B12789" s="319"/>
    </row>
    <row r="12790" spans="1:2" ht="15" x14ac:dyDescent="0.2">
      <c r="A12790" s="318"/>
      <c r="B12790" s="319"/>
    </row>
    <row r="12791" spans="1:2" ht="15" x14ac:dyDescent="0.2">
      <c r="A12791" s="318"/>
      <c r="B12791" s="319"/>
    </row>
    <row r="12792" spans="1:2" ht="15" x14ac:dyDescent="0.2">
      <c r="A12792" s="318"/>
      <c r="B12792" s="319"/>
    </row>
    <row r="12793" spans="1:2" ht="15" x14ac:dyDescent="0.2">
      <c r="A12793" s="318"/>
      <c r="B12793" s="319"/>
    </row>
    <row r="12794" spans="1:2" ht="15" x14ac:dyDescent="0.2">
      <c r="A12794" s="318"/>
      <c r="B12794" s="319"/>
    </row>
    <row r="12795" spans="1:2" ht="15" x14ac:dyDescent="0.2">
      <c r="A12795" s="318"/>
      <c r="B12795" s="319"/>
    </row>
    <row r="12796" spans="1:2" ht="15" x14ac:dyDescent="0.2">
      <c r="A12796" s="318"/>
      <c r="B12796" s="319"/>
    </row>
    <row r="12797" spans="1:2" ht="15" x14ac:dyDescent="0.2">
      <c r="A12797" s="318"/>
      <c r="B12797" s="319"/>
    </row>
    <row r="12798" spans="1:2" ht="15" x14ac:dyDescent="0.2">
      <c r="A12798" s="318"/>
      <c r="B12798" s="319"/>
    </row>
    <row r="12799" spans="1:2" ht="15" x14ac:dyDescent="0.2">
      <c r="A12799" s="318"/>
      <c r="B12799" s="319"/>
    </row>
    <row r="12800" spans="1:2" ht="15" x14ac:dyDescent="0.2">
      <c r="A12800" s="318"/>
      <c r="B12800" s="319"/>
    </row>
    <row r="12801" spans="1:2" ht="15" x14ac:dyDescent="0.2">
      <c r="A12801" s="318"/>
      <c r="B12801" s="319"/>
    </row>
    <row r="12802" spans="1:2" ht="15" x14ac:dyDescent="0.2">
      <c r="A12802" s="318"/>
      <c r="B12802" s="319"/>
    </row>
    <row r="12803" spans="1:2" ht="15" x14ac:dyDescent="0.2">
      <c r="A12803" s="318"/>
      <c r="B12803" s="319"/>
    </row>
    <row r="12804" spans="1:2" ht="15" x14ac:dyDescent="0.2">
      <c r="A12804" s="318"/>
      <c r="B12804" s="319"/>
    </row>
    <row r="12805" spans="1:2" ht="15" x14ac:dyDescent="0.2">
      <c r="A12805" s="318"/>
      <c r="B12805" s="319"/>
    </row>
    <row r="12806" spans="1:2" ht="15" x14ac:dyDescent="0.2">
      <c r="A12806" s="318"/>
      <c r="B12806" s="319"/>
    </row>
    <row r="12807" spans="1:2" ht="15" x14ac:dyDescent="0.2">
      <c r="A12807" s="318"/>
      <c r="B12807" s="319"/>
    </row>
    <row r="12808" spans="1:2" ht="15" x14ac:dyDescent="0.2">
      <c r="A12808" s="318"/>
      <c r="B12808" s="319"/>
    </row>
    <row r="12809" spans="1:2" ht="15" x14ac:dyDescent="0.2">
      <c r="A12809" s="318"/>
      <c r="B12809" s="319"/>
    </row>
    <row r="12810" spans="1:2" ht="15" x14ac:dyDescent="0.2">
      <c r="A12810" s="318"/>
      <c r="B12810" s="319"/>
    </row>
    <row r="12811" spans="1:2" ht="15" x14ac:dyDescent="0.2">
      <c r="A12811" s="318"/>
      <c r="B12811" s="319"/>
    </row>
    <row r="12812" spans="1:2" ht="15" x14ac:dyDescent="0.2">
      <c r="A12812" s="318"/>
      <c r="B12812" s="319"/>
    </row>
    <row r="12813" spans="1:2" ht="15" x14ac:dyDescent="0.2">
      <c r="A12813" s="318"/>
      <c r="B12813" s="319"/>
    </row>
    <row r="12814" spans="1:2" ht="15" x14ac:dyDescent="0.2">
      <c r="A12814" s="318"/>
      <c r="B12814" s="319"/>
    </row>
    <row r="12815" spans="1:2" ht="15" x14ac:dyDescent="0.2">
      <c r="A12815" s="318"/>
      <c r="B12815" s="319"/>
    </row>
    <row r="12816" spans="1:2" ht="15" x14ac:dyDescent="0.2">
      <c r="A12816" s="318"/>
      <c r="B12816" s="319"/>
    </row>
    <row r="12817" spans="1:2" ht="15" x14ac:dyDescent="0.2">
      <c r="A12817" s="318"/>
      <c r="B12817" s="319"/>
    </row>
    <row r="12818" spans="1:2" ht="15" x14ac:dyDescent="0.2">
      <c r="A12818" s="318"/>
      <c r="B12818" s="319"/>
    </row>
    <row r="12819" spans="1:2" ht="15" x14ac:dyDescent="0.2">
      <c r="A12819" s="318"/>
      <c r="B12819" s="319"/>
    </row>
    <row r="12820" spans="1:2" ht="15" x14ac:dyDescent="0.2">
      <c r="A12820" s="318"/>
      <c r="B12820" s="319"/>
    </row>
    <row r="12821" spans="1:2" ht="15" x14ac:dyDescent="0.2">
      <c r="A12821" s="318"/>
      <c r="B12821" s="319"/>
    </row>
    <row r="12822" spans="1:2" ht="15" x14ac:dyDescent="0.2">
      <c r="A12822" s="318"/>
      <c r="B12822" s="319"/>
    </row>
    <row r="12823" spans="1:2" ht="15" x14ac:dyDescent="0.2">
      <c r="A12823" s="318"/>
      <c r="B12823" s="319"/>
    </row>
    <row r="12824" spans="1:2" ht="15" x14ac:dyDescent="0.2">
      <c r="A12824" s="318"/>
      <c r="B12824" s="319"/>
    </row>
    <row r="12825" spans="1:2" ht="15" x14ac:dyDescent="0.2">
      <c r="A12825" s="318"/>
      <c r="B12825" s="319"/>
    </row>
    <row r="12826" spans="1:2" ht="15" x14ac:dyDescent="0.2">
      <c r="A12826" s="318"/>
      <c r="B12826" s="319"/>
    </row>
    <row r="12827" spans="1:2" ht="15" x14ac:dyDescent="0.2">
      <c r="A12827" s="318"/>
      <c r="B12827" s="319"/>
    </row>
    <row r="12828" spans="1:2" ht="15" x14ac:dyDescent="0.2">
      <c r="A12828" s="318"/>
      <c r="B12828" s="319"/>
    </row>
    <row r="12829" spans="1:2" ht="15" x14ac:dyDescent="0.2">
      <c r="A12829" s="318"/>
      <c r="B12829" s="319"/>
    </row>
    <row r="12830" spans="1:2" ht="15" x14ac:dyDescent="0.2">
      <c r="A12830" s="318"/>
      <c r="B12830" s="319"/>
    </row>
    <row r="12831" spans="1:2" ht="15" x14ac:dyDescent="0.2">
      <c r="A12831" s="318"/>
      <c r="B12831" s="319"/>
    </row>
    <row r="12832" spans="1:2" ht="15" x14ac:dyDescent="0.2">
      <c r="A12832" s="318"/>
      <c r="B12832" s="319"/>
    </row>
    <row r="12833" spans="1:2" ht="15" x14ac:dyDescent="0.2">
      <c r="A12833" s="318"/>
      <c r="B12833" s="319"/>
    </row>
    <row r="12834" spans="1:2" ht="15" x14ac:dyDescent="0.2">
      <c r="A12834" s="318"/>
      <c r="B12834" s="319"/>
    </row>
    <row r="12835" spans="1:2" ht="15" x14ac:dyDescent="0.2">
      <c r="A12835" s="318"/>
      <c r="B12835" s="319"/>
    </row>
    <row r="12836" spans="1:2" ht="15" x14ac:dyDescent="0.2">
      <c r="A12836" s="318"/>
      <c r="B12836" s="319"/>
    </row>
    <row r="12837" spans="1:2" ht="15" x14ac:dyDescent="0.2">
      <c r="A12837" s="318"/>
      <c r="B12837" s="319"/>
    </row>
    <row r="12838" spans="1:2" ht="15" x14ac:dyDescent="0.2">
      <c r="A12838" s="318"/>
      <c r="B12838" s="319"/>
    </row>
    <row r="12839" spans="1:2" ht="15" x14ac:dyDescent="0.2">
      <c r="A12839" s="318"/>
      <c r="B12839" s="319"/>
    </row>
    <row r="12840" spans="1:2" ht="15" x14ac:dyDescent="0.2">
      <c r="A12840" s="318"/>
      <c r="B12840" s="319"/>
    </row>
    <row r="12841" spans="1:2" ht="15" x14ac:dyDescent="0.2">
      <c r="A12841" s="318"/>
      <c r="B12841" s="319"/>
    </row>
    <row r="12842" spans="1:2" ht="15" x14ac:dyDescent="0.2">
      <c r="A12842" s="318"/>
      <c r="B12842" s="319"/>
    </row>
    <row r="12843" spans="1:2" ht="15" x14ac:dyDescent="0.2">
      <c r="A12843" s="318"/>
      <c r="B12843" s="319"/>
    </row>
    <row r="12844" spans="1:2" ht="15" x14ac:dyDescent="0.2">
      <c r="A12844" s="318"/>
      <c r="B12844" s="319"/>
    </row>
    <row r="12845" spans="1:2" ht="15" x14ac:dyDescent="0.2">
      <c r="A12845" s="318"/>
      <c r="B12845" s="319"/>
    </row>
    <row r="12846" spans="1:2" ht="15" x14ac:dyDescent="0.2">
      <c r="A12846" s="318"/>
      <c r="B12846" s="319"/>
    </row>
    <row r="12847" spans="1:2" ht="15" x14ac:dyDescent="0.2">
      <c r="A12847" s="318"/>
      <c r="B12847" s="319"/>
    </row>
    <row r="12848" spans="1:2" ht="15" x14ac:dyDescent="0.2">
      <c r="A12848" s="318"/>
      <c r="B12848" s="319"/>
    </row>
    <row r="12849" spans="1:2" ht="15" x14ac:dyDescent="0.2">
      <c r="A12849" s="318"/>
      <c r="B12849" s="319"/>
    </row>
    <row r="12850" spans="1:2" ht="15" x14ac:dyDescent="0.2">
      <c r="A12850" s="318"/>
      <c r="B12850" s="319"/>
    </row>
    <row r="12851" spans="1:2" ht="15" x14ac:dyDescent="0.2">
      <c r="A12851" s="318"/>
      <c r="B12851" s="319"/>
    </row>
    <row r="12852" spans="1:2" ht="15" x14ac:dyDescent="0.2">
      <c r="A12852" s="318"/>
      <c r="B12852" s="319"/>
    </row>
    <row r="12853" spans="1:2" ht="15" x14ac:dyDescent="0.2">
      <c r="A12853" s="318"/>
      <c r="B12853" s="319"/>
    </row>
    <row r="12854" spans="1:2" ht="15" x14ac:dyDescent="0.2">
      <c r="A12854" s="318"/>
      <c r="B12854" s="319"/>
    </row>
    <row r="12855" spans="1:2" ht="15" x14ac:dyDescent="0.2">
      <c r="A12855" s="318"/>
      <c r="B12855" s="319"/>
    </row>
    <row r="12856" spans="1:2" ht="15" x14ac:dyDescent="0.2">
      <c r="A12856" s="318"/>
      <c r="B12856" s="319"/>
    </row>
    <row r="12857" spans="1:2" ht="15" x14ac:dyDescent="0.2">
      <c r="A12857" s="318"/>
      <c r="B12857" s="319"/>
    </row>
    <row r="12858" spans="1:2" ht="15" x14ac:dyDescent="0.2">
      <c r="A12858" s="318"/>
      <c r="B12858" s="319"/>
    </row>
    <row r="12859" spans="1:2" ht="15" x14ac:dyDescent="0.2">
      <c r="A12859" s="318"/>
      <c r="B12859" s="319"/>
    </row>
    <row r="12860" spans="1:2" ht="15" x14ac:dyDescent="0.2">
      <c r="A12860" s="318"/>
      <c r="B12860" s="319"/>
    </row>
    <row r="12861" spans="1:2" ht="15" x14ac:dyDescent="0.2">
      <c r="A12861" s="318"/>
      <c r="B12861" s="319"/>
    </row>
    <row r="12862" spans="1:2" ht="15" x14ac:dyDescent="0.2">
      <c r="A12862" s="318"/>
      <c r="B12862" s="319"/>
    </row>
    <row r="12863" spans="1:2" ht="15" x14ac:dyDescent="0.2">
      <c r="A12863" s="318"/>
      <c r="B12863" s="319"/>
    </row>
    <row r="12864" spans="1:2" ht="15" x14ac:dyDescent="0.2">
      <c r="A12864" s="318"/>
      <c r="B12864" s="319"/>
    </row>
    <row r="12865" spans="1:2" ht="15" x14ac:dyDescent="0.2">
      <c r="A12865" s="318"/>
      <c r="B12865" s="319"/>
    </row>
    <row r="12866" spans="1:2" ht="15" x14ac:dyDescent="0.2">
      <c r="A12866" s="318"/>
      <c r="B12866" s="319"/>
    </row>
    <row r="12867" spans="1:2" ht="15" x14ac:dyDescent="0.2">
      <c r="A12867" s="318"/>
      <c r="B12867" s="319"/>
    </row>
    <row r="12868" spans="1:2" ht="15" x14ac:dyDescent="0.2">
      <c r="A12868" s="318"/>
      <c r="B12868" s="319"/>
    </row>
    <row r="12869" spans="1:2" ht="15" x14ac:dyDescent="0.2">
      <c r="A12869" s="318"/>
      <c r="B12869" s="319"/>
    </row>
    <row r="12870" spans="1:2" ht="15" x14ac:dyDescent="0.2">
      <c r="A12870" s="318"/>
      <c r="B12870" s="319"/>
    </row>
    <row r="12871" spans="1:2" ht="15" x14ac:dyDescent="0.2">
      <c r="A12871" s="318"/>
      <c r="B12871" s="319"/>
    </row>
    <row r="12872" spans="1:2" ht="15" x14ac:dyDescent="0.2">
      <c r="A12872" s="318"/>
      <c r="B12872" s="319"/>
    </row>
    <row r="12873" spans="1:2" ht="15" x14ac:dyDescent="0.2">
      <c r="A12873" s="318"/>
      <c r="B12873" s="319"/>
    </row>
    <row r="12874" spans="1:2" ht="15" x14ac:dyDescent="0.2">
      <c r="A12874" s="318"/>
      <c r="B12874" s="319"/>
    </row>
    <row r="12875" spans="1:2" ht="15" x14ac:dyDescent="0.2">
      <c r="A12875" s="318"/>
      <c r="B12875" s="319"/>
    </row>
    <row r="12876" spans="1:2" ht="15" x14ac:dyDescent="0.2">
      <c r="A12876" s="318"/>
      <c r="B12876" s="319"/>
    </row>
    <row r="12877" spans="1:2" ht="15" x14ac:dyDescent="0.2">
      <c r="A12877" s="318"/>
      <c r="B12877" s="319"/>
    </row>
    <row r="12878" spans="1:2" ht="15" x14ac:dyDescent="0.2">
      <c r="A12878" s="318"/>
      <c r="B12878" s="319"/>
    </row>
    <row r="12879" spans="1:2" ht="15" x14ac:dyDescent="0.2">
      <c r="A12879" s="318"/>
      <c r="B12879" s="319"/>
    </row>
    <row r="12880" spans="1:2" ht="15" x14ac:dyDescent="0.2">
      <c r="A12880" s="318"/>
      <c r="B12880" s="319"/>
    </row>
    <row r="12881" spans="1:2" ht="15" x14ac:dyDescent="0.2">
      <c r="A12881" s="318"/>
      <c r="B12881" s="319"/>
    </row>
    <row r="12882" spans="1:2" ht="15" x14ac:dyDescent="0.2">
      <c r="A12882" s="318"/>
      <c r="B12882" s="319"/>
    </row>
    <row r="12883" spans="1:2" ht="15" x14ac:dyDescent="0.2">
      <c r="A12883" s="318"/>
      <c r="B12883" s="319"/>
    </row>
    <row r="12884" spans="1:2" ht="15" x14ac:dyDescent="0.2">
      <c r="A12884" s="318"/>
      <c r="B12884" s="319"/>
    </row>
    <row r="12885" spans="1:2" ht="15" x14ac:dyDescent="0.2">
      <c r="A12885" s="318"/>
      <c r="B12885" s="319"/>
    </row>
    <row r="12886" spans="1:2" ht="15" x14ac:dyDescent="0.2">
      <c r="A12886" s="318"/>
      <c r="B12886" s="319"/>
    </row>
    <row r="12887" spans="1:2" ht="15" x14ac:dyDescent="0.2">
      <c r="A12887" s="318"/>
      <c r="B12887" s="319"/>
    </row>
    <row r="12888" spans="1:2" ht="15" x14ac:dyDescent="0.2">
      <c r="A12888" s="318"/>
      <c r="B12888" s="319"/>
    </row>
    <row r="12889" spans="1:2" ht="15" x14ac:dyDescent="0.2">
      <c r="A12889" s="318"/>
      <c r="B12889" s="319"/>
    </row>
    <row r="12890" spans="1:2" ht="15" x14ac:dyDescent="0.2">
      <c r="A12890" s="318"/>
      <c r="B12890" s="319"/>
    </row>
    <row r="12891" spans="1:2" ht="15" x14ac:dyDescent="0.2">
      <c r="A12891" s="318"/>
      <c r="B12891" s="319"/>
    </row>
    <row r="12892" spans="1:2" ht="15" x14ac:dyDescent="0.2">
      <c r="A12892" s="318"/>
      <c r="B12892" s="319"/>
    </row>
    <row r="12893" spans="1:2" ht="15" x14ac:dyDescent="0.2">
      <c r="A12893" s="318"/>
      <c r="B12893" s="319"/>
    </row>
    <row r="12894" spans="1:2" ht="15" x14ac:dyDescent="0.2">
      <c r="A12894" s="318"/>
      <c r="B12894" s="319"/>
    </row>
    <row r="12895" spans="1:2" ht="15" x14ac:dyDescent="0.2">
      <c r="A12895" s="318"/>
      <c r="B12895" s="319"/>
    </row>
    <row r="12896" spans="1:2" ht="15" x14ac:dyDescent="0.2">
      <c r="A12896" s="318"/>
      <c r="B12896" s="319"/>
    </row>
    <row r="12897" spans="1:2" ht="15" x14ac:dyDescent="0.2">
      <c r="A12897" s="318"/>
      <c r="B12897" s="319"/>
    </row>
    <row r="12898" spans="1:2" ht="15" x14ac:dyDescent="0.2">
      <c r="A12898" s="318"/>
      <c r="B12898" s="319"/>
    </row>
    <row r="12899" spans="1:2" ht="15" x14ac:dyDescent="0.2">
      <c r="A12899" s="318"/>
      <c r="B12899" s="319"/>
    </row>
    <row r="12900" spans="1:2" ht="15" x14ac:dyDescent="0.2">
      <c r="A12900" s="318"/>
      <c r="B12900" s="319"/>
    </row>
    <row r="12901" spans="1:2" ht="15" x14ac:dyDescent="0.2">
      <c r="A12901" s="318"/>
      <c r="B12901" s="319"/>
    </row>
    <row r="12902" spans="1:2" ht="15" x14ac:dyDescent="0.2">
      <c r="A12902" s="318"/>
      <c r="B12902" s="319"/>
    </row>
    <row r="12903" spans="1:2" ht="15" x14ac:dyDescent="0.2">
      <c r="A12903" s="318"/>
      <c r="B12903" s="319"/>
    </row>
    <row r="12904" spans="1:2" ht="15" x14ac:dyDescent="0.2">
      <c r="A12904" s="318"/>
      <c r="B12904" s="319"/>
    </row>
    <row r="12905" spans="1:2" ht="15" x14ac:dyDescent="0.2">
      <c r="A12905" s="318"/>
      <c r="B12905" s="319"/>
    </row>
    <row r="12906" spans="1:2" ht="15" x14ac:dyDescent="0.2">
      <c r="A12906" s="318"/>
      <c r="B12906" s="319"/>
    </row>
    <row r="12907" spans="1:2" ht="15" x14ac:dyDescent="0.2">
      <c r="A12907" s="318"/>
      <c r="B12907" s="319"/>
    </row>
    <row r="12908" spans="1:2" ht="15" x14ac:dyDescent="0.2">
      <c r="A12908" s="318"/>
      <c r="B12908" s="319"/>
    </row>
    <row r="12909" spans="1:2" ht="15" x14ac:dyDescent="0.2">
      <c r="A12909" s="318"/>
      <c r="B12909" s="319"/>
    </row>
    <row r="12910" spans="1:2" ht="15" x14ac:dyDescent="0.2">
      <c r="A12910" s="318"/>
      <c r="B12910" s="319"/>
    </row>
    <row r="12911" spans="1:2" ht="15" x14ac:dyDescent="0.2">
      <c r="A12911" s="318"/>
      <c r="B12911" s="319"/>
    </row>
    <row r="12912" spans="1:2" ht="15" x14ac:dyDescent="0.2">
      <c r="A12912" s="318"/>
      <c r="B12912" s="319"/>
    </row>
    <row r="12913" spans="1:2" ht="15" x14ac:dyDescent="0.2">
      <c r="A12913" s="318"/>
      <c r="B12913" s="319"/>
    </row>
    <row r="12914" spans="1:2" ht="15" x14ac:dyDescent="0.2">
      <c r="A12914" s="318"/>
      <c r="B12914" s="319"/>
    </row>
    <row r="12915" spans="1:2" ht="15" x14ac:dyDescent="0.2">
      <c r="A12915" s="318"/>
      <c r="B12915" s="319"/>
    </row>
    <row r="12916" spans="1:2" ht="15" x14ac:dyDescent="0.2">
      <c r="A12916" s="318"/>
      <c r="B12916" s="319"/>
    </row>
    <row r="12917" spans="1:2" ht="15" x14ac:dyDescent="0.2">
      <c r="A12917" s="318"/>
      <c r="B12917" s="319"/>
    </row>
    <row r="12918" spans="1:2" ht="15" x14ac:dyDescent="0.2">
      <c r="A12918" s="318"/>
      <c r="B12918" s="319"/>
    </row>
    <row r="12919" spans="1:2" ht="15" x14ac:dyDescent="0.2">
      <c r="A12919" s="318"/>
      <c r="B12919" s="319"/>
    </row>
    <row r="12920" spans="1:2" ht="15" x14ac:dyDescent="0.2">
      <c r="A12920" s="318"/>
      <c r="B12920" s="319"/>
    </row>
    <row r="12921" spans="1:2" ht="15" x14ac:dyDescent="0.2">
      <c r="A12921" s="318"/>
      <c r="B12921" s="319"/>
    </row>
    <row r="12922" spans="1:2" ht="15" x14ac:dyDescent="0.2">
      <c r="A12922" s="318"/>
      <c r="B12922" s="319"/>
    </row>
    <row r="12923" spans="1:2" ht="15" x14ac:dyDescent="0.2">
      <c r="A12923" s="318"/>
      <c r="B12923" s="319"/>
    </row>
    <row r="12924" spans="1:2" ht="15" x14ac:dyDescent="0.2">
      <c r="A12924" s="318"/>
      <c r="B12924" s="319"/>
    </row>
    <row r="12925" spans="1:2" ht="15" x14ac:dyDescent="0.2">
      <c r="A12925" s="318"/>
      <c r="B12925" s="319"/>
    </row>
    <row r="12926" spans="1:2" ht="15" x14ac:dyDescent="0.2">
      <c r="A12926" s="318"/>
      <c r="B12926" s="319"/>
    </row>
    <row r="12927" spans="1:2" ht="15" x14ac:dyDescent="0.2">
      <c r="A12927" s="318"/>
      <c r="B12927" s="319"/>
    </row>
    <row r="12928" spans="1:2" ht="15" x14ac:dyDescent="0.2">
      <c r="A12928" s="318"/>
      <c r="B12928" s="319"/>
    </row>
    <row r="12929" spans="1:2" ht="15" x14ac:dyDescent="0.2">
      <c r="A12929" s="318"/>
      <c r="B12929" s="319"/>
    </row>
    <row r="12930" spans="1:2" ht="15" x14ac:dyDescent="0.2">
      <c r="A12930" s="318"/>
      <c r="B12930" s="319"/>
    </row>
    <row r="12931" spans="1:2" ht="15" x14ac:dyDescent="0.2">
      <c r="A12931" s="318"/>
      <c r="B12931" s="319"/>
    </row>
    <row r="12932" spans="1:2" ht="15" x14ac:dyDescent="0.2">
      <c r="A12932" s="318"/>
      <c r="B12932" s="319"/>
    </row>
    <row r="12933" spans="1:2" ht="15" x14ac:dyDescent="0.2">
      <c r="A12933" s="318"/>
      <c r="B12933" s="319"/>
    </row>
    <row r="12934" spans="1:2" ht="15" x14ac:dyDescent="0.2">
      <c r="A12934" s="318"/>
      <c r="B12934" s="319"/>
    </row>
    <row r="12935" spans="1:2" ht="15" x14ac:dyDescent="0.2">
      <c r="A12935" s="318"/>
      <c r="B12935" s="319"/>
    </row>
    <row r="12936" spans="1:2" ht="15" x14ac:dyDescent="0.2">
      <c r="A12936" s="318"/>
      <c r="B12936" s="319"/>
    </row>
    <row r="12937" spans="1:2" ht="15" x14ac:dyDescent="0.2">
      <c r="A12937" s="318"/>
      <c r="B12937" s="319"/>
    </row>
    <row r="12938" spans="1:2" ht="15" x14ac:dyDescent="0.2">
      <c r="A12938" s="318"/>
      <c r="B12938" s="319"/>
    </row>
    <row r="12939" spans="1:2" ht="15" x14ac:dyDescent="0.2">
      <c r="A12939" s="318"/>
      <c r="B12939" s="319"/>
    </row>
    <row r="12940" spans="1:2" ht="15" x14ac:dyDescent="0.2">
      <c r="A12940" s="318"/>
      <c r="B12940" s="319"/>
    </row>
    <row r="12941" spans="1:2" ht="15" x14ac:dyDescent="0.2">
      <c r="A12941" s="318"/>
      <c r="B12941" s="319"/>
    </row>
    <row r="12942" spans="1:2" ht="15" x14ac:dyDescent="0.2">
      <c r="A12942" s="318"/>
      <c r="B12942" s="319"/>
    </row>
    <row r="12943" spans="1:2" ht="15" x14ac:dyDescent="0.2">
      <c r="A12943" s="318"/>
      <c r="B12943" s="319"/>
    </row>
    <row r="12944" spans="1:2" ht="15" x14ac:dyDescent="0.2">
      <c r="A12944" s="318"/>
      <c r="B12944" s="319"/>
    </row>
    <row r="12945" spans="1:2" ht="15" x14ac:dyDescent="0.2">
      <c r="A12945" s="318"/>
      <c r="B12945" s="319"/>
    </row>
    <row r="12946" spans="1:2" ht="15" x14ac:dyDescent="0.2">
      <c r="A12946" s="318"/>
      <c r="B12946" s="319"/>
    </row>
    <row r="12947" spans="1:2" ht="15" x14ac:dyDescent="0.2">
      <c r="A12947" s="318"/>
      <c r="B12947" s="319"/>
    </row>
    <row r="12948" spans="1:2" ht="15" x14ac:dyDescent="0.2">
      <c r="A12948" s="318"/>
      <c r="B12948" s="319"/>
    </row>
    <row r="12949" spans="1:2" ht="15" x14ac:dyDescent="0.2">
      <c r="A12949" s="318"/>
      <c r="B12949" s="319"/>
    </row>
    <row r="12950" spans="1:2" ht="15" x14ac:dyDescent="0.2">
      <c r="A12950" s="318"/>
      <c r="B12950" s="319"/>
    </row>
    <row r="12951" spans="1:2" ht="15" x14ac:dyDescent="0.2">
      <c r="A12951" s="318"/>
      <c r="B12951" s="319"/>
    </row>
    <row r="12952" spans="1:2" ht="15" x14ac:dyDescent="0.2">
      <c r="A12952" s="318"/>
      <c r="B12952" s="319"/>
    </row>
    <row r="12953" spans="1:2" ht="15" x14ac:dyDescent="0.2">
      <c r="A12953" s="318"/>
      <c r="B12953" s="319"/>
    </row>
    <row r="12954" spans="1:2" ht="15" x14ac:dyDescent="0.2">
      <c r="A12954" s="318"/>
      <c r="B12954" s="319"/>
    </row>
    <row r="12955" spans="1:2" ht="15" x14ac:dyDescent="0.2">
      <c r="A12955" s="318"/>
      <c r="B12955" s="319"/>
    </row>
    <row r="12956" spans="1:2" ht="15" x14ac:dyDescent="0.2">
      <c r="A12956" s="318"/>
      <c r="B12956" s="319"/>
    </row>
    <row r="12957" spans="1:2" ht="15" x14ac:dyDescent="0.2">
      <c r="A12957" s="318"/>
      <c r="B12957" s="319"/>
    </row>
    <row r="12958" spans="1:2" ht="15" x14ac:dyDescent="0.2">
      <c r="A12958" s="318"/>
      <c r="B12958" s="319"/>
    </row>
    <row r="12959" spans="1:2" ht="15" x14ac:dyDescent="0.2">
      <c r="A12959" s="318"/>
      <c r="B12959" s="319"/>
    </row>
    <row r="12960" spans="1:2" ht="15" x14ac:dyDescent="0.2">
      <c r="A12960" s="318"/>
      <c r="B12960" s="319"/>
    </row>
    <row r="12961" spans="1:2" ht="15" x14ac:dyDescent="0.2">
      <c r="A12961" s="318"/>
      <c r="B12961" s="319"/>
    </row>
    <row r="12962" spans="1:2" ht="15" x14ac:dyDescent="0.2">
      <c r="A12962" s="318"/>
      <c r="B12962" s="319"/>
    </row>
    <row r="12963" spans="1:2" ht="15" x14ac:dyDescent="0.2">
      <c r="A12963" s="318"/>
      <c r="B12963" s="319"/>
    </row>
    <row r="12964" spans="1:2" ht="15" x14ac:dyDescent="0.2">
      <c r="A12964" s="318"/>
      <c r="B12964" s="319"/>
    </row>
    <row r="12965" spans="1:2" ht="15" x14ac:dyDescent="0.2">
      <c r="A12965" s="318"/>
      <c r="B12965" s="319"/>
    </row>
    <row r="12966" spans="1:2" ht="15" x14ac:dyDescent="0.2">
      <c r="A12966" s="318"/>
      <c r="B12966" s="319"/>
    </row>
    <row r="12967" spans="1:2" ht="15" x14ac:dyDescent="0.2">
      <c r="A12967" s="318"/>
      <c r="B12967" s="319"/>
    </row>
    <row r="12968" spans="1:2" ht="15" x14ac:dyDescent="0.2">
      <c r="A12968" s="318"/>
      <c r="B12968" s="319"/>
    </row>
    <row r="12969" spans="1:2" ht="15" x14ac:dyDescent="0.2">
      <c r="A12969" s="318"/>
      <c r="B12969" s="319"/>
    </row>
    <row r="12970" spans="1:2" ht="15" x14ac:dyDescent="0.2">
      <c r="A12970" s="318"/>
      <c r="B12970" s="319"/>
    </row>
    <row r="12971" spans="1:2" ht="15" x14ac:dyDescent="0.2">
      <c r="A12971" s="318"/>
      <c r="B12971" s="319"/>
    </row>
    <row r="12972" spans="1:2" ht="15" x14ac:dyDescent="0.2">
      <c r="A12972" s="318"/>
      <c r="B12972" s="319"/>
    </row>
    <row r="12973" spans="1:2" ht="15" x14ac:dyDescent="0.2">
      <c r="A12973" s="318"/>
      <c r="B12973" s="319"/>
    </row>
    <row r="12974" spans="1:2" ht="15" x14ac:dyDescent="0.2">
      <c r="A12974" s="318"/>
      <c r="B12974" s="319"/>
    </row>
    <row r="12975" spans="1:2" ht="15" x14ac:dyDescent="0.2">
      <c r="A12975" s="318"/>
      <c r="B12975" s="319"/>
    </row>
    <row r="12976" spans="1:2" ht="15" x14ac:dyDescent="0.2">
      <c r="A12976" s="318"/>
      <c r="B12976" s="319"/>
    </row>
    <row r="12977" spans="1:2" ht="15" x14ac:dyDescent="0.2">
      <c r="A12977" s="318"/>
      <c r="B12977" s="319"/>
    </row>
    <row r="12978" spans="1:2" ht="15" x14ac:dyDescent="0.2">
      <c r="A12978" s="318"/>
      <c r="B12978" s="319"/>
    </row>
    <row r="12979" spans="1:2" ht="15" x14ac:dyDescent="0.2">
      <c r="A12979" s="318"/>
      <c r="B12979" s="319"/>
    </row>
    <row r="12980" spans="1:2" ht="15" x14ac:dyDescent="0.2">
      <c r="A12980" s="318"/>
      <c r="B12980" s="319"/>
    </row>
    <row r="12981" spans="1:2" ht="15" x14ac:dyDescent="0.2">
      <c r="A12981" s="318"/>
      <c r="B12981" s="319"/>
    </row>
    <row r="12982" spans="1:2" ht="15" x14ac:dyDescent="0.2">
      <c r="A12982" s="318"/>
      <c r="B12982" s="319"/>
    </row>
    <row r="12983" spans="1:2" ht="15" x14ac:dyDescent="0.2">
      <c r="A12983" s="318"/>
      <c r="B12983" s="319"/>
    </row>
    <row r="12984" spans="1:2" ht="15" x14ac:dyDescent="0.2">
      <c r="A12984" s="318"/>
      <c r="B12984" s="319"/>
    </row>
    <row r="12985" spans="1:2" ht="15" x14ac:dyDescent="0.2">
      <c r="A12985" s="318"/>
      <c r="B12985" s="319"/>
    </row>
    <row r="12986" spans="1:2" ht="15" x14ac:dyDescent="0.2">
      <c r="A12986" s="318"/>
      <c r="B12986" s="319"/>
    </row>
    <row r="12987" spans="1:2" ht="15" x14ac:dyDescent="0.2">
      <c r="A12987" s="318"/>
      <c r="B12987" s="319"/>
    </row>
    <row r="12988" spans="1:2" ht="15" x14ac:dyDescent="0.2">
      <c r="A12988" s="318"/>
      <c r="B12988" s="319"/>
    </row>
    <row r="12989" spans="1:2" ht="15" x14ac:dyDescent="0.2">
      <c r="A12989" s="318"/>
      <c r="B12989" s="319"/>
    </row>
    <row r="12990" spans="1:2" ht="15" x14ac:dyDescent="0.2">
      <c r="A12990" s="318"/>
      <c r="B12990" s="319"/>
    </row>
    <row r="12991" spans="1:2" ht="15" x14ac:dyDescent="0.2">
      <c r="A12991" s="318"/>
      <c r="B12991" s="319"/>
    </row>
    <row r="12992" spans="1:2" ht="15" x14ac:dyDescent="0.2">
      <c r="A12992" s="318"/>
      <c r="B12992" s="319"/>
    </row>
    <row r="12993" spans="1:2" ht="15" x14ac:dyDescent="0.2">
      <c r="A12993" s="318"/>
      <c r="B12993" s="319"/>
    </row>
    <row r="12994" spans="1:2" ht="15" x14ac:dyDescent="0.2">
      <c r="A12994" s="318"/>
      <c r="B12994" s="319"/>
    </row>
    <row r="12995" spans="1:2" ht="15" x14ac:dyDescent="0.2">
      <c r="A12995" s="318"/>
      <c r="B12995" s="319"/>
    </row>
    <row r="12996" spans="1:2" ht="15" x14ac:dyDescent="0.2">
      <c r="A12996" s="318"/>
      <c r="B12996" s="319"/>
    </row>
    <row r="12997" spans="1:2" ht="15" x14ac:dyDescent="0.2">
      <c r="A12997" s="318"/>
      <c r="B12997" s="319"/>
    </row>
    <row r="12998" spans="1:2" ht="15" x14ac:dyDescent="0.2">
      <c r="A12998" s="318"/>
      <c r="B12998" s="319"/>
    </row>
    <row r="12999" spans="1:2" ht="15" x14ac:dyDescent="0.2">
      <c r="A12999" s="318"/>
      <c r="B12999" s="319"/>
    </row>
    <row r="13000" spans="1:2" ht="15" x14ac:dyDescent="0.2">
      <c r="A13000" s="318"/>
      <c r="B13000" s="319"/>
    </row>
    <row r="13001" spans="1:2" ht="15" x14ac:dyDescent="0.2">
      <c r="A13001" s="318"/>
      <c r="B13001" s="319"/>
    </row>
    <row r="13002" spans="1:2" ht="15" x14ac:dyDescent="0.2">
      <c r="A13002" s="318"/>
      <c r="B13002" s="319"/>
    </row>
    <row r="13003" spans="1:2" ht="15" x14ac:dyDescent="0.2">
      <c r="A13003" s="318"/>
      <c r="B13003" s="319"/>
    </row>
    <row r="13004" spans="1:2" ht="15" x14ac:dyDescent="0.2">
      <c r="A13004" s="318"/>
      <c r="B13004" s="319"/>
    </row>
    <row r="13005" spans="1:2" ht="15" x14ac:dyDescent="0.2">
      <c r="A13005" s="318"/>
      <c r="B13005" s="319"/>
    </row>
    <row r="13006" spans="1:2" ht="15" x14ac:dyDescent="0.2">
      <c r="A13006" s="318"/>
      <c r="B13006" s="319"/>
    </row>
    <row r="13007" spans="1:2" ht="15" x14ac:dyDescent="0.2">
      <c r="A13007" s="318"/>
      <c r="B13007" s="319"/>
    </row>
    <row r="13008" spans="1:2" ht="15" x14ac:dyDescent="0.2">
      <c r="A13008" s="318"/>
      <c r="B13008" s="319"/>
    </row>
    <row r="13009" spans="1:2" ht="15" x14ac:dyDescent="0.2">
      <c r="A13009" s="318"/>
      <c r="B13009" s="319"/>
    </row>
    <row r="13010" spans="1:2" ht="15" x14ac:dyDescent="0.2">
      <c r="A13010" s="318"/>
      <c r="B13010" s="319"/>
    </row>
    <row r="13011" spans="1:2" ht="15" x14ac:dyDescent="0.2">
      <c r="A13011" s="318"/>
      <c r="B13011" s="319"/>
    </row>
    <row r="13012" spans="1:2" ht="15" x14ac:dyDescent="0.2">
      <c r="A13012" s="318"/>
      <c r="B13012" s="319"/>
    </row>
    <row r="13013" spans="1:2" ht="15" x14ac:dyDescent="0.2">
      <c r="A13013" s="318"/>
      <c r="B13013" s="319"/>
    </row>
    <row r="13014" spans="1:2" ht="15" x14ac:dyDescent="0.2">
      <c r="A13014" s="318"/>
      <c r="B13014" s="319"/>
    </row>
    <row r="13015" spans="1:2" ht="15" x14ac:dyDescent="0.2">
      <c r="A13015" s="318"/>
      <c r="B13015" s="319"/>
    </row>
    <row r="13016" spans="1:2" ht="15" x14ac:dyDescent="0.2">
      <c r="A13016" s="318"/>
      <c r="B13016" s="319"/>
    </row>
    <row r="13017" spans="1:2" ht="15" x14ac:dyDescent="0.2">
      <c r="A13017" s="318"/>
      <c r="B13017" s="319"/>
    </row>
    <row r="13018" spans="1:2" ht="15" x14ac:dyDescent="0.2">
      <c r="A13018" s="318"/>
      <c r="B13018" s="319"/>
    </row>
    <row r="13019" spans="1:2" ht="15" x14ac:dyDescent="0.2">
      <c r="A13019" s="318"/>
      <c r="B13019" s="319"/>
    </row>
    <row r="13020" spans="1:2" ht="15" x14ac:dyDescent="0.2">
      <c r="A13020" s="318"/>
      <c r="B13020" s="319"/>
    </row>
    <row r="13021" spans="1:2" ht="15" x14ac:dyDescent="0.2">
      <c r="A13021" s="318"/>
      <c r="B13021" s="319"/>
    </row>
    <row r="13022" spans="1:2" ht="15" x14ac:dyDescent="0.2">
      <c r="A13022" s="318"/>
      <c r="B13022" s="319"/>
    </row>
    <row r="13023" spans="1:2" ht="15" x14ac:dyDescent="0.2">
      <c r="A13023" s="318"/>
      <c r="B13023" s="319"/>
    </row>
    <row r="13024" spans="1:2" ht="15" x14ac:dyDescent="0.2">
      <c r="A13024" s="318"/>
      <c r="B13024" s="319"/>
    </row>
    <row r="13025" spans="1:2" ht="15" x14ac:dyDescent="0.2">
      <c r="A13025" s="318"/>
      <c r="B13025" s="319"/>
    </row>
    <row r="13026" spans="1:2" ht="15" x14ac:dyDescent="0.2">
      <c r="A13026" s="318"/>
      <c r="B13026" s="319"/>
    </row>
    <row r="13027" spans="1:2" ht="15" x14ac:dyDescent="0.2">
      <c r="A13027" s="318"/>
      <c r="B13027" s="319"/>
    </row>
    <row r="13028" spans="1:2" ht="15" x14ac:dyDescent="0.2">
      <c r="A13028" s="318"/>
      <c r="B13028" s="319"/>
    </row>
    <row r="13029" spans="1:2" ht="15" x14ac:dyDescent="0.2">
      <c r="A13029" s="318"/>
      <c r="B13029" s="319"/>
    </row>
    <row r="13030" spans="1:2" ht="15" x14ac:dyDescent="0.2">
      <c r="A13030" s="318"/>
      <c r="B13030" s="319"/>
    </row>
    <row r="13031" spans="1:2" ht="15" x14ac:dyDescent="0.2">
      <c r="A13031" s="318"/>
      <c r="B13031" s="319"/>
    </row>
    <row r="13032" spans="1:2" ht="15" x14ac:dyDescent="0.2">
      <c r="A13032" s="318"/>
      <c r="B13032" s="319"/>
    </row>
    <row r="13033" spans="1:2" ht="15" x14ac:dyDescent="0.2">
      <c r="A13033" s="318"/>
      <c r="B13033" s="319"/>
    </row>
    <row r="13034" spans="1:2" ht="15" x14ac:dyDescent="0.2">
      <c r="A13034" s="318"/>
      <c r="B13034" s="319"/>
    </row>
    <row r="13035" spans="1:2" ht="15" x14ac:dyDescent="0.2">
      <c r="A13035" s="318"/>
      <c r="B13035" s="319"/>
    </row>
    <row r="13036" spans="1:2" ht="15" x14ac:dyDescent="0.2">
      <c r="A13036" s="318"/>
      <c r="B13036" s="319"/>
    </row>
    <row r="13037" spans="1:2" ht="15" x14ac:dyDescent="0.2">
      <c r="A13037" s="318"/>
      <c r="B13037" s="319"/>
    </row>
    <row r="13038" spans="1:2" ht="15" x14ac:dyDescent="0.2">
      <c r="A13038" s="318"/>
      <c r="B13038" s="319"/>
    </row>
    <row r="13039" spans="1:2" ht="15" x14ac:dyDescent="0.2">
      <c r="A13039" s="318"/>
      <c r="B13039" s="319"/>
    </row>
    <row r="13040" spans="1:2" ht="15" x14ac:dyDescent="0.2">
      <c r="A13040" s="318"/>
      <c r="B13040" s="319"/>
    </row>
    <row r="13041" spans="1:2" ht="15" x14ac:dyDescent="0.2">
      <c r="A13041" s="318"/>
      <c r="B13041" s="319"/>
    </row>
    <row r="13042" spans="1:2" ht="15" x14ac:dyDescent="0.2">
      <c r="A13042" s="318"/>
      <c r="B13042" s="319"/>
    </row>
    <row r="13043" spans="1:2" ht="15" x14ac:dyDescent="0.2">
      <c r="A13043" s="318"/>
      <c r="B13043" s="319"/>
    </row>
    <row r="13044" spans="1:2" ht="15" x14ac:dyDescent="0.2">
      <c r="A13044" s="318"/>
      <c r="B13044" s="319"/>
    </row>
    <row r="13045" spans="1:2" ht="15" x14ac:dyDescent="0.2">
      <c r="A13045" s="318"/>
      <c r="B13045" s="319"/>
    </row>
    <row r="13046" spans="1:2" ht="15" x14ac:dyDescent="0.2">
      <c r="A13046" s="318"/>
      <c r="B13046" s="319"/>
    </row>
    <row r="13047" spans="1:2" ht="15" x14ac:dyDescent="0.2">
      <c r="A13047" s="318"/>
      <c r="B13047" s="319"/>
    </row>
    <row r="13048" spans="1:2" ht="15" x14ac:dyDescent="0.2">
      <c r="A13048" s="318"/>
      <c r="B13048" s="319"/>
    </row>
    <row r="13049" spans="1:2" ht="15" x14ac:dyDescent="0.2">
      <c r="A13049" s="318"/>
      <c r="B13049" s="319"/>
    </row>
    <row r="13050" spans="1:2" ht="15" x14ac:dyDescent="0.2">
      <c r="A13050" s="318"/>
      <c r="B13050" s="319"/>
    </row>
    <row r="13051" spans="1:2" ht="15" x14ac:dyDescent="0.2">
      <c r="A13051" s="318"/>
      <c r="B13051" s="319"/>
    </row>
    <row r="13052" spans="1:2" ht="15" x14ac:dyDescent="0.2">
      <c r="A13052" s="318"/>
      <c r="B13052" s="319"/>
    </row>
    <row r="13053" spans="1:2" ht="15" x14ac:dyDescent="0.2">
      <c r="A13053" s="318"/>
      <c r="B13053" s="319"/>
    </row>
    <row r="13054" spans="1:2" ht="15" x14ac:dyDescent="0.2">
      <c r="A13054" s="318"/>
      <c r="B13054" s="319"/>
    </row>
    <row r="13055" spans="1:2" ht="15" x14ac:dyDescent="0.2">
      <c r="A13055" s="318"/>
      <c r="B13055" s="319"/>
    </row>
    <row r="13056" spans="1:2" ht="15" x14ac:dyDescent="0.2">
      <c r="A13056" s="318"/>
      <c r="B13056" s="319"/>
    </row>
    <row r="13057" spans="1:2" ht="15" x14ac:dyDescent="0.2">
      <c r="A13057" s="318"/>
      <c r="B13057" s="319"/>
    </row>
    <row r="13058" spans="1:2" ht="15" x14ac:dyDescent="0.2">
      <c r="A13058" s="318"/>
      <c r="B13058" s="319"/>
    </row>
    <row r="13059" spans="1:2" ht="15" x14ac:dyDescent="0.2">
      <c r="A13059" s="318"/>
      <c r="B13059" s="319"/>
    </row>
    <row r="13060" spans="1:2" ht="15" x14ac:dyDescent="0.2">
      <c r="A13060" s="318"/>
      <c r="B13060" s="319"/>
    </row>
    <row r="13061" spans="1:2" ht="15" x14ac:dyDescent="0.2">
      <c r="A13061" s="318"/>
      <c r="B13061" s="319"/>
    </row>
    <row r="13062" spans="1:2" ht="15" x14ac:dyDescent="0.2">
      <c r="A13062" s="318"/>
      <c r="B13062" s="319"/>
    </row>
    <row r="13063" spans="1:2" ht="15" x14ac:dyDescent="0.2">
      <c r="A13063" s="318"/>
      <c r="B13063" s="319"/>
    </row>
    <row r="13064" spans="1:2" ht="15" x14ac:dyDescent="0.2">
      <c r="A13064" s="318"/>
      <c r="B13064" s="319"/>
    </row>
    <row r="13065" spans="1:2" ht="15" x14ac:dyDescent="0.2">
      <c r="A13065" s="318"/>
      <c r="B13065" s="319"/>
    </row>
    <row r="13066" spans="1:2" ht="15" x14ac:dyDescent="0.2">
      <c r="A13066" s="318"/>
      <c r="B13066" s="319"/>
    </row>
    <row r="13067" spans="1:2" ht="15" x14ac:dyDescent="0.2">
      <c r="A13067" s="318"/>
      <c r="B13067" s="319"/>
    </row>
    <row r="13068" spans="1:2" ht="15" x14ac:dyDescent="0.2">
      <c r="A13068" s="318"/>
      <c r="B13068" s="319"/>
    </row>
    <row r="13069" spans="1:2" ht="15" x14ac:dyDescent="0.2">
      <c r="A13069" s="318"/>
      <c r="B13069" s="319"/>
    </row>
    <row r="13070" spans="1:2" ht="15" x14ac:dyDescent="0.2">
      <c r="A13070" s="318"/>
      <c r="B13070" s="319"/>
    </row>
    <row r="13071" spans="1:2" ht="15" x14ac:dyDescent="0.2">
      <c r="A13071" s="318"/>
      <c r="B13071" s="319"/>
    </row>
    <row r="13072" spans="1:2" ht="15" x14ac:dyDescent="0.2">
      <c r="A13072" s="318"/>
      <c r="B13072" s="319"/>
    </row>
    <row r="13073" spans="1:2" ht="15" x14ac:dyDescent="0.2">
      <c r="A13073" s="318"/>
      <c r="B13073" s="319"/>
    </row>
    <row r="13074" spans="1:2" ht="15" x14ac:dyDescent="0.2">
      <c r="A13074" s="318"/>
      <c r="B13074" s="319"/>
    </row>
    <row r="13075" spans="1:2" ht="15" x14ac:dyDescent="0.2">
      <c r="A13075" s="318"/>
      <c r="B13075" s="319"/>
    </row>
    <row r="13076" spans="1:2" ht="15" x14ac:dyDescent="0.2">
      <c r="A13076" s="318"/>
      <c r="B13076" s="319"/>
    </row>
    <row r="13077" spans="1:2" ht="15" x14ac:dyDescent="0.2">
      <c r="A13077" s="318"/>
      <c r="B13077" s="319"/>
    </row>
    <row r="13078" spans="1:2" ht="15" x14ac:dyDescent="0.2">
      <c r="A13078" s="318"/>
      <c r="B13078" s="319"/>
    </row>
    <row r="13079" spans="1:2" ht="15" x14ac:dyDescent="0.2">
      <c r="A13079" s="318"/>
      <c r="B13079" s="319"/>
    </row>
    <row r="13080" spans="1:2" ht="15" x14ac:dyDescent="0.2">
      <c r="A13080" s="318"/>
      <c r="B13080" s="319"/>
    </row>
    <row r="13081" spans="1:2" ht="15" x14ac:dyDescent="0.2">
      <c r="A13081" s="318"/>
      <c r="B13081" s="319"/>
    </row>
    <row r="13082" spans="1:2" ht="15" x14ac:dyDescent="0.2">
      <c r="A13082" s="318"/>
      <c r="B13082" s="319"/>
    </row>
    <row r="13083" spans="1:2" ht="15" x14ac:dyDescent="0.2">
      <c r="A13083" s="318"/>
      <c r="B13083" s="319"/>
    </row>
    <row r="13084" spans="1:2" ht="15" x14ac:dyDescent="0.2">
      <c r="A13084" s="318"/>
      <c r="B13084" s="319"/>
    </row>
    <row r="13085" spans="1:2" ht="15" x14ac:dyDescent="0.2">
      <c r="A13085" s="318"/>
      <c r="B13085" s="319"/>
    </row>
    <row r="13086" spans="1:2" ht="15" x14ac:dyDescent="0.2">
      <c r="A13086" s="318"/>
      <c r="B13086" s="319"/>
    </row>
    <row r="13087" spans="1:2" ht="15" x14ac:dyDescent="0.2">
      <c r="A13087" s="318"/>
      <c r="B13087" s="319"/>
    </row>
    <row r="13088" spans="1:2" ht="15" x14ac:dyDescent="0.2">
      <c r="A13088" s="318"/>
      <c r="B13088" s="319"/>
    </row>
    <row r="13089" spans="1:2" ht="15" x14ac:dyDescent="0.2">
      <c r="A13089" s="318"/>
      <c r="B13089" s="319"/>
    </row>
    <row r="13090" spans="1:2" ht="15" x14ac:dyDescent="0.2">
      <c r="A13090" s="318"/>
      <c r="B13090" s="319"/>
    </row>
    <row r="13091" spans="1:2" ht="15" x14ac:dyDescent="0.2">
      <c r="A13091" s="318"/>
      <c r="B13091" s="319"/>
    </row>
    <row r="13092" spans="1:2" ht="15" x14ac:dyDescent="0.2">
      <c r="A13092" s="318"/>
      <c r="B13092" s="319"/>
    </row>
    <row r="13093" spans="1:2" ht="15" x14ac:dyDescent="0.2">
      <c r="A13093" s="318"/>
      <c r="B13093" s="319"/>
    </row>
    <row r="13094" spans="1:2" ht="15" x14ac:dyDescent="0.2">
      <c r="A13094" s="318"/>
      <c r="B13094" s="319"/>
    </row>
    <row r="13095" spans="1:2" ht="15" x14ac:dyDescent="0.2">
      <c r="A13095" s="318"/>
      <c r="B13095" s="319"/>
    </row>
    <row r="13096" spans="1:2" ht="15" x14ac:dyDescent="0.2">
      <c r="A13096" s="318"/>
      <c r="B13096" s="319"/>
    </row>
    <row r="13097" spans="1:2" ht="15" x14ac:dyDescent="0.2">
      <c r="A13097" s="318"/>
      <c r="B13097" s="319"/>
    </row>
    <row r="13098" spans="1:2" ht="15" x14ac:dyDescent="0.2">
      <c r="A13098" s="318"/>
      <c r="B13098" s="319"/>
    </row>
    <row r="13099" spans="1:2" ht="15" x14ac:dyDescent="0.2">
      <c r="A13099" s="318"/>
      <c r="B13099" s="319"/>
    </row>
    <row r="13100" spans="1:2" ht="15" x14ac:dyDescent="0.2">
      <c r="A13100" s="318"/>
      <c r="B13100" s="319"/>
    </row>
    <row r="13101" spans="1:2" ht="15" x14ac:dyDescent="0.2">
      <c r="A13101" s="318"/>
      <c r="B13101" s="319"/>
    </row>
    <row r="13102" spans="1:2" ht="15" x14ac:dyDescent="0.2">
      <c r="A13102" s="318"/>
      <c r="B13102" s="319"/>
    </row>
    <row r="13103" spans="1:2" ht="15" x14ac:dyDescent="0.2">
      <c r="A13103" s="318"/>
      <c r="B13103" s="319"/>
    </row>
    <row r="13104" spans="1:2" ht="15" x14ac:dyDescent="0.2">
      <c r="A13104" s="318"/>
      <c r="B13104" s="319"/>
    </row>
    <row r="13105" spans="1:2" ht="15" x14ac:dyDescent="0.2">
      <c r="A13105" s="318"/>
      <c r="B13105" s="319"/>
    </row>
    <row r="13106" spans="1:2" ht="15" x14ac:dyDescent="0.2">
      <c r="A13106" s="318"/>
      <c r="B13106" s="319"/>
    </row>
    <row r="13107" spans="1:2" ht="15" x14ac:dyDescent="0.2">
      <c r="A13107" s="318"/>
      <c r="B13107" s="319"/>
    </row>
    <row r="13108" spans="1:2" ht="15" x14ac:dyDescent="0.2">
      <c r="A13108" s="318"/>
      <c r="B13108" s="319"/>
    </row>
    <row r="13109" spans="1:2" ht="15" x14ac:dyDescent="0.2">
      <c r="A13109" s="318"/>
      <c r="B13109" s="319"/>
    </row>
    <row r="13110" spans="1:2" ht="15" x14ac:dyDescent="0.2">
      <c r="A13110" s="318"/>
      <c r="B13110" s="319"/>
    </row>
    <row r="13111" spans="1:2" ht="15" x14ac:dyDescent="0.2">
      <c r="A13111" s="318"/>
      <c r="B13111" s="319"/>
    </row>
    <row r="13112" spans="1:2" ht="15" x14ac:dyDescent="0.2">
      <c r="A13112" s="318"/>
      <c r="B13112" s="319"/>
    </row>
    <row r="13113" spans="1:2" ht="15" x14ac:dyDescent="0.2">
      <c r="A13113" s="318"/>
      <c r="B13113" s="319"/>
    </row>
    <row r="13114" spans="1:2" ht="15" x14ac:dyDescent="0.2">
      <c r="A13114" s="318"/>
      <c r="B13114" s="319"/>
    </row>
    <row r="13115" spans="1:2" ht="15" x14ac:dyDescent="0.2">
      <c r="A13115" s="318"/>
      <c r="B13115" s="319"/>
    </row>
    <row r="13116" spans="1:2" ht="15" x14ac:dyDescent="0.2">
      <c r="A13116" s="318"/>
      <c r="B13116" s="319"/>
    </row>
    <row r="13117" spans="1:2" ht="15" x14ac:dyDescent="0.2">
      <c r="A13117" s="318"/>
      <c r="B13117" s="319"/>
    </row>
    <row r="13118" spans="1:2" ht="15" x14ac:dyDescent="0.2">
      <c r="A13118" s="318"/>
      <c r="B13118" s="319"/>
    </row>
    <row r="13119" spans="1:2" ht="15" x14ac:dyDescent="0.2">
      <c r="A13119" s="318"/>
      <c r="B13119" s="319"/>
    </row>
    <row r="13120" spans="1:2" ht="15" x14ac:dyDescent="0.2">
      <c r="A13120" s="318"/>
      <c r="B13120" s="319"/>
    </row>
    <row r="13121" spans="1:2" ht="15" x14ac:dyDescent="0.2">
      <c r="A13121" s="318"/>
      <c r="B13121" s="319"/>
    </row>
    <row r="13122" spans="1:2" ht="15" x14ac:dyDescent="0.2">
      <c r="A13122" s="318"/>
      <c r="B13122" s="319"/>
    </row>
    <row r="13123" spans="1:2" ht="15" x14ac:dyDescent="0.2">
      <c r="A13123" s="318"/>
      <c r="B13123" s="319"/>
    </row>
    <row r="13124" spans="1:2" ht="15" x14ac:dyDescent="0.2">
      <c r="A13124" s="318"/>
      <c r="B13124" s="319"/>
    </row>
    <row r="13125" spans="1:2" ht="15" x14ac:dyDescent="0.2">
      <c r="A13125" s="318"/>
      <c r="B13125" s="319"/>
    </row>
    <row r="13126" spans="1:2" ht="15" x14ac:dyDescent="0.2">
      <c r="A13126" s="318"/>
      <c r="B13126" s="319"/>
    </row>
    <row r="13127" spans="1:2" ht="15" x14ac:dyDescent="0.2">
      <c r="A13127" s="318"/>
      <c r="B13127" s="319"/>
    </row>
    <row r="13128" spans="1:2" ht="15" x14ac:dyDescent="0.2">
      <c r="A13128" s="318"/>
      <c r="B13128" s="319"/>
    </row>
    <row r="13129" spans="1:2" ht="15" x14ac:dyDescent="0.2">
      <c r="A13129" s="318"/>
      <c r="B13129" s="319"/>
    </row>
    <row r="13130" spans="1:2" ht="15" x14ac:dyDescent="0.2">
      <c r="A13130" s="318"/>
      <c r="B13130" s="319"/>
    </row>
    <row r="13131" spans="1:2" ht="15" x14ac:dyDescent="0.2">
      <c r="A13131" s="318"/>
      <c r="B13131" s="319"/>
    </row>
    <row r="13132" spans="1:2" ht="15" x14ac:dyDescent="0.2">
      <c r="A13132" s="318"/>
      <c r="B13132" s="319"/>
    </row>
    <row r="13133" spans="1:2" ht="15" x14ac:dyDescent="0.2">
      <c r="A13133" s="318"/>
      <c r="B13133" s="319"/>
    </row>
    <row r="13134" spans="1:2" ht="15" x14ac:dyDescent="0.2">
      <c r="A13134" s="318"/>
      <c r="B13134" s="319"/>
    </row>
    <row r="13135" spans="1:2" ht="15" x14ac:dyDescent="0.2">
      <c r="A13135" s="318"/>
      <c r="B13135" s="319"/>
    </row>
    <row r="13136" spans="1:2" ht="15" x14ac:dyDescent="0.2">
      <c r="A13136" s="318"/>
      <c r="B13136" s="319"/>
    </row>
    <row r="13137" spans="1:2" ht="15" x14ac:dyDescent="0.2">
      <c r="A13137" s="318"/>
      <c r="B13137" s="319"/>
    </row>
    <row r="13138" spans="1:2" ht="15" x14ac:dyDescent="0.2">
      <c r="A13138" s="318"/>
      <c r="B13138" s="319"/>
    </row>
    <row r="13139" spans="1:2" ht="15" x14ac:dyDescent="0.2">
      <c r="A13139" s="318"/>
      <c r="B13139" s="319"/>
    </row>
    <row r="13140" spans="1:2" ht="15" x14ac:dyDescent="0.2">
      <c r="A13140" s="318"/>
      <c r="B13140" s="319"/>
    </row>
    <row r="13141" spans="1:2" ht="15" x14ac:dyDescent="0.2">
      <c r="A13141" s="318"/>
      <c r="B13141" s="319"/>
    </row>
    <row r="13142" spans="1:2" ht="15" x14ac:dyDescent="0.2">
      <c r="A13142" s="318"/>
      <c r="B13142" s="319"/>
    </row>
    <row r="13143" spans="1:2" ht="15" x14ac:dyDescent="0.2">
      <c r="A13143" s="318"/>
      <c r="B13143" s="319"/>
    </row>
    <row r="13144" spans="1:2" ht="15" x14ac:dyDescent="0.2">
      <c r="A13144" s="318"/>
      <c r="B13144" s="319"/>
    </row>
    <row r="13145" spans="1:2" ht="15" x14ac:dyDescent="0.2">
      <c r="A13145" s="318"/>
      <c r="B13145" s="319"/>
    </row>
    <row r="13146" spans="1:2" ht="15" x14ac:dyDescent="0.2">
      <c r="A13146" s="318"/>
      <c r="B13146" s="319"/>
    </row>
    <row r="13147" spans="1:2" ht="15" x14ac:dyDescent="0.2">
      <c r="A13147" s="318"/>
      <c r="B13147" s="319"/>
    </row>
    <row r="13148" spans="1:2" ht="15" x14ac:dyDescent="0.2">
      <c r="A13148" s="318"/>
      <c r="B13148" s="319"/>
    </row>
    <row r="13149" spans="1:2" ht="15" x14ac:dyDescent="0.2">
      <c r="A13149" s="318"/>
      <c r="B13149" s="319"/>
    </row>
    <row r="13150" spans="1:2" ht="15" x14ac:dyDescent="0.2">
      <c r="A13150" s="318"/>
      <c r="B13150" s="319"/>
    </row>
    <row r="13151" spans="1:2" ht="15" x14ac:dyDescent="0.2">
      <c r="A13151" s="318"/>
      <c r="B13151" s="319"/>
    </row>
    <row r="13152" spans="1:2" ht="15" x14ac:dyDescent="0.2">
      <c r="A13152" s="318"/>
      <c r="B13152" s="319"/>
    </row>
    <row r="13153" spans="1:2" ht="15" x14ac:dyDescent="0.2">
      <c r="A13153" s="318"/>
      <c r="B13153" s="319"/>
    </row>
    <row r="13154" spans="1:2" ht="15" x14ac:dyDescent="0.2">
      <c r="A13154" s="318"/>
      <c r="B13154" s="319"/>
    </row>
    <row r="13155" spans="1:2" ht="15" x14ac:dyDescent="0.2">
      <c r="A13155" s="318"/>
      <c r="B13155" s="319"/>
    </row>
    <row r="13156" spans="1:2" ht="15" x14ac:dyDescent="0.2">
      <c r="A13156" s="318"/>
      <c r="B13156" s="319"/>
    </row>
    <row r="13157" spans="1:2" ht="15" x14ac:dyDescent="0.2">
      <c r="A13157" s="318"/>
      <c r="B13157" s="319"/>
    </row>
    <row r="13158" spans="1:2" ht="15" x14ac:dyDescent="0.2">
      <c r="A13158" s="318"/>
      <c r="B13158" s="319"/>
    </row>
    <row r="13159" spans="1:2" ht="15" x14ac:dyDescent="0.2">
      <c r="A13159" s="318"/>
      <c r="B13159" s="319"/>
    </row>
    <row r="13160" spans="1:2" ht="15" x14ac:dyDescent="0.2">
      <c r="A13160" s="318"/>
      <c r="B13160" s="319"/>
    </row>
    <row r="13161" spans="1:2" ht="15" x14ac:dyDescent="0.2">
      <c r="A13161" s="318"/>
      <c r="B13161" s="319"/>
    </row>
    <row r="13162" spans="1:2" ht="15" x14ac:dyDescent="0.2">
      <c r="A13162" s="318"/>
      <c r="B13162" s="319"/>
    </row>
    <row r="13163" spans="1:2" ht="15" x14ac:dyDescent="0.2">
      <c r="A13163" s="318"/>
      <c r="B13163" s="319"/>
    </row>
    <row r="13164" spans="1:2" ht="15" x14ac:dyDescent="0.2">
      <c r="A13164" s="318"/>
      <c r="B13164" s="319"/>
    </row>
    <row r="13165" spans="1:2" ht="15" x14ac:dyDescent="0.2">
      <c r="A13165" s="318"/>
      <c r="B13165" s="319"/>
    </row>
    <row r="13166" spans="1:2" ht="15" x14ac:dyDescent="0.2">
      <c r="A13166" s="318"/>
      <c r="B13166" s="319"/>
    </row>
    <row r="13167" spans="1:2" ht="15" x14ac:dyDescent="0.2">
      <c r="A13167" s="318"/>
      <c r="B13167" s="319"/>
    </row>
    <row r="13168" spans="1:2" ht="15" x14ac:dyDescent="0.2">
      <c r="A13168" s="318"/>
      <c r="B13168" s="319"/>
    </row>
    <row r="13169" spans="1:2" ht="15" x14ac:dyDescent="0.2">
      <c r="A13169" s="318"/>
      <c r="B13169" s="319"/>
    </row>
    <row r="13170" spans="1:2" ht="15" x14ac:dyDescent="0.2">
      <c r="A13170" s="318"/>
      <c r="B13170" s="319"/>
    </row>
    <row r="13171" spans="1:2" ht="15" x14ac:dyDescent="0.2">
      <c r="A13171" s="318"/>
      <c r="B13171" s="319"/>
    </row>
    <row r="13172" spans="1:2" ht="15" x14ac:dyDescent="0.2">
      <c r="A13172" s="318"/>
      <c r="B13172" s="319"/>
    </row>
    <row r="13173" spans="1:2" ht="15" x14ac:dyDescent="0.2">
      <c r="A13173" s="318"/>
      <c r="B13173" s="319"/>
    </row>
    <row r="13174" spans="1:2" ht="15" x14ac:dyDescent="0.2">
      <c r="A13174" s="318"/>
      <c r="B13174" s="319"/>
    </row>
    <row r="13175" spans="1:2" ht="15" x14ac:dyDescent="0.2">
      <c r="A13175" s="318"/>
      <c r="B13175" s="319"/>
    </row>
    <row r="13176" spans="1:2" ht="15" x14ac:dyDescent="0.2">
      <c r="A13176" s="318"/>
      <c r="B13176" s="319"/>
    </row>
    <row r="13177" spans="1:2" ht="15" x14ac:dyDescent="0.2">
      <c r="A13177" s="318"/>
      <c r="B13177" s="319"/>
    </row>
    <row r="13178" spans="1:2" ht="15" x14ac:dyDescent="0.2">
      <c r="A13178" s="318"/>
      <c r="B13178" s="319"/>
    </row>
    <row r="13179" spans="1:2" ht="15" x14ac:dyDescent="0.2">
      <c r="A13179" s="318"/>
      <c r="B13179" s="319"/>
    </row>
    <row r="13180" spans="1:2" ht="15" x14ac:dyDescent="0.2">
      <c r="A13180" s="318"/>
      <c r="B13180" s="319"/>
    </row>
    <row r="13181" spans="1:2" ht="15" x14ac:dyDescent="0.2">
      <c r="A13181" s="318"/>
      <c r="B13181" s="319"/>
    </row>
    <row r="13182" spans="1:2" ht="15" x14ac:dyDescent="0.2">
      <c r="A13182" s="318"/>
      <c r="B13182" s="319"/>
    </row>
    <row r="13183" spans="1:2" ht="15" x14ac:dyDescent="0.2">
      <c r="A13183" s="318"/>
      <c r="B13183" s="319"/>
    </row>
    <row r="13184" spans="1:2" ht="15" x14ac:dyDescent="0.2">
      <c r="A13184" s="318"/>
      <c r="B13184" s="319"/>
    </row>
    <row r="13185" spans="1:2" ht="15" x14ac:dyDescent="0.2">
      <c r="A13185" s="318"/>
      <c r="B13185" s="319"/>
    </row>
    <row r="13186" spans="1:2" ht="15" x14ac:dyDescent="0.2">
      <c r="A13186" s="318"/>
      <c r="B13186" s="319"/>
    </row>
    <row r="13187" spans="1:2" ht="15" x14ac:dyDescent="0.2">
      <c r="A13187" s="318"/>
      <c r="B13187" s="319"/>
    </row>
    <row r="13188" spans="1:2" ht="15" x14ac:dyDescent="0.2">
      <c r="A13188" s="318"/>
      <c r="B13188" s="319"/>
    </row>
    <row r="13189" spans="1:2" ht="15" x14ac:dyDescent="0.2">
      <c r="A13189" s="318"/>
      <c r="B13189" s="319"/>
    </row>
    <row r="13190" spans="1:2" ht="15" x14ac:dyDescent="0.2">
      <c r="A13190" s="318"/>
      <c r="B13190" s="319"/>
    </row>
    <row r="13191" spans="1:2" ht="15" x14ac:dyDescent="0.2">
      <c r="A13191" s="318"/>
      <c r="B13191" s="319"/>
    </row>
    <row r="13192" spans="1:2" ht="15" x14ac:dyDescent="0.2">
      <c r="A13192" s="318"/>
      <c r="B13192" s="319"/>
    </row>
    <row r="13193" spans="1:2" ht="15" x14ac:dyDescent="0.2">
      <c r="A13193" s="318"/>
      <c r="B13193" s="319"/>
    </row>
    <row r="13194" spans="1:2" ht="15" x14ac:dyDescent="0.2">
      <c r="A13194" s="318"/>
      <c r="B13194" s="319"/>
    </row>
    <row r="13195" spans="1:2" ht="15" x14ac:dyDescent="0.2">
      <c r="A13195" s="318"/>
      <c r="B13195" s="319"/>
    </row>
    <row r="13196" spans="1:2" ht="15" x14ac:dyDescent="0.2">
      <c r="A13196" s="318"/>
      <c r="B13196" s="319"/>
    </row>
    <row r="13197" spans="1:2" ht="15" x14ac:dyDescent="0.2">
      <c r="A13197" s="318"/>
      <c r="B13197" s="319"/>
    </row>
    <row r="13198" spans="1:2" ht="15" x14ac:dyDescent="0.2">
      <c r="A13198" s="318"/>
      <c r="B13198" s="319"/>
    </row>
    <row r="13199" spans="1:2" ht="15" x14ac:dyDescent="0.2">
      <c r="A13199" s="318"/>
      <c r="B13199" s="319"/>
    </row>
    <row r="13200" spans="1:2" ht="15" x14ac:dyDescent="0.2">
      <c r="A13200" s="318"/>
      <c r="B13200" s="319"/>
    </row>
    <row r="13201" spans="1:2" ht="15" x14ac:dyDescent="0.2">
      <c r="A13201" s="318"/>
      <c r="B13201" s="319"/>
    </row>
    <row r="13202" spans="1:2" ht="15" x14ac:dyDescent="0.2">
      <c r="A13202" s="318"/>
      <c r="B13202" s="319"/>
    </row>
    <row r="13203" spans="1:2" ht="15" x14ac:dyDescent="0.2">
      <c r="A13203" s="318"/>
      <c r="B13203" s="319"/>
    </row>
    <row r="13204" spans="1:2" ht="15" x14ac:dyDescent="0.2">
      <c r="A13204" s="318"/>
      <c r="B13204" s="319"/>
    </row>
    <row r="13205" spans="1:2" ht="15" x14ac:dyDescent="0.2">
      <c r="A13205" s="318"/>
      <c r="B13205" s="319"/>
    </row>
    <row r="13206" spans="1:2" ht="15" x14ac:dyDescent="0.2">
      <c r="A13206" s="318"/>
      <c r="B13206" s="319"/>
    </row>
    <row r="13207" spans="1:2" ht="15" x14ac:dyDescent="0.2">
      <c r="A13207" s="318"/>
      <c r="B13207" s="319"/>
    </row>
    <row r="13208" spans="1:2" ht="15" x14ac:dyDescent="0.2">
      <c r="A13208" s="318"/>
      <c r="B13208" s="319"/>
    </row>
    <row r="13209" spans="1:2" ht="15" x14ac:dyDescent="0.2">
      <c r="A13209" s="318"/>
      <c r="B13209" s="319"/>
    </row>
    <row r="13210" spans="1:2" ht="15" x14ac:dyDescent="0.2">
      <c r="A13210" s="318"/>
      <c r="B13210" s="319"/>
    </row>
    <row r="13211" spans="1:2" ht="15" x14ac:dyDescent="0.2">
      <c r="A13211" s="318"/>
      <c r="B13211" s="319"/>
    </row>
    <row r="13212" spans="1:2" ht="15" x14ac:dyDescent="0.2">
      <c r="A13212" s="318"/>
      <c r="B13212" s="319"/>
    </row>
    <row r="13213" spans="1:2" ht="15" x14ac:dyDescent="0.2">
      <c r="A13213" s="318"/>
      <c r="B13213" s="319"/>
    </row>
    <row r="13214" spans="1:2" ht="15" x14ac:dyDescent="0.2">
      <c r="A13214" s="318"/>
      <c r="B13214" s="319"/>
    </row>
    <row r="13215" spans="1:2" ht="15" x14ac:dyDescent="0.2">
      <c r="A13215" s="318"/>
      <c r="B13215" s="319"/>
    </row>
    <row r="13216" spans="1:2" ht="15" x14ac:dyDescent="0.2">
      <c r="A13216" s="318"/>
      <c r="B13216" s="319"/>
    </row>
    <row r="13217" spans="1:2" ht="15" x14ac:dyDescent="0.2">
      <c r="A13217" s="318"/>
      <c r="B13217" s="319"/>
    </row>
    <row r="13218" spans="1:2" ht="15" x14ac:dyDescent="0.2">
      <c r="A13218" s="318"/>
      <c r="B13218" s="319"/>
    </row>
    <row r="13219" spans="1:2" ht="15" x14ac:dyDescent="0.2">
      <c r="A13219" s="318"/>
      <c r="B13219" s="319"/>
    </row>
    <row r="13220" spans="1:2" ht="15" x14ac:dyDescent="0.2">
      <c r="A13220" s="318"/>
      <c r="B13220" s="319"/>
    </row>
    <row r="13221" spans="1:2" ht="15" x14ac:dyDescent="0.2">
      <c r="A13221" s="318"/>
      <c r="B13221" s="319"/>
    </row>
    <row r="13222" spans="1:2" ht="15" x14ac:dyDescent="0.2">
      <c r="A13222" s="318"/>
      <c r="B13222" s="319"/>
    </row>
    <row r="13223" spans="1:2" ht="15" x14ac:dyDescent="0.2">
      <c r="A13223" s="318"/>
      <c r="B13223" s="319"/>
    </row>
    <row r="13224" spans="1:2" ht="15" x14ac:dyDescent="0.2">
      <c r="A13224" s="318"/>
      <c r="B13224" s="319"/>
    </row>
    <row r="13225" spans="1:2" ht="15" x14ac:dyDescent="0.2">
      <c r="A13225" s="318"/>
      <c r="B13225" s="319"/>
    </row>
    <row r="13226" spans="1:2" ht="15" x14ac:dyDescent="0.2">
      <c r="A13226" s="318"/>
      <c r="B13226" s="319"/>
    </row>
    <row r="13227" spans="1:2" ht="15" x14ac:dyDescent="0.2">
      <c r="A13227" s="318"/>
      <c r="B13227" s="319"/>
    </row>
    <row r="13228" spans="1:2" ht="15" x14ac:dyDescent="0.2">
      <c r="A13228" s="318"/>
      <c r="B13228" s="319"/>
    </row>
    <row r="13229" spans="1:2" ht="15" x14ac:dyDescent="0.2">
      <c r="A13229" s="318"/>
      <c r="B13229" s="319"/>
    </row>
    <row r="13230" spans="1:2" ht="15" x14ac:dyDescent="0.2">
      <c r="A13230" s="318"/>
      <c r="B13230" s="319"/>
    </row>
    <row r="13231" spans="1:2" ht="15" x14ac:dyDescent="0.2">
      <c r="A13231" s="318"/>
      <c r="B13231" s="319"/>
    </row>
    <row r="13232" spans="1:2" ht="15" x14ac:dyDescent="0.2">
      <c r="A13232" s="318"/>
      <c r="B13232" s="319"/>
    </row>
    <row r="13233" spans="1:2" ht="15" x14ac:dyDescent="0.2">
      <c r="A13233" s="318"/>
      <c r="B13233" s="319"/>
    </row>
    <row r="13234" spans="1:2" ht="15" x14ac:dyDescent="0.2">
      <c r="A13234" s="318"/>
      <c r="B13234" s="319"/>
    </row>
    <row r="13235" spans="1:2" ht="15" x14ac:dyDescent="0.2">
      <c r="A13235" s="318"/>
      <c r="B13235" s="319"/>
    </row>
    <row r="13236" spans="1:2" ht="15" x14ac:dyDescent="0.2">
      <c r="A13236" s="318"/>
      <c r="B13236" s="319"/>
    </row>
    <row r="13237" spans="1:2" ht="15" x14ac:dyDescent="0.2">
      <c r="A13237" s="318"/>
      <c r="B13237" s="319"/>
    </row>
    <row r="13238" spans="1:2" ht="15" x14ac:dyDescent="0.2">
      <c r="A13238" s="318"/>
      <c r="B13238" s="319"/>
    </row>
    <row r="13239" spans="1:2" ht="15" x14ac:dyDescent="0.2">
      <c r="A13239" s="318"/>
      <c r="B13239" s="319"/>
    </row>
    <row r="13240" spans="1:2" ht="15" x14ac:dyDescent="0.2">
      <c r="A13240" s="318"/>
      <c r="B13240" s="319"/>
    </row>
    <row r="13241" spans="1:2" ht="15" x14ac:dyDescent="0.2">
      <c r="A13241" s="318"/>
      <c r="B13241" s="319"/>
    </row>
    <row r="13242" spans="1:2" ht="15" x14ac:dyDescent="0.2">
      <c r="A13242" s="318"/>
      <c r="B13242" s="319"/>
    </row>
    <row r="13243" spans="1:2" ht="15" x14ac:dyDescent="0.2">
      <c r="A13243" s="318"/>
      <c r="B13243" s="319"/>
    </row>
    <row r="13244" spans="1:2" ht="15" x14ac:dyDescent="0.2">
      <c r="A13244" s="318"/>
      <c r="B13244" s="319"/>
    </row>
    <row r="13245" spans="1:2" ht="15" x14ac:dyDescent="0.2">
      <c r="A13245" s="318"/>
      <c r="B13245" s="319"/>
    </row>
    <row r="13246" spans="1:2" ht="15" x14ac:dyDescent="0.2">
      <c r="A13246" s="318"/>
      <c r="B13246" s="319"/>
    </row>
    <row r="13247" spans="1:2" ht="15" x14ac:dyDescent="0.2">
      <c r="A13247" s="318"/>
      <c r="B13247" s="319"/>
    </row>
    <row r="13248" spans="1:2" ht="15" x14ac:dyDescent="0.2">
      <c r="A13248" s="318"/>
      <c r="B13248" s="319"/>
    </row>
    <row r="13249" spans="1:2" ht="15" x14ac:dyDescent="0.2">
      <c r="A13249" s="318"/>
      <c r="B13249" s="319"/>
    </row>
    <row r="13250" spans="1:2" ht="15" x14ac:dyDescent="0.2">
      <c r="A13250" s="318"/>
      <c r="B13250" s="319"/>
    </row>
    <row r="13251" spans="1:2" ht="15" x14ac:dyDescent="0.2">
      <c r="A13251" s="318"/>
      <c r="B13251" s="319"/>
    </row>
    <row r="13252" spans="1:2" ht="15" x14ac:dyDescent="0.2">
      <c r="A13252" s="318"/>
      <c r="B13252" s="319"/>
    </row>
    <row r="13253" spans="1:2" ht="15" x14ac:dyDescent="0.2">
      <c r="A13253" s="318"/>
      <c r="B13253" s="319"/>
    </row>
    <row r="13254" spans="1:2" ht="15" x14ac:dyDescent="0.2">
      <c r="A13254" s="318"/>
      <c r="B13254" s="319"/>
    </row>
    <row r="13255" spans="1:2" ht="15" x14ac:dyDescent="0.2">
      <c r="A13255" s="318"/>
      <c r="B13255" s="319"/>
    </row>
    <row r="13256" spans="1:2" ht="15" x14ac:dyDescent="0.2">
      <c r="A13256" s="318"/>
      <c r="B13256" s="319"/>
    </row>
    <row r="13257" spans="1:2" ht="15" x14ac:dyDescent="0.2">
      <c r="A13257" s="318"/>
      <c r="B13257" s="319"/>
    </row>
    <row r="13258" spans="1:2" ht="15" x14ac:dyDescent="0.2">
      <c r="A13258" s="318"/>
      <c r="B13258" s="319"/>
    </row>
    <row r="13259" spans="1:2" ht="15" x14ac:dyDescent="0.2">
      <c r="A13259" s="318"/>
      <c r="B13259" s="319"/>
    </row>
    <row r="13260" spans="1:2" ht="15" x14ac:dyDescent="0.2">
      <c r="A13260" s="318"/>
      <c r="B13260" s="319"/>
    </row>
    <row r="13261" spans="1:2" ht="15" x14ac:dyDescent="0.2">
      <c r="A13261" s="318"/>
      <c r="B13261" s="319"/>
    </row>
    <row r="13262" spans="1:2" ht="15" x14ac:dyDescent="0.2">
      <c r="A13262" s="318"/>
      <c r="B13262" s="319"/>
    </row>
    <row r="13263" spans="1:2" ht="15" x14ac:dyDescent="0.2">
      <c r="A13263" s="318"/>
      <c r="B13263" s="319"/>
    </row>
    <row r="13264" spans="1:2" ht="15" x14ac:dyDescent="0.2">
      <c r="A13264" s="318"/>
      <c r="B13264" s="319"/>
    </row>
    <row r="13265" spans="1:2" ht="15" x14ac:dyDescent="0.2">
      <c r="A13265" s="318"/>
      <c r="B13265" s="319"/>
    </row>
    <row r="13266" spans="1:2" ht="15" x14ac:dyDescent="0.2">
      <c r="A13266" s="318"/>
      <c r="B13266" s="319"/>
    </row>
    <row r="13267" spans="1:2" ht="15" x14ac:dyDescent="0.2">
      <c r="A13267" s="318"/>
      <c r="B13267" s="319"/>
    </row>
    <row r="13268" spans="1:2" ht="15" x14ac:dyDescent="0.2">
      <c r="A13268" s="318"/>
      <c r="B13268" s="319"/>
    </row>
    <row r="13269" spans="1:2" ht="15" x14ac:dyDescent="0.2">
      <c r="A13269" s="318"/>
      <c r="B13269" s="319"/>
    </row>
    <row r="13270" spans="1:2" ht="15" x14ac:dyDescent="0.2">
      <c r="A13270" s="318"/>
      <c r="B13270" s="319"/>
    </row>
    <row r="13271" spans="1:2" ht="15" x14ac:dyDescent="0.2">
      <c r="A13271" s="318"/>
      <c r="B13271" s="319"/>
    </row>
    <row r="13272" spans="1:2" ht="15" x14ac:dyDescent="0.2">
      <c r="A13272" s="318"/>
      <c r="B13272" s="319"/>
    </row>
    <row r="13273" spans="1:2" ht="15" x14ac:dyDescent="0.2">
      <c r="A13273" s="318"/>
      <c r="B13273" s="319"/>
    </row>
    <row r="13274" spans="1:2" ht="15" x14ac:dyDescent="0.2">
      <c r="A13274" s="318"/>
      <c r="B13274" s="319"/>
    </row>
    <row r="13275" spans="1:2" ht="15" x14ac:dyDescent="0.2">
      <c r="A13275" s="318"/>
      <c r="B13275" s="319"/>
    </row>
    <row r="13276" spans="1:2" ht="15" x14ac:dyDescent="0.2">
      <c r="A13276" s="318"/>
      <c r="B13276" s="319"/>
    </row>
    <row r="13277" spans="1:2" ht="15" x14ac:dyDescent="0.2">
      <c r="A13277" s="318"/>
      <c r="B13277" s="319"/>
    </row>
    <row r="13278" spans="1:2" ht="15" x14ac:dyDescent="0.2">
      <c r="A13278" s="318"/>
      <c r="B13278" s="319"/>
    </row>
    <row r="13279" spans="1:2" ht="15" x14ac:dyDescent="0.2">
      <c r="A13279" s="318"/>
      <c r="B13279" s="319"/>
    </row>
    <row r="13280" spans="1:2" ht="15" x14ac:dyDescent="0.2">
      <c r="A13280" s="318"/>
      <c r="B13280" s="319"/>
    </row>
    <row r="13281" spans="1:2" ht="15" x14ac:dyDescent="0.2">
      <c r="A13281" s="318"/>
      <c r="B13281" s="319"/>
    </row>
    <row r="13282" spans="1:2" ht="15" x14ac:dyDescent="0.2">
      <c r="A13282" s="318"/>
      <c r="B13282" s="319"/>
    </row>
    <row r="13283" spans="1:2" ht="15" x14ac:dyDescent="0.2">
      <c r="A13283" s="318"/>
      <c r="B13283" s="319"/>
    </row>
    <row r="13284" spans="1:2" ht="15" x14ac:dyDescent="0.2">
      <c r="A13284" s="318"/>
      <c r="B13284" s="319"/>
    </row>
    <row r="13285" spans="1:2" ht="15" x14ac:dyDescent="0.2">
      <c r="A13285" s="318"/>
      <c r="B13285" s="319"/>
    </row>
    <row r="13286" spans="1:2" ht="15" x14ac:dyDescent="0.2">
      <c r="A13286" s="318"/>
      <c r="B13286" s="319"/>
    </row>
    <row r="13287" spans="1:2" ht="15" x14ac:dyDescent="0.2">
      <c r="A13287" s="318"/>
      <c r="B13287" s="319"/>
    </row>
    <row r="13288" spans="1:2" ht="15" x14ac:dyDescent="0.2">
      <c r="A13288" s="318"/>
      <c r="B13288" s="319"/>
    </row>
    <row r="13289" spans="1:2" ht="15" x14ac:dyDescent="0.2">
      <c r="A13289" s="318"/>
      <c r="B13289" s="319"/>
    </row>
    <row r="13290" spans="1:2" ht="15" x14ac:dyDescent="0.2">
      <c r="A13290" s="318"/>
      <c r="B13290" s="319"/>
    </row>
    <row r="13291" spans="1:2" ht="15" x14ac:dyDescent="0.2">
      <c r="A13291" s="318"/>
      <c r="B13291" s="319"/>
    </row>
    <row r="13292" spans="1:2" ht="15" x14ac:dyDescent="0.2">
      <c r="A13292" s="318"/>
      <c r="B13292" s="319"/>
    </row>
    <row r="13293" spans="1:2" ht="15" x14ac:dyDescent="0.2">
      <c r="A13293" s="318"/>
      <c r="B13293" s="319"/>
    </row>
    <row r="13294" spans="1:2" ht="15" x14ac:dyDescent="0.2">
      <c r="A13294" s="318"/>
      <c r="B13294" s="319"/>
    </row>
    <row r="13295" spans="1:2" ht="15" x14ac:dyDescent="0.2">
      <c r="A13295" s="318"/>
      <c r="B13295" s="319"/>
    </row>
    <row r="13296" spans="1:2" ht="15" x14ac:dyDescent="0.2">
      <c r="A13296" s="318"/>
      <c r="B13296" s="319"/>
    </row>
    <row r="13297" spans="1:2" ht="15" x14ac:dyDescent="0.2">
      <c r="A13297" s="318"/>
      <c r="B13297" s="319"/>
    </row>
    <row r="13298" spans="1:2" ht="15" x14ac:dyDescent="0.2">
      <c r="A13298" s="318"/>
      <c r="B13298" s="319"/>
    </row>
    <row r="13299" spans="1:2" ht="15" x14ac:dyDescent="0.2">
      <c r="A13299" s="318"/>
      <c r="B13299" s="319"/>
    </row>
    <row r="13300" spans="1:2" ht="15" x14ac:dyDescent="0.2">
      <c r="A13300" s="318"/>
      <c r="B13300" s="319"/>
    </row>
    <row r="13301" spans="1:2" ht="15" x14ac:dyDescent="0.2">
      <c r="A13301" s="318"/>
      <c r="B13301" s="319"/>
    </row>
    <row r="13302" spans="1:2" ht="15" x14ac:dyDescent="0.2">
      <c r="A13302" s="318"/>
      <c r="B13302" s="319"/>
    </row>
    <row r="13303" spans="1:2" ht="15" x14ac:dyDescent="0.2">
      <c r="A13303" s="318"/>
      <c r="B13303" s="319"/>
    </row>
    <row r="13304" spans="1:2" ht="15" x14ac:dyDescent="0.2">
      <c r="A13304" s="318"/>
      <c r="B13304" s="319"/>
    </row>
    <row r="13305" spans="1:2" ht="15" x14ac:dyDescent="0.2">
      <c r="A13305" s="318"/>
      <c r="B13305" s="319"/>
    </row>
    <row r="13306" spans="1:2" ht="15" x14ac:dyDescent="0.2">
      <c r="A13306" s="318"/>
      <c r="B13306" s="319"/>
    </row>
    <row r="13307" spans="1:2" ht="15" x14ac:dyDescent="0.2">
      <c r="A13307" s="318"/>
      <c r="B13307" s="319"/>
    </row>
    <row r="13308" spans="1:2" ht="15" x14ac:dyDescent="0.2">
      <c r="A13308" s="318"/>
      <c r="B13308" s="319"/>
    </row>
    <row r="13309" spans="1:2" ht="15" x14ac:dyDescent="0.2">
      <c r="A13309" s="318"/>
      <c r="B13309" s="319"/>
    </row>
    <row r="13310" spans="1:2" ht="15" x14ac:dyDescent="0.2">
      <c r="A13310" s="318"/>
      <c r="B13310" s="319"/>
    </row>
    <row r="13311" spans="1:2" ht="15" x14ac:dyDescent="0.2">
      <c r="A13311" s="318"/>
      <c r="B13311" s="319"/>
    </row>
    <row r="13312" spans="1:2" ht="15" x14ac:dyDescent="0.2">
      <c r="A13312" s="318"/>
      <c r="B13312" s="319"/>
    </row>
    <row r="13313" spans="1:2" ht="15" x14ac:dyDescent="0.2">
      <c r="A13313" s="318"/>
      <c r="B13313" s="319"/>
    </row>
    <row r="13314" spans="1:2" ht="15" x14ac:dyDescent="0.2">
      <c r="A13314" s="318"/>
      <c r="B13314" s="319"/>
    </row>
    <row r="13315" spans="1:2" ht="15" x14ac:dyDescent="0.2">
      <c r="A13315" s="318"/>
      <c r="B13315" s="319"/>
    </row>
    <row r="13316" spans="1:2" ht="15" x14ac:dyDescent="0.2">
      <c r="A13316" s="318"/>
      <c r="B13316" s="319"/>
    </row>
    <row r="13317" spans="1:2" ht="15" x14ac:dyDescent="0.2">
      <c r="A13317" s="318"/>
      <c r="B13317" s="319"/>
    </row>
    <row r="13318" spans="1:2" ht="15" x14ac:dyDescent="0.2">
      <c r="A13318" s="318"/>
      <c r="B13318" s="319"/>
    </row>
    <row r="13319" spans="1:2" ht="15" x14ac:dyDescent="0.2">
      <c r="A13319" s="318"/>
      <c r="B13319" s="319"/>
    </row>
    <row r="13320" spans="1:2" ht="15" x14ac:dyDescent="0.2">
      <c r="A13320" s="318"/>
      <c r="B13320" s="319"/>
    </row>
    <row r="13321" spans="1:2" ht="15" x14ac:dyDescent="0.2">
      <c r="A13321" s="318"/>
      <c r="B13321" s="319"/>
    </row>
    <row r="13322" spans="1:2" ht="15" x14ac:dyDescent="0.2">
      <c r="A13322" s="318"/>
      <c r="B13322" s="319"/>
    </row>
    <row r="13323" spans="1:2" ht="15" x14ac:dyDescent="0.2">
      <c r="A13323" s="318"/>
      <c r="B13323" s="319"/>
    </row>
    <row r="13324" spans="1:2" ht="15" x14ac:dyDescent="0.2">
      <c r="A13324" s="318"/>
      <c r="B13324" s="319"/>
    </row>
    <row r="13325" spans="1:2" ht="15" x14ac:dyDescent="0.2">
      <c r="A13325" s="318"/>
      <c r="B13325" s="319"/>
    </row>
    <row r="13326" spans="1:2" ht="15" x14ac:dyDescent="0.2">
      <c r="A13326" s="318"/>
      <c r="B13326" s="319"/>
    </row>
    <row r="13327" spans="1:2" ht="15" x14ac:dyDescent="0.2">
      <c r="A13327" s="318"/>
      <c r="B13327" s="319"/>
    </row>
    <row r="13328" spans="1:2" ht="15" x14ac:dyDescent="0.2">
      <c r="A13328" s="318"/>
      <c r="B13328" s="319"/>
    </row>
    <row r="13329" spans="1:2" ht="15" x14ac:dyDescent="0.2">
      <c r="A13329" s="318"/>
      <c r="B13329" s="319"/>
    </row>
    <row r="13330" spans="1:2" ht="15" x14ac:dyDescent="0.2">
      <c r="A13330" s="318"/>
      <c r="B13330" s="319"/>
    </row>
    <row r="13331" spans="1:2" ht="15" x14ac:dyDescent="0.2">
      <c r="A13331" s="318"/>
      <c r="B13331" s="319"/>
    </row>
    <row r="13332" spans="1:2" ht="15" x14ac:dyDescent="0.2">
      <c r="A13332" s="318"/>
      <c r="B13332" s="319"/>
    </row>
    <row r="13333" spans="1:2" ht="15" x14ac:dyDescent="0.2">
      <c r="A13333" s="318"/>
      <c r="B13333" s="319"/>
    </row>
    <row r="13334" spans="1:2" ht="15" x14ac:dyDescent="0.2">
      <c r="A13334" s="318"/>
      <c r="B13334" s="319"/>
    </row>
    <row r="13335" spans="1:2" ht="15" x14ac:dyDescent="0.2">
      <c r="A13335" s="318"/>
      <c r="B13335" s="319"/>
    </row>
    <row r="13336" spans="1:2" ht="15" x14ac:dyDescent="0.2">
      <c r="A13336" s="318"/>
      <c r="B13336" s="319"/>
    </row>
    <row r="13337" spans="1:2" ht="15" x14ac:dyDescent="0.2">
      <c r="A13337" s="318"/>
      <c r="B13337" s="319"/>
    </row>
    <row r="13338" spans="1:2" ht="15" x14ac:dyDescent="0.2">
      <c r="A13338" s="318"/>
      <c r="B13338" s="319"/>
    </row>
    <row r="13339" spans="1:2" ht="15" x14ac:dyDescent="0.2">
      <c r="A13339" s="318"/>
      <c r="B13339" s="319"/>
    </row>
    <row r="13340" spans="1:2" ht="15" x14ac:dyDescent="0.2">
      <c r="A13340" s="318"/>
      <c r="B13340" s="319"/>
    </row>
    <row r="13341" spans="1:2" ht="15" x14ac:dyDescent="0.2">
      <c r="A13341" s="318"/>
      <c r="B13341" s="319"/>
    </row>
    <row r="13342" spans="1:2" ht="15" x14ac:dyDescent="0.2">
      <c r="A13342" s="318"/>
      <c r="B13342" s="319"/>
    </row>
    <row r="13343" spans="1:2" ht="15" x14ac:dyDescent="0.2">
      <c r="A13343" s="318"/>
      <c r="B13343" s="319"/>
    </row>
    <row r="13344" spans="1:2" ht="15" x14ac:dyDescent="0.2">
      <c r="A13344" s="318"/>
      <c r="B13344" s="319"/>
    </row>
    <row r="13345" spans="1:2" ht="15" x14ac:dyDescent="0.2">
      <c r="A13345" s="318"/>
      <c r="B13345" s="319"/>
    </row>
    <row r="13346" spans="1:2" ht="15" x14ac:dyDescent="0.2">
      <c r="A13346" s="318"/>
      <c r="B13346" s="319"/>
    </row>
    <row r="13347" spans="1:2" ht="15" x14ac:dyDescent="0.2">
      <c r="A13347" s="318"/>
      <c r="B13347" s="319"/>
    </row>
    <row r="13348" spans="1:2" ht="15" x14ac:dyDescent="0.2">
      <c r="A13348" s="318"/>
      <c r="B13348" s="319"/>
    </row>
    <row r="13349" spans="1:2" ht="15" x14ac:dyDescent="0.2">
      <c r="A13349" s="318"/>
      <c r="B13349" s="319"/>
    </row>
    <row r="13350" spans="1:2" ht="15" x14ac:dyDescent="0.2">
      <c r="A13350" s="318"/>
      <c r="B13350" s="319"/>
    </row>
    <row r="13351" spans="1:2" ht="15" x14ac:dyDescent="0.2">
      <c r="A13351" s="318"/>
      <c r="B13351" s="319"/>
    </row>
    <row r="13352" spans="1:2" ht="15" x14ac:dyDescent="0.2">
      <c r="A13352" s="318"/>
      <c r="B13352" s="319"/>
    </row>
    <row r="13353" spans="1:2" ht="15" x14ac:dyDescent="0.2">
      <c r="A13353" s="318"/>
      <c r="B13353" s="319"/>
    </row>
    <row r="13354" spans="1:2" ht="15" x14ac:dyDescent="0.2">
      <c r="A13354" s="318"/>
      <c r="B13354" s="319"/>
    </row>
    <row r="13355" spans="1:2" ht="15" x14ac:dyDescent="0.2">
      <c r="A13355" s="318"/>
      <c r="B13355" s="319"/>
    </row>
    <row r="13356" spans="1:2" ht="15" x14ac:dyDescent="0.2">
      <c r="A13356" s="318"/>
      <c r="B13356" s="319"/>
    </row>
    <row r="13357" spans="1:2" ht="15" x14ac:dyDescent="0.2">
      <c r="A13357" s="318"/>
      <c r="B13357" s="319"/>
    </row>
    <row r="13358" spans="1:2" ht="15" x14ac:dyDescent="0.2">
      <c r="A13358" s="318"/>
      <c r="B13358" s="319"/>
    </row>
    <row r="13359" spans="1:2" ht="15" x14ac:dyDescent="0.2">
      <c r="A13359" s="318"/>
      <c r="B13359" s="319"/>
    </row>
    <row r="13360" spans="1:2" ht="15" x14ac:dyDescent="0.2">
      <c r="A13360" s="318"/>
      <c r="B13360" s="319"/>
    </row>
    <row r="13361" spans="1:2" ht="15" x14ac:dyDescent="0.2">
      <c r="A13361" s="318"/>
      <c r="B13361" s="319"/>
    </row>
    <row r="13362" spans="1:2" ht="15" x14ac:dyDescent="0.2">
      <c r="A13362" s="318"/>
      <c r="B13362" s="319"/>
    </row>
    <row r="13363" spans="1:2" ht="15" x14ac:dyDescent="0.2">
      <c r="A13363" s="318"/>
      <c r="B13363" s="319"/>
    </row>
    <row r="13364" spans="1:2" ht="15" x14ac:dyDescent="0.2">
      <c r="A13364" s="318"/>
      <c r="B13364" s="319"/>
    </row>
    <row r="13365" spans="1:2" ht="15" x14ac:dyDescent="0.2">
      <c r="A13365" s="318"/>
      <c r="B13365" s="319"/>
    </row>
    <row r="13366" spans="1:2" ht="15" x14ac:dyDescent="0.2">
      <c r="A13366" s="318"/>
      <c r="B13366" s="319"/>
    </row>
    <row r="13367" spans="1:2" ht="15" x14ac:dyDescent="0.2">
      <c r="A13367" s="318"/>
      <c r="B13367" s="319"/>
    </row>
    <row r="13368" spans="1:2" ht="15" x14ac:dyDescent="0.2">
      <c r="A13368" s="318"/>
      <c r="B13368" s="319"/>
    </row>
    <row r="13369" spans="1:2" ht="15" x14ac:dyDescent="0.2">
      <c r="A13369" s="318"/>
      <c r="B13369" s="319"/>
    </row>
    <row r="13370" spans="1:2" ht="15" x14ac:dyDescent="0.2">
      <c r="A13370" s="318"/>
      <c r="B13370" s="319"/>
    </row>
    <row r="13371" spans="1:2" ht="15" x14ac:dyDescent="0.2">
      <c r="A13371" s="318"/>
      <c r="B13371" s="319"/>
    </row>
    <row r="13372" spans="1:2" ht="15" x14ac:dyDescent="0.2">
      <c r="A13372" s="318"/>
      <c r="B13372" s="319"/>
    </row>
    <row r="13373" spans="1:2" ht="15" x14ac:dyDescent="0.2">
      <c r="A13373" s="318"/>
      <c r="B13373" s="319"/>
    </row>
    <row r="13374" spans="1:2" ht="15" x14ac:dyDescent="0.2">
      <c r="A13374" s="318"/>
      <c r="B13374" s="319"/>
    </row>
    <row r="13375" spans="1:2" ht="15" x14ac:dyDescent="0.2">
      <c r="A13375" s="318"/>
      <c r="B13375" s="319"/>
    </row>
    <row r="13376" spans="1:2" ht="15" x14ac:dyDescent="0.2">
      <c r="A13376" s="318"/>
      <c r="B13376" s="319"/>
    </row>
    <row r="13377" spans="1:2" ht="15" x14ac:dyDescent="0.2">
      <c r="A13377" s="318"/>
      <c r="B13377" s="319"/>
    </row>
    <row r="13378" spans="1:2" ht="15" x14ac:dyDescent="0.2">
      <c r="A13378" s="318"/>
      <c r="B13378" s="319"/>
    </row>
    <row r="13379" spans="1:2" ht="15" x14ac:dyDescent="0.2">
      <c r="A13379" s="318"/>
      <c r="B13379" s="319"/>
    </row>
    <row r="13380" spans="1:2" ht="15" x14ac:dyDescent="0.2">
      <c r="A13380" s="318"/>
      <c r="B13380" s="319"/>
    </row>
    <row r="13381" spans="1:2" ht="15" x14ac:dyDescent="0.2">
      <c r="A13381" s="318"/>
      <c r="B13381" s="319"/>
    </row>
    <row r="13382" spans="1:2" ht="15" x14ac:dyDescent="0.2">
      <c r="A13382" s="318"/>
      <c r="B13382" s="319"/>
    </row>
    <row r="13383" spans="1:2" ht="15" x14ac:dyDescent="0.2">
      <c r="A13383" s="318"/>
      <c r="B13383" s="319"/>
    </row>
    <row r="13384" spans="1:2" ht="15" x14ac:dyDescent="0.2">
      <c r="A13384" s="318"/>
      <c r="B13384" s="319"/>
    </row>
    <row r="13385" spans="1:2" ht="15" x14ac:dyDescent="0.2">
      <c r="A13385" s="318"/>
      <c r="B13385" s="319"/>
    </row>
    <row r="13386" spans="1:2" ht="15" x14ac:dyDescent="0.2">
      <c r="A13386" s="318"/>
      <c r="B13386" s="319"/>
    </row>
    <row r="13387" spans="1:2" ht="15" x14ac:dyDescent="0.2">
      <c r="A13387" s="318"/>
      <c r="B13387" s="319"/>
    </row>
    <row r="13388" spans="1:2" ht="15" x14ac:dyDescent="0.2">
      <c r="A13388" s="318"/>
      <c r="B13388" s="319"/>
    </row>
    <row r="13389" spans="1:2" ht="15" x14ac:dyDescent="0.2">
      <c r="A13389" s="318"/>
      <c r="B13389" s="319"/>
    </row>
    <row r="13390" spans="1:2" ht="15" x14ac:dyDescent="0.2">
      <c r="A13390" s="318"/>
      <c r="B13390" s="319"/>
    </row>
    <row r="13391" spans="1:2" ht="15" x14ac:dyDescent="0.2">
      <c r="A13391" s="318"/>
      <c r="B13391" s="319"/>
    </row>
    <row r="13392" spans="1:2" ht="15" x14ac:dyDescent="0.2">
      <c r="A13392" s="318"/>
      <c r="B13392" s="319"/>
    </row>
    <row r="13393" spans="1:2" ht="15" x14ac:dyDescent="0.2">
      <c r="A13393" s="318"/>
      <c r="B13393" s="319"/>
    </row>
    <row r="13394" spans="1:2" ht="15" x14ac:dyDescent="0.2">
      <c r="A13394" s="318"/>
      <c r="B13394" s="319"/>
    </row>
    <row r="13395" spans="1:2" ht="15" x14ac:dyDescent="0.2">
      <c r="A13395" s="318"/>
      <c r="B13395" s="319"/>
    </row>
    <row r="13396" spans="1:2" ht="15" x14ac:dyDescent="0.2">
      <c r="A13396" s="318"/>
      <c r="B13396" s="319"/>
    </row>
    <row r="13397" spans="1:2" ht="15" x14ac:dyDescent="0.2">
      <c r="A13397" s="318"/>
      <c r="B13397" s="319"/>
    </row>
    <row r="13398" spans="1:2" ht="15" x14ac:dyDescent="0.2">
      <c r="A13398" s="318"/>
      <c r="B13398" s="319"/>
    </row>
    <row r="13399" spans="1:2" ht="15" x14ac:dyDescent="0.2">
      <c r="A13399" s="318"/>
      <c r="B13399" s="319"/>
    </row>
    <row r="13400" spans="1:2" ht="15" x14ac:dyDescent="0.2">
      <c r="A13400" s="318"/>
      <c r="B13400" s="319"/>
    </row>
    <row r="13401" spans="1:2" ht="15" x14ac:dyDescent="0.2">
      <c r="A13401" s="318"/>
      <c r="B13401" s="319"/>
    </row>
    <row r="13402" spans="1:2" ht="15" x14ac:dyDescent="0.2">
      <c r="A13402" s="318"/>
      <c r="B13402" s="319"/>
    </row>
    <row r="13403" spans="1:2" ht="15" x14ac:dyDescent="0.2">
      <c r="A13403" s="318"/>
      <c r="B13403" s="319"/>
    </row>
    <row r="13404" spans="1:2" ht="15" x14ac:dyDescent="0.2">
      <c r="A13404" s="318"/>
      <c r="B13404" s="319"/>
    </row>
    <row r="13405" spans="1:2" ht="15" x14ac:dyDescent="0.2">
      <c r="A13405" s="318"/>
      <c r="B13405" s="319"/>
    </row>
    <row r="13406" spans="1:2" ht="15" x14ac:dyDescent="0.2">
      <c r="A13406" s="318"/>
      <c r="B13406" s="319"/>
    </row>
    <row r="13407" spans="1:2" ht="15" x14ac:dyDescent="0.2">
      <c r="A13407" s="318"/>
      <c r="B13407" s="319"/>
    </row>
    <row r="13408" spans="1:2" ht="15" x14ac:dyDescent="0.2">
      <c r="A13408" s="318"/>
      <c r="B13408" s="319"/>
    </row>
    <row r="13409" spans="1:2" ht="15" x14ac:dyDescent="0.2">
      <c r="A13409" s="318"/>
      <c r="B13409" s="319"/>
    </row>
    <row r="13410" spans="1:2" ht="15" x14ac:dyDescent="0.2">
      <c r="A13410" s="318"/>
      <c r="B13410" s="319"/>
    </row>
    <row r="13411" spans="1:2" ht="15" x14ac:dyDescent="0.2">
      <c r="A13411" s="318"/>
      <c r="B13411" s="319"/>
    </row>
    <row r="13412" spans="1:2" ht="15" x14ac:dyDescent="0.2">
      <c r="A13412" s="318"/>
      <c r="B13412" s="319"/>
    </row>
    <row r="13413" spans="1:2" ht="15" x14ac:dyDescent="0.2">
      <c r="A13413" s="318"/>
      <c r="B13413" s="319"/>
    </row>
    <row r="13414" spans="1:2" ht="15" x14ac:dyDescent="0.2">
      <c r="A13414" s="318"/>
      <c r="B13414" s="319"/>
    </row>
    <row r="13415" spans="1:2" ht="15" x14ac:dyDescent="0.2">
      <c r="A13415" s="318"/>
      <c r="B13415" s="319"/>
    </row>
    <row r="13416" spans="1:2" ht="15" x14ac:dyDescent="0.2">
      <c r="A13416" s="318"/>
      <c r="B13416" s="319"/>
    </row>
    <row r="13417" spans="1:2" ht="15" x14ac:dyDescent="0.2">
      <c r="A13417" s="318"/>
      <c r="B13417" s="319"/>
    </row>
    <row r="13418" spans="1:2" ht="15" x14ac:dyDescent="0.2">
      <c r="A13418" s="318"/>
      <c r="B13418" s="319"/>
    </row>
    <row r="13419" spans="1:2" ht="15" x14ac:dyDescent="0.2">
      <c r="A13419" s="318"/>
      <c r="B13419" s="319"/>
    </row>
    <row r="13420" spans="1:2" ht="15" x14ac:dyDescent="0.2">
      <c r="A13420" s="318"/>
      <c r="B13420" s="319"/>
    </row>
    <row r="13421" spans="1:2" ht="15" x14ac:dyDescent="0.2">
      <c r="A13421" s="318"/>
      <c r="B13421" s="319"/>
    </row>
    <row r="13422" spans="1:2" ht="15" x14ac:dyDescent="0.2">
      <c r="A13422" s="318"/>
      <c r="B13422" s="319"/>
    </row>
    <row r="13423" spans="1:2" ht="15" x14ac:dyDescent="0.2">
      <c r="A13423" s="318"/>
      <c r="B13423" s="319"/>
    </row>
    <row r="13424" spans="1:2" ht="15" x14ac:dyDescent="0.2">
      <c r="A13424" s="318"/>
      <c r="B13424" s="319"/>
    </row>
    <row r="13425" spans="1:2" ht="15" x14ac:dyDescent="0.2">
      <c r="A13425" s="318"/>
      <c r="B13425" s="319"/>
    </row>
    <row r="13426" spans="1:2" ht="15" x14ac:dyDescent="0.2">
      <c r="A13426" s="318"/>
      <c r="B13426" s="319"/>
    </row>
    <row r="13427" spans="1:2" ht="15" x14ac:dyDescent="0.2">
      <c r="A13427" s="318"/>
      <c r="B13427" s="319"/>
    </row>
    <row r="13428" spans="1:2" ht="15" x14ac:dyDescent="0.2">
      <c r="A13428" s="318"/>
      <c r="B13428" s="319"/>
    </row>
    <row r="13429" spans="1:2" ht="15" x14ac:dyDescent="0.2">
      <c r="A13429" s="318"/>
      <c r="B13429" s="319"/>
    </row>
    <row r="13430" spans="1:2" ht="15" x14ac:dyDescent="0.2">
      <c r="A13430" s="318"/>
      <c r="B13430" s="319"/>
    </row>
    <row r="13431" spans="1:2" ht="15" x14ac:dyDescent="0.2">
      <c r="A13431" s="318"/>
      <c r="B13431" s="319"/>
    </row>
    <row r="13432" spans="1:2" ht="15" x14ac:dyDescent="0.2">
      <c r="A13432" s="318"/>
      <c r="B13432" s="319"/>
    </row>
    <row r="13433" spans="1:2" ht="15" x14ac:dyDescent="0.2">
      <c r="A13433" s="318"/>
      <c r="B13433" s="319"/>
    </row>
    <row r="13434" spans="1:2" ht="15" x14ac:dyDescent="0.2">
      <c r="A13434" s="318"/>
      <c r="B13434" s="319"/>
    </row>
    <row r="13435" spans="1:2" ht="15" x14ac:dyDescent="0.2">
      <c r="A13435" s="318"/>
      <c r="B13435" s="319"/>
    </row>
    <row r="13436" spans="1:2" ht="15" x14ac:dyDescent="0.2">
      <c r="A13436" s="318"/>
      <c r="B13436" s="319"/>
    </row>
    <row r="13437" spans="1:2" ht="15" x14ac:dyDescent="0.2">
      <c r="A13437" s="318"/>
      <c r="B13437" s="319"/>
    </row>
    <row r="13438" spans="1:2" ht="15" x14ac:dyDescent="0.2">
      <c r="A13438" s="318"/>
      <c r="B13438" s="319"/>
    </row>
    <row r="13439" spans="1:2" ht="15" x14ac:dyDescent="0.2">
      <c r="A13439" s="318"/>
      <c r="B13439" s="319"/>
    </row>
    <row r="13440" spans="1:2" ht="15" x14ac:dyDescent="0.2">
      <c r="A13440" s="318"/>
      <c r="B13440" s="319"/>
    </row>
    <row r="13441" spans="1:2" ht="15" x14ac:dyDescent="0.2">
      <c r="A13441" s="318"/>
      <c r="B13441" s="319"/>
    </row>
    <row r="13442" spans="1:2" ht="15" x14ac:dyDescent="0.2">
      <c r="A13442" s="318"/>
      <c r="B13442" s="319"/>
    </row>
    <row r="13443" spans="1:2" ht="15" x14ac:dyDescent="0.2">
      <c r="A13443" s="318"/>
      <c r="B13443" s="319"/>
    </row>
    <row r="13444" spans="1:2" ht="15" x14ac:dyDescent="0.2">
      <c r="A13444" s="318"/>
      <c r="B13444" s="319"/>
    </row>
    <row r="13445" spans="1:2" ht="15" x14ac:dyDescent="0.2">
      <c r="A13445" s="318"/>
      <c r="B13445" s="319"/>
    </row>
    <row r="13446" spans="1:2" ht="15" x14ac:dyDescent="0.2">
      <c r="A13446" s="318"/>
      <c r="B13446" s="319"/>
    </row>
    <row r="13447" spans="1:2" ht="15" x14ac:dyDescent="0.2">
      <c r="A13447" s="318"/>
      <c r="B13447" s="319"/>
    </row>
    <row r="13448" spans="1:2" ht="15" x14ac:dyDescent="0.2">
      <c r="A13448" s="318"/>
      <c r="B13448" s="319"/>
    </row>
    <row r="13449" spans="1:2" ht="15" x14ac:dyDescent="0.2">
      <c r="A13449" s="318"/>
      <c r="B13449" s="319"/>
    </row>
    <row r="13450" spans="1:2" ht="15" x14ac:dyDescent="0.2">
      <c r="A13450" s="318"/>
      <c r="B13450" s="319"/>
    </row>
    <row r="13451" spans="1:2" ht="15" x14ac:dyDescent="0.2">
      <c r="A13451" s="318"/>
      <c r="B13451" s="319"/>
    </row>
    <row r="13452" spans="1:2" ht="15" x14ac:dyDescent="0.2">
      <c r="A13452" s="318"/>
      <c r="B13452" s="319"/>
    </row>
    <row r="13453" spans="1:2" ht="15" x14ac:dyDescent="0.2">
      <c r="A13453" s="318"/>
      <c r="B13453" s="319"/>
    </row>
    <row r="13454" spans="1:2" ht="15" x14ac:dyDescent="0.2">
      <c r="A13454" s="318"/>
      <c r="B13454" s="319"/>
    </row>
    <row r="13455" spans="1:2" ht="15" x14ac:dyDescent="0.2">
      <c r="A13455" s="318"/>
      <c r="B13455" s="319"/>
    </row>
    <row r="13456" spans="1:2" ht="15" x14ac:dyDescent="0.2">
      <c r="A13456" s="318"/>
      <c r="B13456" s="319"/>
    </row>
    <row r="13457" spans="1:2" ht="15" x14ac:dyDescent="0.2">
      <c r="A13457" s="318"/>
      <c r="B13457" s="319"/>
    </row>
    <row r="13458" spans="1:2" ht="15" x14ac:dyDescent="0.2">
      <c r="A13458" s="318"/>
      <c r="B13458" s="319"/>
    </row>
    <row r="13459" spans="1:2" ht="15" x14ac:dyDescent="0.2">
      <c r="A13459" s="318"/>
      <c r="B13459" s="319"/>
    </row>
    <row r="13460" spans="1:2" ht="15" x14ac:dyDescent="0.2">
      <c r="A13460" s="318"/>
      <c r="B13460" s="319"/>
    </row>
    <row r="13461" spans="1:2" ht="15" x14ac:dyDescent="0.2">
      <c r="A13461" s="318"/>
      <c r="B13461" s="319"/>
    </row>
    <row r="13462" spans="1:2" ht="15" x14ac:dyDescent="0.2">
      <c r="A13462" s="318"/>
      <c r="B13462" s="319"/>
    </row>
    <row r="13463" spans="1:2" ht="15" x14ac:dyDescent="0.2">
      <c r="A13463" s="318"/>
      <c r="B13463" s="319"/>
    </row>
    <row r="13464" spans="1:2" ht="15" x14ac:dyDescent="0.2">
      <c r="A13464" s="318"/>
      <c r="B13464" s="319"/>
    </row>
    <row r="13465" spans="1:2" ht="15" x14ac:dyDescent="0.2">
      <c r="A13465" s="318"/>
      <c r="B13465" s="319"/>
    </row>
    <row r="13466" spans="1:2" ht="15" x14ac:dyDescent="0.2">
      <c r="A13466" s="318"/>
      <c r="B13466" s="319"/>
    </row>
    <row r="13467" spans="1:2" ht="15" x14ac:dyDescent="0.2">
      <c r="A13467" s="318"/>
      <c r="B13467" s="319"/>
    </row>
    <row r="13468" spans="1:2" ht="15" x14ac:dyDescent="0.2">
      <c r="A13468" s="318"/>
      <c r="B13468" s="319"/>
    </row>
    <row r="13469" spans="1:2" ht="15" x14ac:dyDescent="0.2">
      <c r="A13469" s="318"/>
      <c r="B13469" s="319"/>
    </row>
    <row r="13470" spans="1:2" ht="15" x14ac:dyDescent="0.2">
      <c r="A13470" s="318"/>
      <c r="B13470" s="319"/>
    </row>
    <row r="13471" spans="1:2" ht="15" x14ac:dyDescent="0.2">
      <c r="A13471" s="318"/>
      <c r="B13471" s="319"/>
    </row>
    <row r="13472" spans="1:2" ht="15" x14ac:dyDescent="0.2">
      <c r="A13472" s="318"/>
      <c r="B13472" s="319"/>
    </row>
    <row r="13473" spans="1:2" ht="15" x14ac:dyDescent="0.2">
      <c r="A13473" s="318"/>
      <c r="B13473" s="319"/>
    </row>
    <row r="13474" spans="1:2" ht="15" x14ac:dyDescent="0.2">
      <c r="A13474" s="318"/>
      <c r="B13474" s="319"/>
    </row>
    <row r="13475" spans="1:2" ht="15" x14ac:dyDescent="0.2">
      <c r="A13475" s="318"/>
      <c r="B13475" s="319"/>
    </row>
    <row r="13476" spans="1:2" ht="15" x14ac:dyDescent="0.2">
      <c r="A13476" s="318"/>
      <c r="B13476" s="319"/>
    </row>
    <row r="13477" spans="1:2" ht="15" x14ac:dyDescent="0.2">
      <c r="A13477" s="318"/>
      <c r="B13477" s="319"/>
    </row>
    <row r="13478" spans="1:2" ht="15" x14ac:dyDescent="0.2">
      <c r="A13478" s="318"/>
      <c r="B13478" s="319"/>
    </row>
    <row r="13479" spans="1:2" ht="15" x14ac:dyDescent="0.2">
      <c r="A13479" s="318"/>
      <c r="B13479" s="319"/>
    </row>
    <row r="13480" spans="1:2" ht="15" x14ac:dyDescent="0.2">
      <c r="A13480" s="318"/>
      <c r="B13480" s="319"/>
    </row>
    <row r="13481" spans="1:2" ht="15" x14ac:dyDescent="0.2">
      <c r="A13481" s="318"/>
      <c r="B13481" s="319"/>
    </row>
    <row r="13482" spans="1:2" ht="15" x14ac:dyDescent="0.2">
      <c r="A13482" s="318"/>
      <c r="B13482" s="319"/>
    </row>
    <row r="13483" spans="1:2" ht="15" x14ac:dyDescent="0.2">
      <c r="A13483" s="318"/>
      <c r="B13483" s="319"/>
    </row>
    <row r="13484" spans="1:2" ht="15" x14ac:dyDescent="0.2">
      <c r="A13484" s="318"/>
      <c r="B13484" s="319"/>
    </row>
    <row r="13485" spans="1:2" ht="15" x14ac:dyDescent="0.2">
      <c r="A13485" s="318"/>
      <c r="B13485" s="319"/>
    </row>
    <row r="13486" spans="1:2" ht="15" x14ac:dyDescent="0.2">
      <c r="A13486" s="318"/>
      <c r="B13486" s="319"/>
    </row>
    <row r="13487" spans="1:2" ht="15" x14ac:dyDescent="0.2">
      <c r="A13487" s="318"/>
      <c r="B13487" s="319"/>
    </row>
    <row r="13488" spans="1:2" ht="15" x14ac:dyDescent="0.2">
      <c r="A13488" s="318"/>
      <c r="B13488" s="319"/>
    </row>
    <row r="13489" spans="1:2" ht="15" x14ac:dyDescent="0.2">
      <c r="A13489" s="318"/>
      <c r="B13489" s="319"/>
    </row>
    <row r="13490" spans="1:2" ht="15" x14ac:dyDescent="0.2">
      <c r="A13490" s="318"/>
      <c r="B13490" s="319"/>
    </row>
    <row r="13491" spans="1:2" ht="15" x14ac:dyDescent="0.2">
      <c r="A13491" s="318"/>
      <c r="B13491" s="319"/>
    </row>
    <row r="13492" spans="1:2" ht="15" x14ac:dyDescent="0.2">
      <c r="A13492" s="318"/>
      <c r="B13492" s="319"/>
    </row>
    <row r="13493" spans="1:2" ht="15" x14ac:dyDescent="0.2">
      <c r="A13493" s="318"/>
      <c r="B13493" s="319"/>
    </row>
    <row r="13494" spans="1:2" ht="15" x14ac:dyDescent="0.2">
      <c r="A13494" s="318"/>
      <c r="B13494" s="319"/>
    </row>
    <row r="13495" spans="1:2" ht="15" x14ac:dyDescent="0.2">
      <c r="A13495" s="318"/>
      <c r="B13495" s="319"/>
    </row>
    <row r="13496" spans="1:2" ht="15" x14ac:dyDescent="0.2">
      <c r="A13496" s="318"/>
      <c r="B13496" s="319"/>
    </row>
    <row r="13497" spans="1:2" ht="15" x14ac:dyDescent="0.2">
      <c r="A13497" s="318"/>
      <c r="B13497" s="319"/>
    </row>
    <row r="13498" spans="1:2" ht="15" x14ac:dyDescent="0.2">
      <c r="A13498" s="318"/>
      <c r="B13498" s="319"/>
    </row>
    <row r="13499" spans="1:2" ht="15" x14ac:dyDescent="0.2">
      <c r="A13499" s="318"/>
      <c r="B13499" s="319"/>
    </row>
    <row r="13500" spans="1:2" ht="15" x14ac:dyDescent="0.2">
      <c r="A13500" s="318"/>
      <c r="B13500" s="319"/>
    </row>
    <row r="13501" spans="1:2" ht="15" x14ac:dyDescent="0.2">
      <c r="A13501" s="318"/>
      <c r="B13501" s="319"/>
    </row>
    <row r="13502" spans="1:2" ht="15" x14ac:dyDescent="0.2">
      <c r="A13502" s="318"/>
      <c r="B13502" s="319"/>
    </row>
    <row r="13503" spans="1:2" ht="15" x14ac:dyDescent="0.2">
      <c r="A13503" s="318"/>
      <c r="B13503" s="319"/>
    </row>
    <row r="13504" spans="1:2" ht="15" x14ac:dyDescent="0.2">
      <c r="A13504" s="318"/>
      <c r="B13504" s="319"/>
    </row>
    <row r="13505" spans="1:2" ht="15" x14ac:dyDescent="0.2">
      <c r="A13505" s="318"/>
      <c r="B13505" s="319"/>
    </row>
    <row r="13506" spans="1:2" ht="15" x14ac:dyDescent="0.2">
      <c r="A13506" s="318"/>
      <c r="B13506" s="319"/>
    </row>
    <row r="13507" spans="1:2" ht="15" x14ac:dyDescent="0.2">
      <c r="A13507" s="318"/>
      <c r="B13507" s="319"/>
    </row>
    <row r="13508" spans="1:2" ht="15" x14ac:dyDescent="0.2">
      <c r="A13508" s="318"/>
      <c r="B13508" s="319"/>
    </row>
    <row r="13509" spans="1:2" ht="15" x14ac:dyDescent="0.2">
      <c r="A13509" s="318"/>
      <c r="B13509" s="319"/>
    </row>
    <row r="13510" spans="1:2" ht="15" x14ac:dyDescent="0.2">
      <c r="A13510" s="318"/>
      <c r="B13510" s="319"/>
    </row>
    <row r="13511" spans="1:2" ht="15" x14ac:dyDescent="0.2">
      <c r="A13511" s="318"/>
      <c r="B13511" s="319"/>
    </row>
    <row r="13512" spans="1:2" ht="15" x14ac:dyDescent="0.2">
      <c r="A13512" s="318"/>
      <c r="B13512" s="319"/>
    </row>
    <row r="13513" spans="1:2" ht="15" x14ac:dyDescent="0.2">
      <c r="A13513" s="318"/>
      <c r="B13513" s="319"/>
    </row>
    <row r="13514" spans="1:2" ht="15" x14ac:dyDescent="0.2">
      <c r="A13514" s="318"/>
      <c r="B13514" s="319"/>
    </row>
    <row r="13515" spans="1:2" ht="15" x14ac:dyDescent="0.2">
      <c r="A13515" s="318"/>
      <c r="B13515" s="319"/>
    </row>
    <row r="13516" spans="1:2" ht="15" x14ac:dyDescent="0.2">
      <c r="A13516" s="318"/>
      <c r="B13516" s="319"/>
    </row>
    <row r="13517" spans="1:2" ht="15" x14ac:dyDescent="0.2">
      <c r="A13517" s="318"/>
      <c r="B13517" s="319"/>
    </row>
    <row r="13518" spans="1:2" ht="15" x14ac:dyDescent="0.2">
      <c r="A13518" s="318"/>
      <c r="B13518" s="319"/>
    </row>
    <row r="13519" spans="1:2" ht="15" x14ac:dyDescent="0.2">
      <c r="A13519" s="318"/>
      <c r="B13519" s="319"/>
    </row>
    <row r="13520" spans="1:2" ht="15" x14ac:dyDescent="0.2">
      <c r="A13520" s="318"/>
      <c r="B13520" s="319"/>
    </row>
    <row r="13521" spans="1:2" ht="15" x14ac:dyDescent="0.2">
      <c r="A13521" s="318"/>
      <c r="B13521" s="319"/>
    </row>
    <row r="13522" spans="1:2" ht="15" x14ac:dyDescent="0.2">
      <c r="A13522" s="318"/>
      <c r="B13522" s="319"/>
    </row>
    <row r="13523" spans="1:2" ht="15" x14ac:dyDescent="0.2">
      <c r="A13523" s="318"/>
      <c r="B13523" s="319"/>
    </row>
    <row r="13524" spans="1:2" ht="15" x14ac:dyDescent="0.2">
      <c r="A13524" s="318"/>
      <c r="B13524" s="319"/>
    </row>
    <row r="13525" spans="1:2" ht="15" x14ac:dyDescent="0.2">
      <c r="A13525" s="318"/>
      <c r="B13525" s="319"/>
    </row>
    <row r="13526" spans="1:2" ht="15" x14ac:dyDescent="0.2">
      <c r="A13526" s="318"/>
      <c r="B13526" s="319"/>
    </row>
    <row r="13527" spans="1:2" ht="15" x14ac:dyDescent="0.2">
      <c r="A13527" s="318"/>
      <c r="B13527" s="319"/>
    </row>
    <row r="13528" spans="1:2" ht="15" x14ac:dyDescent="0.2">
      <c r="A13528" s="318"/>
      <c r="B13528" s="319"/>
    </row>
    <row r="13529" spans="1:2" ht="15" x14ac:dyDescent="0.2">
      <c r="A13529" s="318"/>
      <c r="B13529" s="319"/>
    </row>
    <row r="13530" spans="1:2" ht="15" x14ac:dyDescent="0.2">
      <c r="A13530" s="318"/>
      <c r="B13530" s="319"/>
    </row>
    <row r="13531" spans="1:2" ht="15" x14ac:dyDescent="0.2">
      <c r="A13531" s="318"/>
      <c r="B13531" s="319"/>
    </row>
    <row r="13532" spans="1:2" ht="15" x14ac:dyDescent="0.2">
      <c r="A13532" s="318"/>
      <c r="B13532" s="319"/>
    </row>
    <row r="13533" spans="1:2" ht="15" x14ac:dyDescent="0.2">
      <c r="A13533" s="318"/>
      <c r="B13533" s="319"/>
    </row>
    <row r="13534" spans="1:2" ht="15" x14ac:dyDescent="0.2">
      <c r="A13534" s="318"/>
      <c r="B13534" s="319"/>
    </row>
    <row r="13535" spans="1:2" ht="15" x14ac:dyDescent="0.2">
      <c r="A13535" s="318"/>
      <c r="B13535" s="319"/>
    </row>
    <row r="13536" spans="1:2" ht="15" x14ac:dyDescent="0.2">
      <c r="A13536" s="318"/>
      <c r="B13536" s="319"/>
    </row>
    <row r="13537" spans="1:2" ht="15" x14ac:dyDescent="0.2">
      <c r="A13537" s="318"/>
      <c r="B13537" s="319"/>
    </row>
    <row r="13538" spans="1:2" ht="15" x14ac:dyDescent="0.2">
      <c r="A13538" s="318"/>
      <c r="B13538" s="319"/>
    </row>
    <row r="13539" spans="1:2" ht="15" x14ac:dyDescent="0.2">
      <c r="A13539" s="318"/>
      <c r="B13539" s="319"/>
    </row>
    <row r="13540" spans="1:2" ht="15" x14ac:dyDescent="0.2">
      <c r="A13540" s="318"/>
      <c r="B13540" s="319"/>
    </row>
    <row r="13541" spans="1:2" ht="15" x14ac:dyDescent="0.2">
      <c r="A13541" s="318"/>
      <c r="B13541" s="319"/>
    </row>
    <row r="13542" spans="1:2" ht="15" x14ac:dyDescent="0.2">
      <c r="A13542" s="318"/>
      <c r="B13542" s="319"/>
    </row>
    <row r="13543" spans="1:2" ht="15" x14ac:dyDescent="0.2">
      <c r="A13543" s="318"/>
      <c r="B13543" s="319"/>
    </row>
    <row r="13544" spans="1:2" ht="15" x14ac:dyDescent="0.2">
      <c r="A13544" s="318"/>
      <c r="B13544" s="319"/>
    </row>
    <row r="13545" spans="1:2" ht="15" x14ac:dyDescent="0.2">
      <c r="A13545" s="318"/>
      <c r="B13545" s="319"/>
    </row>
    <row r="13546" spans="1:2" ht="15" x14ac:dyDescent="0.2">
      <c r="A13546" s="318"/>
      <c r="B13546" s="319"/>
    </row>
    <row r="13547" spans="1:2" ht="15" x14ac:dyDescent="0.2">
      <c r="A13547" s="318"/>
      <c r="B13547" s="319"/>
    </row>
    <row r="13548" spans="1:2" ht="15" x14ac:dyDescent="0.2">
      <c r="A13548" s="318"/>
      <c r="B13548" s="319"/>
    </row>
    <row r="13549" spans="1:2" ht="15" x14ac:dyDescent="0.2">
      <c r="A13549" s="318"/>
      <c r="B13549" s="319"/>
    </row>
    <row r="13550" spans="1:2" ht="15" x14ac:dyDescent="0.2">
      <c r="A13550" s="318"/>
      <c r="B13550" s="319"/>
    </row>
    <row r="13551" spans="1:2" ht="15" x14ac:dyDescent="0.2">
      <c r="A13551" s="318"/>
      <c r="B13551" s="319"/>
    </row>
    <row r="13552" spans="1:2" ht="15" x14ac:dyDescent="0.2">
      <c r="A13552" s="318"/>
      <c r="B13552" s="319"/>
    </row>
    <row r="13553" spans="1:2" ht="15" x14ac:dyDescent="0.2">
      <c r="A13553" s="318"/>
      <c r="B13553" s="319"/>
    </row>
    <row r="13554" spans="1:2" ht="15" x14ac:dyDescent="0.2">
      <c r="A13554" s="318"/>
      <c r="B13554" s="319"/>
    </row>
    <row r="13555" spans="1:2" ht="15" x14ac:dyDescent="0.2">
      <c r="A13555" s="318"/>
      <c r="B13555" s="319"/>
    </row>
    <row r="13556" spans="1:2" ht="15" x14ac:dyDescent="0.2">
      <c r="A13556" s="318"/>
      <c r="B13556" s="319"/>
    </row>
    <row r="13557" spans="1:2" ht="15" x14ac:dyDescent="0.2">
      <c r="A13557" s="318"/>
      <c r="B13557" s="319"/>
    </row>
    <row r="13558" spans="1:2" ht="15" x14ac:dyDescent="0.2">
      <c r="A13558" s="318"/>
      <c r="B13558" s="319"/>
    </row>
    <row r="13559" spans="1:2" ht="15" x14ac:dyDescent="0.2">
      <c r="A13559" s="318"/>
      <c r="B13559" s="319"/>
    </row>
    <row r="13560" spans="1:2" ht="15" x14ac:dyDescent="0.2">
      <c r="A13560" s="318"/>
      <c r="B13560" s="319"/>
    </row>
    <row r="13561" spans="1:2" ht="15" x14ac:dyDescent="0.2">
      <c r="A13561" s="318"/>
      <c r="B13561" s="319"/>
    </row>
    <row r="13562" spans="1:2" ht="15" x14ac:dyDescent="0.2">
      <c r="A13562" s="318"/>
      <c r="B13562" s="319"/>
    </row>
    <row r="13563" spans="1:2" ht="15" x14ac:dyDescent="0.2">
      <c r="A13563" s="318"/>
      <c r="B13563" s="319"/>
    </row>
    <row r="13564" spans="1:2" ht="15" x14ac:dyDescent="0.2">
      <c r="A13564" s="318"/>
      <c r="B13564" s="319"/>
    </row>
    <row r="13565" spans="1:2" ht="15" x14ac:dyDescent="0.2">
      <c r="A13565" s="318"/>
      <c r="B13565" s="319"/>
    </row>
    <row r="13566" spans="1:2" ht="15" x14ac:dyDescent="0.2">
      <c r="A13566" s="318"/>
      <c r="B13566" s="319"/>
    </row>
    <row r="13567" spans="1:2" ht="15" x14ac:dyDescent="0.2">
      <c r="A13567" s="318"/>
      <c r="B13567" s="319"/>
    </row>
    <row r="13568" spans="1:2" ht="15" x14ac:dyDescent="0.2">
      <c r="A13568" s="318"/>
      <c r="B13568" s="319"/>
    </row>
    <row r="13569" spans="1:2" ht="15" x14ac:dyDescent="0.2">
      <c r="A13569" s="318"/>
      <c r="B13569" s="319"/>
    </row>
    <row r="13570" spans="1:2" ht="15" x14ac:dyDescent="0.2">
      <c r="A13570" s="318"/>
      <c r="B13570" s="319"/>
    </row>
    <row r="13571" spans="1:2" ht="15" x14ac:dyDescent="0.2">
      <c r="A13571" s="318"/>
      <c r="B13571" s="319"/>
    </row>
    <row r="13572" spans="1:2" ht="15" x14ac:dyDescent="0.2">
      <c r="A13572" s="318"/>
      <c r="B13572" s="319"/>
    </row>
    <row r="13573" spans="1:2" ht="15" x14ac:dyDescent="0.2">
      <c r="A13573" s="318"/>
      <c r="B13573" s="319"/>
    </row>
    <row r="13574" spans="1:2" ht="15" x14ac:dyDescent="0.2">
      <c r="A13574" s="318"/>
      <c r="B13574" s="319"/>
    </row>
    <row r="13575" spans="1:2" ht="15" x14ac:dyDescent="0.2">
      <c r="A13575" s="318"/>
      <c r="B13575" s="319"/>
    </row>
    <row r="13576" spans="1:2" ht="15" x14ac:dyDescent="0.2">
      <c r="A13576" s="318"/>
      <c r="B13576" s="319"/>
    </row>
    <row r="13577" spans="1:2" ht="15" x14ac:dyDescent="0.2">
      <c r="A13577" s="318"/>
      <c r="B13577" s="319"/>
    </row>
    <row r="13578" spans="1:2" ht="15" x14ac:dyDescent="0.2">
      <c r="A13578" s="318"/>
      <c r="B13578" s="319"/>
    </row>
    <row r="13579" spans="1:2" ht="15" x14ac:dyDescent="0.2">
      <c r="A13579" s="318"/>
      <c r="B13579" s="319"/>
    </row>
    <row r="13580" spans="1:2" ht="15" x14ac:dyDescent="0.2">
      <c r="A13580" s="318"/>
      <c r="B13580" s="319"/>
    </row>
    <row r="13581" spans="1:2" ht="15" x14ac:dyDescent="0.2">
      <c r="A13581" s="318"/>
      <c r="B13581" s="319"/>
    </row>
    <row r="13582" spans="1:2" ht="15" x14ac:dyDescent="0.2">
      <c r="A13582" s="318"/>
      <c r="B13582" s="319"/>
    </row>
    <row r="13583" spans="1:2" ht="15" x14ac:dyDescent="0.2">
      <c r="A13583" s="318"/>
      <c r="B13583" s="319"/>
    </row>
    <row r="13584" spans="1:2" ht="15" x14ac:dyDescent="0.2">
      <c r="A13584" s="318"/>
      <c r="B13584" s="319"/>
    </row>
    <row r="13585" spans="1:2" ht="15" x14ac:dyDescent="0.2">
      <c r="A13585" s="318"/>
      <c r="B13585" s="319"/>
    </row>
    <row r="13586" spans="1:2" ht="15" x14ac:dyDescent="0.2">
      <c r="A13586" s="318"/>
      <c r="B13586" s="319"/>
    </row>
    <row r="13587" spans="1:2" ht="15" x14ac:dyDescent="0.2">
      <c r="A13587" s="318"/>
      <c r="B13587" s="319"/>
    </row>
    <row r="13588" spans="1:2" ht="15" x14ac:dyDescent="0.2">
      <c r="A13588" s="318"/>
      <c r="B13588" s="319"/>
    </row>
    <row r="13589" spans="1:2" ht="15" x14ac:dyDescent="0.2">
      <c r="A13589" s="318"/>
      <c r="B13589" s="319"/>
    </row>
    <row r="13590" spans="1:2" ht="15" x14ac:dyDescent="0.2">
      <c r="A13590" s="318"/>
      <c r="B13590" s="319"/>
    </row>
    <row r="13591" spans="1:2" ht="15" x14ac:dyDescent="0.2">
      <c r="A13591" s="318"/>
      <c r="B13591" s="319"/>
    </row>
    <row r="13592" spans="1:2" ht="15" x14ac:dyDescent="0.2">
      <c r="A13592" s="318"/>
      <c r="B13592" s="319"/>
    </row>
    <row r="13593" spans="1:2" ht="15" x14ac:dyDescent="0.2">
      <c r="A13593" s="318"/>
      <c r="B13593" s="319"/>
    </row>
    <row r="13594" spans="1:2" ht="15" x14ac:dyDescent="0.2">
      <c r="A13594" s="318"/>
      <c r="B13594" s="319"/>
    </row>
    <row r="13595" spans="1:2" ht="15" x14ac:dyDescent="0.2">
      <c r="A13595" s="318"/>
      <c r="B13595" s="319"/>
    </row>
    <row r="13596" spans="1:2" ht="15" x14ac:dyDescent="0.2">
      <c r="A13596" s="318"/>
      <c r="B13596" s="319"/>
    </row>
    <row r="13597" spans="1:2" ht="15" x14ac:dyDescent="0.2">
      <c r="A13597" s="318"/>
      <c r="B13597" s="319"/>
    </row>
    <row r="13598" spans="1:2" ht="15" x14ac:dyDescent="0.2">
      <c r="A13598" s="318"/>
      <c r="B13598" s="319"/>
    </row>
    <row r="13599" spans="1:2" ht="15" x14ac:dyDescent="0.2">
      <c r="A13599" s="318"/>
      <c r="B13599" s="319"/>
    </row>
    <row r="13600" spans="1:2" ht="15" x14ac:dyDescent="0.2">
      <c r="A13600" s="318"/>
      <c r="B13600" s="319"/>
    </row>
    <row r="13601" spans="1:2" ht="15" x14ac:dyDescent="0.2">
      <c r="A13601" s="318"/>
      <c r="B13601" s="319"/>
    </row>
    <row r="13602" spans="1:2" ht="15" x14ac:dyDescent="0.2">
      <c r="A13602" s="318"/>
      <c r="B13602" s="319"/>
    </row>
    <row r="13603" spans="1:2" ht="15" x14ac:dyDescent="0.2">
      <c r="A13603" s="318"/>
      <c r="B13603" s="319"/>
    </row>
    <row r="13604" spans="1:2" ht="15" x14ac:dyDescent="0.2">
      <c r="A13604" s="318"/>
      <c r="B13604" s="319"/>
    </row>
    <row r="13605" spans="1:2" ht="15" x14ac:dyDescent="0.2">
      <c r="A13605" s="318"/>
      <c r="B13605" s="319"/>
    </row>
    <row r="13606" spans="1:2" ht="15" x14ac:dyDescent="0.2">
      <c r="A13606" s="318"/>
      <c r="B13606" s="319"/>
    </row>
    <row r="13607" spans="1:2" ht="15" x14ac:dyDescent="0.2">
      <c r="A13607" s="318"/>
      <c r="B13607" s="319"/>
    </row>
    <row r="13608" spans="1:2" ht="15" x14ac:dyDescent="0.2">
      <c r="A13608" s="318"/>
      <c r="B13608" s="319"/>
    </row>
    <row r="13609" spans="1:2" ht="15" x14ac:dyDescent="0.2">
      <c r="A13609" s="318"/>
      <c r="B13609" s="319"/>
    </row>
    <row r="13610" spans="1:2" ht="15" x14ac:dyDescent="0.2">
      <c r="A13610" s="318"/>
      <c r="B13610" s="319"/>
    </row>
    <row r="13611" spans="1:2" ht="15" x14ac:dyDescent="0.2">
      <c r="A13611" s="318"/>
      <c r="B13611" s="319"/>
    </row>
    <row r="13612" spans="1:2" ht="15" x14ac:dyDescent="0.2">
      <c r="A13612" s="318"/>
      <c r="B13612" s="319"/>
    </row>
    <row r="13613" spans="1:2" ht="15" x14ac:dyDescent="0.2">
      <c r="A13613" s="318"/>
      <c r="B13613" s="319"/>
    </row>
    <row r="13614" spans="1:2" ht="15" x14ac:dyDescent="0.2">
      <c r="A13614" s="318"/>
      <c r="B13614" s="319"/>
    </row>
    <row r="13615" spans="1:2" ht="15" x14ac:dyDescent="0.2">
      <c r="A13615" s="318"/>
      <c r="B13615" s="319"/>
    </row>
    <row r="13616" spans="1:2" ht="15" x14ac:dyDescent="0.2">
      <c r="A13616" s="318"/>
      <c r="B13616" s="319"/>
    </row>
    <row r="13617" spans="1:2" ht="15" x14ac:dyDescent="0.2">
      <c r="A13617" s="318"/>
      <c r="B13617" s="319"/>
    </row>
    <row r="13618" spans="1:2" ht="15" x14ac:dyDescent="0.2">
      <c r="A13618" s="318"/>
      <c r="B13618" s="319"/>
    </row>
    <row r="13619" spans="1:2" ht="15" x14ac:dyDescent="0.2">
      <c r="A13619" s="318"/>
      <c r="B13619" s="319"/>
    </row>
    <row r="13620" spans="1:2" ht="15" x14ac:dyDescent="0.2">
      <c r="A13620" s="318"/>
      <c r="B13620" s="319"/>
    </row>
    <row r="13621" spans="1:2" ht="15" x14ac:dyDescent="0.2">
      <c r="A13621" s="318"/>
      <c r="B13621" s="319"/>
    </row>
    <row r="13622" spans="1:2" ht="15" x14ac:dyDescent="0.2">
      <c r="A13622" s="318"/>
      <c r="B13622" s="319"/>
    </row>
    <row r="13623" spans="1:2" ht="15" x14ac:dyDescent="0.2">
      <c r="A13623" s="318"/>
      <c r="B13623" s="319"/>
    </row>
    <row r="13624" spans="1:2" ht="15" x14ac:dyDescent="0.2">
      <c r="A13624" s="318"/>
      <c r="B13624" s="319"/>
    </row>
    <row r="13625" spans="1:2" ht="15" x14ac:dyDescent="0.2">
      <c r="A13625" s="318"/>
      <c r="B13625" s="319"/>
    </row>
    <row r="13626" spans="1:2" ht="15" x14ac:dyDescent="0.2">
      <c r="A13626" s="318"/>
      <c r="B13626" s="319"/>
    </row>
    <row r="13627" spans="1:2" ht="15" x14ac:dyDescent="0.2">
      <c r="A13627" s="318"/>
      <c r="B13627" s="319"/>
    </row>
    <row r="13628" spans="1:2" ht="15" x14ac:dyDescent="0.2">
      <c r="A13628" s="318"/>
      <c r="B13628" s="319"/>
    </row>
    <row r="13629" spans="1:2" ht="15" x14ac:dyDescent="0.2">
      <c r="A13629" s="318"/>
      <c r="B13629" s="319"/>
    </row>
    <row r="13630" spans="1:2" ht="15" x14ac:dyDescent="0.2">
      <c r="A13630" s="318"/>
      <c r="B13630" s="319"/>
    </row>
    <row r="13631" spans="1:2" ht="15" x14ac:dyDescent="0.2">
      <c r="A13631" s="318"/>
      <c r="B13631" s="319"/>
    </row>
    <row r="13632" spans="1:2" ht="15" x14ac:dyDescent="0.2">
      <c r="A13632" s="318"/>
      <c r="B13632" s="319"/>
    </row>
    <row r="13633" spans="1:2" ht="15" x14ac:dyDescent="0.2">
      <c r="A13633" s="318"/>
      <c r="B13633" s="319"/>
    </row>
    <row r="13634" spans="1:2" ht="15" x14ac:dyDescent="0.2">
      <c r="A13634" s="318"/>
      <c r="B13634" s="319"/>
    </row>
    <row r="13635" spans="1:2" ht="15" x14ac:dyDescent="0.2">
      <c r="A13635" s="318"/>
      <c r="B13635" s="319"/>
    </row>
    <row r="13636" spans="1:2" ht="15" x14ac:dyDescent="0.2">
      <c r="A13636" s="318"/>
      <c r="B13636" s="319"/>
    </row>
    <row r="13637" spans="1:2" ht="15" x14ac:dyDescent="0.2">
      <c r="A13637" s="318"/>
      <c r="B13637" s="319"/>
    </row>
    <row r="13638" spans="1:2" ht="15" x14ac:dyDescent="0.2">
      <c r="A13638" s="318"/>
      <c r="B13638" s="319"/>
    </row>
    <row r="13639" spans="1:2" ht="15" x14ac:dyDescent="0.2">
      <c r="A13639" s="318"/>
      <c r="B13639" s="319"/>
    </row>
    <row r="13640" spans="1:2" ht="15" x14ac:dyDescent="0.2">
      <c r="A13640" s="318"/>
      <c r="B13640" s="319"/>
    </row>
    <row r="13641" spans="1:2" ht="15" x14ac:dyDescent="0.2">
      <c r="A13641" s="318"/>
      <c r="B13641" s="319"/>
    </row>
    <row r="13642" spans="1:2" ht="15" x14ac:dyDescent="0.2">
      <c r="A13642" s="318"/>
      <c r="B13642" s="319"/>
    </row>
    <row r="13643" spans="1:2" ht="15" x14ac:dyDescent="0.2">
      <c r="A13643" s="318"/>
      <c r="B13643" s="319"/>
    </row>
    <row r="13644" spans="1:2" ht="15" x14ac:dyDescent="0.2">
      <c r="A13644" s="318"/>
      <c r="B13644" s="319"/>
    </row>
    <row r="13645" spans="1:2" ht="15" x14ac:dyDescent="0.2">
      <c r="A13645" s="318"/>
      <c r="B13645" s="319"/>
    </row>
    <row r="13646" spans="1:2" ht="15" x14ac:dyDescent="0.2">
      <c r="A13646" s="318"/>
      <c r="B13646" s="319"/>
    </row>
    <row r="13647" spans="1:2" ht="15" x14ac:dyDescent="0.2">
      <c r="A13647" s="318"/>
      <c r="B13647" s="319"/>
    </row>
    <row r="13648" spans="1:2" ht="15" x14ac:dyDescent="0.2">
      <c r="A13648" s="318"/>
      <c r="B13648" s="319"/>
    </row>
    <row r="13649" spans="1:2" ht="15" x14ac:dyDescent="0.2">
      <c r="A13649" s="318"/>
      <c r="B13649" s="319"/>
    </row>
    <row r="13650" spans="1:2" ht="15" x14ac:dyDescent="0.2">
      <c r="A13650" s="318"/>
      <c r="B13650" s="319"/>
    </row>
    <row r="13651" spans="1:2" ht="15" x14ac:dyDescent="0.2">
      <c r="A13651" s="318"/>
      <c r="B13651" s="319"/>
    </row>
    <row r="13652" spans="1:2" ht="15" x14ac:dyDescent="0.2">
      <c r="A13652" s="318"/>
      <c r="B13652" s="319"/>
    </row>
    <row r="13653" spans="1:2" ht="15" x14ac:dyDescent="0.2">
      <c r="A13653" s="318"/>
      <c r="B13653" s="319"/>
    </row>
    <row r="13654" spans="1:2" ht="15" x14ac:dyDescent="0.2">
      <c r="A13654" s="318"/>
      <c r="B13654" s="319"/>
    </row>
    <row r="13655" spans="1:2" ht="15" x14ac:dyDescent="0.2">
      <c r="A13655" s="318"/>
      <c r="B13655" s="319"/>
    </row>
    <row r="13656" spans="1:2" ht="15" x14ac:dyDescent="0.2">
      <c r="A13656" s="318"/>
      <c r="B13656" s="319"/>
    </row>
    <row r="13657" spans="1:2" ht="15" x14ac:dyDescent="0.2">
      <c r="A13657" s="318"/>
      <c r="B13657" s="319"/>
    </row>
    <row r="13658" spans="1:2" ht="15" x14ac:dyDescent="0.2">
      <c r="A13658" s="318"/>
      <c r="B13658" s="319"/>
    </row>
    <row r="13659" spans="1:2" ht="15" x14ac:dyDescent="0.2">
      <c r="A13659" s="318"/>
      <c r="B13659" s="319"/>
    </row>
    <row r="13660" spans="1:2" ht="15" x14ac:dyDescent="0.2">
      <c r="A13660" s="318"/>
      <c r="B13660" s="319"/>
    </row>
    <row r="13661" spans="1:2" ht="15" x14ac:dyDescent="0.2">
      <c r="A13661" s="318"/>
      <c r="B13661" s="319"/>
    </row>
    <row r="13662" spans="1:2" ht="15" x14ac:dyDescent="0.2">
      <c r="A13662" s="318"/>
      <c r="B13662" s="319"/>
    </row>
    <row r="13663" spans="1:2" ht="15" x14ac:dyDescent="0.2">
      <c r="A13663" s="318"/>
      <c r="B13663" s="319"/>
    </row>
    <row r="13664" spans="1:2" ht="15" x14ac:dyDescent="0.2">
      <c r="A13664" s="318"/>
      <c r="B13664" s="319"/>
    </row>
    <row r="13665" spans="1:2" ht="15" x14ac:dyDescent="0.2">
      <c r="A13665" s="318"/>
      <c r="B13665" s="319"/>
    </row>
    <row r="13666" spans="1:2" ht="15" x14ac:dyDescent="0.2">
      <c r="A13666" s="318"/>
      <c r="B13666" s="319"/>
    </row>
    <row r="13667" spans="1:2" ht="15" x14ac:dyDescent="0.2">
      <c r="A13667" s="318"/>
      <c r="B13667" s="319"/>
    </row>
    <row r="13668" spans="1:2" ht="15" x14ac:dyDescent="0.2">
      <c r="A13668" s="318"/>
      <c r="B13668" s="319"/>
    </row>
    <row r="13669" spans="1:2" ht="15" x14ac:dyDescent="0.2">
      <c r="A13669" s="318"/>
      <c r="B13669" s="319"/>
    </row>
    <row r="13670" spans="1:2" ht="15" x14ac:dyDescent="0.2">
      <c r="A13670" s="318"/>
      <c r="B13670" s="319"/>
    </row>
    <row r="13671" spans="1:2" ht="15" x14ac:dyDescent="0.2">
      <c r="A13671" s="318"/>
      <c r="B13671" s="319"/>
    </row>
    <row r="13672" spans="1:2" ht="15" x14ac:dyDescent="0.2">
      <c r="A13672" s="318"/>
      <c r="B13672" s="319"/>
    </row>
    <row r="13673" spans="1:2" ht="15" x14ac:dyDescent="0.2">
      <c r="A13673" s="318"/>
      <c r="B13673" s="319"/>
    </row>
    <row r="13674" spans="1:2" ht="15" x14ac:dyDescent="0.2">
      <c r="A13674" s="318"/>
      <c r="B13674" s="319"/>
    </row>
    <row r="13675" spans="1:2" ht="15" x14ac:dyDescent="0.2">
      <c r="A13675" s="318"/>
      <c r="B13675" s="319"/>
    </row>
    <row r="13676" spans="1:2" ht="15" x14ac:dyDescent="0.2">
      <c r="A13676" s="318"/>
      <c r="B13676" s="319"/>
    </row>
    <row r="13677" spans="1:2" ht="15" x14ac:dyDescent="0.2">
      <c r="A13677" s="318"/>
      <c r="B13677" s="319"/>
    </row>
    <row r="13678" spans="1:2" ht="15" x14ac:dyDescent="0.2">
      <c r="A13678" s="318"/>
      <c r="B13678" s="319"/>
    </row>
    <row r="13679" spans="1:2" ht="15" x14ac:dyDescent="0.2">
      <c r="A13679" s="318"/>
      <c r="B13679" s="319"/>
    </row>
    <row r="13680" spans="1:2" ht="15" x14ac:dyDescent="0.2">
      <c r="A13680" s="318"/>
      <c r="B13680" s="319"/>
    </row>
    <row r="13681" spans="1:2" ht="15" x14ac:dyDescent="0.2">
      <c r="A13681" s="318"/>
      <c r="B13681" s="319"/>
    </row>
    <row r="13682" spans="1:2" ht="15" x14ac:dyDescent="0.2">
      <c r="A13682" s="318"/>
      <c r="B13682" s="319"/>
    </row>
    <row r="13683" spans="1:2" ht="15" x14ac:dyDescent="0.2">
      <c r="A13683" s="318"/>
      <c r="B13683" s="319"/>
    </row>
    <row r="13684" spans="1:2" ht="15" x14ac:dyDescent="0.2">
      <c r="A13684" s="318"/>
      <c r="B13684" s="319"/>
    </row>
    <row r="13685" spans="1:2" ht="15" x14ac:dyDescent="0.2">
      <c r="A13685" s="318"/>
      <c r="B13685" s="319"/>
    </row>
    <row r="13686" spans="1:2" ht="15" x14ac:dyDescent="0.2">
      <c r="A13686" s="318"/>
      <c r="B13686" s="319"/>
    </row>
    <row r="13687" spans="1:2" ht="15" x14ac:dyDescent="0.2">
      <c r="A13687" s="318"/>
      <c r="B13687" s="319"/>
    </row>
    <row r="13688" spans="1:2" ht="15" x14ac:dyDescent="0.2">
      <c r="A13688" s="318"/>
      <c r="B13688" s="319"/>
    </row>
    <row r="13689" spans="1:2" ht="15" x14ac:dyDescent="0.2">
      <c r="A13689" s="318"/>
      <c r="B13689" s="319"/>
    </row>
    <row r="13690" spans="1:2" ht="15" x14ac:dyDescent="0.2">
      <c r="A13690" s="318"/>
      <c r="B13690" s="319"/>
    </row>
    <row r="13691" spans="1:2" ht="15" x14ac:dyDescent="0.2">
      <c r="A13691" s="318"/>
      <c r="B13691" s="319"/>
    </row>
    <row r="13692" spans="1:2" ht="15" x14ac:dyDescent="0.2">
      <c r="A13692" s="318"/>
      <c r="B13692" s="319"/>
    </row>
    <row r="13693" spans="1:2" ht="15" x14ac:dyDescent="0.2">
      <c r="A13693" s="318"/>
      <c r="B13693" s="319"/>
    </row>
    <row r="13694" spans="1:2" ht="15" x14ac:dyDescent="0.2">
      <c r="A13694" s="318"/>
      <c r="B13694" s="319"/>
    </row>
    <row r="13695" spans="1:2" ht="15" x14ac:dyDescent="0.2">
      <c r="A13695" s="318"/>
      <c r="B13695" s="319"/>
    </row>
    <row r="13696" spans="1:2" ht="15" x14ac:dyDescent="0.2">
      <c r="A13696" s="318"/>
      <c r="B13696" s="319"/>
    </row>
    <row r="13697" spans="1:2" ht="15" x14ac:dyDescent="0.2">
      <c r="A13697" s="318"/>
      <c r="B13697" s="319"/>
    </row>
    <row r="13698" spans="1:2" ht="15" x14ac:dyDescent="0.2">
      <c r="A13698" s="318"/>
      <c r="B13698" s="319"/>
    </row>
    <row r="13699" spans="1:2" ht="15" x14ac:dyDescent="0.2">
      <c r="A13699" s="318"/>
      <c r="B13699" s="319"/>
    </row>
    <row r="13700" spans="1:2" ht="15" x14ac:dyDescent="0.2">
      <c r="A13700" s="318"/>
      <c r="B13700" s="319"/>
    </row>
    <row r="13701" spans="1:2" ht="15" x14ac:dyDescent="0.2">
      <c r="A13701" s="318"/>
      <c r="B13701" s="319"/>
    </row>
    <row r="13702" spans="1:2" ht="15" x14ac:dyDescent="0.2">
      <c r="A13702" s="318"/>
      <c r="B13702" s="319"/>
    </row>
    <row r="13703" spans="1:2" ht="15" x14ac:dyDescent="0.2">
      <c r="A13703" s="318"/>
      <c r="B13703" s="319"/>
    </row>
    <row r="13704" spans="1:2" ht="15" x14ac:dyDescent="0.2">
      <c r="A13704" s="318"/>
      <c r="B13704" s="319"/>
    </row>
    <row r="13705" spans="1:2" ht="15" x14ac:dyDescent="0.2">
      <c r="A13705" s="318"/>
      <c r="B13705" s="319"/>
    </row>
    <row r="13706" spans="1:2" ht="15" x14ac:dyDescent="0.2">
      <c r="A13706" s="318"/>
      <c r="B13706" s="319"/>
    </row>
    <row r="13707" spans="1:2" ht="15" x14ac:dyDescent="0.2">
      <c r="A13707" s="318"/>
      <c r="B13707" s="319"/>
    </row>
    <row r="13708" spans="1:2" ht="15" x14ac:dyDescent="0.2">
      <c r="A13708" s="318"/>
      <c r="B13708" s="319"/>
    </row>
    <row r="13709" spans="1:2" ht="15" x14ac:dyDescent="0.2">
      <c r="A13709" s="318"/>
      <c r="B13709" s="319"/>
    </row>
    <row r="13710" spans="1:2" ht="15" x14ac:dyDescent="0.2">
      <c r="A13710" s="318"/>
      <c r="B13710" s="319"/>
    </row>
    <row r="13711" spans="1:2" ht="15" x14ac:dyDescent="0.2">
      <c r="A13711" s="318"/>
      <c r="B13711" s="319"/>
    </row>
    <row r="13712" spans="1:2" ht="15" x14ac:dyDescent="0.2">
      <c r="A13712" s="318"/>
      <c r="B13712" s="319"/>
    </row>
    <row r="13713" spans="1:2" ht="15" x14ac:dyDescent="0.2">
      <c r="A13713" s="318"/>
      <c r="B13713" s="319"/>
    </row>
    <row r="13714" spans="1:2" ht="15" x14ac:dyDescent="0.2">
      <c r="A13714" s="318"/>
      <c r="B13714" s="319"/>
    </row>
    <row r="13715" spans="1:2" ht="15" x14ac:dyDescent="0.2">
      <c r="A13715" s="318"/>
      <c r="B13715" s="319"/>
    </row>
    <row r="13716" spans="1:2" ht="15" x14ac:dyDescent="0.2">
      <c r="A13716" s="318"/>
      <c r="B13716" s="319"/>
    </row>
    <row r="13717" spans="1:2" ht="15" x14ac:dyDescent="0.2">
      <c r="A13717" s="318"/>
      <c r="B13717" s="319"/>
    </row>
    <row r="13718" spans="1:2" ht="15" x14ac:dyDescent="0.2">
      <c r="A13718" s="318"/>
      <c r="B13718" s="319"/>
    </row>
    <row r="13719" spans="1:2" ht="15" x14ac:dyDescent="0.2">
      <c r="A13719" s="318"/>
      <c r="B13719" s="319"/>
    </row>
    <row r="13720" spans="1:2" ht="15" x14ac:dyDescent="0.2">
      <c r="A13720" s="318"/>
      <c r="B13720" s="319"/>
    </row>
    <row r="13721" spans="1:2" ht="15" x14ac:dyDescent="0.2">
      <c r="A13721" s="318"/>
      <c r="B13721" s="319"/>
    </row>
    <row r="13722" spans="1:2" ht="15" x14ac:dyDescent="0.2">
      <c r="A13722" s="318"/>
      <c r="B13722" s="319"/>
    </row>
    <row r="13723" spans="1:2" ht="15" x14ac:dyDescent="0.2">
      <c r="A13723" s="318"/>
      <c r="B13723" s="319"/>
    </row>
    <row r="13724" spans="1:2" ht="15" x14ac:dyDescent="0.2">
      <c r="A13724" s="318"/>
      <c r="B13724" s="319"/>
    </row>
    <row r="13725" spans="1:2" ht="15" x14ac:dyDescent="0.2">
      <c r="A13725" s="318"/>
      <c r="B13725" s="319"/>
    </row>
    <row r="13726" spans="1:2" ht="15" x14ac:dyDescent="0.2">
      <c r="A13726" s="318"/>
      <c r="B13726" s="319"/>
    </row>
    <row r="13727" spans="1:2" ht="15" x14ac:dyDescent="0.2">
      <c r="A13727" s="318"/>
      <c r="B13727" s="319"/>
    </row>
    <row r="13728" spans="1:2" ht="15" x14ac:dyDescent="0.2">
      <c r="A13728" s="318"/>
      <c r="B13728" s="319"/>
    </row>
    <row r="13729" spans="1:2" ht="15" x14ac:dyDescent="0.2">
      <c r="A13729" s="318"/>
      <c r="B13729" s="319"/>
    </row>
    <row r="13730" spans="1:2" ht="15" x14ac:dyDescent="0.2">
      <c r="A13730" s="318"/>
      <c r="B13730" s="319"/>
    </row>
    <row r="13731" spans="1:2" ht="15" x14ac:dyDescent="0.2">
      <c r="A13731" s="318"/>
      <c r="B13731" s="319"/>
    </row>
    <row r="13732" spans="1:2" ht="15" x14ac:dyDescent="0.2">
      <c r="A13732" s="318"/>
      <c r="B13732" s="319"/>
    </row>
    <row r="13733" spans="1:2" ht="15" x14ac:dyDescent="0.2">
      <c r="A13733" s="318"/>
      <c r="B13733" s="319"/>
    </row>
    <row r="13734" spans="1:2" ht="15" x14ac:dyDescent="0.2">
      <c r="A13734" s="318"/>
      <c r="B13734" s="319"/>
    </row>
    <row r="13735" spans="1:2" ht="15" x14ac:dyDescent="0.2">
      <c r="A13735" s="318"/>
      <c r="B13735" s="319"/>
    </row>
    <row r="13736" spans="1:2" ht="15" x14ac:dyDescent="0.2">
      <c r="A13736" s="318"/>
      <c r="B13736" s="319"/>
    </row>
    <row r="13737" spans="1:2" ht="15" x14ac:dyDescent="0.2">
      <c r="A13737" s="318"/>
      <c r="B13737" s="319"/>
    </row>
    <row r="13738" spans="1:2" ht="15" x14ac:dyDescent="0.2">
      <c r="A13738" s="318"/>
      <c r="B13738" s="319"/>
    </row>
    <row r="13739" spans="1:2" ht="15" x14ac:dyDescent="0.2">
      <c r="A13739" s="318"/>
      <c r="B13739" s="319"/>
    </row>
    <row r="13740" spans="1:2" ht="15" x14ac:dyDescent="0.2">
      <c r="A13740" s="318"/>
      <c r="B13740" s="319"/>
    </row>
    <row r="13741" spans="1:2" ht="15" x14ac:dyDescent="0.2">
      <c r="A13741" s="318"/>
      <c r="B13741" s="319"/>
    </row>
    <row r="13742" spans="1:2" ht="15" x14ac:dyDescent="0.2">
      <c r="A13742" s="318"/>
      <c r="B13742" s="319"/>
    </row>
    <row r="13743" spans="1:2" ht="15" x14ac:dyDescent="0.2">
      <c r="A13743" s="318"/>
      <c r="B13743" s="319"/>
    </row>
    <row r="13744" spans="1:2" ht="15" x14ac:dyDescent="0.2">
      <c r="A13744" s="318"/>
      <c r="B13744" s="319"/>
    </row>
    <row r="13745" spans="1:2" ht="15" x14ac:dyDescent="0.2">
      <c r="A13745" s="318"/>
      <c r="B13745" s="319"/>
    </row>
    <row r="13746" spans="1:2" ht="15" x14ac:dyDescent="0.2">
      <c r="A13746" s="318"/>
      <c r="B13746" s="319"/>
    </row>
    <row r="13747" spans="1:2" ht="15" x14ac:dyDescent="0.2">
      <c r="A13747" s="318"/>
      <c r="B13747" s="319"/>
    </row>
    <row r="13748" spans="1:2" ht="15" x14ac:dyDescent="0.2">
      <c r="A13748" s="318"/>
      <c r="B13748" s="319"/>
    </row>
    <row r="13749" spans="1:2" ht="15" x14ac:dyDescent="0.2">
      <c r="A13749" s="318"/>
      <c r="B13749" s="319"/>
    </row>
    <row r="13750" spans="1:2" ht="15" x14ac:dyDescent="0.2">
      <c r="A13750" s="318"/>
      <c r="B13750" s="319"/>
    </row>
    <row r="13751" spans="1:2" ht="15" x14ac:dyDescent="0.2">
      <c r="A13751" s="318"/>
      <c r="B13751" s="319"/>
    </row>
    <row r="13752" spans="1:2" ht="15" x14ac:dyDescent="0.2">
      <c r="A13752" s="318"/>
      <c r="B13752" s="319"/>
    </row>
    <row r="13753" spans="1:2" ht="15" x14ac:dyDescent="0.2">
      <c r="A13753" s="318"/>
      <c r="B13753" s="319"/>
    </row>
    <row r="13754" spans="1:2" ht="15" x14ac:dyDescent="0.2">
      <c r="A13754" s="318"/>
      <c r="B13754" s="319"/>
    </row>
    <row r="13755" spans="1:2" ht="15" x14ac:dyDescent="0.2">
      <c r="A13755" s="318"/>
      <c r="B13755" s="319"/>
    </row>
    <row r="13756" spans="1:2" ht="15" x14ac:dyDescent="0.2">
      <c r="A13756" s="318"/>
      <c r="B13756" s="319"/>
    </row>
    <row r="13757" spans="1:2" ht="15" x14ac:dyDescent="0.2">
      <c r="A13757" s="318"/>
      <c r="B13757" s="319"/>
    </row>
    <row r="13758" spans="1:2" ht="15" x14ac:dyDescent="0.2">
      <c r="A13758" s="318"/>
      <c r="B13758" s="319"/>
    </row>
    <row r="13759" spans="1:2" ht="15" x14ac:dyDescent="0.2">
      <c r="A13759" s="318"/>
      <c r="B13759" s="319"/>
    </row>
    <row r="13760" spans="1:2" ht="15" x14ac:dyDescent="0.2">
      <c r="A13760" s="318"/>
      <c r="B13760" s="319"/>
    </row>
    <row r="13761" spans="1:2" ht="15" x14ac:dyDescent="0.2">
      <c r="A13761" s="318"/>
      <c r="B13761" s="319"/>
    </row>
    <row r="13762" spans="1:2" ht="15" x14ac:dyDescent="0.2">
      <c r="A13762" s="318"/>
      <c r="B13762" s="319"/>
    </row>
    <row r="13763" spans="1:2" ht="15" x14ac:dyDescent="0.2">
      <c r="A13763" s="318"/>
      <c r="B13763" s="319"/>
    </row>
    <row r="13764" spans="1:2" ht="15" x14ac:dyDescent="0.2">
      <c r="A13764" s="318"/>
      <c r="B13764" s="319"/>
    </row>
    <row r="13765" spans="1:2" ht="15" x14ac:dyDescent="0.2">
      <c r="A13765" s="318"/>
      <c r="B13765" s="319"/>
    </row>
    <row r="13766" spans="1:2" ht="15" x14ac:dyDescent="0.2">
      <c r="A13766" s="318"/>
      <c r="B13766" s="319"/>
    </row>
    <row r="13767" spans="1:2" ht="15" x14ac:dyDescent="0.2">
      <c r="A13767" s="318"/>
      <c r="B13767" s="319"/>
    </row>
    <row r="13768" spans="1:2" ht="15" x14ac:dyDescent="0.2">
      <c r="A13768" s="318"/>
      <c r="B13768" s="319"/>
    </row>
    <row r="13769" spans="1:2" ht="15" x14ac:dyDescent="0.2">
      <c r="A13769" s="318"/>
      <c r="B13769" s="319"/>
    </row>
    <row r="13770" spans="1:2" ht="15" x14ac:dyDescent="0.2">
      <c r="A13770" s="318"/>
      <c r="B13770" s="319"/>
    </row>
    <row r="13771" spans="1:2" ht="15" x14ac:dyDescent="0.2">
      <c r="A13771" s="318"/>
      <c r="B13771" s="319"/>
    </row>
    <row r="13772" spans="1:2" ht="15" x14ac:dyDescent="0.2">
      <c r="A13772" s="318"/>
      <c r="B13772" s="319"/>
    </row>
    <row r="13773" spans="1:2" ht="15" x14ac:dyDescent="0.2">
      <c r="A13773" s="318"/>
      <c r="B13773" s="319"/>
    </row>
    <row r="13774" spans="1:2" ht="15" x14ac:dyDescent="0.2">
      <c r="A13774" s="318"/>
      <c r="B13774" s="319"/>
    </row>
    <row r="13775" spans="1:2" ht="15" x14ac:dyDescent="0.2">
      <c r="A13775" s="318"/>
      <c r="B13775" s="319"/>
    </row>
    <row r="13776" spans="1:2" ht="15" x14ac:dyDescent="0.2">
      <c r="A13776" s="318"/>
      <c r="B13776" s="319"/>
    </row>
    <row r="13777" spans="1:2" ht="15" x14ac:dyDescent="0.2">
      <c r="A13777" s="318"/>
      <c r="B13777" s="319"/>
    </row>
    <row r="13778" spans="1:2" ht="15" x14ac:dyDescent="0.2">
      <c r="A13778" s="318"/>
      <c r="B13778" s="319"/>
    </row>
    <row r="13779" spans="1:2" ht="15" x14ac:dyDescent="0.2">
      <c r="A13779" s="318"/>
      <c r="B13779" s="319"/>
    </row>
    <row r="13780" spans="1:2" ht="15" x14ac:dyDescent="0.2">
      <c r="A13780" s="318"/>
      <c r="B13780" s="319"/>
    </row>
    <row r="13781" spans="1:2" ht="15" x14ac:dyDescent="0.2">
      <c r="A13781" s="318"/>
      <c r="B13781" s="319"/>
    </row>
    <row r="13782" spans="1:2" ht="15" x14ac:dyDescent="0.2">
      <c r="A13782" s="318"/>
      <c r="B13782" s="319"/>
    </row>
    <row r="13783" spans="1:2" ht="15" x14ac:dyDescent="0.2">
      <c r="A13783" s="318"/>
      <c r="B13783" s="319"/>
    </row>
    <row r="13784" spans="1:2" ht="15" x14ac:dyDescent="0.2">
      <c r="A13784" s="318"/>
      <c r="B13784" s="319"/>
    </row>
    <row r="13785" spans="1:2" ht="15" x14ac:dyDescent="0.2">
      <c r="A13785" s="318"/>
      <c r="B13785" s="319"/>
    </row>
    <row r="13786" spans="1:2" ht="15" x14ac:dyDescent="0.2">
      <c r="A13786" s="318"/>
      <c r="B13786" s="319"/>
    </row>
    <row r="13787" spans="1:2" ht="15" x14ac:dyDescent="0.2">
      <c r="A13787" s="318"/>
      <c r="B13787" s="319"/>
    </row>
    <row r="13788" spans="1:2" ht="15" x14ac:dyDescent="0.2">
      <c r="A13788" s="318"/>
      <c r="B13788" s="319"/>
    </row>
    <row r="13789" spans="1:2" ht="15" x14ac:dyDescent="0.2">
      <c r="A13789" s="318"/>
      <c r="B13789" s="319"/>
    </row>
    <row r="13790" spans="1:2" ht="15" x14ac:dyDescent="0.2">
      <c r="A13790" s="318"/>
      <c r="B13790" s="319"/>
    </row>
    <row r="13791" spans="1:2" ht="15" x14ac:dyDescent="0.2">
      <c r="A13791" s="318"/>
      <c r="B13791" s="319"/>
    </row>
    <row r="13792" spans="1:2" ht="15" x14ac:dyDescent="0.2">
      <c r="A13792" s="318"/>
      <c r="B13792" s="319"/>
    </row>
    <row r="13793" spans="1:2" ht="15" x14ac:dyDescent="0.2">
      <c r="A13793" s="318"/>
      <c r="B13793" s="319"/>
    </row>
    <row r="13794" spans="1:2" ht="15" x14ac:dyDescent="0.2">
      <c r="A13794" s="318"/>
      <c r="B13794" s="319"/>
    </row>
    <row r="13795" spans="1:2" ht="15" x14ac:dyDescent="0.2">
      <c r="A13795" s="318"/>
      <c r="B13795" s="319"/>
    </row>
    <row r="13796" spans="1:2" ht="15" x14ac:dyDescent="0.2">
      <c r="A13796" s="318"/>
      <c r="B13796" s="319"/>
    </row>
    <row r="13797" spans="1:2" ht="15" x14ac:dyDescent="0.2">
      <c r="A13797" s="318"/>
      <c r="B13797" s="319"/>
    </row>
    <row r="13798" spans="1:2" ht="15" x14ac:dyDescent="0.2">
      <c r="A13798" s="318"/>
      <c r="B13798" s="319"/>
    </row>
    <row r="13799" spans="1:2" ht="15" x14ac:dyDescent="0.2">
      <c r="A13799" s="318"/>
      <c r="B13799" s="319"/>
    </row>
    <row r="13800" spans="1:2" ht="15" x14ac:dyDescent="0.2">
      <c r="A13800" s="318"/>
      <c r="B13800" s="319"/>
    </row>
    <row r="13801" spans="1:2" ht="15" x14ac:dyDescent="0.2">
      <c r="A13801" s="318"/>
      <c r="B13801" s="319"/>
    </row>
    <row r="13802" spans="1:2" ht="15" x14ac:dyDescent="0.2">
      <c r="A13802" s="318"/>
      <c r="B13802" s="319"/>
    </row>
    <row r="13803" spans="1:2" ht="15" x14ac:dyDescent="0.2">
      <c r="A13803" s="318"/>
      <c r="B13803" s="319"/>
    </row>
    <row r="13804" spans="1:2" ht="15" x14ac:dyDescent="0.2">
      <c r="A13804" s="318"/>
      <c r="B13804" s="319"/>
    </row>
    <row r="13805" spans="1:2" ht="15" x14ac:dyDescent="0.2">
      <c r="A13805" s="318"/>
      <c r="B13805" s="319"/>
    </row>
    <row r="13806" spans="1:2" ht="15" x14ac:dyDescent="0.2">
      <c r="A13806" s="318"/>
      <c r="B13806" s="319"/>
    </row>
    <row r="13807" spans="1:2" ht="15" x14ac:dyDescent="0.2">
      <c r="A13807" s="318"/>
      <c r="B13807" s="319"/>
    </row>
    <row r="13808" spans="1:2" ht="15" x14ac:dyDescent="0.2">
      <c r="A13808" s="318"/>
      <c r="B13808" s="319"/>
    </row>
    <row r="13809" spans="1:2" ht="15" x14ac:dyDescent="0.2">
      <c r="A13809" s="318"/>
      <c r="B13809" s="319"/>
    </row>
    <row r="13810" spans="1:2" ht="15" x14ac:dyDescent="0.2">
      <c r="A13810" s="318"/>
      <c r="B13810" s="319"/>
    </row>
    <row r="13811" spans="1:2" ht="15" x14ac:dyDescent="0.2">
      <c r="A13811" s="318"/>
      <c r="B13811" s="319"/>
    </row>
    <row r="13812" spans="1:2" ht="15" x14ac:dyDescent="0.2">
      <c r="A13812" s="318"/>
      <c r="B13812" s="319"/>
    </row>
    <row r="13813" spans="1:2" ht="15" x14ac:dyDescent="0.2">
      <c r="A13813" s="318"/>
      <c r="B13813" s="319"/>
    </row>
    <row r="13814" spans="1:2" ht="15" x14ac:dyDescent="0.2">
      <c r="A13814" s="318"/>
      <c r="B13814" s="319"/>
    </row>
    <row r="13815" spans="1:2" ht="15" x14ac:dyDescent="0.2">
      <c r="A13815" s="318"/>
      <c r="B13815" s="319"/>
    </row>
    <row r="13816" spans="1:2" ht="15" x14ac:dyDescent="0.2">
      <c r="A13816" s="318"/>
      <c r="B13816" s="319"/>
    </row>
    <row r="13817" spans="1:2" ht="15" x14ac:dyDescent="0.2">
      <c r="A13817" s="318"/>
      <c r="B13817" s="319"/>
    </row>
    <row r="13818" spans="1:2" ht="15" x14ac:dyDescent="0.2">
      <c r="A13818" s="318"/>
      <c r="B13818" s="319"/>
    </row>
    <row r="13819" spans="1:2" ht="15" x14ac:dyDescent="0.2">
      <c r="A13819" s="318"/>
      <c r="B13819" s="319"/>
    </row>
    <row r="13820" spans="1:2" ht="15" x14ac:dyDescent="0.2">
      <c r="A13820" s="318"/>
      <c r="B13820" s="319"/>
    </row>
    <row r="13821" spans="1:2" ht="15" x14ac:dyDescent="0.2">
      <c r="A13821" s="318"/>
      <c r="B13821" s="319"/>
    </row>
    <row r="13822" spans="1:2" ht="15" x14ac:dyDescent="0.2">
      <c r="A13822" s="318"/>
      <c r="B13822" s="319"/>
    </row>
    <row r="13823" spans="1:2" ht="15" x14ac:dyDescent="0.2">
      <c r="A13823" s="318"/>
      <c r="B13823" s="319"/>
    </row>
    <row r="13824" spans="1:2" ht="15" x14ac:dyDescent="0.2">
      <c r="A13824" s="318"/>
      <c r="B13824" s="319"/>
    </row>
    <row r="13825" spans="1:2" ht="15" x14ac:dyDescent="0.2">
      <c r="A13825" s="318"/>
      <c r="B13825" s="319"/>
    </row>
    <row r="13826" spans="1:2" ht="15" x14ac:dyDescent="0.2">
      <c r="A13826" s="318"/>
      <c r="B13826" s="319"/>
    </row>
    <row r="13827" spans="1:2" ht="15" x14ac:dyDescent="0.2">
      <c r="A13827" s="318"/>
      <c r="B13827" s="319"/>
    </row>
    <row r="13828" spans="1:2" ht="15" x14ac:dyDescent="0.2">
      <c r="A13828" s="318"/>
      <c r="B13828" s="319"/>
    </row>
    <row r="13829" spans="1:2" ht="15" x14ac:dyDescent="0.2">
      <c r="A13829" s="318"/>
      <c r="B13829" s="319"/>
    </row>
    <row r="13830" spans="1:2" ht="15" x14ac:dyDescent="0.2">
      <c r="A13830" s="318"/>
      <c r="B13830" s="319"/>
    </row>
    <row r="13831" spans="1:2" ht="15" x14ac:dyDescent="0.2">
      <c r="A13831" s="318"/>
      <c r="B13831" s="319"/>
    </row>
    <row r="13832" spans="1:2" ht="15" x14ac:dyDescent="0.2">
      <c r="A13832" s="318"/>
      <c r="B13832" s="319"/>
    </row>
    <row r="13833" spans="1:2" ht="15" x14ac:dyDescent="0.2">
      <c r="A13833" s="318"/>
      <c r="B13833" s="319"/>
    </row>
    <row r="13834" spans="1:2" ht="15" x14ac:dyDescent="0.2">
      <c r="A13834" s="318"/>
      <c r="B13834" s="319"/>
    </row>
    <row r="13835" spans="1:2" ht="15" x14ac:dyDescent="0.2">
      <c r="A13835" s="318"/>
      <c r="B13835" s="319"/>
    </row>
    <row r="13836" spans="1:2" ht="15" x14ac:dyDescent="0.2">
      <c r="A13836" s="318"/>
      <c r="B13836" s="319"/>
    </row>
    <row r="13837" spans="1:2" ht="15" x14ac:dyDescent="0.2">
      <c r="A13837" s="318"/>
      <c r="B13837" s="319"/>
    </row>
    <row r="13838" spans="1:2" ht="15" x14ac:dyDescent="0.2">
      <c r="A13838" s="318"/>
      <c r="B13838" s="319"/>
    </row>
    <row r="13839" spans="1:2" ht="15" x14ac:dyDescent="0.2">
      <c r="A13839" s="318"/>
      <c r="B13839" s="319"/>
    </row>
    <row r="13840" spans="1:2" ht="15" x14ac:dyDescent="0.2">
      <c r="A13840" s="318"/>
      <c r="B13840" s="319"/>
    </row>
    <row r="13841" spans="1:2" ht="15" x14ac:dyDescent="0.2">
      <c r="A13841" s="318"/>
      <c r="B13841" s="319"/>
    </row>
    <row r="13842" spans="1:2" ht="15" x14ac:dyDescent="0.2">
      <c r="A13842" s="318"/>
      <c r="B13842" s="319"/>
    </row>
    <row r="13843" spans="1:2" ht="15" x14ac:dyDescent="0.2">
      <c r="A13843" s="318"/>
      <c r="B13843" s="319"/>
    </row>
    <row r="13844" spans="1:2" ht="15" x14ac:dyDescent="0.2">
      <c r="A13844" s="318"/>
      <c r="B13844" s="319"/>
    </row>
    <row r="13845" spans="1:2" ht="15" x14ac:dyDescent="0.2">
      <c r="A13845" s="318"/>
      <c r="B13845" s="319"/>
    </row>
    <row r="13846" spans="1:2" ht="15" x14ac:dyDescent="0.2">
      <c r="A13846" s="318"/>
      <c r="B13846" s="319"/>
    </row>
    <row r="13847" spans="1:2" ht="15" x14ac:dyDescent="0.2">
      <c r="A13847" s="318"/>
      <c r="B13847" s="319"/>
    </row>
    <row r="13848" spans="1:2" ht="15" x14ac:dyDescent="0.2">
      <c r="A13848" s="318"/>
      <c r="B13848" s="319"/>
    </row>
    <row r="13849" spans="1:2" ht="15" x14ac:dyDescent="0.2">
      <c r="A13849" s="318"/>
      <c r="B13849" s="319"/>
    </row>
    <row r="13850" spans="1:2" ht="15" x14ac:dyDescent="0.2">
      <c r="A13850" s="318"/>
      <c r="B13850" s="319"/>
    </row>
    <row r="13851" spans="1:2" ht="15" x14ac:dyDescent="0.2">
      <c r="A13851" s="318"/>
      <c r="B13851" s="319"/>
    </row>
    <row r="13852" spans="1:2" ht="15" x14ac:dyDescent="0.2">
      <c r="A13852" s="318"/>
      <c r="B13852" s="319"/>
    </row>
    <row r="13853" spans="1:2" ht="15" x14ac:dyDescent="0.2">
      <c r="A13853" s="318"/>
      <c r="B13853" s="319"/>
    </row>
    <row r="13854" spans="1:2" ht="15" x14ac:dyDescent="0.2">
      <c r="A13854" s="318"/>
      <c r="B13854" s="319"/>
    </row>
    <row r="13855" spans="1:2" ht="15" x14ac:dyDescent="0.2">
      <c r="A13855" s="318"/>
      <c r="B13855" s="319"/>
    </row>
    <row r="13856" spans="1:2" ht="15" x14ac:dyDescent="0.2">
      <c r="A13856" s="318"/>
      <c r="B13856" s="319"/>
    </row>
    <row r="13857" spans="1:2" ht="15" x14ac:dyDescent="0.2">
      <c r="A13857" s="318"/>
      <c r="B13857" s="319"/>
    </row>
    <row r="13858" spans="1:2" ht="15" x14ac:dyDescent="0.2">
      <c r="A13858" s="318"/>
      <c r="B13858" s="319"/>
    </row>
    <row r="13859" spans="1:2" ht="15" x14ac:dyDescent="0.2">
      <c r="A13859" s="318"/>
      <c r="B13859" s="319"/>
    </row>
    <row r="13860" spans="1:2" ht="15" x14ac:dyDescent="0.2">
      <c r="A13860" s="318"/>
      <c r="B13860" s="319"/>
    </row>
    <row r="13861" spans="1:2" ht="15" x14ac:dyDescent="0.2">
      <c r="A13861" s="318"/>
      <c r="B13861" s="319"/>
    </row>
    <row r="13862" spans="1:2" ht="15" x14ac:dyDescent="0.2">
      <c r="A13862" s="318"/>
      <c r="B13862" s="319"/>
    </row>
    <row r="13863" spans="1:2" ht="15" x14ac:dyDescent="0.2">
      <c r="A13863" s="318"/>
      <c r="B13863" s="319"/>
    </row>
    <row r="13864" spans="1:2" ht="15" x14ac:dyDescent="0.2">
      <c r="A13864" s="318"/>
      <c r="B13864" s="319"/>
    </row>
    <row r="13865" spans="1:2" ht="15" x14ac:dyDescent="0.2">
      <c r="A13865" s="318"/>
      <c r="B13865" s="319"/>
    </row>
    <row r="13866" spans="1:2" ht="15" x14ac:dyDescent="0.2">
      <c r="A13866" s="318"/>
      <c r="B13866" s="319"/>
    </row>
    <row r="13867" spans="1:2" ht="15" x14ac:dyDescent="0.2">
      <c r="A13867" s="318"/>
      <c r="B13867" s="319"/>
    </row>
    <row r="13868" spans="1:2" ht="15" x14ac:dyDescent="0.2">
      <c r="A13868" s="318"/>
      <c r="B13868" s="319"/>
    </row>
    <row r="13869" spans="1:2" ht="15" x14ac:dyDescent="0.2">
      <c r="A13869" s="318"/>
      <c r="B13869" s="319"/>
    </row>
    <row r="13870" spans="1:2" ht="15" x14ac:dyDescent="0.2">
      <c r="A13870" s="318"/>
      <c r="B13870" s="319"/>
    </row>
    <row r="13871" spans="1:2" ht="15" x14ac:dyDescent="0.2">
      <c r="A13871" s="318"/>
      <c r="B13871" s="319"/>
    </row>
    <row r="13872" spans="1:2" ht="15" x14ac:dyDescent="0.2">
      <c r="A13872" s="318"/>
      <c r="B13872" s="319"/>
    </row>
    <row r="13873" spans="1:2" ht="15" x14ac:dyDescent="0.2">
      <c r="A13873" s="318"/>
      <c r="B13873" s="319"/>
    </row>
    <row r="13874" spans="1:2" ht="15" x14ac:dyDescent="0.2">
      <c r="A13874" s="318"/>
      <c r="B13874" s="319"/>
    </row>
    <row r="13875" spans="1:2" ht="15" x14ac:dyDescent="0.2">
      <c r="A13875" s="318"/>
      <c r="B13875" s="319"/>
    </row>
    <row r="13876" spans="1:2" ht="15" x14ac:dyDescent="0.2">
      <c r="A13876" s="318"/>
      <c r="B13876" s="319"/>
    </row>
    <row r="13877" spans="1:2" ht="15" x14ac:dyDescent="0.2">
      <c r="A13877" s="318"/>
      <c r="B13877" s="319"/>
    </row>
    <row r="13878" spans="1:2" ht="15" x14ac:dyDescent="0.2">
      <c r="A13878" s="318"/>
      <c r="B13878" s="319"/>
    </row>
    <row r="13879" spans="1:2" ht="15" x14ac:dyDescent="0.2">
      <c r="A13879" s="318"/>
      <c r="B13879" s="319"/>
    </row>
    <row r="13880" spans="1:2" ht="15" x14ac:dyDescent="0.2">
      <c r="A13880" s="318"/>
      <c r="B13880" s="319"/>
    </row>
    <row r="13881" spans="1:2" ht="15" x14ac:dyDescent="0.2">
      <c r="A13881" s="318"/>
      <c r="B13881" s="319"/>
    </row>
    <row r="13882" spans="1:2" ht="15" x14ac:dyDescent="0.2">
      <c r="A13882" s="318"/>
      <c r="B13882" s="319"/>
    </row>
    <row r="13883" spans="1:2" ht="15" x14ac:dyDescent="0.2">
      <c r="A13883" s="318"/>
      <c r="B13883" s="319"/>
    </row>
    <row r="13884" spans="1:2" ht="15" x14ac:dyDescent="0.2">
      <c r="A13884" s="318"/>
      <c r="B13884" s="319"/>
    </row>
    <row r="13885" spans="1:2" ht="15" x14ac:dyDescent="0.2">
      <c r="A13885" s="318"/>
      <c r="B13885" s="319"/>
    </row>
    <row r="13886" spans="1:2" ht="15" x14ac:dyDescent="0.2">
      <c r="A13886" s="318"/>
      <c r="B13886" s="319"/>
    </row>
    <row r="13887" spans="1:2" ht="15" x14ac:dyDescent="0.2">
      <c r="A13887" s="318"/>
      <c r="B13887" s="319"/>
    </row>
    <row r="13888" spans="1:2" ht="15" x14ac:dyDescent="0.2">
      <c r="A13888" s="318"/>
      <c r="B13888" s="319"/>
    </row>
    <row r="13889" spans="1:2" ht="15" x14ac:dyDescent="0.2">
      <c r="A13889" s="318"/>
      <c r="B13889" s="319"/>
    </row>
    <row r="13890" spans="1:2" ht="15" x14ac:dyDescent="0.2">
      <c r="A13890" s="318"/>
      <c r="B13890" s="319"/>
    </row>
    <row r="13891" spans="1:2" ht="15" x14ac:dyDescent="0.2">
      <c r="A13891" s="318"/>
      <c r="B13891" s="319"/>
    </row>
    <row r="13892" spans="1:2" ht="15" x14ac:dyDescent="0.2">
      <c r="A13892" s="318"/>
      <c r="B13892" s="319"/>
    </row>
    <row r="13893" spans="1:2" ht="15" x14ac:dyDescent="0.2">
      <c r="A13893" s="318"/>
      <c r="B13893" s="319"/>
    </row>
    <row r="13894" spans="1:2" ht="15" x14ac:dyDescent="0.2">
      <c r="A13894" s="318"/>
      <c r="B13894" s="319"/>
    </row>
    <row r="13895" spans="1:2" ht="15" x14ac:dyDescent="0.2">
      <c r="A13895" s="318"/>
      <c r="B13895" s="319"/>
    </row>
    <row r="13896" spans="1:2" ht="15" x14ac:dyDescent="0.2">
      <c r="A13896" s="318"/>
      <c r="B13896" s="319"/>
    </row>
    <row r="13897" spans="1:2" ht="15" x14ac:dyDescent="0.2">
      <c r="A13897" s="318"/>
      <c r="B13897" s="319"/>
    </row>
    <row r="13898" spans="1:2" ht="15" x14ac:dyDescent="0.2">
      <c r="A13898" s="318"/>
      <c r="B13898" s="319"/>
    </row>
    <row r="13899" spans="1:2" ht="15" x14ac:dyDescent="0.2">
      <c r="A13899" s="318"/>
      <c r="B13899" s="319"/>
    </row>
    <row r="13900" spans="1:2" ht="15" x14ac:dyDescent="0.2">
      <c r="A13900" s="318"/>
      <c r="B13900" s="319"/>
    </row>
    <row r="13901" spans="1:2" ht="15" x14ac:dyDescent="0.2">
      <c r="A13901" s="318"/>
      <c r="B13901" s="319"/>
    </row>
    <row r="13902" spans="1:2" ht="15" x14ac:dyDescent="0.2">
      <c r="A13902" s="318"/>
      <c r="B13902" s="319"/>
    </row>
    <row r="13903" spans="1:2" ht="15" x14ac:dyDescent="0.2">
      <c r="A13903" s="318"/>
      <c r="B13903" s="319"/>
    </row>
    <row r="13904" spans="1:2" ht="15" x14ac:dyDescent="0.2">
      <c r="A13904" s="318"/>
      <c r="B13904" s="319"/>
    </row>
    <row r="13905" spans="1:2" ht="15" x14ac:dyDescent="0.2">
      <c r="A13905" s="318"/>
      <c r="B13905" s="319"/>
    </row>
    <row r="13906" spans="1:2" ht="15" x14ac:dyDescent="0.2">
      <c r="A13906" s="318"/>
      <c r="B13906" s="319"/>
    </row>
    <row r="13907" spans="1:2" ht="15" x14ac:dyDescent="0.2">
      <c r="A13907" s="318"/>
      <c r="B13907" s="319"/>
    </row>
    <row r="13908" spans="1:2" ht="15" x14ac:dyDescent="0.2">
      <c r="A13908" s="318"/>
      <c r="B13908" s="319"/>
    </row>
    <row r="13909" spans="1:2" ht="15" x14ac:dyDescent="0.2">
      <c r="A13909" s="318"/>
      <c r="B13909" s="319"/>
    </row>
    <row r="13910" spans="1:2" ht="15" x14ac:dyDescent="0.2">
      <c r="A13910" s="318"/>
      <c r="B13910" s="319"/>
    </row>
    <row r="13911" spans="1:2" ht="15" x14ac:dyDescent="0.2">
      <c r="A13911" s="318"/>
      <c r="B13911" s="319"/>
    </row>
    <row r="13912" spans="1:2" ht="15" x14ac:dyDescent="0.2">
      <c r="A13912" s="318"/>
      <c r="B13912" s="319"/>
    </row>
    <row r="13913" spans="1:2" ht="15" x14ac:dyDescent="0.2">
      <c r="A13913" s="318"/>
      <c r="B13913" s="319"/>
    </row>
    <row r="13914" spans="1:2" ht="15" x14ac:dyDescent="0.2">
      <c r="A13914" s="318"/>
      <c r="B13914" s="319"/>
    </row>
    <row r="13915" spans="1:2" ht="15" x14ac:dyDescent="0.2">
      <c r="A13915" s="318"/>
      <c r="B13915" s="319"/>
    </row>
    <row r="13916" spans="1:2" ht="15" x14ac:dyDescent="0.2">
      <c r="A13916" s="318"/>
      <c r="B13916" s="319"/>
    </row>
    <row r="13917" spans="1:2" ht="15" x14ac:dyDescent="0.2">
      <c r="A13917" s="318"/>
      <c r="B13917" s="319"/>
    </row>
    <row r="13918" spans="1:2" ht="15" x14ac:dyDescent="0.2">
      <c r="A13918" s="318"/>
      <c r="B13918" s="319"/>
    </row>
    <row r="13919" spans="1:2" ht="15" x14ac:dyDescent="0.2">
      <c r="A13919" s="318"/>
      <c r="B13919" s="319"/>
    </row>
    <row r="13920" spans="1:2" ht="15" x14ac:dyDescent="0.2">
      <c r="A13920" s="318"/>
      <c r="B13920" s="319"/>
    </row>
    <row r="13921" spans="1:2" ht="15" x14ac:dyDescent="0.2">
      <c r="A13921" s="318"/>
      <c r="B13921" s="319"/>
    </row>
    <row r="13922" spans="1:2" ht="15" x14ac:dyDescent="0.2">
      <c r="A13922" s="318"/>
      <c r="B13922" s="319"/>
    </row>
    <row r="13923" spans="1:2" ht="15" x14ac:dyDescent="0.2">
      <c r="A13923" s="318"/>
      <c r="B13923" s="319"/>
    </row>
    <row r="13924" spans="1:2" ht="15" x14ac:dyDescent="0.2">
      <c r="A13924" s="318"/>
      <c r="B13924" s="319"/>
    </row>
    <row r="13925" spans="1:2" ht="15" x14ac:dyDescent="0.2">
      <c r="A13925" s="318"/>
      <c r="B13925" s="319"/>
    </row>
    <row r="13926" spans="1:2" ht="15" x14ac:dyDescent="0.2">
      <c r="A13926" s="318"/>
      <c r="B13926" s="319"/>
    </row>
    <row r="13927" spans="1:2" ht="15" x14ac:dyDescent="0.2">
      <c r="A13927" s="318"/>
      <c r="B13927" s="319"/>
    </row>
    <row r="13928" spans="1:2" ht="15" x14ac:dyDescent="0.2">
      <c r="A13928" s="318"/>
      <c r="B13928" s="319"/>
    </row>
    <row r="13929" spans="1:2" ht="15" x14ac:dyDescent="0.2">
      <c r="A13929" s="318"/>
      <c r="B13929" s="319"/>
    </row>
    <row r="13930" spans="1:2" ht="15" x14ac:dyDescent="0.2">
      <c r="A13930" s="318"/>
      <c r="B13930" s="319"/>
    </row>
    <row r="13931" spans="1:2" ht="15" x14ac:dyDescent="0.2">
      <c r="A13931" s="318"/>
      <c r="B13931" s="319"/>
    </row>
    <row r="13932" spans="1:2" ht="15" x14ac:dyDescent="0.2">
      <c r="A13932" s="318"/>
      <c r="B13932" s="319"/>
    </row>
    <row r="13933" spans="1:2" ht="15" x14ac:dyDescent="0.2">
      <c r="A13933" s="318"/>
      <c r="B13933" s="319"/>
    </row>
    <row r="13934" spans="1:2" ht="15" x14ac:dyDescent="0.2">
      <c r="A13934" s="318"/>
      <c r="B13934" s="319"/>
    </row>
    <row r="13935" spans="1:2" ht="15" x14ac:dyDescent="0.2">
      <c r="A13935" s="318"/>
      <c r="B13935" s="319"/>
    </row>
    <row r="13936" spans="1:2" ht="15" x14ac:dyDescent="0.2">
      <c r="A13936" s="318"/>
      <c r="B13936" s="319"/>
    </row>
    <row r="13937" spans="1:2" ht="15" x14ac:dyDescent="0.2">
      <c r="A13937" s="318"/>
      <c r="B13937" s="319"/>
    </row>
    <row r="13938" spans="1:2" ht="15" x14ac:dyDescent="0.2">
      <c r="A13938" s="318"/>
      <c r="B13938" s="319"/>
    </row>
    <row r="13939" spans="1:2" ht="15" x14ac:dyDescent="0.2">
      <c r="A13939" s="318"/>
      <c r="B13939" s="319"/>
    </row>
    <row r="13940" spans="1:2" ht="15" x14ac:dyDescent="0.2">
      <c r="A13940" s="318"/>
      <c r="B13940" s="319"/>
    </row>
    <row r="13941" spans="1:2" ht="15" x14ac:dyDescent="0.2">
      <c r="A13941" s="318"/>
      <c r="B13941" s="319"/>
    </row>
    <row r="13942" spans="1:2" ht="15" x14ac:dyDescent="0.2">
      <c r="A13942" s="318"/>
      <c r="B13942" s="319"/>
    </row>
    <row r="13943" spans="1:2" ht="15" x14ac:dyDescent="0.2">
      <c r="A13943" s="318"/>
      <c r="B13943" s="319"/>
    </row>
    <row r="13944" spans="1:2" ht="15" x14ac:dyDescent="0.2">
      <c r="A13944" s="318"/>
      <c r="B13944" s="319"/>
    </row>
    <row r="13945" spans="1:2" ht="15" x14ac:dyDescent="0.2">
      <c r="A13945" s="318"/>
      <c r="B13945" s="319"/>
    </row>
    <row r="13946" spans="1:2" ht="15" x14ac:dyDescent="0.2">
      <c r="A13946" s="318"/>
      <c r="B13946" s="319"/>
    </row>
    <row r="13947" spans="1:2" ht="15" x14ac:dyDescent="0.2">
      <c r="A13947" s="318"/>
      <c r="B13947" s="319"/>
    </row>
    <row r="13948" spans="1:2" ht="15" x14ac:dyDescent="0.2">
      <c r="A13948" s="318"/>
      <c r="B13948" s="319"/>
    </row>
    <row r="13949" spans="1:2" ht="15" x14ac:dyDescent="0.2">
      <c r="A13949" s="318"/>
      <c r="B13949" s="319"/>
    </row>
    <row r="13950" spans="1:2" ht="15" x14ac:dyDescent="0.2">
      <c r="A13950" s="318"/>
      <c r="B13950" s="319"/>
    </row>
    <row r="13951" spans="1:2" ht="15" x14ac:dyDescent="0.2">
      <c r="A13951" s="318"/>
      <c r="B13951" s="319"/>
    </row>
    <row r="13952" spans="1:2" ht="15" x14ac:dyDescent="0.2">
      <c r="A13952" s="318"/>
      <c r="B13952" s="319"/>
    </row>
    <row r="13953" spans="1:2" ht="15" x14ac:dyDescent="0.2">
      <c r="A13953" s="318"/>
      <c r="B13953" s="319"/>
    </row>
    <row r="13954" spans="1:2" ht="15" x14ac:dyDescent="0.2">
      <c r="A13954" s="318"/>
      <c r="B13954" s="319"/>
    </row>
    <row r="13955" spans="1:2" ht="15" x14ac:dyDescent="0.2">
      <c r="A13955" s="318"/>
      <c r="B13955" s="319"/>
    </row>
    <row r="13956" spans="1:2" ht="15" x14ac:dyDescent="0.2">
      <c r="A13956" s="318"/>
      <c r="B13956" s="319"/>
    </row>
    <row r="13957" spans="1:2" ht="15" x14ac:dyDescent="0.2">
      <c r="A13957" s="318"/>
      <c r="B13957" s="319"/>
    </row>
    <row r="13958" spans="1:2" ht="15" x14ac:dyDescent="0.2">
      <c r="A13958" s="318"/>
      <c r="B13958" s="319"/>
    </row>
    <row r="13959" spans="1:2" ht="15" x14ac:dyDescent="0.2">
      <c r="A13959" s="318"/>
      <c r="B13959" s="319"/>
    </row>
    <row r="13960" spans="1:2" ht="15" x14ac:dyDescent="0.2">
      <c r="A13960" s="318"/>
      <c r="B13960" s="319"/>
    </row>
    <row r="13961" spans="1:2" ht="15" x14ac:dyDescent="0.2">
      <c r="A13961" s="318"/>
      <c r="B13961" s="319"/>
    </row>
    <row r="13962" spans="1:2" ht="15" x14ac:dyDescent="0.2">
      <c r="A13962" s="318"/>
      <c r="B13962" s="319"/>
    </row>
    <row r="13963" spans="1:2" ht="15" x14ac:dyDescent="0.2">
      <c r="A13963" s="318"/>
      <c r="B13963" s="319"/>
    </row>
    <row r="13964" spans="1:2" ht="15" x14ac:dyDescent="0.2">
      <c r="A13964" s="318"/>
      <c r="B13964" s="319"/>
    </row>
    <row r="13965" spans="1:2" ht="15" x14ac:dyDescent="0.2">
      <c r="A13965" s="318"/>
      <c r="B13965" s="319"/>
    </row>
    <row r="13966" spans="1:2" ht="15" x14ac:dyDescent="0.2">
      <c r="A13966" s="318"/>
      <c r="B13966" s="319"/>
    </row>
    <row r="13967" spans="1:2" ht="15" x14ac:dyDescent="0.2">
      <c r="A13967" s="318"/>
      <c r="B13967" s="319"/>
    </row>
    <row r="13968" spans="1:2" ht="15" x14ac:dyDescent="0.2">
      <c r="A13968" s="318"/>
      <c r="B13968" s="319"/>
    </row>
    <row r="13969" spans="1:2" ht="15" x14ac:dyDescent="0.2">
      <c r="A13969" s="318"/>
      <c r="B13969" s="319"/>
    </row>
    <row r="13970" spans="1:2" ht="15" x14ac:dyDescent="0.2">
      <c r="A13970" s="318"/>
      <c r="B13970" s="319"/>
    </row>
    <row r="13971" spans="1:2" ht="15" x14ac:dyDescent="0.2">
      <c r="A13971" s="318"/>
      <c r="B13971" s="319"/>
    </row>
    <row r="13972" spans="1:2" ht="15" x14ac:dyDescent="0.2">
      <c r="A13972" s="318"/>
      <c r="B13972" s="319"/>
    </row>
    <row r="13973" spans="1:2" ht="15" x14ac:dyDescent="0.2">
      <c r="A13973" s="318"/>
      <c r="B13973" s="319"/>
    </row>
    <row r="13974" spans="1:2" ht="15" x14ac:dyDescent="0.2">
      <c r="A13974" s="318"/>
      <c r="B13974" s="319"/>
    </row>
    <row r="13975" spans="1:2" ht="15" x14ac:dyDescent="0.2">
      <c r="A13975" s="318"/>
      <c r="B13975" s="319"/>
    </row>
    <row r="13976" spans="1:2" ht="15" x14ac:dyDescent="0.2">
      <c r="A13976" s="318"/>
      <c r="B13976" s="319"/>
    </row>
    <row r="13977" spans="1:2" ht="15" x14ac:dyDescent="0.2">
      <c r="A13977" s="318"/>
      <c r="B13977" s="319"/>
    </row>
    <row r="13978" spans="1:2" ht="15" x14ac:dyDescent="0.2">
      <c r="A13978" s="318"/>
      <c r="B13978" s="319"/>
    </row>
    <row r="13979" spans="1:2" ht="15" x14ac:dyDescent="0.2">
      <c r="A13979" s="318"/>
      <c r="B13979" s="319"/>
    </row>
    <row r="13980" spans="1:2" ht="15" x14ac:dyDescent="0.2">
      <c r="A13980" s="318"/>
      <c r="B13980" s="319"/>
    </row>
    <row r="13981" spans="1:2" ht="15" x14ac:dyDescent="0.2">
      <c r="A13981" s="318"/>
      <c r="B13981" s="319"/>
    </row>
    <row r="13982" spans="1:2" ht="15" x14ac:dyDescent="0.2">
      <c r="A13982" s="318"/>
      <c r="B13982" s="319"/>
    </row>
    <row r="13983" spans="1:2" ht="15" x14ac:dyDescent="0.2">
      <c r="A13983" s="318"/>
      <c r="B13983" s="319"/>
    </row>
    <row r="13984" spans="1:2" ht="15" x14ac:dyDescent="0.2">
      <c r="A13984" s="318"/>
      <c r="B13984" s="319"/>
    </row>
    <row r="13985" spans="1:2" ht="15" x14ac:dyDescent="0.2">
      <c r="A13985" s="318"/>
      <c r="B13985" s="319"/>
    </row>
    <row r="13986" spans="1:2" ht="15" x14ac:dyDescent="0.2">
      <c r="A13986" s="318"/>
      <c r="B13986" s="319"/>
    </row>
    <row r="13987" spans="1:2" ht="15" x14ac:dyDescent="0.2">
      <c r="A13987" s="318"/>
      <c r="B13987" s="319"/>
    </row>
    <row r="13988" spans="1:2" ht="15" x14ac:dyDescent="0.2">
      <c r="A13988" s="318"/>
      <c r="B13988" s="319"/>
    </row>
    <row r="13989" spans="1:2" ht="15" x14ac:dyDescent="0.2">
      <c r="A13989" s="318"/>
      <c r="B13989" s="319"/>
    </row>
    <row r="13990" spans="1:2" ht="15" x14ac:dyDescent="0.2">
      <c r="A13990" s="318"/>
      <c r="B13990" s="319"/>
    </row>
    <row r="13991" spans="1:2" ht="15" x14ac:dyDescent="0.2">
      <c r="A13991" s="318"/>
      <c r="B13991" s="319"/>
    </row>
    <row r="13992" spans="1:2" ht="15" x14ac:dyDescent="0.2">
      <c r="A13992" s="318"/>
      <c r="B13992" s="319"/>
    </row>
    <row r="13993" spans="1:2" ht="15" x14ac:dyDescent="0.2">
      <c r="A13993" s="318"/>
      <c r="B13993" s="319"/>
    </row>
    <row r="13994" spans="1:2" ht="15" x14ac:dyDescent="0.2">
      <c r="A13994" s="318"/>
      <c r="B13994" s="319"/>
    </row>
    <row r="13995" spans="1:2" ht="15" x14ac:dyDescent="0.2">
      <c r="A13995" s="318"/>
      <c r="B13995" s="319"/>
    </row>
    <row r="13996" spans="1:2" ht="15" x14ac:dyDescent="0.2">
      <c r="A13996" s="318"/>
      <c r="B13996" s="319"/>
    </row>
    <row r="13997" spans="1:2" ht="15" x14ac:dyDescent="0.2">
      <c r="A13997" s="318"/>
      <c r="B13997" s="319"/>
    </row>
    <row r="13998" spans="1:2" ht="15" x14ac:dyDescent="0.2">
      <c r="A13998" s="318"/>
      <c r="B13998" s="319"/>
    </row>
    <row r="13999" spans="1:2" ht="15" x14ac:dyDescent="0.2">
      <c r="A13999" s="318"/>
      <c r="B13999" s="319"/>
    </row>
    <row r="14000" spans="1:2" ht="15" x14ac:dyDescent="0.2">
      <c r="A14000" s="318"/>
      <c r="B14000" s="319"/>
    </row>
    <row r="14001" spans="1:2" ht="15" x14ac:dyDescent="0.2">
      <c r="A14001" s="318"/>
      <c r="B14001" s="319"/>
    </row>
    <row r="14002" spans="1:2" ht="15" x14ac:dyDescent="0.2">
      <c r="A14002" s="318"/>
      <c r="B14002" s="319"/>
    </row>
    <row r="14003" spans="1:2" ht="15" x14ac:dyDescent="0.2">
      <c r="A14003" s="318"/>
      <c r="B14003" s="319"/>
    </row>
    <row r="14004" spans="1:2" ht="15" x14ac:dyDescent="0.2">
      <c r="A14004" s="318"/>
      <c r="B14004" s="319"/>
    </row>
    <row r="14005" spans="1:2" ht="15" x14ac:dyDescent="0.2">
      <c r="A14005" s="318"/>
      <c r="B14005" s="319"/>
    </row>
    <row r="14006" spans="1:2" ht="15" x14ac:dyDescent="0.2">
      <c r="A14006" s="318"/>
      <c r="B14006" s="319"/>
    </row>
    <row r="14007" spans="1:2" ht="15" x14ac:dyDescent="0.2">
      <c r="A14007" s="318"/>
      <c r="B14007" s="319"/>
    </row>
    <row r="14008" spans="1:2" ht="15" x14ac:dyDescent="0.2">
      <c r="A14008" s="318"/>
      <c r="B14008" s="319"/>
    </row>
    <row r="14009" spans="1:2" ht="15" x14ac:dyDescent="0.2">
      <c r="A14009" s="318"/>
      <c r="B14009" s="319"/>
    </row>
    <row r="14010" spans="1:2" ht="15" x14ac:dyDescent="0.2">
      <c r="A14010" s="318"/>
      <c r="B14010" s="319"/>
    </row>
    <row r="14011" spans="1:2" ht="15" x14ac:dyDescent="0.2">
      <c r="A14011" s="318"/>
      <c r="B14011" s="319"/>
    </row>
    <row r="14012" spans="1:2" ht="15" x14ac:dyDescent="0.2">
      <c r="A14012" s="318"/>
      <c r="B14012" s="319"/>
    </row>
    <row r="14013" spans="1:2" ht="15" x14ac:dyDescent="0.2">
      <c r="A14013" s="318"/>
      <c r="B14013" s="319"/>
    </row>
    <row r="14014" spans="1:2" ht="15" x14ac:dyDescent="0.2">
      <c r="A14014" s="318"/>
      <c r="B14014" s="319"/>
    </row>
    <row r="14015" spans="1:2" ht="15" x14ac:dyDescent="0.2">
      <c r="A14015" s="318"/>
      <c r="B14015" s="319"/>
    </row>
    <row r="14016" spans="1:2" ht="15" x14ac:dyDescent="0.2">
      <c r="A14016" s="318"/>
      <c r="B14016" s="319"/>
    </row>
    <row r="14017" spans="1:2" ht="15" x14ac:dyDescent="0.2">
      <c r="A14017" s="318"/>
      <c r="B14017" s="319"/>
    </row>
    <row r="14018" spans="1:2" ht="15" x14ac:dyDescent="0.2">
      <c r="A14018" s="318"/>
      <c r="B14018" s="319"/>
    </row>
    <row r="14019" spans="1:2" ht="15" x14ac:dyDescent="0.2">
      <c r="A14019" s="318"/>
      <c r="B14019" s="319"/>
    </row>
    <row r="14020" spans="1:2" ht="15" x14ac:dyDescent="0.2">
      <c r="A14020" s="318"/>
      <c r="B14020" s="319"/>
    </row>
    <row r="14021" spans="1:2" ht="15" x14ac:dyDescent="0.2">
      <c r="A14021" s="318"/>
      <c r="B14021" s="319"/>
    </row>
    <row r="14022" spans="1:2" ht="15" x14ac:dyDescent="0.2">
      <c r="A14022" s="318"/>
      <c r="B14022" s="319"/>
    </row>
    <row r="14023" spans="1:2" ht="15" x14ac:dyDescent="0.2">
      <c r="A14023" s="318"/>
      <c r="B14023" s="319"/>
    </row>
    <row r="14024" spans="1:2" ht="15" x14ac:dyDescent="0.2">
      <c r="A14024" s="318"/>
      <c r="B14024" s="319"/>
    </row>
    <row r="14025" spans="1:2" ht="15" x14ac:dyDescent="0.2">
      <c r="A14025" s="318"/>
      <c r="B14025" s="319"/>
    </row>
    <row r="14026" spans="1:2" ht="15" x14ac:dyDescent="0.2">
      <c r="A14026" s="318"/>
      <c r="B14026" s="319"/>
    </row>
    <row r="14027" spans="1:2" ht="15" x14ac:dyDescent="0.2">
      <c r="A14027" s="318"/>
      <c r="B14027" s="319"/>
    </row>
    <row r="14028" spans="1:2" ht="15" x14ac:dyDescent="0.2">
      <c r="A14028" s="318"/>
      <c r="B14028" s="319"/>
    </row>
    <row r="14029" spans="1:2" ht="15" x14ac:dyDescent="0.2">
      <c r="A14029" s="318"/>
      <c r="B14029" s="319"/>
    </row>
    <row r="14030" spans="1:2" ht="15" x14ac:dyDescent="0.2">
      <c r="A14030" s="318"/>
      <c r="B14030" s="319"/>
    </row>
    <row r="14031" spans="1:2" ht="15" x14ac:dyDescent="0.2">
      <c r="A14031" s="318"/>
      <c r="B14031" s="319"/>
    </row>
    <row r="14032" spans="1:2" ht="15" x14ac:dyDescent="0.2">
      <c r="A14032" s="318"/>
      <c r="B14032" s="319"/>
    </row>
    <row r="14033" spans="1:2" ht="15" x14ac:dyDescent="0.2">
      <c r="A14033" s="318"/>
      <c r="B14033" s="319"/>
    </row>
    <row r="14034" spans="1:2" ht="15" x14ac:dyDescent="0.2">
      <c r="A14034" s="318"/>
      <c r="B14034" s="319"/>
    </row>
    <row r="14035" spans="1:2" ht="15" x14ac:dyDescent="0.2">
      <c r="A14035" s="318"/>
      <c r="B14035" s="319"/>
    </row>
    <row r="14036" spans="1:2" ht="15" x14ac:dyDescent="0.2">
      <c r="A14036" s="318"/>
      <c r="B14036" s="319"/>
    </row>
    <row r="14037" spans="1:2" ht="15" x14ac:dyDescent="0.2">
      <c r="A14037" s="318"/>
      <c r="B14037" s="319"/>
    </row>
    <row r="14038" spans="1:2" ht="15" x14ac:dyDescent="0.2">
      <c r="A14038" s="318"/>
      <c r="B14038" s="319"/>
    </row>
    <row r="14039" spans="1:2" ht="15" x14ac:dyDescent="0.2">
      <c r="A14039" s="318"/>
      <c r="B14039" s="319"/>
    </row>
    <row r="14040" spans="1:2" ht="15" x14ac:dyDescent="0.2">
      <c r="A14040" s="318"/>
      <c r="B14040" s="319"/>
    </row>
    <row r="14041" spans="1:2" ht="15" x14ac:dyDescent="0.2">
      <c r="A14041" s="318"/>
      <c r="B14041" s="319"/>
    </row>
    <row r="14042" spans="1:2" ht="15" x14ac:dyDescent="0.2">
      <c r="A14042" s="318"/>
      <c r="B14042" s="319"/>
    </row>
    <row r="14043" spans="1:2" ht="15" x14ac:dyDescent="0.2">
      <c r="A14043" s="318"/>
      <c r="B14043" s="319"/>
    </row>
    <row r="14044" spans="1:2" ht="15" x14ac:dyDescent="0.2">
      <c r="A14044" s="318"/>
      <c r="B14044" s="319"/>
    </row>
    <row r="14045" spans="1:2" ht="15" x14ac:dyDescent="0.2">
      <c r="A14045" s="318"/>
      <c r="B14045" s="319"/>
    </row>
    <row r="14046" spans="1:2" ht="15" x14ac:dyDescent="0.2">
      <c r="A14046" s="318"/>
      <c r="B14046" s="319"/>
    </row>
    <row r="14047" spans="1:2" ht="15" x14ac:dyDescent="0.2">
      <c r="A14047" s="318"/>
      <c r="B14047" s="319"/>
    </row>
    <row r="14048" spans="1:2" ht="15" x14ac:dyDescent="0.2">
      <c r="A14048" s="318"/>
      <c r="B14048" s="319"/>
    </row>
    <row r="14049" spans="1:2" ht="15" x14ac:dyDescent="0.2">
      <c r="A14049" s="318"/>
      <c r="B14049" s="319"/>
    </row>
    <row r="14050" spans="1:2" ht="15" x14ac:dyDescent="0.2">
      <c r="A14050" s="318"/>
      <c r="B14050" s="319"/>
    </row>
    <row r="14051" spans="1:2" ht="15" x14ac:dyDescent="0.2">
      <c r="A14051" s="318"/>
      <c r="B14051" s="319"/>
    </row>
    <row r="14052" spans="1:2" ht="15" x14ac:dyDescent="0.2">
      <c r="A14052" s="318"/>
      <c r="B14052" s="319"/>
    </row>
    <row r="14053" spans="1:2" ht="15" x14ac:dyDescent="0.2">
      <c r="A14053" s="318"/>
      <c r="B14053" s="319"/>
    </row>
    <row r="14054" spans="1:2" ht="15" x14ac:dyDescent="0.2">
      <c r="A14054" s="318"/>
      <c r="B14054" s="319"/>
    </row>
    <row r="14055" spans="1:2" ht="15" x14ac:dyDescent="0.2">
      <c r="A14055" s="318"/>
      <c r="B14055" s="319"/>
    </row>
    <row r="14056" spans="1:2" ht="15" x14ac:dyDescent="0.2">
      <c r="A14056" s="318"/>
      <c r="B14056" s="319"/>
    </row>
    <row r="14057" spans="1:2" ht="15" x14ac:dyDescent="0.2">
      <c r="A14057" s="318"/>
      <c r="B14057" s="319"/>
    </row>
    <row r="14058" spans="1:2" ht="15" x14ac:dyDescent="0.2">
      <c r="A14058" s="318"/>
      <c r="B14058" s="319"/>
    </row>
    <row r="14059" spans="1:2" ht="15" x14ac:dyDescent="0.2">
      <c r="A14059" s="318"/>
      <c r="B14059" s="319"/>
    </row>
    <row r="14060" spans="1:2" ht="15" x14ac:dyDescent="0.2">
      <c r="A14060" s="318"/>
      <c r="B14060" s="319"/>
    </row>
    <row r="14061" spans="1:2" ht="15" x14ac:dyDescent="0.2">
      <c r="A14061" s="318"/>
      <c r="B14061" s="319"/>
    </row>
    <row r="14062" spans="1:2" ht="15" x14ac:dyDescent="0.2">
      <c r="A14062" s="318"/>
      <c r="B14062" s="319"/>
    </row>
    <row r="14063" spans="1:2" ht="15" x14ac:dyDescent="0.2">
      <c r="A14063" s="318"/>
      <c r="B14063" s="319"/>
    </row>
    <row r="14064" spans="1:2" ht="15" x14ac:dyDescent="0.2">
      <c r="A14064" s="318"/>
      <c r="B14064" s="319"/>
    </row>
    <row r="14065" spans="1:2" ht="15" x14ac:dyDescent="0.2">
      <c r="A14065" s="318"/>
      <c r="B14065" s="319"/>
    </row>
    <row r="14066" spans="1:2" ht="15" x14ac:dyDescent="0.2">
      <c r="A14066" s="318"/>
      <c r="B14066" s="319"/>
    </row>
    <row r="14067" spans="1:2" ht="15" x14ac:dyDescent="0.2">
      <c r="A14067" s="318"/>
      <c r="B14067" s="319"/>
    </row>
    <row r="14068" spans="1:2" ht="15" x14ac:dyDescent="0.2">
      <c r="A14068" s="318"/>
      <c r="B14068" s="319"/>
    </row>
    <row r="14069" spans="1:2" ht="15" x14ac:dyDescent="0.2">
      <c r="A14069" s="318"/>
      <c r="B14069" s="319"/>
    </row>
    <row r="14070" spans="1:2" ht="15" x14ac:dyDescent="0.2">
      <c r="A14070" s="318"/>
      <c r="B14070" s="319"/>
    </row>
    <row r="14071" spans="1:2" ht="15" x14ac:dyDescent="0.2">
      <c r="A14071" s="318"/>
      <c r="B14071" s="319"/>
    </row>
    <row r="14072" spans="1:2" ht="15" x14ac:dyDescent="0.2">
      <c r="A14072" s="318"/>
      <c r="B14072" s="319"/>
    </row>
    <row r="14073" spans="1:2" ht="15" x14ac:dyDescent="0.2">
      <c r="A14073" s="318"/>
      <c r="B14073" s="319"/>
    </row>
    <row r="14074" spans="1:2" ht="15" x14ac:dyDescent="0.2">
      <c r="A14074" s="318"/>
      <c r="B14074" s="319"/>
    </row>
    <row r="14075" spans="1:2" ht="15" x14ac:dyDescent="0.2">
      <c r="A14075" s="318"/>
      <c r="B14075" s="319"/>
    </row>
    <row r="14076" spans="1:2" ht="15" x14ac:dyDescent="0.2">
      <c r="A14076" s="318"/>
      <c r="B14076" s="319"/>
    </row>
    <row r="14077" spans="1:2" ht="15" x14ac:dyDescent="0.2">
      <c r="A14077" s="318"/>
      <c r="B14077" s="319"/>
    </row>
    <row r="14078" spans="1:2" ht="15" x14ac:dyDescent="0.2">
      <c r="A14078" s="318"/>
      <c r="B14078" s="319"/>
    </row>
    <row r="14079" spans="1:2" ht="15" x14ac:dyDescent="0.2">
      <c r="A14079" s="318"/>
      <c r="B14079" s="319"/>
    </row>
    <row r="14080" spans="1:2" ht="15" x14ac:dyDescent="0.2">
      <c r="A14080" s="318"/>
      <c r="B14080" s="319"/>
    </row>
    <row r="14081" spans="1:2" ht="15" x14ac:dyDescent="0.2">
      <c r="A14081" s="318"/>
      <c r="B14081" s="319"/>
    </row>
    <row r="14082" spans="1:2" ht="15" x14ac:dyDescent="0.2">
      <c r="A14082" s="318"/>
      <c r="B14082" s="319"/>
    </row>
    <row r="14083" spans="1:2" ht="15" x14ac:dyDescent="0.2">
      <c r="A14083" s="318"/>
      <c r="B14083" s="319"/>
    </row>
    <row r="14084" spans="1:2" ht="15" x14ac:dyDescent="0.2">
      <c r="A14084" s="318"/>
      <c r="B14084" s="319"/>
    </row>
    <row r="14085" spans="1:2" ht="15" x14ac:dyDescent="0.2">
      <c r="A14085" s="318"/>
      <c r="B14085" s="319"/>
    </row>
    <row r="14086" spans="1:2" ht="15" x14ac:dyDescent="0.2">
      <c r="A14086" s="318"/>
      <c r="B14086" s="319"/>
    </row>
    <row r="14087" spans="1:2" ht="15" x14ac:dyDescent="0.2">
      <c r="A14087" s="318"/>
      <c r="B14087" s="319"/>
    </row>
    <row r="14088" spans="1:2" ht="15" x14ac:dyDescent="0.2">
      <c r="A14088" s="318"/>
      <c r="B14088" s="319"/>
    </row>
    <row r="14089" spans="1:2" ht="15" x14ac:dyDescent="0.2">
      <c r="A14089" s="318"/>
      <c r="B14089" s="319"/>
    </row>
    <row r="14090" spans="1:2" ht="15" x14ac:dyDescent="0.2">
      <c r="A14090" s="318"/>
      <c r="B14090" s="319"/>
    </row>
    <row r="14091" spans="1:2" ht="15" x14ac:dyDescent="0.2">
      <c r="A14091" s="318"/>
      <c r="B14091" s="319"/>
    </row>
    <row r="14092" spans="1:2" ht="15" x14ac:dyDescent="0.2">
      <c r="A14092" s="318"/>
      <c r="B14092" s="319"/>
    </row>
    <row r="14093" spans="1:2" ht="15" x14ac:dyDescent="0.2">
      <c r="A14093" s="318"/>
      <c r="B14093" s="319"/>
    </row>
    <row r="14094" spans="1:2" ht="15" x14ac:dyDescent="0.2">
      <c r="A14094" s="318"/>
      <c r="B14094" s="319"/>
    </row>
    <row r="14095" spans="1:2" ht="15" x14ac:dyDescent="0.2">
      <c r="A14095" s="318"/>
      <c r="B14095" s="319"/>
    </row>
    <row r="14096" spans="1:2" ht="15" x14ac:dyDescent="0.2">
      <c r="A14096" s="318"/>
      <c r="B14096" s="319"/>
    </row>
    <row r="14097" spans="1:2" ht="15" x14ac:dyDescent="0.2">
      <c r="A14097" s="318"/>
      <c r="B14097" s="319"/>
    </row>
    <row r="14098" spans="1:2" ht="15" x14ac:dyDescent="0.2">
      <c r="A14098" s="318"/>
      <c r="B14098" s="319"/>
    </row>
    <row r="14099" spans="1:2" ht="15" x14ac:dyDescent="0.2">
      <c r="A14099" s="318"/>
      <c r="B14099" s="319"/>
    </row>
    <row r="14100" spans="1:2" ht="15" x14ac:dyDescent="0.2">
      <c r="A14100" s="318"/>
      <c r="B14100" s="319"/>
    </row>
    <row r="14101" spans="1:2" ht="15" x14ac:dyDescent="0.2">
      <c r="A14101" s="318"/>
      <c r="B14101" s="319"/>
    </row>
    <row r="14102" spans="1:2" ht="15" x14ac:dyDescent="0.2">
      <c r="A14102" s="318"/>
      <c r="B14102" s="319"/>
    </row>
    <row r="14103" spans="1:2" ht="15" x14ac:dyDescent="0.2">
      <c r="A14103" s="318"/>
      <c r="B14103" s="319"/>
    </row>
    <row r="14104" spans="1:2" ht="15" x14ac:dyDescent="0.2">
      <c r="A14104" s="318"/>
      <c r="B14104" s="319"/>
    </row>
    <row r="14105" spans="1:2" ht="15" x14ac:dyDescent="0.2">
      <c r="A14105" s="318"/>
      <c r="B14105" s="319"/>
    </row>
    <row r="14106" spans="1:2" ht="15" x14ac:dyDescent="0.2">
      <c r="A14106" s="318"/>
      <c r="B14106" s="319"/>
    </row>
    <row r="14107" spans="1:2" ht="15" x14ac:dyDescent="0.2">
      <c r="A14107" s="318"/>
      <c r="B14107" s="319"/>
    </row>
    <row r="14108" spans="1:2" ht="15" x14ac:dyDescent="0.2">
      <c r="A14108" s="318"/>
      <c r="B14108" s="319"/>
    </row>
    <row r="14109" spans="1:2" ht="15" x14ac:dyDescent="0.2">
      <c r="A14109" s="318"/>
      <c r="B14109" s="319"/>
    </row>
    <row r="14110" spans="1:2" ht="15" x14ac:dyDescent="0.2">
      <c r="A14110" s="318"/>
      <c r="B14110" s="319"/>
    </row>
    <row r="14111" spans="1:2" ht="15" x14ac:dyDescent="0.2">
      <c r="A14111" s="318"/>
      <c r="B14111" s="319"/>
    </row>
    <row r="14112" spans="1:2" ht="15" x14ac:dyDescent="0.2">
      <c r="A14112" s="318"/>
      <c r="B14112" s="319"/>
    </row>
    <row r="14113" spans="1:2" ht="15" x14ac:dyDescent="0.2">
      <c r="A14113" s="318"/>
      <c r="B14113" s="319"/>
    </row>
    <row r="14114" spans="1:2" ht="15" x14ac:dyDescent="0.2">
      <c r="A14114" s="318"/>
      <c r="B14114" s="319"/>
    </row>
    <row r="14115" spans="1:2" ht="15" x14ac:dyDescent="0.2">
      <c r="A14115" s="318"/>
      <c r="B14115" s="319"/>
    </row>
    <row r="14116" spans="1:2" ht="15" x14ac:dyDescent="0.2">
      <c r="A14116" s="318"/>
      <c r="B14116" s="319"/>
    </row>
    <row r="14117" spans="1:2" ht="15" x14ac:dyDescent="0.2">
      <c r="A14117" s="318"/>
      <c r="B14117" s="319"/>
    </row>
    <row r="14118" spans="1:2" ht="15" x14ac:dyDescent="0.2">
      <c r="A14118" s="318"/>
      <c r="B14118" s="319"/>
    </row>
    <row r="14119" spans="1:2" ht="15" x14ac:dyDescent="0.2">
      <c r="A14119" s="318"/>
      <c r="B14119" s="319"/>
    </row>
    <row r="14120" spans="1:2" ht="15" x14ac:dyDescent="0.2">
      <c r="A14120" s="318"/>
      <c r="B14120" s="319"/>
    </row>
    <row r="14121" spans="1:2" ht="15" x14ac:dyDescent="0.2">
      <c r="A14121" s="318"/>
      <c r="B14121" s="319"/>
    </row>
    <row r="14122" spans="1:2" ht="15" x14ac:dyDescent="0.2">
      <c r="A14122" s="318"/>
      <c r="B14122" s="319"/>
    </row>
    <row r="14123" spans="1:2" ht="15" x14ac:dyDescent="0.2">
      <c r="A14123" s="318"/>
      <c r="B14123" s="319"/>
    </row>
    <row r="14124" spans="1:2" ht="15" x14ac:dyDescent="0.2">
      <c r="A14124" s="318"/>
      <c r="B14124" s="319"/>
    </row>
    <row r="14125" spans="1:2" ht="15" x14ac:dyDescent="0.2">
      <c r="A14125" s="318"/>
      <c r="B14125" s="319"/>
    </row>
    <row r="14126" spans="1:2" ht="15" x14ac:dyDescent="0.2">
      <c r="A14126" s="318"/>
      <c r="B14126" s="319"/>
    </row>
    <row r="14127" spans="1:2" ht="15" x14ac:dyDescent="0.2">
      <c r="A14127" s="318"/>
      <c r="B14127" s="319"/>
    </row>
    <row r="14128" spans="1:2" ht="15" x14ac:dyDescent="0.2">
      <c r="A14128" s="318"/>
      <c r="B14128" s="319"/>
    </row>
    <row r="14129" spans="1:2" ht="15" x14ac:dyDescent="0.2">
      <c r="A14129" s="318"/>
      <c r="B14129" s="319"/>
    </row>
    <row r="14130" spans="1:2" ht="15" x14ac:dyDescent="0.2">
      <c r="A14130" s="318"/>
      <c r="B14130" s="319"/>
    </row>
    <row r="14131" spans="1:2" ht="15" x14ac:dyDescent="0.2">
      <c r="A14131" s="318"/>
      <c r="B14131" s="319"/>
    </row>
    <row r="14132" spans="1:2" ht="15" x14ac:dyDescent="0.2">
      <c r="A14132" s="318"/>
      <c r="B14132" s="319"/>
    </row>
    <row r="14133" spans="1:2" ht="15" x14ac:dyDescent="0.2">
      <c r="A14133" s="318"/>
      <c r="B14133" s="319"/>
    </row>
    <row r="14134" spans="1:2" ht="15" x14ac:dyDescent="0.2">
      <c r="A14134" s="318"/>
      <c r="B14134" s="319"/>
    </row>
    <row r="14135" spans="1:2" ht="15" x14ac:dyDescent="0.2">
      <c r="A14135" s="318"/>
      <c r="B14135" s="319"/>
    </row>
    <row r="14136" spans="1:2" ht="15" x14ac:dyDescent="0.2">
      <c r="A14136" s="318"/>
      <c r="B14136" s="319"/>
    </row>
    <row r="14137" spans="1:2" ht="15" x14ac:dyDescent="0.2">
      <c r="A14137" s="318"/>
      <c r="B14137" s="319"/>
    </row>
    <row r="14138" spans="1:2" ht="15" x14ac:dyDescent="0.2">
      <c r="A14138" s="318"/>
      <c r="B14138" s="319"/>
    </row>
    <row r="14139" spans="1:2" ht="15" x14ac:dyDescent="0.2">
      <c r="A14139" s="318"/>
      <c r="B14139" s="319"/>
    </row>
    <row r="14140" spans="1:2" ht="15" x14ac:dyDescent="0.2">
      <c r="A14140" s="318"/>
      <c r="B14140" s="319"/>
    </row>
    <row r="14141" spans="1:2" ht="15" x14ac:dyDescent="0.2">
      <c r="A14141" s="318"/>
      <c r="B14141" s="319"/>
    </row>
    <row r="14142" spans="1:2" ht="15" x14ac:dyDescent="0.2">
      <c r="A14142" s="318"/>
      <c r="B14142" s="319"/>
    </row>
    <row r="14143" spans="1:2" ht="15" x14ac:dyDescent="0.2">
      <c r="A14143" s="318"/>
      <c r="B14143" s="319"/>
    </row>
    <row r="14144" spans="1:2" ht="15" x14ac:dyDescent="0.2">
      <c r="A14144" s="318"/>
      <c r="B14144" s="319"/>
    </row>
    <row r="14145" spans="1:2" ht="15" x14ac:dyDescent="0.2">
      <c r="A14145" s="318"/>
      <c r="B14145" s="319"/>
    </row>
    <row r="14146" spans="1:2" ht="15" x14ac:dyDescent="0.2">
      <c r="A14146" s="318"/>
      <c r="B14146" s="319"/>
    </row>
    <row r="14147" spans="1:2" ht="15" x14ac:dyDescent="0.2">
      <c r="A14147" s="318"/>
      <c r="B14147" s="319"/>
    </row>
    <row r="14148" spans="1:2" ht="15" x14ac:dyDescent="0.2">
      <c r="A14148" s="318"/>
      <c r="B14148" s="319"/>
    </row>
    <row r="14149" spans="1:2" ht="15" x14ac:dyDescent="0.2">
      <c r="A14149" s="318"/>
      <c r="B14149" s="319"/>
    </row>
    <row r="14150" spans="1:2" ht="15" x14ac:dyDescent="0.2">
      <c r="A14150" s="318"/>
      <c r="B14150" s="319"/>
    </row>
    <row r="14151" spans="1:2" ht="15" x14ac:dyDescent="0.2">
      <c r="A14151" s="318"/>
      <c r="B14151" s="319"/>
    </row>
    <row r="14152" spans="1:2" ht="15" x14ac:dyDescent="0.2">
      <c r="A14152" s="318"/>
      <c r="B14152" s="319"/>
    </row>
    <row r="14153" spans="1:2" ht="15" x14ac:dyDescent="0.2">
      <c r="A14153" s="318"/>
      <c r="B14153" s="319"/>
    </row>
    <row r="14154" spans="1:2" ht="15" x14ac:dyDescent="0.2">
      <c r="A14154" s="318"/>
      <c r="B14154" s="319"/>
    </row>
    <row r="14155" spans="1:2" ht="15" x14ac:dyDescent="0.2">
      <c r="A14155" s="318"/>
      <c r="B14155" s="319"/>
    </row>
    <row r="14156" spans="1:2" ht="15" x14ac:dyDescent="0.2">
      <c r="A14156" s="318"/>
      <c r="B14156" s="319"/>
    </row>
    <row r="14157" spans="1:2" ht="15" x14ac:dyDescent="0.2">
      <c r="A14157" s="318"/>
      <c r="B14157" s="319"/>
    </row>
    <row r="14158" spans="1:2" ht="15" x14ac:dyDescent="0.2">
      <c r="A14158" s="318"/>
      <c r="B14158" s="319"/>
    </row>
    <row r="14159" spans="1:2" ht="15" x14ac:dyDescent="0.2">
      <c r="A14159" s="318"/>
      <c r="B14159" s="319"/>
    </row>
    <row r="14160" spans="1:2" ht="15" x14ac:dyDescent="0.2">
      <c r="A14160" s="318"/>
      <c r="B14160" s="319"/>
    </row>
    <row r="14161" spans="1:2" ht="15" x14ac:dyDescent="0.2">
      <c r="A14161" s="318"/>
      <c r="B14161" s="319"/>
    </row>
    <row r="14162" spans="1:2" ht="15" x14ac:dyDescent="0.2">
      <c r="A14162" s="318"/>
      <c r="B14162" s="319"/>
    </row>
    <row r="14163" spans="1:2" ht="15" x14ac:dyDescent="0.2">
      <c r="A14163" s="318"/>
      <c r="B14163" s="319"/>
    </row>
    <row r="14164" spans="1:2" ht="15" x14ac:dyDescent="0.2">
      <c r="A14164" s="318"/>
      <c r="B14164" s="319"/>
    </row>
    <row r="14165" spans="1:2" ht="15" x14ac:dyDescent="0.2">
      <c r="A14165" s="318"/>
      <c r="B14165" s="319"/>
    </row>
    <row r="14166" spans="1:2" ht="15" x14ac:dyDescent="0.2">
      <c r="A14166" s="318"/>
      <c r="B14166" s="319"/>
    </row>
    <row r="14167" spans="1:2" ht="15" x14ac:dyDescent="0.2">
      <c r="A14167" s="318"/>
      <c r="B14167" s="319"/>
    </row>
    <row r="14168" spans="1:2" ht="15" x14ac:dyDescent="0.2">
      <c r="A14168" s="318"/>
      <c r="B14168" s="319"/>
    </row>
    <row r="14169" spans="1:2" ht="15" x14ac:dyDescent="0.2">
      <c r="A14169" s="318"/>
      <c r="B14169" s="319"/>
    </row>
    <row r="14170" spans="1:2" ht="15" x14ac:dyDescent="0.2">
      <c r="A14170" s="318"/>
      <c r="B14170" s="319"/>
    </row>
    <row r="14171" spans="1:2" ht="15" x14ac:dyDescent="0.2">
      <c r="A14171" s="318"/>
      <c r="B14171" s="319"/>
    </row>
    <row r="14172" spans="1:2" ht="15" x14ac:dyDescent="0.2">
      <c r="A14172" s="318"/>
      <c r="B14172" s="319"/>
    </row>
    <row r="14173" spans="1:2" ht="15" x14ac:dyDescent="0.2">
      <c r="A14173" s="318"/>
      <c r="B14173" s="319"/>
    </row>
    <row r="14174" spans="1:2" ht="15" x14ac:dyDescent="0.2">
      <c r="A14174" s="318"/>
      <c r="B14174" s="319"/>
    </row>
    <row r="14175" spans="1:2" ht="15" x14ac:dyDescent="0.2">
      <c r="A14175" s="318"/>
      <c r="B14175" s="319"/>
    </row>
    <row r="14176" spans="1:2" ht="15" x14ac:dyDescent="0.2">
      <c r="A14176" s="318"/>
      <c r="B14176" s="319"/>
    </row>
    <row r="14177" spans="1:2" ht="15" x14ac:dyDescent="0.2">
      <c r="A14177" s="318"/>
      <c r="B14177" s="319"/>
    </row>
    <row r="14178" spans="1:2" ht="15" x14ac:dyDescent="0.2">
      <c r="A14178" s="318"/>
      <c r="B14178" s="319"/>
    </row>
    <row r="14179" spans="1:2" ht="15" x14ac:dyDescent="0.2">
      <c r="A14179" s="318"/>
      <c r="B14179" s="319"/>
    </row>
    <row r="14180" spans="1:2" ht="15" x14ac:dyDescent="0.2">
      <c r="A14180" s="318"/>
      <c r="B14180" s="319"/>
    </row>
    <row r="14181" spans="1:2" ht="15" x14ac:dyDescent="0.2">
      <c r="A14181" s="318"/>
      <c r="B14181" s="319"/>
    </row>
    <row r="14182" spans="1:2" ht="15" x14ac:dyDescent="0.2">
      <c r="A14182" s="318"/>
      <c r="B14182" s="319"/>
    </row>
    <row r="14183" spans="1:2" ht="15" x14ac:dyDescent="0.2">
      <c r="A14183" s="318"/>
      <c r="B14183" s="319"/>
    </row>
    <row r="14184" spans="1:2" ht="15" x14ac:dyDescent="0.2">
      <c r="A14184" s="318"/>
      <c r="B14184" s="319"/>
    </row>
    <row r="14185" spans="1:2" ht="15" x14ac:dyDescent="0.2">
      <c r="A14185" s="318"/>
      <c r="B14185" s="319"/>
    </row>
    <row r="14186" spans="1:2" ht="15" x14ac:dyDescent="0.2">
      <c r="A14186" s="318"/>
      <c r="B14186" s="319"/>
    </row>
    <row r="14187" spans="1:2" ht="15" x14ac:dyDescent="0.2">
      <c r="A14187" s="318"/>
      <c r="B14187" s="319"/>
    </row>
    <row r="14188" spans="1:2" ht="15" x14ac:dyDescent="0.2">
      <c r="A14188" s="318"/>
      <c r="B14188" s="319"/>
    </row>
    <row r="14189" spans="1:2" ht="15" x14ac:dyDescent="0.2">
      <c r="A14189" s="318"/>
      <c r="B14189" s="319"/>
    </row>
    <row r="14190" spans="1:2" ht="15" x14ac:dyDescent="0.2">
      <c r="A14190" s="318"/>
      <c r="B14190" s="319"/>
    </row>
    <row r="14191" spans="1:2" ht="15" x14ac:dyDescent="0.2">
      <c r="A14191" s="318"/>
      <c r="B14191" s="319"/>
    </row>
    <row r="14192" spans="1:2" ht="15" x14ac:dyDescent="0.2">
      <c r="A14192" s="318"/>
      <c r="B14192" s="319"/>
    </row>
    <row r="14193" spans="1:2" ht="15" x14ac:dyDescent="0.2">
      <c r="A14193" s="318"/>
      <c r="B14193" s="319"/>
    </row>
    <row r="14194" spans="1:2" ht="15" x14ac:dyDescent="0.2">
      <c r="A14194" s="318"/>
      <c r="B14194" s="319"/>
    </row>
    <row r="14195" spans="1:2" ht="15" x14ac:dyDescent="0.2">
      <c r="A14195" s="318"/>
      <c r="B14195" s="319"/>
    </row>
    <row r="14196" spans="1:2" ht="15" x14ac:dyDescent="0.2">
      <c r="A14196" s="318"/>
      <c r="B14196" s="319"/>
    </row>
    <row r="14197" spans="1:2" ht="15" x14ac:dyDescent="0.2">
      <c r="A14197" s="318"/>
      <c r="B14197" s="319"/>
    </row>
    <row r="14198" spans="1:2" ht="15" x14ac:dyDescent="0.2">
      <c r="A14198" s="318"/>
      <c r="B14198" s="319"/>
    </row>
    <row r="14199" spans="1:2" ht="15" x14ac:dyDescent="0.2">
      <c r="A14199" s="318"/>
      <c r="B14199" s="319"/>
    </row>
    <row r="14200" spans="1:2" ht="15" x14ac:dyDescent="0.2">
      <c r="A14200" s="318"/>
      <c r="B14200" s="319"/>
    </row>
    <row r="14201" spans="1:2" ht="15" x14ac:dyDescent="0.2">
      <c r="A14201" s="318"/>
      <c r="B14201" s="319"/>
    </row>
    <row r="14202" spans="1:2" ht="15" x14ac:dyDescent="0.2">
      <c r="A14202" s="318"/>
      <c r="B14202" s="319"/>
    </row>
    <row r="14203" spans="1:2" ht="15" x14ac:dyDescent="0.2">
      <c r="A14203" s="318"/>
      <c r="B14203" s="319"/>
    </row>
    <row r="14204" spans="1:2" ht="15" x14ac:dyDescent="0.2">
      <c r="A14204" s="318"/>
      <c r="B14204" s="319"/>
    </row>
    <row r="14205" spans="1:2" ht="15" x14ac:dyDescent="0.2">
      <c r="A14205" s="318"/>
      <c r="B14205" s="319"/>
    </row>
    <row r="14206" spans="1:2" ht="15" x14ac:dyDescent="0.2">
      <c r="A14206" s="318"/>
      <c r="B14206" s="319"/>
    </row>
    <row r="14207" spans="1:2" ht="15" x14ac:dyDescent="0.2">
      <c r="A14207" s="318"/>
      <c r="B14207" s="319"/>
    </row>
    <row r="14208" spans="1:2" ht="15" x14ac:dyDescent="0.2">
      <c r="A14208" s="318"/>
      <c r="B14208" s="319"/>
    </row>
    <row r="14209" spans="1:2" ht="15" x14ac:dyDescent="0.2">
      <c r="A14209" s="318"/>
      <c r="B14209" s="319"/>
    </row>
    <row r="14210" spans="1:2" ht="15" x14ac:dyDescent="0.2">
      <c r="A14210" s="318"/>
      <c r="B14210" s="319"/>
    </row>
    <row r="14211" spans="1:2" ht="15" x14ac:dyDescent="0.2">
      <c r="A14211" s="318"/>
      <c r="B14211" s="319"/>
    </row>
    <row r="14212" spans="1:2" ht="15" x14ac:dyDescent="0.2">
      <c r="A14212" s="318"/>
      <c r="B14212" s="319"/>
    </row>
    <row r="14213" spans="1:2" ht="15" x14ac:dyDescent="0.2">
      <c r="A14213" s="318"/>
      <c r="B14213" s="319"/>
    </row>
    <row r="14214" spans="1:2" ht="15" x14ac:dyDescent="0.2">
      <c r="A14214" s="318"/>
      <c r="B14214" s="319"/>
    </row>
    <row r="14215" spans="1:2" ht="15" x14ac:dyDescent="0.2">
      <c r="A14215" s="318"/>
      <c r="B14215" s="319"/>
    </row>
    <row r="14216" spans="1:2" ht="15" x14ac:dyDescent="0.2">
      <c r="A14216" s="318"/>
      <c r="B14216" s="319"/>
    </row>
    <row r="14217" spans="1:2" ht="15" x14ac:dyDescent="0.2">
      <c r="A14217" s="318"/>
      <c r="B14217" s="319"/>
    </row>
    <row r="14218" spans="1:2" ht="15" x14ac:dyDescent="0.2">
      <c r="A14218" s="318"/>
      <c r="B14218" s="319"/>
    </row>
    <row r="14219" spans="1:2" ht="15" x14ac:dyDescent="0.2">
      <c r="A14219" s="318"/>
      <c r="B14219" s="319"/>
    </row>
    <row r="14220" spans="1:2" ht="15" x14ac:dyDescent="0.2">
      <c r="A14220" s="318"/>
      <c r="B14220" s="319"/>
    </row>
    <row r="14221" spans="1:2" ht="15" x14ac:dyDescent="0.2">
      <c r="A14221" s="318"/>
      <c r="B14221" s="319"/>
    </row>
    <row r="14222" spans="1:2" ht="15" x14ac:dyDescent="0.2">
      <c r="A14222" s="318"/>
      <c r="B14222" s="319"/>
    </row>
    <row r="14223" spans="1:2" ht="15" x14ac:dyDescent="0.2">
      <c r="A14223" s="318"/>
      <c r="B14223" s="319"/>
    </row>
    <row r="14224" spans="1:2" ht="15" x14ac:dyDescent="0.2">
      <c r="A14224" s="318"/>
      <c r="B14224" s="319"/>
    </row>
    <row r="14225" spans="1:2" ht="15" x14ac:dyDescent="0.2">
      <c r="A14225" s="318"/>
      <c r="B14225" s="319"/>
    </row>
    <row r="14226" spans="1:2" ht="15" x14ac:dyDescent="0.2">
      <c r="A14226" s="318"/>
      <c r="B14226" s="319"/>
    </row>
    <row r="14227" spans="1:2" ht="15" x14ac:dyDescent="0.2">
      <c r="A14227" s="318"/>
      <c r="B14227" s="319"/>
    </row>
    <row r="14228" spans="1:2" ht="15" x14ac:dyDescent="0.2">
      <c r="A14228" s="318"/>
      <c r="B14228" s="319"/>
    </row>
    <row r="14229" spans="1:2" ht="15" x14ac:dyDescent="0.2">
      <c r="A14229" s="318"/>
      <c r="B14229" s="319"/>
    </row>
    <row r="14230" spans="1:2" ht="15" x14ac:dyDescent="0.2">
      <c r="A14230" s="318"/>
      <c r="B14230" s="319"/>
    </row>
    <row r="14231" spans="1:2" ht="15" x14ac:dyDescent="0.2">
      <c r="A14231" s="318"/>
      <c r="B14231" s="319"/>
    </row>
    <row r="14232" spans="1:2" ht="15" x14ac:dyDescent="0.2">
      <c r="A14232" s="318"/>
      <c r="B14232" s="319"/>
    </row>
    <row r="14233" spans="1:2" ht="15" x14ac:dyDescent="0.2">
      <c r="A14233" s="318"/>
      <c r="B14233" s="319"/>
    </row>
    <row r="14234" spans="1:2" ht="15" x14ac:dyDescent="0.2">
      <c r="A14234" s="318"/>
      <c r="B14234" s="319"/>
    </row>
    <row r="14235" spans="1:2" ht="15" x14ac:dyDescent="0.2">
      <c r="A14235" s="318"/>
      <c r="B14235" s="319"/>
    </row>
    <row r="14236" spans="1:2" ht="15" x14ac:dyDescent="0.2">
      <c r="A14236" s="318"/>
      <c r="B14236" s="319"/>
    </row>
    <row r="14237" spans="1:2" ht="15" x14ac:dyDescent="0.2">
      <c r="A14237" s="318"/>
      <c r="B14237" s="319"/>
    </row>
    <row r="14238" spans="1:2" ht="15" x14ac:dyDescent="0.2">
      <c r="A14238" s="318"/>
      <c r="B14238" s="319"/>
    </row>
    <row r="14239" spans="1:2" ht="15" x14ac:dyDescent="0.2">
      <c r="A14239" s="318"/>
      <c r="B14239" s="319"/>
    </row>
    <row r="14240" spans="1:2" ht="15" x14ac:dyDescent="0.2">
      <c r="A14240" s="318"/>
      <c r="B14240" s="319"/>
    </row>
    <row r="14241" spans="1:2" ht="15" x14ac:dyDescent="0.2">
      <c r="A14241" s="318"/>
      <c r="B14241" s="319"/>
    </row>
    <row r="14242" spans="1:2" ht="15" x14ac:dyDescent="0.2">
      <c r="A14242" s="318"/>
      <c r="B14242" s="319"/>
    </row>
    <row r="14243" spans="1:2" ht="15" x14ac:dyDescent="0.2">
      <c r="A14243" s="318"/>
      <c r="B14243" s="319"/>
    </row>
    <row r="14244" spans="1:2" ht="15" x14ac:dyDescent="0.2">
      <c r="A14244" s="318"/>
      <c r="B14244" s="319"/>
    </row>
    <row r="14245" spans="1:2" ht="15" x14ac:dyDescent="0.2">
      <c r="A14245" s="318"/>
      <c r="B14245" s="319"/>
    </row>
    <row r="14246" spans="1:2" ht="15" x14ac:dyDescent="0.2">
      <c r="A14246" s="318"/>
      <c r="B14246" s="319"/>
    </row>
    <row r="14247" spans="1:2" ht="15" x14ac:dyDescent="0.2">
      <c r="A14247" s="318"/>
      <c r="B14247" s="319"/>
    </row>
    <row r="14248" spans="1:2" ht="15" x14ac:dyDescent="0.2">
      <c r="A14248" s="318"/>
      <c r="B14248" s="319"/>
    </row>
    <row r="14249" spans="1:2" ht="15" x14ac:dyDescent="0.2">
      <c r="A14249" s="318"/>
      <c r="B14249" s="319"/>
    </row>
    <row r="14250" spans="1:2" ht="15" x14ac:dyDescent="0.2">
      <c r="A14250" s="318"/>
      <c r="B14250" s="319"/>
    </row>
    <row r="14251" spans="1:2" ht="15" x14ac:dyDescent="0.2">
      <c r="A14251" s="318"/>
      <c r="B14251" s="319"/>
    </row>
    <row r="14252" spans="1:2" ht="15" x14ac:dyDescent="0.2">
      <c r="A14252" s="318"/>
      <c r="B14252" s="319"/>
    </row>
    <row r="14253" spans="1:2" ht="15" x14ac:dyDescent="0.2">
      <c r="A14253" s="318"/>
      <c r="B14253" s="319"/>
    </row>
    <row r="14254" spans="1:2" ht="15" x14ac:dyDescent="0.2">
      <c r="A14254" s="318"/>
      <c r="B14254" s="319"/>
    </row>
    <row r="14255" spans="1:2" ht="15" x14ac:dyDescent="0.2">
      <c r="A14255" s="318"/>
      <c r="B14255" s="319"/>
    </row>
    <row r="14256" spans="1:2" ht="15" x14ac:dyDescent="0.2">
      <c r="A14256" s="318"/>
      <c r="B14256" s="319"/>
    </row>
    <row r="14257" spans="1:2" ht="15" x14ac:dyDescent="0.2">
      <c r="A14257" s="318"/>
      <c r="B14257" s="319"/>
    </row>
    <row r="14258" spans="1:2" ht="15" x14ac:dyDescent="0.2">
      <c r="A14258" s="318"/>
      <c r="B14258" s="319"/>
    </row>
    <row r="14259" spans="1:2" ht="15" x14ac:dyDescent="0.2">
      <c r="A14259" s="318"/>
      <c r="B14259" s="319"/>
    </row>
    <row r="14260" spans="1:2" ht="15" x14ac:dyDescent="0.2">
      <c r="A14260" s="318"/>
      <c r="B14260" s="319"/>
    </row>
    <row r="14261" spans="1:2" ht="15" x14ac:dyDescent="0.2">
      <c r="A14261" s="318"/>
      <c r="B14261" s="319"/>
    </row>
    <row r="14262" spans="1:2" ht="15" x14ac:dyDescent="0.2">
      <c r="A14262" s="318"/>
      <c r="B14262" s="319"/>
    </row>
    <row r="14263" spans="1:2" ht="15" x14ac:dyDescent="0.2">
      <c r="A14263" s="318"/>
      <c r="B14263" s="319"/>
    </row>
    <row r="14264" spans="1:2" ht="15" x14ac:dyDescent="0.2">
      <c r="A14264" s="318"/>
      <c r="B14264" s="319"/>
    </row>
    <row r="14265" spans="1:2" ht="15" x14ac:dyDescent="0.2">
      <c r="A14265" s="318"/>
      <c r="B14265" s="319"/>
    </row>
    <row r="14266" spans="1:2" ht="15" x14ac:dyDescent="0.2">
      <c r="A14266" s="318"/>
      <c r="B14266" s="319"/>
    </row>
    <row r="14267" spans="1:2" ht="15" x14ac:dyDescent="0.2">
      <c r="A14267" s="318"/>
      <c r="B14267" s="319"/>
    </row>
    <row r="14268" spans="1:2" ht="15" x14ac:dyDescent="0.2">
      <c r="A14268" s="318"/>
      <c r="B14268" s="319"/>
    </row>
    <row r="14269" spans="1:2" ht="15" x14ac:dyDescent="0.2">
      <c r="A14269" s="318"/>
      <c r="B14269" s="319"/>
    </row>
    <row r="14270" spans="1:2" ht="15" x14ac:dyDescent="0.2">
      <c r="A14270" s="318"/>
      <c r="B14270" s="319"/>
    </row>
    <row r="14271" spans="1:2" ht="15" x14ac:dyDescent="0.2">
      <c r="A14271" s="318"/>
      <c r="B14271" s="319"/>
    </row>
    <row r="14272" spans="1:2" ht="15" x14ac:dyDescent="0.2">
      <c r="A14272" s="318"/>
      <c r="B14272" s="319"/>
    </row>
    <row r="14273" spans="1:2" ht="15" x14ac:dyDescent="0.2">
      <c r="A14273" s="318"/>
      <c r="B14273" s="319"/>
    </row>
    <row r="14274" spans="1:2" ht="15" x14ac:dyDescent="0.2">
      <c r="A14274" s="318"/>
      <c r="B14274" s="319"/>
    </row>
    <row r="14275" spans="1:2" ht="15" x14ac:dyDescent="0.2">
      <c r="A14275" s="318"/>
      <c r="B14275" s="319"/>
    </row>
    <row r="14276" spans="1:2" ht="15" x14ac:dyDescent="0.2">
      <c r="A14276" s="318"/>
      <c r="B14276" s="319"/>
    </row>
    <row r="14277" spans="1:2" ht="15" x14ac:dyDescent="0.2">
      <c r="A14277" s="318"/>
      <c r="B14277" s="319"/>
    </row>
    <row r="14278" spans="1:2" ht="15" x14ac:dyDescent="0.2">
      <c r="A14278" s="318"/>
      <c r="B14278" s="319"/>
    </row>
    <row r="14279" spans="1:2" ht="15" x14ac:dyDescent="0.2">
      <c r="A14279" s="318"/>
      <c r="B14279" s="319"/>
    </row>
    <row r="14280" spans="1:2" ht="15" x14ac:dyDescent="0.2">
      <c r="A14280" s="318"/>
      <c r="B14280" s="319"/>
    </row>
    <row r="14281" spans="1:2" ht="15" x14ac:dyDescent="0.2">
      <c r="A14281" s="318"/>
      <c r="B14281" s="319"/>
    </row>
    <row r="14282" spans="1:2" ht="15" x14ac:dyDescent="0.2">
      <c r="A14282" s="318"/>
      <c r="B14282" s="319"/>
    </row>
    <row r="14283" spans="1:2" ht="15" x14ac:dyDescent="0.2">
      <c r="A14283" s="318"/>
      <c r="B14283" s="319"/>
    </row>
    <row r="14284" spans="1:2" ht="15" x14ac:dyDescent="0.2">
      <c r="A14284" s="318"/>
      <c r="B14284" s="319"/>
    </row>
    <row r="14285" spans="1:2" ht="15" x14ac:dyDescent="0.2">
      <c r="A14285" s="318"/>
      <c r="B14285" s="319"/>
    </row>
    <row r="14286" spans="1:2" ht="15" x14ac:dyDescent="0.2">
      <c r="A14286" s="318"/>
      <c r="B14286" s="319"/>
    </row>
    <row r="14287" spans="1:2" ht="15" x14ac:dyDescent="0.2">
      <c r="A14287" s="318"/>
      <c r="B14287" s="319"/>
    </row>
    <row r="14288" spans="1:2" ht="15" x14ac:dyDescent="0.2">
      <c r="A14288" s="318"/>
      <c r="B14288" s="319"/>
    </row>
    <row r="14289" spans="1:2" ht="15" x14ac:dyDescent="0.2">
      <c r="A14289" s="318"/>
      <c r="B14289" s="319"/>
    </row>
    <row r="14290" spans="1:2" ht="15" x14ac:dyDescent="0.2">
      <c r="A14290" s="318"/>
      <c r="B14290" s="319"/>
    </row>
    <row r="14291" spans="1:2" ht="15" x14ac:dyDescent="0.2">
      <c r="A14291" s="318"/>
      <c r="B14291" s="319"/>
    </row>
    <row r="14292" spans="1:2" ht="15" x14ac:dyDescent="0.2">
      <c r="A14292" s="318"/>
      <c r="B14292" s="319"/>
    </row>
    <row r="14293" spans="1:2" ht="15" x14ac:dyDescent="0.2">
      <c r="A14293" s="318"/>
      <c r="B14293" s="319"/>
    </row>
    <row r="14294" spans="1:2" ht="15" x14ac:dyDescent="0.2">
      <c r="A14294" s="318"/>
      <c r="B14294" s="319"/>
    </row>
    <row r="14295" spans="1:2" ht="15" x14ac:dyDescent="0.2">
      <c r="A14295" s="318"/>
      <c r="B14295" s="319"/>
    </row>
    <row r="14296" spans="1:2" ht="15" x14ac:dyDescent="0.2">
      <c r="A14296" s="318"/>
      <c r="B14296" s="319"/>
    </row>
    <row r="14297" spans="1:2" ht="15" x14ac:dyDescent="0.2">
      <c r="A14297" s="318"/>
      <c r="B14297" s="319"/>
    </row>
    <row r="14298" spans="1:2" ht="15" x14ac:dyDescent="0.2">
      <c r="A14298" s="318"/>
      <c r="B14298" s="319"/>
    </row>
    <row r="14299" spans="1:2" ht="15" x14ac:dyDescent="0.2">
      <c r="A14299" s="318"/>
      <c r="B14299" s="319"/>
    </row>
    <row r="14300" spans="1:2" ht="15" x14ac:dyDescent="0.2">
      <c r="A14300" s="318"/>
      <c r="B14300" s="319"/>
    </row>
    <row r="14301" spans="1:2" ht="15" x14ac:dyDescent="0.2">
      <c r="A14301" s="318"/>
      <c r="B14301" s="319"/>
    </row>
    <row r="14302" spans="1:2" ht="15" x14ac:dyDescent="0.2">
      <c r="A14302" s="318"/>
      <c r="B14302" s="319"/>
    </row>
    <row r="14303" spans="1:2" ht="15" x14ac:dyDescent="0.2">
      <c r="A14303" s="318"/>
      <c r="B14303" s="319"/>
    </row>
    <row r="14304" spans="1:2" ht="15" x14ac:dyDescent="0.2">
      <c r="A14304" s="318"/>
      <c r="B14304" s="319"/>
    </row>
    <row r="14305" spans="1:2" ht="15" x14ac:dyDescent="0.2">
      <c r="A14305" s="318"/>
      <c r="B14305" s="319"/>
    </row>
    <row r="14306" spans="1:2" ht="15" x14ac:dyDescent="0.2">
      <c r="A14306" s="318"/>
      <c r="B14306" s="319"/>
    </row>
    <row r="14307" spans="1:2" ht="15" x14ac:dyDescent="0.2">
      <c r="A14307" s="318"/>
      <c r="B14307" s="319"/>
    </row>
    <row r="14308" spans="1:2" ht="15" x14ac:dyDescent="0.2">
      <c r="A14308" s="318"/>
      <c r="B14308" s="319"/>
    </row>
    <row r="14309" spans="1:2" ht="15" x14ac:dyDescent="0.2">
      <c r="A14309" s="318"/>
      <c r="B14309" s="319"/>
    </row>
    <row r="14310" spans="1:2" ht="15" x14ac:dyDescent="0.2">
      <c r="A14310" s="318"/>
      <c r="B14310" s="319"/>
    </row>
    <row r="14311" spans="1:2" ht="15" x14ac:dyDescent="0.2">
      <c r="A14311" s="318"/>
      <c r="B14311" s="319"/>
    </row>
    <row r="14312" spans="1:2" ht="15" x14ac:dyDescent="0.2">
      <c r="A14312" s="318"/>
      <c r="B14312" s="319"/>
    </row>
    <row r="14313" spans="1:2" ht="15" x14ac:dyDescent="0.2">
      <c r="A14313" s="318"/>
      <c r="B14313" s="319"/>
    </row>
    <row r="14314" spans="1:2" ht="15" x14ac:dyDescent="0.2">
      <c r="A14314" s="318"/>
      <c r="B14314" s="319"/>
    </row>
    <row r="14315" spans="1:2" ht="15" x14ac:dyDescent="0.2">
      <c r="A14315" s="318"/>
      <c r="B14315" s="319"/>
    </row>
    <row r="14316" spans="1:2" ht="15" x14ac:dyDescent="0.2">
      <c r="A14316" s="318"/>
      <c r="B14316" s="319"/>
    </row>
    <row r="14317" spans="1:2" ht="15" x14ac:dyDescent="0.2">
      <c r="A14317" s="318"/>
      <c r="B14317" s="319"/>
    </row>
    <row r="14318" spans="1:2" ht="15" x14ac:dyDescent="0.2">
      <c r="A14318" s="318"/>
      <c r="B14318" s="319"/>
    </row>
    <row r="14319" spans="1:2" ht="15" x14ac:dyDescent="0.2">
      <c r="A14319" s="318"/>
      <c r="B14319" s="319"/>
    </row>
    <row r="14320" spans="1:2" ht="15" x14ac:dyDescent="0.2">
      <c r="A14320" s="318"/>
      <c r="B14320" s="319"/>
    </row>
    <row r="14321" spans="1:2" ht="15" x14ac:dyDescent="0.2">
      <c r="A14321" s="318"/>
      <c r="B14321" s="319"/>
    </row>
    <row r="14322" spans="1:2" ht="15" x14ac:dyDescent="0.2">
      <c r="A14322" s="318"/>
      <c r="B14322" s="319"/>
    </row>
    <row r="14323" spans="1:2" ht="15" x14ac:dyDescent="0.2">
      <c r="A14323" s="318"/>
      <c r="B14323" s="319"/>
    </row>
    <row r="14324" spans="1:2" ht="15" x14ac:dyDescent="0.2">
      <c r="A14324" s="318"/>
      <c r="B14324" s="319"/>
    </row>
    <row r="14325" spans="1:2" ht="15" x14ac:dyDescent="0.2">
      <c r="A14325" s="318"/>
      <c r="B14325" s="319"/>
    </row>
    <row r="14326" spans="1:2" ht="15" x14ac:dyDescent="0.2">
      <c r="A14326" s="318"/>
      <c r="B14326" s="319"/>
    </row>
    <row r="14327" spans="1:2" ht="15" x14ac:dyDescent="0.2">
      <c r="A14327" s="318"/>
      <c r="B14327" s="319"/>
    </row>
    <row r="14328" spans="1:2" ht="15" x14ac:dyDescent="0.2">
      <c r="A14328" s="318"/>
      <c r="B14328" s="319"/>
    </row>
    <row r="14329" spans="1:2" ht="15" x14ac:dyDescent="0.2">
      <c r="A14329" s="318"/>
      <c r="B14329" s="319"/>
    </row>
    <row r="14330" spans="1:2" ht="15" x14ac:dyDescent="0.2">
      <c r="A14330" s="318"/>
      <c r="B14330" s="319"/>
    </row>
    <row r="14331" spans="1:2" ht="15" x14ac:dyDescent="0.2">
      <c r="A14331" s="318"/>
      <c r="B14331" s="319"/>
    </row>
    <row r="14332" spans="1:2" ht="15" x14ac:dyDescent="0.2">
      <c r="A14332" s="318"/>
      <c r="B14332" s="319"/>
    </row>
    <row r="14333" spans="1:2" ht="15" x14ac:dyDescent="0.2">
      <c r="A14333" s="318"/>
      <c r="B14333" s="319"/>
    </row>
    <row r="14334" spans="1:2" ht="15" x14ac:dyDescent="0.2">
      <c r="A14334" s="318"/>
      <c r="B14334" s="319"/>
    </row>
    <row r="14335" spans="1:2" ht="15" x14ac:dyDescent="0.2">
      <c r="A14335" s="318"/>
      <c r="B14335" s="319"/>
    </row>
    <row r="14336" spans="1:2" ht="15" x14ac:dyDescent="0.2">
      <c r="A14336" s="318"/>
      <c r="B14336" s="319"/>
    </row>
    <row r="14337" spans="1:2" ht="15" x14ac:dyDescent="0.2">
      <c r="A14337" s="318"/>
      <c r="B14337" s="319"/>
    </row>
    <row r="14338" spans="1:2" ht="15" x14ac:dyDescent="0.2">
      <c r="A14338" s="318"/>
      <c r="B14338" s="319"/>
    </row>
    <row r="14339" spans="1:2" ht="15" x14ac:dyDescent="0.2">
      <c r="A14339" s="318"/>
      <c r="B14339" s="319"/>
    </row>
    <row r="14340" spans="1:2" ht="15" x14ac:dyDescent="0.2">
      <c r="A14340" s="318"/>
      <c r="B14340" s="319"/>
    </row>
    <row r="14341" spans="1:2" ht="15" x14ac:dyDescent="0.2">
      <c r="A14341" s="318"/>
      <c r="B14341" s="319"/>
    </row>
    <row r="14342" spans="1:2" ht="15" x14ac:dyDescent="0.2">
      <c r="A14342" s="318"/>
      <c r="B14342" s="319"/>
    </row>
    <row r="14343" spans="1:2" ht="15" x14ac:dyDescent="0.2">
      <c r="A14343" s="318"/>
      <c r="B14343" s="319"/>
    </row>
    <row r="14344" spans="1:2" ht="15" x14ac:dyDescent="0.2">
      <c r="A14344" s="318"/>
      <c r="B14344" s="319"/>
    </row>
    <row r="14345" spans="1:2" ht="15" x14ac:dyDescent="0.2">
      <c r="A14345" s="318"/>
      <c r="B14345" s="319"/>
    </row>
    <row r="14346" spans="1:2" ht="15" x14ac:dyDescent="0.2">
      <c r="A14346" s="318"/>
      <c r="B14346" s="319"/>
    </row>
    <row r="14347" spans="1:2" ht="15" x14ac:dyDescent="0.2">
      <c r="A14347" s="318"/>
      <c r="B14347" s="319"/>
    </row>
    <row r="14348" spans="1:2" ht="15" x14ac:dyDescent="0.2">
      <c r="A14348" s="318"/>
      <c r="B14348" s="319"/>
    </row>
    <row r="14349" spans="1:2" ht="15" x14ac:dyDescent="0.2">
      <c r="A14349" s="318"/>
      <c r="B14349" s="319"/>
    </row>
    <row r="14350" spans="1:2" ht="15" x14ac:dyDescent="0.2">
      <c r="A14350" s="318"/>
      <c r="B14350" s="319"/>
    </row>
    <row r="14351" spans="1:2" ht="15" x14ac:dyDescent="0.2">
      <c r="A14351" s="318"/>
      <c r="B14351" s="319"/>
    </row>
    <row r="14352" spans="1:2" ht="15" x14ac:dyDescent="0.2">
      <c r="A14352" s="318"/>
      <c r="B14352" s="319"/>
    </row>
    <row r="14353" spans="1:2" ht="15" x14ac:dyDescent="0.2">
      <c r="A14353" s="318"/>
      <c r="B14353" s="319"/>
    </row>
    <row r="14354" spans="1:2" ht="15" x14ac:dyDescent="0.2">
      <c r="A14354" s="318"/>
      <c r="B14354" s="319"/>
    </row>
    <row r="14355" spans="1:2" ht="15" x14ac:dyDescent="0.2">
      <c r="A14355" s="318"/>
      <c r="B14355" s="319"/>
    </row>
    <row r="14356" spans="1:2" ht="15" x14ac:dyDescent="0.2">
      <c r="A14356" s="318"/>
      <c r="B14356" s="319"/>
    </row>
    <row r="14357" spans="1:2" ht="15" x14ac:dyDescent="0.2">
      <c r="A14357" s="318"/>
      <c r="B14357" s="319"/>
    </row>
    <row r="14358" spans="1:2" ht="15" x14ac:dyDescent="0.2">
      <c r="A14358" s="318"/>
      <c r="B14358" s="319"/>
    </row>
    <row r="14359" spans="1:2" ht="15" x14ac:dyDescent="0.2">
      <c r="A14359" s="318"/>
      <c r="B14359" s="319"/>
    </row>
    <row r="14360" spans="1:2" ht="15" x14ac:dyDescent="0.2">
      <c r="A14360" s="318"/>
      <c r="B14360" s="319"/>
    </row>
    <row r="14361" spans="1:2" ht="15" x14ac:dyDescent="0.2">
      <c r="A14361" s="318"/>
      <c r="B14361" s="319"/>
    </row>
    <row r="14362" spans="1:2" ht="15" x14ac:dyDescent="0.2">
      <c r="A14362" s="318"/>
      <c r="B14362" s="319"/>
    </row>
    <row r="14363" spans="1:2" ht="15" x14ac:dyDescent="0.2">
      <c r="A14363" s="318"/>
      <c r="B14363" s="319"/>
    </row>
    <row r="14364" spans="1:2" ht="15" x14ac:dyDescent="0.2">
      <c r="A14364" s="318"/>
      <c r="B14364" s="319"/>
    </row>
    <row r="14365" spans="1:2" ht="15" x14ac:dyDescent="0.2">
      <c r="A14365" s="318"/>
      <c r="B14365" s="319"/>
    </row>
    <row r="14366" spans="1:2" ht="15" x14ac:dyDescent="0.2">
      <c r="A14366" s="318"/>
      <c r="B14366" s="319"/>
    </row>
    <row r="14367" spans="1:2" ht="15" x14ac:dyDescent="0.2">
      <c r="A14367" s="318"/>
      <c r="B14367" s="319"/>
    </row>
    <row r="14368" spans="1:2" ht="15" x14ac:dyDescent="0.2">
      <c r="A14368" s="318"/>
      <c r="B14368" s="319"/>
    </row>
    <row r="14369" spans="1:2" ht="15" x14ac:dyDescent="0.2">
      <c r="A14369" s="318"/>
      <c r="B14369" s="319"/>
    </row>
    <row r="14370" spans="1:2" ht="15" x14ac:dyDescent="0.2">
      <c r="A14370" s="318"/>
      <c r="B14370" s="319"/>
    </row>
    <row r="14371" spans="1:2" ht="15" x14ac:dyDescent="0.2">
      <c r="A14371" s="318"/>
      <c r="B14371" s="319"/>
    </row>
    <row r="14372" spans="1:2" ht="15" x14ac:dyDescent="0.2">
      <c r="A14372" s="318"/>
      <c r="B14372" s="319"/>
    </row>
    <row r="14373" spans="1:2" ht="15" x14ac:dyDescent="0.2">
      <c r="A14373" s="318"/>
      <c r="B14373" s="319"/>
    </row>
    <row r="14374" spans="1:2" ht="15" x14ac:dyDescent="0.2">
      <c r="A14374" s="318"/>
      <c r="B14374" s="319"/>
    </row>
    <row r="14375" spans="1:2" ht="15" x14ac:dyDescent="0.2">
      <c r="A14375" s="318"/>
      <c r="B14375" s="319"/>
    </row>
    <row r="14376" spans="1:2" ht="15" x14ac:dyDescent="0.2">
      <c r="A14376" s="318"/>
      <c r="B14376" s="319"/>
    </row>
    <row r="14377" spans="1:2" ht="15" x14ac:dyDescent="0.2">
      <c r="A14377" s="318"/>
      <c r="B14377" s="319"/>
    </row>
    <row r="14378" spans="1:2" ht="15" x14ac:dyDescent="0.2">
      <c r="A14378" s="318"/>
      <c r="B14378" s="319"/>
    </row>
    <row r="14379" spans="1:2" ht="15" x14ac:dyDescent="0.2">
      <c r="A14379" s="318"/>
      <c r="B14379" s="319"/>
    </row>
    <row r="14380" spans="1:2" ht="15" x14ac:dyDescent="0.2">
      <c r="A14380" s="318"/>
      <c r="B14380" s="319"/>
    </row>
    <row r="14381" spans="1:2" ht="15" x14ac:dyDescent="0.2">
      <c r="A14381" s="318"/>
      <c r="B14381" s="319"/>
    </row>
    <row r="14382" spans="1:2" ht="15" x14ac:dyDescent="0.2">
      <c r="A14382" s="318"/>
      <c r="B14382" s="319"/>
    </row>
    <row r="14383" spans="1:2" ht="15" x14ac:dyDescent="0.2">
      <c r="A14383" s="318"/>
      <c r="B14383" s="319"/>
    </row>
    <row r="14384" spans="1:2" ht="15" x14ac:dyDescent="0.2">
      <c r="A14384" s="318"/>
      <c r="B14384" s="319"/>
    </row>
    <row r="14385" spans="1:2" ht="15" x14ac:dyDescent="0.2">
      <c r="A14385" s="318"/>
      <c r="B14385" s="319"/>
    </row>
    <row r="14386" spans="1:2" ht="15" x14ac:dyDescent="0.2">
      <c r="A14386" s="318"/>
      <c r="B14386" s="319"/>
    </row>
    <row r="14387" spans="1:2" ht="15" x14ac:dyDescent="0.2">
      <c r="A14387" s="318"/>
      <c r="B14387" s="319"/>
    </row>
    <row r="14388" spans="1:2" ht="15" x14ac:dyDescent="0.2">
      <c r="A14388" s="318"/>
      <c r="B14388" s="319"/>
    </row>
    <row r="14389" spans="1:2" ht="15" x14ac:dyDescent="0.2">
      <c r="A14389" s="318"/>
      <c r="B14389" s="319"/>
    </row>
    <row r="14390" spans="1:2" ht="15" x14ac:dyDescent="0.2">
      <c r="A14390" s="318"/>
      <c r="B14390" s="319"/>
    </row>
    <row r="14391" spans="1:2" ht="15" x14ac:dyDescent="0.2">
      <c r="A14391" s="318"/>
      <c r="B14391" s="319"/>
    </row>
    <row r="14392" spans="1:2" ht="15" x14ac:dyDescent="0.2">
      <c r="A14392" s="318"/>
      <c r="B14392" s="319"/>
    </row>
    <row r="14393" spans="1:2" ht="15" x14ac:dyDescent="0.2">
      <c r="A14393" s="318"/>
      <c r="B14393" s="319"/>
    </row>
    <row r="14394" spans="1:2" ht="15" x14ac:dyDescent="0.2">
      <c r="A14394" s="318"/>
      <c r="B14394" s="319"/>
    </row>
    <row r="14395" spans="1:2" ht="15" x14ac:dyDescent="0.2">
      <c r="A14395" s="318"/>
      <c r="B14395" s="319"/>
    </row>
    <row r="14396" spans="1:2" ht="15" x14ac:dyDescent="0.2">
      <c r="A14396" s="318"/>
      <c r="B14396" s="319"/>
    </row>
    <row r="14397" spans="1:2" ht="15" x14ac:dyDescent="0.2">
      <c r="A14397" s="318"/>
      <c r="B14397" s="319"/>
    </row>
    <row r="14398" spans="1:2" ht="15" x14ac:dyDescent="0.2">
      <c r="A14398" s="318"/>
      <c r="B14398" s="319"/>
    </row>
    <row r="14399" spans="1:2" ht="15" x14ac:dyDescent="0.2">
      <c r="A14399" s="318"/>
      <c r="B14399" s="319"/>
    </row>
    <row r="14400" spans="1:2" ht="15" x14ac:dyDescent="0.2">
      <c r="A14400" s="318"/>
      <c r="B14400" s="319"/>
    </row>
    <row r="14401" spans="1:2" ht="15" x14ac:dyDescent="0.2">
      <c r="A14401" s="318"/>
      <c r="B14401" s="319"/>
    </row>
    <row r="14402" spans="1:2" ht="15" x14ac:dyDescent="0.2">
      <c r="A14402" s="318"/>
      <c r="B14402" s="319"/>
    </row>
    <row r="14403" spans="1:2" ht="15" x14ac:dyDescent="0.2">
      <c r="A14403" s="318"/>
      <c r="B14403" s="319"/>
    </row>
    <row r="14404" spans="1:2" ht="15" x14ac:dyDescent="0.2">
      <c r="A14404" s="318"/>
      <c r="B14404" s="319"/>
    </row>
    <row r="14405" spans="1:2" ht="15" x14ac:dyDescent="0.2">
      <c r="A14405" s="318"/>
      <c r="B14405" s="319"/>
    </row>
    <row r="14406" spans="1:2" ht="15" x14ac:dyDescent="0.2">
      <c r="A14406" s="318"/>
      <c r="B14406" s="319"/>
    </row>
    <row r="14407" spans="1:2" ht="15" x14ac:dyDescent="0.2">
      <c r="A14407" s="318"/>
      <c r="B14407" s="319"/>
    </row>
    <row r="14408" spans="1:2" ht="15" x14ac:dyDescent="0.2">
      <c r="A14408" s="318"/>
      <c r="B14408" s="319"/>
    </row>
    <row r="14409" spans="1:2" ht="15" x14ac:dyDescent="0.2">
      <c r="A14409" s="318"/>
      <c r="B14409" s="319"/>
    </row>
    <row r="14410" spans="1:2" ht="15" x14ac:dyDescent="0.2">
      <c r="A14410" s="318"/>
      <c r="B14410" s="319"/>
    </row>
    <row r="14411" spans="1:2" ht="15" x14ac:dyDescent="0.2">
      <c r="A14411" s="318"/>
      <c r="B14411" s="319"/>
    </row>
    <row r="14412" spans="1:2" ht="15" x14ac:dyDescent="0.2">
      <c r="A14412" s="318"/>
      <c r="B14412" s="319"/>
    </row>
    <row r="14413" spans="1:2" ht="15" x14ac:dyDescent="0.2">
      <c r="A14413" s="318"/>
      <c r="B14413" s="319"/>
    </row>
    <row r="14414" spans="1:2" ht="15" x14ac:dyDescent="0.2">
      <c r="A14414" s="318"/>
      <c r="B14414" s="319"/>
    </row>
    <row r="14415" spans="1:2" ht="15" x14ac:dyDescent="0.2">
      <c r="A14415" s="318"/>
      <c r="B14415" s="319"/>
    </row>
    <row r="14416" spans="1:2" ht="15" x14ac:dyDescent="0.2">
      <c r="A14416" s="318"/>
      <c r="B14416" s="319"/>
    </row>
    <row r="14417" spans="1:2" ht="15" x14ac:dyDescent="0.2">
      <c r="A14417" s="318"/>
      <c r="B14417" s="319"/>
    </row>
    <row r="14418" spans="1:2" ht="15" x14ac:dyDescent="0.2">
      <c r="A14418" s="318"/>
      <c r="B14418" s="319"/>
    </row>
    <row r="14419" spans="1:2" ht="15" x14ac:dyDescent="0.2">
      <c r="A14419" s="318"/>
      <c r="B14419" s="319"/>
    </row>
    <row r="14420" spans="1:2" ht="15" x14ac:dyDescent="0.2">
      <c r="A14420" s="318"/>
      <c r="B14420" s="319"/>
    </row>
    <row r="14421" spans="1:2" ht="15" x14ac:dyDescent="0.2">
      <c r="A14421" s="318"/>
      <c r="B14421" s="319"/>
    </row>
    <row r="14422" spans="1:2" ht="15" x14ac:dyDescent="0.2">
      <c r="A14422" s="318"/>
      <c r="B14422" s="319"/>
    </row>
    <row r="14423" spans="1:2" ht="15" x14ac:dyDescent="0.2">
      <c r="A14423" s="318"/>
      <c r="B14423" s="319"/>
    </row>
    <row r="14424" spans="1:2" ht="15" x14ac:dyDescent="0.2">
      <c r="A14424" s="318"/>
      <c r="B14424" s="319"/>
    </row>
    <row r="14425" spans="1:2" ht="15" x14ac:dyDescent="0.2">
      <c r="A14425" s="318"/>
      <c r="B14425" s="319"/>
    </row>
    <row r="14426" spans="1:2" ht="15" x14ac:dyDescent="0.2">
      <c r="A14426" s="318"/>
      <c r="B14426" s="319"/>
    </row>
    <row r="14427" spans="1:2" ht="15" x14ac:dyDescent="0.2">
      <c r="A14427" s="318"/>
      <c r="B14427" s="319"/>
    </row>
    <row r="14428" spans="1:2" ht="15" x14ac:dyDescent="0.2">
      <c r="A14428" s="318"/>
      <c r="B14428" s="319"/>
    </row>
    <row r="14429" spans="1:2" ht="15" x14ac:dyDescent="0.2">
      <c r="A14429" s="318"/>
      <c r="B14429" s="319"/>
    </row>
    <row r="14430" spans="1:2" ht="15" x14ac:dyDescent="0.2">
      <c r="A14430" s="318"/>
      <c r="B14430" s="319"/>
    </row>
    <row r="14431" spans="1:2" ht="15" x14ac:dyDescent="0.2">
      <c r="A14431" s="318"/>
      <c r="B14431" s="319"/>
    </row>
    <row r="14432" spans="1:2" ht="15" x14ac:dyDescent="0.2">
      <c r="A14432" s="318"/>
      <c r="B14432" s="319"/>
    </row>
    <row r="14433" spans="1:2" ht="15" x14ac:dyDescent="0.2">
      <c r="A14433" s="318"/>
      <c r="B14433" s="319"/>
    </row>
    <row r="14434" spans="1:2" ht="15" x14ac:dyDescent="0.2">
      <c r="A14434" s="318"/>
      <c r="B14434" s="319"/>
    </row>
    <row r="14435" spans="1:2" ht="15" x14ac:dyDescent="0.2">
      <c r="A14435" s="318"/>
      <c r="B14435" s="319"/>
    </row>
    <row r="14436" spans="1:2" ht="15" x14ac:dyDescent="0.2">
      <c r="A14436" s="318"/>
      <c r="B14436" s="319"/>
    </row>
    <row r="14437" spans="1:2" ht="15" x14ac:dyDescent="0.2">
      <c r="A14437" s="318"/>
      <c r="B14437" s="319"/>
    </row>
    <row r="14438" spans="1:2" ht="15" x14ac:dyDescent="0.2">
      <c r="A14438" s="318"/>
      <c r="B14438" s="319"/>
    </row>
    <row r="14439" spans="1:2" ht="15" x14ac:dyDescent="0.2">
      <c r="A14439" s="318"/>
      <c r="B14439" s="319"/>
    </row>
    <row r="14440" spans="1:2" ht="15" x14ac:dyDescent="0.2">
      <c r="A14440" s="318"/>
      <c r="B14440" s="319"/>
    </row>
    <row r="14441" spans="1:2" ht="15" x14ac:dyDescent="0.2">
      <c r="A14441" s="318"/>
      <c r="B14441" s="319"/>
    </row>
    <row r="14442" spans="1:2" ht="15" x14ac:dyDescent="0.2">
      <c r="A14442" s="318"/>
      <c r="B14442" s="319"/>
    </row>
    <row r="14443" spans="1:2" ht="15" x14ac:dyDescent="0.2">
      <c r="A14443" s="318"/>
      <c r="B14443" s="319"/>
    </row>
    <row r="14444" spans="1:2" ht="15" x14ac:dyDescent="0.2">
      <c r="A14444" s="318"/>
      <c r="B14444" s="319"/>
    </row>
    <row r="14445" spans="1:2" ht="15" x14ac:dyDescent="0.2">
      <c r="A14445" s="318"/>
      <c r="B14445" s="319"/>
    </row>
    <row r="14446" spans="1:2" ht="15" x14ac:dyDescent="0.2">
      <c r="A14446" s="318"/>
      <c r="B14446" s="319"/>
    </row>
    <row r="14447" spans="1:2" ht="15" x14ac:dyDescent="0.2">
      <c r="A14447" s="318"/>
      <c r="B14447" s="319"/>
    </row>
    <row r="14448" spans="1:2" ht="15" x14ac:dyDescent="0.2">
      <c r="A14448" s="318"/>
      <c r="B14448" s="319"/>
    </row>
    <row r="14449" spans="1:2" ht="15" x14ac:dyDescent="0.2">
      <c r="A14449" s="318"/>
      <c r="B14449" s="319"/>
    </row>
    <row r="14450" spans="1:2" ht="15" x14ac:dyDescent="0.2">
      <c r="A14450" s="318"/>
      <c r="B14450" s="319"/>
    </row>
    <row r="14451" spans="1:2" ht="15" x14ac:dyDescent="0.2">
      <c r="A14451" s="318"/>
      <c r="B14451" s="319"/>
    </row>
    <row r="14452" spans="1:2" ht="15" x14ac:dyDescent="0.2">
      <c r="A14452" s="318"/>
      <c r="B14452" s="319"/>
    </row>
    <row r="14453" spans="1:2" ht="15" x14ac:dyDescent="0.2">
      <c r="A14453" s="318"/>
      <c r="B14453" s="319"/>
    </row>
    <row r="14454" spans="1:2" ht="15" x14ac:dyDescent="0.2">
      <c r="A14454" s="318"/>
      <c r="B14454" s="319"/>
    </row>
    <row r="14455" spans="1:2" ht="15" x14ac:dyDescent="0.2">
      <c r="A14455" s="318"/>
      <c r="B14455" s="319"/>
    </row>
    <row r="14456" spans="1:2" ht="15" x14ac:dyDescent="0.2">
      <c r="A14456" s="318"/>
      <c r="B14456" s="319"/>
    </row>
    <row r="14457" spans="1:2" ht="15" x14ac:dyDescent="0.2">
      <c r="A14457" s="318"/>
      <c r="B14457" s="319"/>
    </row>
    <row r="14458" spans="1:2" ht="15" x14ac:dyDescent="0.2">
      <c r="A14458" s="318"/>
      <c r="B14458" s="319"/>
    </row>
    <row r="14459" spans="1:2" ht="15" x14ac:dyDescent="0.2">
      <c r="A14459" s="318"/>
      <c r="B14459" s="319"/>
    </row>
    <row r="14460" spans="1:2" ht="15" x14ac:dyDescent="0.2">
      <c r="A14460" s="318"/>
      <c r="B14460" s="319"/>
    </row>
    <row r="14461" spans="1:2" ht="15" x14ac:dyDescent="0.2">
      <c r="A14461" s="318"/>
      <c r="B14461" s="319"/>
    </row>
    <row r="14462" spans="1:2" ht="15" x14ac:dyDescent="0.2">
      <c r="A14462" s="318"/>
      <c r="B14462" s="319"/>
    </row>
    <row r="14463" spans="1:2" ht="15" x14ac:dyDescent="0.2">
      <c r="A14463" s="318"/>
      <c r="B14463" s="319"/>
    </row>
    <row r="14464" spans="1:2" ht="15" x14ac:dyDescent="0.2">
      <c r="A14464" s="318"/>
      <c r="B14464" s="319"/>
    </row>
    <row r="14465" spans="1:2" ht="15" x14ac:dyDescent="0.2">
      <c r="A14465" s="318"/>
      <c r="B14465" s="319"/>
    </row>
    <row r="14466" spans="1:2" ht="15" x14ac:dyDescent="0.2">
      <c r="A14466" s="318"/>
      <c r="B14466" s="319"/>
    </row>
    <row r="14467" spans="1:2" ht="15" x14ac:dyDescent="0.2">
      <c r="A14467" s="318"/>
      <c r="B14467" s="319"/>
    </row>
    <row r="14468" spans="1:2" ht="15" x14ac:dyDescent="0.2">
      <c r="A14468" s="318"/>
      <c r="B14468" s="319"/>
    </row>
    <row r="14469" spans="1:2" ht="15" x14ac:dyDescent="0.2">
      <c r="A14469" s="318"/>
      <c r="B14469" s="319"/>
    </row>
    <row r="14470" spans="1:2" ht="15" x14ac:dyDescent="0.2">
      <c r="A14470" s="318"/>
      <c r="B14470" s="319"/>
    </row>
    <row r="14471" spans="1:2" ht="15" x14ac:dyDescent="0.2">
      <c r="A14471" s="318"/>
      <c r="B14471" s="319"/>
    </row>
    <row r="14472" spans="1:2" ht="15" x14ac:dyDescent="0.2">
      <c r="A14472" s="318"/>
      <c r="B14472" s="319"/>
    </row>
    <row r="14473" spans="1:2" ht="15" x14ac:dyDescent="0.2">
      <c r="A14473" s="318"/>
      <c r="B14473" s="319"/>
    </row>
    <row r="14474" spans="1:2" ht="15" x14ac:dyDescent="0.2">
      <c r="A14474" s="318"/>
      <c r="B14474" s="319"/>
    </row>
    <row r="14475" spans="1:2" ht="15" x14ac:dyDescent="0.2">
      <c r="A14475" s="318"/>
      <c r="B14475" s="319"/>
    </row>
    <row r="14476" spans="1:2" ht="15" x14ac:dyDescent="0.2">
      <c r="A14476" s="318"/>
      <c r="B14476" s="319"/>
    </row>
    <row r="14477" spans="1:2" ht="15" x14ac:dyDescent="0.2">
      <c r="A14477" s="318"/>
      <c r="B14477" s="319"/>
    </row>
    <row r="14478" spans="1:2" ht="15" x14ac:dyDescent="0.2">
      <c r="A14478" s="318"/>
      <c r="B14478" s="319"/>
    </row>
    <row r="14479" spans="1:2" ht="15" x14ac:dyDescent="0.2">
      <c r="A14479" s="318"/>
      <c r="B14479" s="319"/>
    </row>
    <row r="14480" spans="1:2" ht="15" x14ac:dyDescent="0.2">
      <c r="A14480" s="318"/>
      <c r="B14480" s="319"/>
    </row>
    <row r="14481" spans="1:2" ht="15" x14ac:dyDescent="0.2">
      <c r="A14481" s="318"/>
      <c r="B14481" s="319"/>
    </row>
    <row r="14482" spans="1:2" ht="15" x14ac:dyDescent="0.2">
      <c r="A14482" s="318"/>
      <c r="B14482" s="319"/>
    </row>
    <row r="14483" spans="1:2" ht="15" x14ac:dyDescent="0.2">
      <c r="A14483" s="318"/>
      <c r="B14483" s="319"/>
    </row>
    <row r="14484" spans="1:2" ht="15" x14ac:dyDescent="0.2">
      <c r="A14484" s="318"/>
      <c r="B14484" s="319"/>
    </row>
    <row r="14485" spans="1:2" ht="15" x14ac:dyDescent="0.2">
      <c r="A14485" s="318"/>
      <c r="B14485" s="319"/>
    </row>
    <row r="14486" spans="1:2" ht="15" x14ac:dyDescent="0.2">
      <c r="A14486" s="318"/>
      <c r="B14486" s="319"/>
    </row>
    <row r="14487" spans="1:2" ht="15" x14ac:dyDescent="0.2">
      <c r="A14487" s="318"/>
      <c r="B14487" s="319"/>
    </row>
    <row r="14488" spans="1:2" ht="15" x14ac:dyDescent="0.2">
      <c r="A14488" s="318"/>
      <c r="B14488" s="319"/>
    </row>
    <row r="14489" spans="1:2" ht="15" x14ac:dyDescent="0.2">
      <c r="A14489" s="318"/>
      <c r="B14489" s="319"/>
    </row>
    <row r="14490" spans="1:2" ht="15" x14ac:dyDescent="0.2">
      <c r="A14490" s="318"/>
      <c r="B14490" s="319"/>
    </row>
    <row r="14491" spans="1:2" ht="15" x14ac:dyDescent="0.2">
      <c r="A14491" s="318"/>
      <c r="B14491" s="319"/>
    </row>
    <row r="14492" spans="1:2" ht="15" x14ac:dyDescent="0.2">
      <c r="A14492" s="318"/>
      <c r="B14492" s="319"/>
    </row>
    <row r="14493" spans="1:2" ht="15" x14ac:dyDescent="0.2">
      <c r="A14493" s="318"/>
      <c r="B14493" s="319"/>
    </row>
    <row r="14494" spans="1:2" ht="15" x14ac:dyDescent="0.2">
      <c r="A14494" s="318"/>
      <c r="B14494" s="319"/>
    </row>
    <row r="14495" spans="1:2" ht="15" x14ac:dyDescent="0.2">
      <c r="A14495" s="318"/>
      <c r="B14495" s="319"/>
    </row>
    <row r="14496" spans="1:2" ht="15" x14ac:dyDescent="0.2">
      <c r="A14496" s="318"/>
      <c r="B14496" s="319"/>
    </row>
    <row r="14497" spans="1:2" ht="15" x14ac:dyDescent="0.2">
      <c r="A14497" s="318"/>
      <c r="B14497" s="319"/>
    </row>
    <row r="14498" spans="1:2" ht="15" x14ac:dyDescent="0.2">
      <c r="A14498" s="318"/>
      <c r="B14498" s="319"/>
    </row>
    <row r="14499" spans="1:2" ht="15" x14ac:dyDescent="0.2">
      <c r="A14499" s="318"/>
      <c r="B14499" s="319"/>
    </row>
    <row r="14500" spans="1:2" ht="15" x14ac:dyDescent="0.2">
      <c r="A14500" s="318"/>
      <c r="B14500" s="319"/>
    </row>
    <row r="14501" spans="1:2" ht="15" x14ac:dyDescent="0.2">
      <c r="A14501" s="318"/>
      <c r="B14501" s="319"/>
    </row>
    <row r="14502" spans="1:2" ht="15" x14ac:dyDescent="0.2">
      <c r="A14502" s="318"/>
      <c r="B14502" s="319"/>
    </row>
    <row r="14503" spans="1:2" ht="15" x14ac:dyDescent="0.2">
      <c r="A14503" s="318"/>
      <c r="B14503" s="319"/>
    </row>
    <row r="14504" spans="1:2" ht="15" x14ac:dyDescent="0.2">
      <c r="A14504" s="318"/>
      <c r="B14504" s="319"/>
    </row>
    <row r="14505" spans="1:2" ht="15" x14ac:dyDescent="0.2">
      <c r="A14505" s="318"/>
      <c r="B14505" s="319"/>
    </row>
    <row r="14506" spans="1:2" ht="15" x14ac:dyDescent="0.2">
      <c r="A14506" s="318"/>
      <c r="B14506" s="319"/>
    </row>
    <row r="14507" spans="1:2" ht="15" x14ac:dyDescent="0.2">
      <c r="A14507" s="318"/>
      <c r="B14507" s="319"/>
    </row>
    <row r="14508" spans="1:2" ht="15" x14ac:dyDescent="0.2">
      <c r="A14508" s="318"/>
      <c r="B14508" s="319"/>
    </row>
    <row r="14509" spans="1:2" ht="15" x14ac:dyDescent="0.2">
      <c r="A14509" s="318"/>
      <c r="B14509" s="319"/>
    </row>
    <row r="14510" spans="1:2" ht="15" x14ac:dyDescent="0.2">
      <c r="A14510" s="318"/>
      <c r="B14510" s="319"/>
    </row>
    <row r="14511" spans="1:2" ht="15" x14ac:dyDescent="0.2">
      <c r="A14511" s="318"/>
      <c r="B14511" s="319"/>
    </row>
    <row r="14512" spans="1:2" ht="15" x14ac:dyDescent="0.2">
      <c r="A14512" s="318"/>
      <c r="B14512" s="319"/>
    </row>
    <row r="14513" spans="1:2" ht="15" x14ac:dyDescent="0.2">
      <c r="A14513" s="318"/>
      <c r="B14513" s="319"/>
    </row>
    <row r="14514" spans="1:2" ht="15" x14ac:dyDescent="0.2">
      <c r="A14514" s="318"/>
      <c r="B14514" s="319"/>
    </row>
    <row r="14515" spans="1:2" ht="15" x14ac:dyDescent="0.2">
      <c r="A14515" s="318"/>
      <c r="B14515" s="319"/>
    </row>
    <row r="14516" spans="1:2" ht="15" x14ac:dyDescent="0.2">
      <c r="A14516" s="318"/>
      <c r="B14516" s="319"/>
    </row>
    <row r="14517" spans="1:2" ht="15" x14ac:dyDescent="0.2">
      <c r="A14517" s="318"/>
      <c r="B14517" s="319"/>
    </row>
    <row r="14518" spans="1:2" ht="15" x14ac:dyDescent="0.2">
      <c r="A14518" s="318"/>
      <c r="B14518" s="319"/>
    </row>
    <row r="14519" spans="1:2" ht="15" x14ac:dyDescent="0.2">
      <c r="A14519" s="318"/>
      <c r="B14519" s="319"/>
    </row>
    <row r="14520" spans="1:2" ht="15" x14ac:dyDescent="0.2">
      <c r="A14520" s="318"/>
      <c r="B14520" s="319"/>
    </row>
    <row r="14521" spans="1:2" ht="15" x14ac:dyDescent="0.2">
      <c r="A14521" s="318"/>
      <c r="B14521" s="319"/>
    </row>
    <row r="14522" spans="1:2" ht="15" x14ac:dyDescent="0.2">
      <c r="A14522" s="318"/>
      <c r="B14522" s="319"/>
    </row>
    <row r="14523" spans="1:2" ht="15" x14ac:dyDescent="0.2">
      <c r="A14523" s="318"/>
      <c r="B14523" s="319"/>
    </row>
    <row r="14524" spans="1:2" ht="15" x14ac:dyDescent="0.2">
      <c r="A14524" s="318"/>
      <c r="B14524" s="319"/>
    </row>
    <row r="14525" spans="1:2" ht="15" x14ac:dyDescent="0.2">
      <c r="A14525" s="318"/>
      <c r="B14525" s="319"/>
    </row>
    <row r="14526" spans="1:2" ht="15" x14ac:dyDescent="0.2">
      <c r="A14526" s="318"/>
      <c r="B14526" s="319"/>
    </row>
    <row r="14527" spans="1:2" ht="15" x14ac:dyDescent="0.2">
      <c r="A14527" s="318"/>
      <c r="B14527" s="319"/>
    </row>
    <row r="14528" spans="1:2" ht="15" x14ac:dyDescent="0.2">
      <c r="A14528" s="318"/>
      <c r="B14528" s="319"/>
    </row>
    <row r="14529" spans="1:2" ht="15" x14ac:dyDescent="0.2">
      <c r="A14529" s="318"/>
      <c r="B14529" s="319"/>
    </row>
    <row r="14530" spans="1:2" ht="15" x14ac:dyDescent="0.2">
      <c r="A14530" s="318"/>
      <c r="B14530" s="319"/>
    </row>
    <row r="14531" spans="1:2" ht="15" x14ac:dyDescent="0.2">
      <c r="A14531" s="318"/>
      <c r="B14531" s="319"/>
    </row>
    <row r="14532" spans="1:2" ht="15" x14ac:dyDescent="0.2">
      <c r="A14532" s="318"/>
      <c r="B14532" s="319"/>
    </row>
    <row r="14533" spans="1:2" ht="15" x14ac:dyDescent="0.2">
      <c r="A14533" s="318"/>
      <c r="B14533" s="319"/>
    </row>
    <row r="14534" spans="1:2" ht="15" x14ac:dyDescent="0.2">
      <c r="A14534" s="318"/>
      <c r="B14534" s="319"/>
    </row>
    <row r="14535" spans="1:2" ht="15" x14ac:dyDescent="0.2">
      <c r="A14535" s="318"/>
      <c r="B14535" s="319"/>
    </row>
    <row r="14536" spans="1:2" ht="15" x14ac:dyDescent="0.2">
      <c r="A14536" s="318"/>
      <c r="B14536" s="319"/>
    </row>
    <row r="14537" spans="1:2" ht="15" x14ac:dyDescent="0.2">
      <c r="A14537" s="318"/>
      <c r="B14537" s="319"/>
    </row>
    <row r="14538" spans="1:2" ht="15" x14ac:dyDescent="0.2">
      <c r="A14538" s="318"/>
      <c r="B14538" s="319"/>
    </row>
    <row r="14539" spans="1:2" ht="15" x14ac:dyDescent="0.2">
      <c r="A14539" s="318"/>
      <c r="B14539" s="319"/>
    </row>
    <row r="14540" spans="1:2" ht="15" x14ac:dyDescent="0.2">
      <c r="A14540" s="318"/>
      <c r="B14540" s="319"/>
    </row>
    <row r="14541" spans="1:2" ht="15" x14ac:dyDescent="0.2">
      <c r="A14541" s="318"/>
      <c r="B14541" s="319"/>
    </row>
    <row r="14542" spans="1:2" ht="15" x14ac:dyDescent="0.2">
      <c r="A14542" s="318"/>
      <c r="B14542" s="319"/>
    </row>
    <row r="14543" spans="1:2" ht="15" x14ac:dyDescent="0.2">
      <c r="A14543" s="318"/>
      <c r="B14543" s="319"/>
    </row>
    <row r="14544" spans="1:2" ht="15" x14ac:dyDescent="0.2">
      <c r="A14544" s="318"/>
      <c r="B14544" s="319"/>
    </row>
    <row r="14545" spans="1:2" ht="15" x14ac:dyDescent="0.2">
      <c r="A14545" s="318"/>
      <c r="B14545" s="319"/>
    </row>
    <row r="14546" spans="1:2" ht="15" x14ac:dyDescent="0.2">
      <c r="A14546" s="318"/>
      <c r="B14546" s="319"/>
    </row>
    <row r="14547" spans="1:2" ht="15" x14ac:dyDescent="0.2">
      <c r="A14547" s="318"/>
      <c r="B14547" s="319"/>
    </row>
    <row r="14548" spans="1:2" ht="15" x14ac:dyDescent="0.2">
      <c r="A14548" s="318"/>
      <c r="B14548" s="319"/>
    </row>
    <row r="14549" spans="1:2" ht="15" x14ac:dyDescent="0.2">
      <c r="A14549" s="318"/>
      <c r="B14549" s="319"/>
    </row>
    <row r="14550" spans="1:2" ht="15" x14ac:dyDescent="0.2">
      <c r="A14550" s="318"/>
      <c r="B14550" s="319"/>
    </row>
    <row r="14551" spans="1:2" ht="15" x14ac:dyDescent="0.2">
      <c r="A14551" s="318"/>
      <c r="B14551" s="319"/>
    </row>
    <row r="14552" spans="1:2" ht="15" x14ac:dyDescent="0.2">
      <c r="A14552" s="318"/>
      <c r="B14552" s="319"/>
    </row>
    <row r="14553" spans="1:2" ht="15" x14ac:dyDescent="0.2">
      <c r="A14553" s="318"/>
      <c r="B14553" s="319"/>
    </row>
    <row r="14554" spans="1:2" ht="15" x14ac:dyDescent="0.2">
      <c r="A14554" s="318"/>
      <c r="B14554" s="319"/>
    </row>
    <row r="14555" spans="1:2" ht="15" x14ac:dyDescent="0.2">
      <c r="A14555" s="318"/>
      <c r="B14555" s="319"/>
    </row>
    <row r="14556" spans="1:2" ht="15" x14ac:dyDescent="0.2">
      <c r="A14556" s="318"/>
      <c r="B14556" s="319"/>
    </row>
    <row r="14557" spans="1:2" ht="15" x14ac:dyDescent="0.2">
      <c r="A14557" s="318"/>
      <c r="B14557" s="319"/>
    </row>
    <row r="14558" spans="1:2" ht="15" x14ac:dyDescent="0.2">
      <c r="A14558" s="318"/>
      <c r="B14558" s="319"/>
    </row>
    <row r="14559" spans="1:2" ht="15" x14ac:dyDescent="0.2">
      <c r="A14559" s="318"/>
      <c r="B14559" s="319"/>
    </row>
    <row r="14560" spans="1:2" ht="15" x14ac:dyDescent="0.2">
      <c r="A14560" s="318"/>
      <c r="B14560" s="319"/>
    </row>
    <row r="14561" spans="1:2" ht="15" x14ac:dyDescent="0.2">
      <c r="A14561" s="318"/>
      <c r="B14561" s="319"/>
    </row>
    <row r="14562" spans="1:2" ht="15" x14ac:dyDescent="0.2">
      <c r="A14562" s="318"/>
      <c r="B14562" s="319"/>
    </row>
    <row r="14563" spans="1:2" ht="15" x14ac:dyDescent="0.2">
      <c r="A14563" s="318"/>
      <c r="B14563" s="319"/>
    </row>
    <row r="14564" spans="1:2" ht="15" x14ac:dyDescent="0.2">
      <c r="A14564" s="318"/>
      <c r="B14564" s="319"/>
    </row>
    <row r="14565" spans="1:2" ht="15" x14ac:dyDescent="0.2">
      <c r="A14565" s="318"/>
      <c r="B14565" s="319"/>
    </row>
    <row r="14566" spans="1:2" ht="15" x14ac:dyDescent="0.2">
      <c r="A14566" s="318"/>
      <c r="B14566" s="319"/>
    </row>
    <row r="14567" spans="1:2" ht="15" x14ac:dyDescent="0.2">
      <c r="A14567" s="318"/>
      <c r="B14567" s="319"/>
    </row>
    <row r="14568" spans="1:2" ht="15" x14ac:dyDescent="0.2">
      <c r="A14568" s="318"/>
      <c r="B14568" s="319"/>
    </row>
    <row r="14569" spans="1:2" ht="15" x14ac:dyDescent="0.2">
      <c r="A14569" s="318"/>
      <c r="B14569" s="319"/>
    </row>
    <row r="14570" spans="1:2" ht="15" x14ac:dyDescent="0.2">
      <c r="A14570" s="318"/>
      <c r="B14570" s="319"/>
    </row>
    <row r="14571" spans="1:2" ht="15" x14ac:dyDescent="0.2">
      <c r="A14571" s="318"/>
      <c r="B14571" s="319"/>
    </row>
    <row r="14572" spans="1:2" ht="15" x14ac:dyDescent="0.2">
      <c r="A14572" s="318"/>
      <c r="B14572" s="319"/>
    </row>
    <row r="14573" spans="1:2" ht="15" x14ac:dyDescent="0.2">
      <c r="A14573" s="318"/>
      <c r="B14573" s="319"/>
    </row>
    <row r="14574" spans="1:2" ht="15" x14ac:dyDescent="0.2">
      <c r="A14574" s="318"/>
      <c r="B14574" s="319"/>
    </row>
    <row r="14575" spans="1:2" ht="15" x14ac:dyDescent="0.2">
      <c r="A14575" s="318"/>
      <c r="B14575" s="319"/>
    </row>
    <row r="14576" spans="1:2" ht="15" x14ac:dyDescent="0.2">
      <c r="A14576" s="318"/>
      <c r="B14576" s="319"/>
    </row>
    <row r="14577" spans="1:2" ht="15" x14ac:dyDescent="0.2">
      <c r="A14577" s="318"/>
      <c r="B14577" s="319"/>
    </row>
    <row r="14578" spans="1:2" ht="15" x14ac:dyDescent="0.2">
      <c r="A14578" s="318"/>
      <c r="B14578" s="319"/>
    </row>
    <row r="14579" spans="1:2" ht="15" x14ac:dyDescent="0.2">
      <c r="A14579" s="318"/>
      <c r="B14579" s="319"/>
    </row>
    <row r="14580" spans="1:2" ht="15" x14ac:dyDescent="0.2">
      <c r="A14580" s="318"/>
      <c r="B14580" s="319"/>
    </row>
    <row r="14581" spans="1:2" ht="15" x14ac:dyDescent="0.2">
      <c r="A14581" s="318"/>
      <c r="B14581" s="319"/>
    </row>
    <row r="14582" spans="1:2" ht="15" x14ac:dyDescent="0.2">
      <c r="A14582" s="318"/>
      <c r="B14582" s="319"/>
    </row>
    <row r="14583" spans="1:2" ht="15" x14ac:dyDescent="0.2">
      <c r="A14583" s="318"/>
      <c r="B14583" s="319"/>
    </row>
    <row r="14584" spans="1:2" ht="15" x14ac:dyDescent="0.2">
      <c r="A14584" s="318"/>
      <c r="B14584" s="319"/>
    </row>
    <row r="14585" spans="1:2" ht="15" x14ac:dyDescent="0.2">
      <c r="A14585" s="318"/>
      <c r="B14585" s="319"/>
    </row>
    <row r="14586" spans="1:2" ht="15" x14ac:dyDescent="0.2">
      <c r="A14586" s="318"/>
      <c r="B14586" s="319"/>
    </row>
    <row r="14587" spans="1:2" ht="15" x14ac:dyDescent="0.2">
      <c r="A14587" s="318"/>
      <c r="B14587" s="319"/>
    </row>
    <row r="14588" spans="1:2" ht="15" x14ac:dyDescent="0.2">
      <c r="A14588" s="318"/>
      <c r="B14588" s="319"/>
    </row>
    <row r="14589" spans="1:2" ht="15" x14ac:dyDescent="0.2">
      <c r="A14589" s="318"/>
      <c r="B14589" s="319"/>
    </row>
    <row r="14590" spans="1:2" ht="15" x14ac:dyDescent="0.2">
      <c r="A14590" s="318"/>
      <c r="B14590" s="319"/>
    </row>
    <row r="14591" spans="1:2" ht="15" x14ac:dyDescent="0.2">
      <c r="A14591" s="318"/>
      <c r="B14591" s="319"/>
    </row>
    <row r="14592" spans="1:2" ht="15" x14ac:dyDescent="0.2">
      <c r="A14592" s="318"/>
      <c r="B14592" s="319"/>
    </row>
    <row r="14593" spans="1:2" ht="15" x14ac:dyDescent="0.2">
      <c r="A14593" s="318"/>
      <c r="B14593" s="319"/>
    </row>
    <row r="14594" spans="1:2" ht="15" x14ac:dyDescent="0.2">
      <c r="A14594" s="318"/>
      <c r="B14594" s="319"/>
    </row>
    <row r="14595" spans="1:2" ht="15" x14ac:dyDescent="0.2">
      <c r="A14595" s="318"/>
      <c r="B14595" s="319"/>
    </row>
    <row r="14596" spans="1:2" ht="15" x14ac:dyDescent="0.2">
      <c r="A14596" s="318"/>
      <c r="B14596" s="319"/>
    </row>
    <row r="14597" spans="1:2" ht="15" x14ac:dyDescent="0.2">
      <c r="A14597" s="318"/>
      <c r="B14597" s="319"/>
    </row>
    <row r="14598" spans="1:2" ht="15" x14ac:dyDescent="0.2">
      <c r="A14598" s="318"/>
      <c r="B14598" s="319"/>
    </row>
    <row r="14599" spans="1:2" ht="15" x14ac:dyDescent="0.2">
      <c r="A14599" s="318"/>
      <c r="B14599" s="319"/>
    </row>
    <row r="14600" spans="1:2" ht="15" x14ac:dyDescent="0.2">
      <c r="A14600" s="318"/>
      <c r="B14600" s="319"/>
    </row>
    <row r="14601" spans="1:2" ht="15" x14ac:dyDescent="0.2">
      <c r="A14601" s="318"/>
      <c r="B14601" s="319"/>
    </row>
    <row r="14602" spans="1:2" ht="15" x14ac:dyDescent="0.2">
      <c r="A14602" s="318"/>
      <c r="B14602" s="319"/>
    </row>
    <row r="14603" spans="1:2" ht="15" x14ac:dyDescent="0.2">
      <c r="A14603" s="318"/>
      <c r="B14603" s="319"/>
    </row>
    <row r="14604" spans="1:2" ht="15" x14ac:dyDescent="0.2">
      <c r="A14604" s="318"/>
      <c r="B14604" s="319"/>
    </row>
    <row r="14605" spans="1:2" ht="15" x14ac:dyDescent="0.2">
      <c r="A14605" s="318"/>
      <c r="B14605" s="319"/>
    </row>
    <row r="14606" spans="1:2" ht="15" x14ac:dyDescent="0.2">
      <c r="A14606" s="318"/>
      <c r="B14606" s="319"/>
    </row>
    <row r="14607" spans="1:2" ht="15" x14ac:dyDescent="0.2">
      <c r="A14607" s="318"/>
      <c r="B14607" s="319"/>
    </row>
    <row r="14608" spans="1:2" ht="15" x14ac:dyDescent="0.2">
      <c r="A14608" s="318"/>
      <c r="B14608" s="319"/>
    </row>
    <row r="14609" spans="1:2" ht="15" x14ac:dyDescent="0.2">
      <c r="A14609" s="318"/>
      <c r="B14609" s="319"/>
    </row>
    <row r="14610" spans="1:2" ht="15" x14ac:dyDescent="0.2">
      <c r="A14610" s="318"/>
      <c r="B14610" s="319"/>
    </row>
    <row r="14611" spans="1:2" ht="15" x14ac:dyDescent="0.2">
      <c r="A14611" s="318"/>
      <c r="B14611" s="319"/>
    </row>
    <row r="14612" spans="1:2" ht="15" x14ac:dyDescent="0.2">
      <c r="A14612" s="318"/>
      <c r="B14612" s="319"/>
    </row>
    <row r="14613" spans="1:2" ht="15" x14ac:dyDescent="0.2">
      <c r="A14613" s="318"/>
      <c r="B14613" s="319"/>
    </row>
    <row r="14614" spans="1:2" ht="15" x14ac:dyDescent="0.2">
      <c r="A14614" s="318"/>
      <c r="B14614" s="319"/>
    </row>
    <row r="14615" spans="1:2" ht="15" x14ac:dyDescent="0.2">
      <c r="A14615" s="318"/>
      <c r="B14615" s="319"/>
    </row>
    <row r="14616" spans="1:2" ht="15" x14ac:dyDescent="0.2">
      <c r="A14616" s="318"/>
      <c r="B14616" s="319"/>
    </row>
    <row r="14617" spans="1:2" ht="15" x14ac:dyDescent="0.2">
      <c r="A14617" s="318"/>
      <c r="B14617" s="319"/>
    </row>
    <row r="14618" spans="1:2" ht="15" x14ac:dyDescent="0.2">
      <c r="A14618" s="318"/>
      <c r="B14618" s="319"/>
    </row>
    <row r="14619" spans="1:2" ht="15" x14ac:dyDescent="0.2">
      <c r="A14619" s="318"/>
      <c r="B14619" s="319"/>
    </row>
    <row r="14620" spans="1:2" ht="15" x14ac:dyDescent="0.2">
      <c r="A14620" s="318"/>
      <c r="B14620" s="319"/>
    </row>
    <row r="14621" spans="1:2" ht="15" x14ac:dyDescent="0.2">
      <c r="A14621" s="318"/>
      <c r="B14621" s="319"/>
    </row>
    <row r="14622" spans="1:2" ht="15" x14ac:dyDescent="0.2">
      <c r="A14622" s="318"/>
      <c r="B14622" s="319"/>
    </row>
    <row r="14623" spans="1:2" ht="15" x14ac:dyDescent="0.2">
      <c r="A14623" s="318"/>
      <c r="B14623" s="319"/>
    </row>
    <row r="14624" spans="1:2" ht="15" x14ac:dyDescent="0.2">
      <c r="A14624" s="318"/>
      <c r="B14624" s="319"/>
    </row>
    <row r="14625" spans="1:2" ht="15" x14ac:dyDescent="0.2">
      <c r="A14625" s="318"/>
      <c r="B14625" s="319"/>
    </row>
    <row r="14626" spans="1:2" ht="15" x14ac:dyDescent="0.2">
      <c r="A14626" s="318"/>
      <c r="B14626" s="319"/>
    </row>
    <row r="14627" spans="1:2" ht="15" x14ac:dyDescent="0.2">
      <c r="A14627" s="318"/>
      <c r="B14627" s="319"/>
    </row>
    <row r="14628" spans="1:2" ht="15" x14ac:dyDescent="0.2">
      <c r="A14628" s="318"/>
      <c r="B14628" s="319"/>
    </row>
    <row r="14629" spans="1:2" ht="15" x14ac:dyDescent="0.2">
      <c r="A14629" s="318"/>
      <c r="B14629" s="319"/>
    </row>
    <row r="14630" spans="1:2" ht="15" x14ac:dyDescent="0.2">
      <c r="A14630" s="318"/>
      <c r="B14630" s="319"/>
    </row>
    <row r="14631" spans="1:2" ht="15" x14ac:dyDescent="0.2">
      <c r="A14631" s="318"/>
      <c r="B14631" s="319"/>
    </row>
    <row r="14632" spans="1:2" ht="15" x14ac:dyDescent="0.2">
      <c r="A14632" s="318"/>
      <c r="B14632" s="319"/>
    </row>
    <row r="14633" spans="1:2" ht="15" x14ac:dyDescent="0.2">
      <c r="A14633" s="318"/>
      <c r="B14633" s="319"/>
    </row>
    <row r="14634" spans="1:2" ht="15" x14ac:dyDescent="0.2">
      <c r="A14634" s="318"/>
      <c r="B14634" s="319"/>
    </row>
    <row r="14635" spans="1:2" ht="15" x14ac:dyDescent="0.2">
      <c r="A14635" s="318"/>
      <c r="B14635" s="319"/>
    </row>
    <row r="14636" spans="1:2" ht="15" x14ac:dyDescent="0.2">
      <c r="A14636" s="318"/>
      <c r="B14636" s="319"/>
    </row>
    <row r="14637" spans="1:2" ht="15" x14ac:dyDescent="0.2">
      <c r="A14637" s="318"/>
      <c r="B14637" s="319"/>
    </row>
    <row r="14638" spans="1:2" ht="15" x14ac:dyDescent="0.2">
      <c r="A14638" s="318"/>
      <c r="B14638" s="319"/>
    </row>
    <row r="14639" spans="1:2" ht="15" x14ac:dyDescent="0.2">
      <c r="A14639" s="318"/>
      <c r="B14639" s="319"/>
    </row>
    <row r="14640" spans="1:2" ht="15" x14ac:dyDescent="0.2">
      <c r="A14640" s="318"/>
      <c r="B14640" s="319"/>
    </row>
    <row r="14641" spans="1:2" ht="15" x14ac:dyDescent="0.2">
      <c r="A14641" s="318"/>
      <c r="B14641" s="319"/>
    </row>
    <row r="14642" spans="1:2" ht="15" x14ac:dyDescent="0.2">
      <c r="A14642" s="318"/>
      <c r="B14642" s="319"/>
    </row>
    <row r="14643" spans="1:2" ht="15" x14ac:dyDescent="0.2">
      <c r="A14643" s="318"/>
      <c r="B14643" s="319"/>
    </row>
    <row r="14644" spans="1:2" ht="15" x14ac:dyDescent="0.2">
      <c r="A14644" s="318"/>
      <c r="B14644" s="319"/>
    </row>
    <row r="14645" spans="1:2" ht="15" x14ac:dyDescent="0.2">
      <c r="A14645" s="318"/>
      <c r="B14645" s="319"/>
    </row>
    <row r="14646" spans="1:2" ht="15" x14ac:dyDescent="0.2">
      <c r="A14646" s="318"/>
      <c r="B14646" s="319"/>
    </row>
    <row r="14647" spans="1:2" ht="15" x14ac:dyDescent="0.2">
      <c r="A14647" s="318"/>
      <c r="B14647" s="319"/>
    </row>
    <row r="14648" spans="1:2" ht="15" x14ac:dyDescent="0.2">
      <c r="A14648" s="318"/>
      <c r="B14648" s="319"/>
    </row>
    <row r="14649" spans="1:2" ht="15" x14ac:dyDescent="0.2">
      <c r="A14649" s="318"/>
      <c r="B14649" s="319"/>
    </row>
    <row r="14650" spans="1:2" ht="15" x14ac:dyDescent="0.2">
      <c r="A14650" s="318"/>
      <c r="B14650" s="319"/>
    </row>
    <row r="14651" spans="1:2" ht="15" x14ac:dyDescent="0.2">
      <c r="A14651" s="318"/>
      <c r="B14651" s="319"/>
    </row>
    <row r="14652" spans="1:2" ht="15" x14ac:dyDescent="0.2">
      <c r="A14652" s="318"/>
      <c r="B14652" s="319"/>
    </row>
    <row r="14653" spans="1:2" ht="15" x14ac:dyDescent="0.2">
      <c r="A14653" s="318"/>
      <c r="B14653" s="319"/>
    </row>
    <row r="14654" spans="1:2" ht="15" x14ac:dyDescent="0.2">
      <c r="A14654" s="318"/>
      <c r="B14654" s="319"/>
    </row>
    <row r="14655" spans="1:2" ht="15" x14ac:dyDescent="0.2">
      <c r="A14655" s="318"/>
      <c r="B14655" s="319"/>
    </row>
    <row r="14656" spans="1:2" ht="15" x14ac:dyDescent="0.2">
      <c r="A14656" s="318"/>
      <c r="B14656" s="319"/>
    </row>
    <row r="14657" spans="1:2" ht="15" x14ac:dyDescent="0.2">
      <c r="A14657" s="318"/>
      <c r="B14657" s="319"/>
    </row>
    <row r="14658" spans="1:2" ht="15" x14ac:dyDescent="0.2">
      <c r="A14658" s="318"/>
      <c r="B14658" s="319"/>
    </row>
    <row r="14659" spans="1:2" ht="15" x14ac:dyDescent="0.2">
      <c r="A14659" s="318"/>
      <c r="B14659" s="319"/>
    </row>
    <row r="14660" spans="1:2" ht="15" x14ac:dyDescent="0.2">
      <c r="A14660" s="318"/>
      <c r="B14660" s="319"/>
    </row>
    <row r="14661" spans="1:2" ht="15" x14ac:dyDescent="0.2">
      <c r="A14661" s="318"/>
      <c r="B14661" s="319"/>
    </row>
    <row r="14662" spans="1:2" ht="15" x14ac:dyDescent="0.2">
      <c r="A14662" s="318"/>
      <c r="B14662" s="319"/>
    </row>
    <row r="14663" spans="1:2" ht="15" x14ac:dyDescent="0.2">
      <c r="A14663" s="318"/>
      <c r="B14663" s="319"/>
    </row>
    <row r="14664" spans="1:2" ht="15" x14ac:dyDescent="0.2">
      <c r="A14664" s="318"/>
      <c r="B14664" s="319"/>
    </row>
    <row r="14665" spans="1:2" ht="15" x14ac:dyDescent="0.2">
      <c r="A14665" s="318"/>
      <c r="B14665" s="319"/>
    </row>
    <row r="14666" spans="1:2" ht="15" x14ac:dyDescent="0.2">
      <c r="A14666" s="318"/>
      <c r="B14666" s="319"/>
    </row>
    <row r="14667" spans="1:2" ht="15" x14ac:dyDescent="0.2">
      <c r="A14667" s="318"/>
      <c r="B14667" s="319"/>
    </row>
    <row r="14668" spans="1:2" ht="15" x14ac:dyDescent="0.2">
      <c r="A14668" s="318"/>
      <c r="B14668" s="319"/>
    </row>
    <row r="14669" spans="1:2" ht="15" x14ac:dyDescent="0.2">
      <c r="A14669" s="318"/>
      <c r="B14669" s="319"/>
    </row>
    <row r="14670" spans="1:2" ht="15" x14ac:dyDescent="0.2">
      <c r="A14670" s="318"/>
      <c r="B14670" s="319"/>
    </row>
    <row r="14671" spans="1:2" ht="15" x14ac:dyDescent="0.2">
      <c r="A14671" s="318"/>
      <c r="B14671" s="319"/>
    </row>
    <row r="14672" spans="1:2" ht="15" x14ac:dyDescent="0.2">
      <c r="A14672" s="318"/>
      <c r="B14672" s="319"/>
    </row>
    <row r="14673" spans="1:2" ht="15" x14ac:dyDescent="0.2">
      <c r="A14673" s="318"/>
      <c r="B14673" s="319"/>
    </row>
    <row r="14674" spans="1:2" ht="15" x14ac:dyDescent="0.2">
      <c r="A14674" s="318"/>
      <c r="B14674" s="319"/>
    </row>
    <row r="14675" spans="1:2" ht="15" x14ac:dyDescent="0.2">
      <c r="A14675" s="318"/>
      <c r="B14675" s="319"/>
    </row>
    <row r="14676" spans="1:2" ht="15" x14ac:dyDescent="0.2">
      <c r="A14676" s="318"/>
      <c r="B14676" s="319"/>
    </row>
    <row r="14677" spans="1:2" ht="15" x14ac:dyDescent="0.2">
      <c r="A14677" s="318"/>
      <c r="B14677" s="319"/>
    </row>
    <row r="14678" spans="1:2" ht="15" x14ac:dyDescent="0.2">
      <c r="A14678" s="318"/>
      <c r="B14678" s="319"/>
    </row>
    <row r="14679" spans="1:2" ht="15" x14ac:dyDescent="0.2">
      <c r="A14679" s="318"/>
      <c r="B14679" s="319"/>
    </row>
    <row r="14680" spans="1:2" ht="15" x14ac:dyDescent="0.2">
      <c r="A14680" s="318"/>
      <c r="B14680" s="319"/>
    </row>
    <row r="14681" spans="1:2" ht="15" x14ac:dyDescent="0.2">
      <c r="A14681" s="318"/>
      <c r="B14681" s="319"/>
    </row>
    <row r="14682" spans="1:2" ht="15" x14ac:dyDescent="0.2">
      <c r="A14682" s="318"/>
      <c r="B14682" s="319"/>
    </row>
    <row r="14683" spans="1:2" ht="15" x14ac:dyDescent="0.2">
      <c r="A14683" s="318"/>
      <c r="B14683" s="319"/>
    </row>
    <row r="14684" spans="1:2" ht="15" x14ac:dyDescent="0.2">
      <c r="A14684" s="318"/>
      <c r="B14684" s="319"/>
    </row>
    <row r="14685" spans="1:2" ht="15" x14ac:dyDescent="0.2">
      <c r="A14685" s="318"/>
      <c r="B14685" s="319"/>
    </row>
    <row r="14686" spans="1:2" ht="15" x14ac:dyDescent="0.2">
      <c r="A14686" s="318"/>
      <c r="B14686" s="319"/>
    </row>
    <row r="14687" spans="1:2" ht="15" x14ac:dyDescent="0.2">
      <c r="A14687" s="318"/>
      <c r="B14687" s="319"/>
    </row>
    <row r="14688" spans="1:2" ht="15" x14ac:dyDescent="0.2">
      <c r="A14688" s="318"/>
      <c r="B14688" s="319"/>
    </row>
    <row r="14689" spans="1:2" ht="15" x14ac:dyDescent="0.2">
      <c r="A14689" s="318"/>
      <c r="B14689" s="319"/>
    </row>
    <row r="14690" spans="1:2" ht="15" x14ac:dyDescent="0.2">
      <c r="A14690" s="318"/>
      <c r="B14690" s="319"/>
    </row>
    <row r="14691" spans="1:2" ht="15" x14ac:dyDescent="0.2">
      <c r="A14691" s="318"/>
      <c r="B14691" s="319"/>
    </row>
    <row r="14692" spans="1:2" ht="15" x14ac:dyDescent="0.2">
      <c r="A14692" s="318"/>
      <c r="B14692" s="319"/>
    </row>
    <row r="14693" spans="1:2" ht="15" x14ac:dyDescent="0.2">
      <c r="A14693" s="318"/>
      <c r="B14693" s="319"/>
    </row>
    <row r="14694" spans="1:2" ht="15" x14ac:dyDescent="0.2">
      <c r="A14694" s="318"/>
      <c r="B14694" s="319"/>
    </row>
    <row r="14695" spans="1:2" ht="15" x14ac:dyDescent="0.2">
      <c r="A14695" s="318"/>
      <c r="B14695" s="319"/>
    </row>
    <row r="14696" spans="1:2" ht="15" x14ac:dyDescent="0.2">
      <c r="A14696" s="318"/>
      <c r="B14696" s="319"/>
    </row>
    <row r="14697" spans="1:2" ht="15" x14ac:dyDescent="0.2">
      <c r="A14697" s="318"/>
      <c r="B14697" s="319"/>
    </row>
    <row r="14698" spans="1:2" ht="15" x14ac:dyDescent="0.2">
      <c r="A14698" s="318"/>
      <c r="B14698" s="319"/>
    </row>
    <row r="14699" spans="1:2" ht="15" x14ac:dyDescent="0.2">
      <c r="A14699" s="318"/>
      <c r="B14699" s="319"/>
    </row>
    <row r="14700" spans="1:2" ht="15" x14ac:dyDescent="0.2">
      <c r="A14700" s="318"/>
      <c r="B14700" s="319"/>
    </row>
    <row r="14701" spans="1:2" ht="15" x14ac:dyDescent="0.2">
      <c r="A14701" s="318"/>
      <c r="B14701" s="319"/>
    </row>
    <row r="14702" spans="1:2" ht="15" x14ac:dyDescent="0.2">
      <c r="A14702" s="318"/>
      <c r="B14702" s="319"/>
    </row>
    <row r="14703" spans="1:2" ht="15" x14ac:dyDescent="0.2">
      <c r="A14703" s="318"/>
      <c r="B14703" s="319"/>
    </row>
    <row r="14704" spans="1:2" ht="15" x14ac:dyDescent="0.2">
      <c r="A14704" s="318"/>
      <c r="B14704" s="319"/>
    </row>
    <row r="14705" spans="1:2" ht="15" x14ac:dyDescent="0.2">
      <c r="A14705" s="318"/>
      <c r="B14705" s="319"/>
    </row>
    <row r="14706" spans="1:2" ht="15" x14ac:dyDescent="0.2">
      <c r="A14706" s="318"/>
      <c r="B14706" s="319"/>
    </row>
    <row r="14707" spans="1:2" ht="15" x14ac:dyDescent="0.2">
      <c r="A14707" s="318"/>
      <c r="B14707" s="319"/>
    </row>
    <row r="14708" spans="1:2" ht="15" x14ac:dyDescent="0.2">
      <c r="A14708" s="318"/>
      <c r="B14708" s="319"/>
    </row>
    <row r="14709" spans="1:2" ht="15" x14ac:dyDescent="0.2">
      <c r="A14709" s="318"/>
      <c r="B14709" s="319"/>
    </row>
    <row r="14710" spans="1:2" ht="15" x14ac:dyDescent="0.2">
      <c r="A14710" s="318"/>
      <c r="B14710" s="319"/>
    </row>
    <row r="14711" spans="1:2" ht="15" x14ac:dyDescent="0.2">
      <c r="A14711" s="318"/>
      <c r="B14711" s="319"/>
    </row>
    <row r="14712" spans="1:2" ht="15" x14ac:dyDescent="0.2">
      <c r="A14712" s="318"/>
      <c r="B14712" s="319"/>
    </row>
    <row r="14713" spans="1:2" ht="15" x14ac:dyDescent="0.2">
      <c r="A14713" s="318"/>
      <c r="B14713" s="319"/>
    </row>
    <row r="14714" spans="1:2" ht="15" x14ac:dyDescent="0.2">
      <c r="A14714" s="318"/>
      <c r="B14714" s="319"/>
    </row>
    <row r="14715" spans="1:2" ht="15" x14ac:dyDescent="0.2">
      <c r="A14715" s="318"/>
      <c r="B14715" s="319"/>
    </row>
    <row r="14716" spans="1:2" ht="15" x14ac:dyDescent="0.2">
      <c r="A14716" s="318"/>
      <c r="B14716" s="319"/>
    </row>
    <row r="14717" spans="1:2" ht="15" x14ac:dyDescent="0.2">
      <c r="A14717" s="318"/>
      <c r="B14717" s="319"/>
    </row>
    <row r="14718" spans="1:2" ht="15" x14ac:dyDescent="0.2">
      <c r="A14718" s="318"/>
      <c r="B14718" s="319"/>
    </row>
    <row r="14719" spans="1:2" ht="15" x14ac:dyDescent="0.2">
      <c r="A14719" s="318"/>
      <c r="B14719" s="319"/>
    </row>
    <row r="14720" spans="1:2" ht="15" x14ac:dyDescent="0.2">
      <c r="A14720" s="318"/>
      <c r="B14720" s="319"/>
    </row>
    <row r="14721" spans="1:2" ht="15" x14ac:dyDescent="0.2">
      <c r="A14721" s="318"/>
      <c r="B14721" s="319"/>
    </row>
    <row r="14722" spans="1:2" ht="15" x14ac:dyDescent="0.2">
      <c r="A14722" s="318"/>
      <c r="B14722" s="319"/>
    </row>
    <row r="14723" spans="1:2" ht="15" x14ac:dyDescent="0.2">
      <c r="A14723" s="318"/>
      <c r="B14723" s="319"/>
    </row>
    <row r="14724" spans="1:2" ht="15" x14ac:dyDescent="0.2">
      <c r="A14724" s="318"/>
      <c r="B14724" s="319"/>
    </row>
    <row r="14725" spans="1:2" ht="15" x14ac:dyDescent="0.2">
      <c r="A14725" s="318"/>
      <c r="B14725" s="319"/>
    </row>
    <row r="14726" spans="1:2" ht="15" x14ac:dyDescent="0.2">
      <c r="A14726" s="318"/>
      <c r="B14726" s="319"/>
    </row>
    <row r="14727" spans="1:2" ht="15" x14ac:dyDescent="0.2">
      <c r="A14727" s="318"/>
      <c r="B14727" s="319"/>
    </row>
    <row r="14728" spans="1:2" ht="15" x14ac:dyDescent="0.2">
      <c r="A14728" s="318"/>
      <c r="B14728" s="319"/>
    </row>
    <row r="14729" spans="1:2" ht="15" x14ac:dyDescent="0.2">
      <c r="A14729" s="318"/>
      <c r="B14729" s="319"/>
    </row>
    <row r="14730" spans="1:2" ht="15" x14ac:dyDescent="0.2">
      <c r="A14730" s="318"/>
      <c r="B14730" s="319"/>
    </row>
    <row r="14731" spans="1:2" ht="15" x14ac:dyDescent="0.2">
      <c r="A14731" s="318"/>
      <c r="B14731" s="319"/>
    </row>
    <row r="14732" spans="1:2" ht="15" x14ac:dyDescent="0.2">
      <c r="A14732" s="318"/>
      <c r="B14732" s="319"/>
    </row>
    <row r="14733" spans="1:2" ht="15" x14ac:dyDescent="0.2">
      <c r="A14733" s="318"/>
      <c r="B14733" s="319"/>
    </row>
    <row r="14734" spans="1:2" ht="15" x14ac:dyDescent="0.2">
      <c r="A14734" s="318"/>
      <c r="B14734" s="319"/>
    </row>
    <row r="14735" spans="1:2" ht="15" x14ac:dyDescent="0.2">
      <c r="A14735" s="318"/>
      <c r="B14735" s="319"/>
    </row>
    <row r="14736" spans="1:2" ht="15" x14ac:dyDescent="0.2">
      <c r="A14736" s="318"/>
      <c r="B14736" s="319"/>
    </row>
    <row r="14737" spans="1:2" ht="15" x14ac:dyDescent="0.2">
      <c r="A14737" s="318"/>
      <c r="B14737" s="319"/>
    </row>
    <row r="14738" spans="1:2" ht="15" x14ac:dyDescent="0.2">
      <c r="A14738" s="318"/>
      <c r="B14738" s="319"/>
    </row>
    <row r="14739" spans="1:2" ht="15" x14ac:dyDescent="0.2">
      <c r="A14739" s="318"/>
      <c r="B14739" s="319"/>
    </row>
    <row r="14740" spans="1:2" ht="15" x14ac:dyDescent="0.2">
      <c r="A14740" s="318"/>
      <c r="B14740" s="319"/>
    </row>
    <row r="14741" spans="1:2" ht="15" x14ac:dyDescent="0.2">
      <c r="A14741" s="318"/>
      <c r="B14741" s="319"/>
    </row>
    <row r="14742" spans="1:2" ht="15" x14ac:dyDescent="0.2">
      <c r="A14742" s="318"/>
      <c r="B14742" s="319"/>
    </row>
    <row r="14743" spans="1:2" ht="15" x14ac:dyDescent="0.2">
      <c r="A14743" s="318"/>
      <c r="B14743" s="319"/>
    </row>
    <row r="14744" spans="1:2" ht="15" x14ac:dyDescent="0.2">
      <c r="A14744" s="318"/>
      <c r="B14744" s="319"/>
    </row>
    <row r="14745" spans="1:2" ht="15" x14ac:dyDescent="0.2">
      <c r="A14745" s="318"/>
      <c r="B14745" s="319"/>
    </row>
    <row r="14746" spans="1:2" ht="15" x14ac:dyDescent="0.2">
      <c r="A14746" s="318"/>
      <c r="B14746" s="319"/>
    </row>
    <row r="14747" spans="1:2" ht="15" x14ac:dyDescent="0.2">
      <c r="A14747" s="318"/>
      <c r="B14747" s="319"/>
    </row>
    <row r="14748" spans="1:2" ht="15" x14ac:dyDescent="0.2">
      <c r="A14748" s="318"/>
      <c r="B14748" s="319"/>
    </row>
    <row r="14749" spans="1:2" ht="15" x14ac:dyDescent="0.2">
      <c r="A14749" s="318"/>
      <c r="B14749" s="319"/>
    </row>
    <row r="14750" spans="1:2" ht="15" x14ac:dyDescent="0.2">
      <c r="A14750" s="318"/>
      <c r="B14750" s="319"/>
    </row>
    <row r="14751" spans="1:2" ht="15" x14ac:dyDescent="0.2">
      <c r="A14751" s="318"/>
      <c r="B14751" s="319"/>
    </row>
    <row r="14752" spans="1:2" ht="15" x14ac:dyDescent="0.2">
      <c r="A14752" s="318"/>
      <c r="B14752" s="319"/>
    </row>
    <row r="14753" spans="1:2" ht="15" x14ac:dyDescent="0.2">
      <c r="A14753" s="318"/>
      <c r="B14753" s="319"/>
    </row>
    <row r="14754" spans="1:2" ht="15" x14ac:dyDescent="0.2">
      <c r="A14754" s="318"/>
      <c r="B14754" s="319"/>
    </row>
    <row r="14755" spans="1:2" ht="15" x14ac:dyDescent="0.2">
      <c r="A14755" s="318"/>
      <c r="B14755" s="319"/>
    </row>
    <row r="14756" spans="1:2" ht="15" x14ac:dyDescent="0.2">
      <c r="A14756" s="318"/>
      <c r="B14756" s="319"/>
    </row>
    <row r="14757" spans="1:2" ht="15" x14ac:dyDescent="0.2">
      <c r="A14757" s="318"/>
      <c r="B14757" s="319"/>
    </row>
    <row r="14758" spans="1:2" ht="15" x14ac:dyDescent="0.2">
      <c r="A14758" s="318"/>
      <c r="B14758" s="319"/>
    </row>
    <row r="14759" spans="1:2" ht="15" x14ac:dyDescent="0.2">
      <c r="A14759" s="318"/>
      <c r="B14759" s="319"/>
    </row>
    <row r="14760" spans="1:2" ht="15" x14ac:dyDescent="0.2">
      <c r="A14760" s="318"/>
      <c r="B14760" s="319"/>
    </row>
    <row r="14761" spans="1:2" ht="15" x14ac:dyDescent="0.2">
      <c r="A14761" s="318"/>
      <c r="B14761" s="319"/>
    </row>
    <row r="14762" spans="1:2" ht="15" x14ac:dyDescent="0.2">
      <c r="A14762" s="318"/>
      <c r="B14762" s="319"/>
    </row>
    <row r="14763" spans="1:2" ht="15" x14ac:dyDescent="0.2">
      <c r="A14763" s="318"/>
      <c r="B14763" s="319"/>
    </row>
    <row r="14764" spans="1:2" ht="15" x14ac:dyDescent="0.2">
      <c r="A14764" s="318"/>
      <c r="B14764" s="319"/>
    </row>
    <row r="14765" spans="1:2" ht="15" x14ac:dyDescent="0.2">
      <c r="A14765" s="318"/>
      <c r="B14765" s="319"/>
    </row>
    <row r="14766" spans="1:2" ht="15" x14ac:dyDescent="0.2">
      <c r="A14766" s="318"/>
      <c r="B14766" s="319"/>
    </row>
    <row r="14767" spans="1:2" ht="15" x14ac:dyDescent="0.2">
      <c r="A14767" s="318"/>
      <c r="B14767" s="319"/>
    </row>
    <row r="14768" spans="1:2" ht="15" x14ac:dyDescent="0.2">
      <c r="A14768" s="318"/>
      <c r="B14768" s="319"/>
    </row>
    <row r="14769" spans="1:2" ht="15" x14ac:dyDescent="0.2">
      <c r="A14769" s="318"/>
      <c r="B14769" s="319"/>
    </row>
    <row r="14770" spans="1:2" ht="15" x14ac:dyDescent="0.2">
      <c r="A14770" s="318"/>
      <c r="B14770" s="319"/>
    </row>
    <row r="14771" spans="1:2" ht="15" x14ac:dyDescent="0.2">
      <c r="A14771" s="318"/>
      <c r="B14771" s="319"/>
    </row>
    <row r="14772" spans="1:2" ht="15" x14ac:dyDescent="0.2">
      <c r="A14772" s="318"/>
      <c r="B14772" s="319"/>
    </row>
    <row r="14773" spans="1:2" ht="15" x14ac:dyDescent="0.2">
      <c r="A14773" s="318"/>
      <c r="B14773" s="319"/>
    </row>
    <row r="14774" spans="1:2" ht="15" x14ac:dyDescent="0.2">
      <c r="A14774" s="318"/>
      <c r="B14774" s="319"/>
    </row>
    <row r="14775" spans="1:2" ht="15" x14ac:dyDescent="0.2">
      <c r="A14775" s="318"/>
      <c r="B14775" s="319"/>
    </row>
    <row r="14776" spans="1:2" ht="15" x14ac:dyDescent="0.2">
      <c r="A14776" s="318"/>
      <c r="B14776" s="319"/>
    </row>
    <row r="14777" spans="1:2" ht="15" x14ac:dyDescent="0.2">
      <c r="A14777" s="318"/>
      <c r="B14777" s="319"/>
    </row>
    <row r="14778" spans="1:2" ht="15" x14ac:dyDescent="0.2">
      <c r="A14778" s="318"/>
      <c r="B14778" s="319"/>
    </row>
    <row r="14779" spans="1:2" ht="15" x14ac:dyDescent="0.2">
      <c r="A14779" s="318"/>
      <c r="B14779" s="319"/>
    </row>
    <row r="14780" spans="1:2" ht="15" x14ac:dyDescent="0.2">
      <c r="A14780" s="318"/>
      <c r="B14780" s="319"/>
    </row>
    <row r="14781" spans="1:2" ht="15" x14ac:dyDescent="0.2">
      <c r="A14781" s="318"/>
      <c r="B14781" s="319"/>
    </row>
    <row r="14782" spans="1:2" ht="15" x14ac:dyDescent="0.2">
      <c r="A14782" s="318"/>
      <c r="B14782" s="319"/>
    </row>
    <row r="14783" spans="1:2" ht="15" x14ac:dyDescent="0.2">
      <c r="A14783" s="318"/>
      <c r="B14783" s="319"/>
    </row>
    <row r="14784" spans="1:2" ht="15" x14ac:dyDescent="0.2">
      <c r="A14784" s="318"/>
      <c r="B14784" s="319"/>
    </row>
    <row r="14785" spans="1:2" ht="15" x14ac:dyDescent="0.2">
      <c r="A14785" s="318"/>
      <c r="B14785" s="319"/>
    </row>
    <row r="14786" spans="1:2" ht="15" x14ac:dyDescent="0.2">
      <c r="A14786" s="318"/>
      <c r="B14786" s="319"/>
    </row>
    <row r="14787" spans="1:2" ht="15" x14ac:dyDescent="0.2">
      <c r="A14787" s="318"/>
      <c r="B14787" s="319"/>
    </row>
    <row r="14788" spans="1:2" ht="15" x14ac:dyDescent="0.2">
      <c r="A14788" s="318"/>
      <c r="B14788" s="319"/>
    </row>
    <row r="14789" spans="1:2" ht="15" x14ac:dyDescent="0.2">
      <c r="A14789" s="318"/>
      <c r="B14789" s="319"/>
    </row>
    <row r="14790" spans="1:2" ht="15" x14ac:dyDescent="0.2">
      <c r="A14790" s="318"/>
      <c r="B14790" s="319"/>
    </row>
    <row r="14791" spans="1:2" ht="15" x14ac:dyDescent="0.2">
      <c r="A14791" s="318"/>
      <c r="B14791" s="319"/>
    </row>
    <row r="14792" spans="1:2" ht="15" x14ac:dyDescent="0.2">
      <c r="A14792" s="318"/>
      <c r="B14792" s="319"/>
    </row>
    <row r="14793" spans="1:2" ht="15" x14ac:dyDescent="0.2">
      <c r="A14793" s="318"/>
      <c r="B14793" s="319"/>
    </row>
    <row r="14794" spans="1:2" ht="15" x14ac:dyDescent="0.2">
      <c r="A14794" s="318"/>
      <c r="B14794" s="319"/>
    </row>
    <row r="14795" spans="1:2" ht="15" x14ac:dyDescent="0.2">
      <c r="A14795" s="318"/>
      <c r="B14795" s="319"/>
    </row>
    <row r="14796" spans="1:2" ht="15" x14ac:dyDescent="0.2">
      <c r="A14796" s="318"/>
      <c r="B14796" s="319"/>
    </row>
    <row r="14797" spans="1:2" ht="15" x14ac:dyDescent="0.2">
      <c r="A14797" s="318"/>
      <c r="B14797" s="319"/>
    </row>
    <row r="14798" spans="1:2" ht="15" x14ac:dyDescent="0.2">
      <c r="A14798" s="318"/>
      <c r="B14798" s="319"/>
    </row>
    <row r="14799" spans="1:2" ht="15" x14ac:dyDescent="0.2">
      <c r="A14799" s="318"/>
      <c r="B14799" s="319"/>
    </row>
    <row r="14800" spans="1:2" ht="15" x14ac:dyDescent="0.2">
      <c r="A14800" s="318"/>
      <c r="B14800" s="319"/>
    </row>
    <row r="14801" spans="1:2" ht="15" x14ac:dyDescent="0.2">
      <c r="A14801" s="318"/>
      <c r="B14801" s="319"/>
    </row>
    <row r="14802" spans="1:2" ht="15" x14ac:dyDescent="0.2">
      <c r="A14802" s="318"/>
      <c r="B14802" s="319"/>
    </row>
    <row r="14803" spans="1:2" ht="15" x14ac:dyDescent="0.2">
      <c r="A14803" s="318"/>
      <c r="B14803" s="319"/>
    </row>
    <row r="14804" spans="1:2" ht="15" x14ac:dyDescent="0.2">
      <c r="A14804" s="318"/>
      <c r="B14804" s="319"/>
    </row>
    <row r="14805" spans="1:2" ht="15" x14ac:dyDescent="0.2">
      <c r="A14805" s="318"/>
      <c r="B14805" s="319"/>
    </row>
    <row r="14806" spans="1:2" ht="15" x14ac:dyDescent="0.2">
      <c r="A14806" s="318"/>
      <c r="B14806" s="319"/>
    </row>
    <row r="14807" spans="1:2" ht="15" x14ac:dyDescent="0.2">
      <c r="A14807" s="318"/>
      <c r="B14807" s="319"/>
    </row>
    <row r="14808" spans="1:2" ht="15" x14ac:dyDescent="0.2">
      <c r="A14808" s="318"/>
      <c r="B14808" s="319"/>
    </row>
    <row r="14809" spans="1:2" ht="15" x14ac:dyDescent="0.2">
      <c r="A14809" s="318"/>
      <c r="B14809" s="319"/>
    </row>
    <row r="14810" spans="1:2" ht="15" x14ac:dyDescent="0.2">
      <c r="A14810" s="318"/>
      <c r="B14810" s="319"/>
    </row>
    <row r="14811" spans="1:2" ht="15" x14ac:dyDescent="0.2">
      <c r="A14811" s="318"/>
      <c r="B14811" s="319"/>
    </row>
    <row r="14812" spans="1:2" ht="15" x14ac:dyDescent="0.2">
      <c r="A14812" s="318"/>
      <c r="B14812" s="319"/>
    </row>
    <row r="14813" spans="1:2" ht="15" x14ac:dyDescent="0.2">
      <c r="A14813" s="318"/>
      <c r="B14813" s="319"/>
    </row>
    <row r="14814" spans="1:2" ht="15" x14ac:dyDescent="0.2">
      <c r="A14814" s="318"/>
      <c r="B14814" s="319"/>
    </row>
    <row r="14815" spans="1:2" ht="15" x14ac:dyDescent="0.2">
      <c r="A14815" s="318"/>
      <c r="B14815" s="319"/>
    </row>
    <row r="14816" spans="1:2" ht="15" x14ac:dyDescent="0.2">
      <c r="A14816" s="318"/>
      <c r="B14816" s="319"/>
    </row>
    <row r="14817" spans="1:2" ht="15" x14ac:dyDescent="0.2">
      <c r="A14817" s="318"/>
      <c r="B14817" s="319"/>
    </row>
    <row r="14818" spans="1:2" ht="15" x14ac:dyDescent="0.2">
      <c r="A14818" s="318"/>
      <c r="B14818" s="319"/>
    </row>
    <row r="14819" spans="1:2" ht="15" x14ac:dyDescent="0.2">
      <c r="A14819" s="318"/>
      <c r="B14819" s="319"/>
    </row>
    <row r="14820" spans="1:2" ht="15" x14ac:dyDescent="0.2">
      <c r="A14820" s="318"/>
      <c r="B14820" s="319"/>
    </row>
    <row r="14821" spans="1:2" ht="15" x14ac:dyDescent="0.2">
      <c r="A14821" s="318"/>
      <c r="B14821" s="319"/>
    </row>
    <row r="14822" spans="1:2" ht="15" x14ac:dyDescent="0.2">
      <c r="A14822" s="318"/>
      <c r="B14822" s="319"/>
    </row>
    <row r="14823" spans="1:2" ht="15" x14ac:dyDescent="0.2">
      <c r="A14823" s="318"/>
      <c r="B14823" s="319"/>
    </row>
    <row r="14824" spans="1:2" ht="15" x14ac:dyDescent="0.2">
      <c r="A14824" s="318"/>
      <c r="B14824" s="319"/>
    </row>
    <row r="14825" spans="1:2" ht="15" x14ac:dyDescent="0.2">
      <c r="A14825" s="318"/>
      <c r="B14825" s="319"/>
    </row>
    <row r="14826" spans="1:2" ht="15" x14ac:dyDescent="0.2">
      <c r="A14826" s="318"/>
      <c r="B14826" s="319"/>
    </row>
    <row r="14827" spans="1:2" ht="15" x14ac:dyDescent="0.2">
      <c r="A14827" s="318"/>
      <c r="B14827" s="319"/>
    </row>
    <row r="14828" spans="1:2" ht="15" x14ac:dyDescent="0.2">
      <c r="A14828" s="318"/>
      <c r="B14828" s="319"/>
    </row>
    <row r="14829" spans="1:2" ht="15" x14ac:dyDescent="0.2">
      <c r="A14829" s="318"/>
      <c r="B14829" s="319"/>
    </row>
    <row r="14830" spans="1:2" ht="15" x14ac:dyDescent="0.2">
      <c r="A14830" s="318"/>
      <c r="B14830" s="319"/>
    </row>
    <row r="14831" spans="1:2" ht="15" x14ac:dyDescent="0.2">
      <c r="A14831" s="318"/>
      <c r="B14831" s="319"/>
    </row>
    <row r="14832" spans="1:2" ht="15" x14ac:dyDescent="0.2">
      <c r="A14832" s="318"/>
      <c r="B14832" s="319"/>
    </row>
    <row r="14833" spans="1:2" ht="15" x14ac:dyDescent="0.2">
      <c r="A14833" s="318"/>
      <c r="B14833" s="319"/>
    </row>
    <row r="14834" spans="1:2" ht="15" x14ac:dyDescent="0.2">
      <c r="A14834" s="318"/>
      <c r="B14834" s="319"/>
    </row>
    <row r="14835" spans="1:2" ht="15" x14ac:dyDescent="0.2">
      <c r="A14835" s="318"/>
      <c r="B14835" s="319"/>
    </row>
    <row r="14836" spans="1:2" ht="15" x14ac:dyDescent="0.2">
      <c r="A14836" s="318"/>
      <c r="B14836" s="319"/>
    </row>
    <row r="14837" spans="1:2" ht="15" x14ac:dyDescent="0.2">
      <c r="A14837" s="318"/>
      <c r="B14837" s="319"/>
    </row>
    <row r="14838" spans="1:2" ht="15" x14ac:dyDescent="0.2">
      <c r="A14838" s="318"/>
      <c r="B14838" s="319"/>
    </row>
    <row r="14839" spans="1:2" ht="15" x14ac:dyDescent="0.2">
      <c r="A14839" s="318"/>
      <c r="B14839" s="319"/>
    </row>
    <row r="14840" spans="1:2" ht="15" x14ac:dyDescent="0.2">
      <c r="A14840" s="318"/>
      <c r="B14840" s="319"/>
    </row>
    <row r="14841" spans="1:2" ht="15" x14ac:dyDescent="0.2">
      <c r="A14841" s="318"/>
      <c r="B14841" s="319"/>
    </row>
    <row r="14842" spans="1:2" ht="15" x14ac:dyDescent="0.2">
      <c r="A14842" s="318"/>
      <c r="B14842" s="319"/>
    </row>
    <row r="14843" spans="1:2" ht="15" x14ac:dyDescent="0.2">
      <c r="A14843" s="318"/>
      <c r="B14843" s="319"/>
    </row>
    <row r="14844" spans="1:2" ht="15" x14ac:dyDescent="0.2">
      <c r="A14844" s="318"/>
      <c r="B14844" s="319"/>
    </row>
    <row r="14845" spans="1:2" ht="15" x14ac:dyDescent="0.2">
      <c r="A14845" s="318"/>
      <c r="B14845" s="319"/>
    </row>
    <row r="14846" spans="1:2" ht="15" x14ac:dyDescent="0.2">
      <c r="A14846" s="318"/>
      <c r="B14846" s="319"/>
    </row>
    <row r="14847" spans="1:2" ht="15" x14ac:dyDescent="0.2">
      <c r="A14847" s="318"/>
      <c r="B14847" s="319"/>
    </row>
    <row r="14848" spans="1:2" ht="15" x14ac:dyDescent="0.2">
      <c r="A14848" s="318"/>
      <c r="B14848" s="319"/>
    </row>
    <row r="14849" spans="1:2" ht="15" x14ac:dyDescent="0.2">
      <c r="A14849" s="318"/>
      <c r="B14849" s="319"/>
    </row>
    <row r="14850" spans="1:2" ht="15" x14ac:dyDescent="0.2">
      <c r="A14850" s="318"/>
      <c r="B14850" s="319"/>
    </row>
    <row r="14851" spans="1:2" ht="15" x14ac:dyDescent="0.2">
      <c r="A14851" s="318"/>
      <c r="B14851" s="319"/>
    </row>
    <row r="14852" spans="1:2" ht="15" x14ac:dyDescent="0.2">
      <c r="A14852" s="318"/>
      <c r="B14852" s="319"/>
    </row>
    <row r="14853" spans="1:2" ht="15" x14ac:dyDescent="0.2">
      <c r="A14853" s="318"/>
      <c r="B14853" s="319"/>
    </row>
    <row r="14854" spans="1:2" ht="15" x14ac:dyDescent="0.2">
      <c r="A14854" s="318"/>
      <c r="B14854" s="319"/>
    </row>
    <row r="14855" spans="1:2" ht="15" x14ac:dyDescent="0.2">
      <c r="A14855" s="318"/>
      <c r="B14855" s="319"/>
    </row>
    <row r="14856" spans="1:2" ht="15" x14ac:dyDescent="0.2">
      <c r="A14856" s="318"/>
      <c r="B14856" s="319"/>
    </row>
    <row r="14857" spans="1:2" ht="15" x14ac:dyDescent="0.2">
      <c r="A14857" s="318"/>
      <c r="B14857" s="319"/>
    </row>
    <row r="14858" spans="1:2" ht="15" x14ac:dyDescent="0.2">
      <c r="A14858" s="318"/>
      <c r="B14858" s="319"/>
    </row>
    <row r="14859" spans="1:2" ht="15" x14ac:dyDescent="0.2">
      <c r="A14859" s="318"/>
      <c r="B14859" s="319"/>
    </row>
    <row r="14860" spans="1:2" ht="15" x14ac:dyDescent="0.2">
      <c r="A14860" s="318"/>
      <c r="B14860" s="319"/>
    </row>
    <row r="14861" spans="1:2" ht="15" x14ac:dyDescent="0.2">
      <c r="A14861" s="318"/>
      <c r="B14861" s="319"/>
    </row>
    <row r="14862" spans="1:2" ht="15" x14ac:dyDescent="0.2">
      <c r="A14862" s="318"/>
      <c r="B14862" s="319"/>
    </row>
    <row r="14863" spans="1:2" ht="15" x14ac:dyDescent="0.2">
      <c r="A14863" s="318"/>
      <c r="B14863" s="319"/>
    </row>
    <row r="14864" spans="1:2" ht="15" x14ac:dyDescent="0.2">
      <c r="A14864" s="318"/>
      <c r="B14864" s="319"/>
    </row>
    <row r="14865" spans="1:2" ht="15" x14ac:dyDescent="0.2">
      <c r="A14865" s="318"/>
      <c r="B14865" s="319"/>
    </row>
    <row r="14866" spans="1:2" ht="15" x14ac:dyDescent="0.2">
      <c r="A14866" s="318"/>
      <c r="B14866" s="319"/>
    </row>
    <row r="14867" spans="1:2" ht="15" x14ac:dyDescent="0.2">
      <c r="A14867" s="318"/>
      <c r="B14867" s="319"/>
    </row>
    <row r="14868" spans="1:2" ht="15" x14ac:dyDescent="0.2">
      <c r="A14868" s="318"/>
      <c r="B14868" s="319"/>
    </row>
    <row r="14869" spans="1:2" ht="15" x14ac:dyDescent="0.2">
      <c r="A14869" s="318"/>
      <c r="B14869" s="319"/>
    </row>
    <row r="14870" spans="1:2" ht="15" x14ac:dyDescent="0.2">
      <c r="A14870" s="318"/>
      <c r="B14870" s="319"/>
    </row>
    <row r="14871" spans="1:2" ht="15" x14ac:dyDescent="0.2">
      <c r="A14871" s="318"/>
      <c r="B14871" s="319"/>
    </row>
    <row r="14872" spans="1:2" ht="15" x14ac:dyDescent="0.2">
      <c r="A14872" s="318"/>
      <c r="B14872" s="319"/>
    </row>
    <row r="14873" spans="1:2" ht="15" x14ac:dyDescent="0.2">
      <c r="A14873" s="318"/>
      <c r="B14873" s="319"/>
    </row>
    <row r="14874" spans="1:2" ht="15" x14ac:dyDescent="0.2">
      <c r="A14874" s="318"/>
      <c r="B14874" s="319"/>
    </row>
    <row r="14875" spans="1:2" ht="15" x14ac:dyDescent="0.2">
      <c r="A14875" s="318"/>
      <c r="B14875" s="319"/>
    </row>
    <row r="14876" spans="1:2" ht="15" x14ac:dyDescent="0.2">
      <c r="A14876" s="318"/>
      <c r="B14876" s="319"/>
    </row>
    <row r="14877" spans="1:2" ht="15" x14ac:dyDescent="0.2">
      <c r="A14877" s="318"/>
      <c r="B14877" s="319"/>
    </row>
    <row r="14878" spans="1:2" ht="15" x14ac:dyDescent="0.2">
      <c r="A14878" s="318"/>
      <c r="B14878" s="319"/>
    </row>
    <row r="14879" spans="1:2" ht="15" x14ac:dyDescent="0.2">
      <c r="A14879" s="318"/>
      <c r="B14879" s="319"/>
    </row>
    <row r="14880" spans="1:2" ht="15" x14ac:dyDescent="0.2">
      <c r="A14880" s="318"/>
      <c r="B14880" s="319"/>
    </row>
    <row r="14881" spans="1:2" ht="15" x14ac:dyDescent="0.2">
      <c r="A14881" s="318"/>
      <c r="B14881" s="319"/>
    </row>
    <row r="14882" spans="1:2" ht="15" x14ac:dyDescent="0.2">
      <c r="A14882" s="318"/>
      <c r="B14882" s="319"/>
    </row>
    <row r="14883" spans="1:2" ht="15" x14ac:dyDescent="0.2">
      <c r="A14883" s="318"/>
      <c r="B14883" s="319"/>
    </row>
    <row r="14884" spans="1:2" ht="15" x14ac:dyDescent="0.2">
      <c r="A14884" s="318"/>
      <c r="B14884" s="319"/>
    </row>
    <row r="14885" spans="1:2" ht="15" x14ac:dyDescent="0.2">
      <c r="A14885" s="318"/>
      <c r="B14885" s="319"/>
    </row>
    <row r="14886" spans="1:2" ht="15" x14ac:dyDescent="0.2">
      <c r="A14886" s="318"/>
      <c r="B14886" s="319"/>
    </row>
    <row r="14887" spans="1:2" ht="15" x14ac:dyDescent="0.2">
      <c r="A14887" s="318"/>
      <c r="B14887" s="319"/>
    </row>
    <row r="14888" spans="1:2" ht="15" x14ac:dyDescent="0.2">
      <c r="A14888" s="318"/>
      <c r="B14888" s="319"/>
    </row>
    <row r="14889" spans="1:2" ht="15" x14ac:dyDescent="0.2">
      <c r="A14889" s="318"/>
      <c r="B14889" s="319"/>
    </row>
    <row r="14890" spans="1:2" ht="15" x14ac:dyDescent="0.2">
      <c r="A14890" s="318"/>
      <c r="B14890" s="319"/>
    </row>
    <row r="14891" spans="1:2" ht="15" x14ac:dyDescent="0.2">
      <c r="A14891" s="318"/>
      <c r="B14891" s="319"/>
    </row>
    <row r="14892" spans="1:2" ht="15" x14ac:dyDescent="0.2">
      <c r="A14892" s="318"/>
      <c r="B14892" s="319"/>
    </row>
    <row r="14893" spans="1:2" ht="15" x14ac:dyDescent="0.2">
      <c r="A14893" s="318"/>
      <c r="B14893" s="319"/>
    </row>
    <row r="14894" spans="1:2" ht="15" x14ac:dyDescent="0.2">
      <c r="A14894" s="318"/>
      <c r="B14894" s="319"/>
    </row>
    <row r="14895" spans="1:2" ht="15" x14ac:dyDescent="0.2">
      <c r="A14895" s="318"/>
      <c r="B14895" s="319"/>
    </row>
    <row r="14896" spans="1:2" ht="15" x14ac:dyDescent="0.2">
      <c r="A14896" s="318"/>
      <c r="B14896" s="319"/>
    </row>
    <row r="14897" spans="1:2" ht="15" x14ac:dyDescent="0.2">
      <c r="A14897" s="318"/>
      <c r="B14897" s="319"/>
    </row>
    <row r="14898" spans="1:2" ht="15" x14ac:dyDescent="0.2">
      <c r="A14898" s="318"/>
      <c r="B14898" s="319"/>
    </row>
    <row r="14899" spans="1:2" ht="15" x14ac:dyDescent="0.2">
      <c r="A14899" s="318"/>
      <c r="B14899" s="319"/>
    </row>
    <row r="14900" spans="1:2" ht="15" x14ac:dyDescent="0.2">
      <c r="A14900" s="318"/>
      <c r="B14900" s="319"/>
    </row>
    <row r="14901" spans="1:2" ht="15" x14ac:dyDescent="0.2">
      <c r="A14901" s="318"/>
      <c r="B14901" s="319"/>
    </row>
    <row r="14902" spans="1:2" ht="15" x14ac:dyDescent="0.2">
      <c r="A14902" s="318"/>
      <c r="B14902" s="319"/>
    </row>
    <row r="14903" spans="1:2" ht="15" x14ac:dyDescent="0.2">
      <c r="A14903" s="318"/>
      <c r="B14903" s="319"/>
    </row>
    <row r="14904" spans="1:2" ht="15" x14ac:dyDescent="0.2">
      <c r="A14904" s="318"/>
      <c r="B14904" s="319"/>
    </row>
    <row r="14905" spans="1:2" ht="15" x14ac:dyDescent="0.2">
      <c r="A14905" s="318"/>
      <c r="B14905" s="319"/>
    </row>
    <row r="14906" spans="1:2" ht="15" x14ac:dyDescent="0.2">
      <c r="A14906" s="318"/>
      <c r="B14906" s="319"/>
    </row>
    <row r="14907" spans="1:2" ht="15" x14ac:dyDescent="0.2">
      <c r="A14907" s="318"/>
      <c r="B14907" s="319"/>
    </row>
    <row r="14908" spans="1:2" ht="15" x14ac:dyDescent="0.2">
      <c r="A14908" s="318"/>
      <c r="B14908" s="319"/>
    </row>
    <row r="14909" spans="1:2" ht="15" x14ac:dyDescent="0.2">
      <c r="A14909" s="318"/>
      <c r="B14909" s="319"/>
    </row>
    <row r="14910" spans="1:2" ht="15" x14ac:dyDescent="0.2">
      <c r="A14910" s="318"/>
      <c r="B14910" s="319"/>
    </row>
    <row r="14911" spans="1:2" ht="15" x14ac:dyDescent="0.2">
      <c r="A14911" s="318"/>
      <c r="B14911" s="319"/>
    </row>
    <row r="14912" spans="1:2" ht="15" x14ac:dyDescent="0.2">
      <c r="A14912" s="318"/>
      <c r="B14912" s="319"/>
    </row>
    <row r="14913" spans="1:2" ht="15" x14ac:dyDescent="0.2">
      <c r="A14913" s="318"/>
      <c r="B14913" s="319"/>
    </row>
    <row r="14914" spans="1:2" ht="15" x14ac:dyDescent="0.2">
      <c r="A14914" s="318"/>
      <c r="B14914" s="319"/>
    </row>
    <row r="14915" spans="1:2" ht="15" x14ac:dyDescent="0.2">
      <c r="A14915" s="318"/>
      <c r="B14915" s="319"/>
    </row>
    <row r="14916" spans="1:2" ht="15" x14ac:dyDescent="0.2">
      <c r="A14916" s="318"/>
      <c r="B14916" s="319"/>
    </row>
    <row r="14917" spans="1:2" ht="15" x14ac:dyDescent="0.2">
      <c r="A14917" s="318"/>
      <c r="B14917" s="319"/>
    </row>
    <row r="14918" spans="1:2" ht="15" x14ac:dyDescent="0.2">
      <c r="A14918" s="318"/>
      <c r="B14918" s="319"/>
    </row>
    <row r="14919" spans="1:2" ht="15" x14ac:dyDescent="0.2">
      <c r="A14919" s="318"/>
      <c r="B14919" s="319"/>
    </row>
    <row r="14920" spans="1:2" ht="15" x14ac:dyDescent="0.2">
      <c r="A14920" s="318"/>
      <c r="B14920" s="319"/>
    </row>
    <row r="14921" spans="1:2" ht="15" x14ac:dyDescent="0.2">
      <c r="A14921" s="318"/>
      <c r="B14921" s="319"/>
    </row>
    <row r="14922" spans="1:2" ht="15" x14ac:dyDescent="0.2">
      <c r="A14922" s="318"/>
      <c r="B14922" s="319"/>
    </row>
    <row r="14923" spans="1:2" ht="15" x14ac:dyDescent="0.2">
      <c r="A14923" s="318"/>
      <c r="B14923" s="319"/>
    </row>
    <row r="14924" spans="1:2" ht="15" x14ac:dyDescent="0.2">
      <c r="A14924" s="318"/>
      <c r="B14924" s="319"/>
    </row>
    <row r="14925" spans="1:2" ht="15" x14ac:dyDescent="0.2">
      <c r="A14925" s="318"/>
      <c r="B14925" s="319"/>
    </row>
    <row r="14926" spans="1:2" ht="15" x14ac:dyDescent="0.2">
      <c r="A14926" s="318"/>
      <c r="B14926" s="319"/>
    </row>
    <row r="14927" spans="1:2" ht="15" x14ac:dyDescent="0.2">
      <c r="A14927" s="318"/>
      <c r="B14927" s="319"/>
    </row>
    <row r="14928" spans="1:2" ht="15" x14ac:dyDescent="0.2">
      <c r="A14928" s="318"/>
      <c r="B14928" s="319"/>
    </row>
    <row r="14929" spans="1:2" ht="15" x14ac:dyDescent="0.2">
      <c r="A14929" s="318"/>
      <c r="B14929" s="319"/>
    </row>
    <row r="14930" spans="1:2" ht="15" x14ac:dyDescent="0.2">
      <c r="A14930" s="318"/>
      <c r="B14930" s="319"/>
    </row>
    <row r="14931" spans="1:2" ht="15" x14ac:dyDescent="0.2">
      <c r="A14931" s="318"/>
      <c r="B14931" s="319"/>
    </row>
    <row r="14932" spans="1:2" ht="15" x14ac:dyDescent="0.2">
      <c r="A14932" s="318"/>
      <c r="B14932" s="319"/>
    </row>
    <row r="14933" spans="1:2" ht="15" x14ac:dyDescent="0.2">
      <c r="A14933" s="318"/>
      <c r="B14933" s="319"/>
    </row>
    <row r="14934" spans="1:2" ht="15" x14ac:dyDescent="0.2">
      <c r="A14934" s="318"/>
      <c r="B14934" s="319"/>
    </row>
    <row r="14935" spans="1:2" ht="15" x14ac:dyDescent="0.2">
      <c r="A14935" s="318"/>
      <c r="B14935" s="319"/>
    </row>
    <row r="14936" spans="1:2" ht="15" x14ac:dyDescent="0.2">
      <c r="A14936" s="318"/>
      <c r="B14936" s="319"/>
    </row>
    <row r="14937" spans="1:2" ht="15" x14ac:dyDescent="0.2">
      <c r="A14937" s="318"/>
      <c r="B14937" s="319"/>
    </row>
    <row r="14938" spans="1:2" ht="15" x14ac:dyDescent="0.2">
      <c r="A14938" s="318"/>
      <c r="B14938" s="319"/>
    </row>
    <row r="14939" spans="1:2" ht="15" x14ac:dyDescent="0.2">
      <c r="A14939" s="318"/>
      <c r="B14939" s="319"/>
    </row>
    <row r="14940" spans="1:2" ht="15" x14ac:dyDescent="0.2">
      <c r="A14940" s="318"/>
      <c r="B14940" s="319"/>
    </row>
    <row r="14941" spans="1:2" ht="15" x14ac:dyDescent="0.2">
      <c r="A14941" s="318"/>
      <c r="B14941" s="319"/>
    </row>
    <row r="14942" spans="1:2" ht="15" x14ac:dyDescent="0.2">
      <c r="A14942" s="318"/>
      <c r="B14942" s="319"/>
    </row>
    <row r="14943" spans="1:2" ht="15" x14ac:dyDescent="0.2">
      <c r="A14943" s="318"/>
      <c r="B14943" s="319"/>
    </row>
    <row r="14944" spans="1:2" ht="15" x14ac:dyDescent="0.2">
      <c r="A14944" s="318"/>
      <c r="B14944" s="319"/>
    </row>
    <row r="14945" spans="1:2" ht="15" x14ac:dyDescent="0.2">
      <c r="A14945" s="318"/>
      <c r="B14945" s="319"/>
    </row>
    <row r="14946" spans="1:2" ht="15" x14ac:dyDescent="0.2">
      <c r="A14946" s="318"/>
      <c r="B14946" s="319"/>
    </row>
    <row r="14947" spans="1:2" ht="15" x14ac:dyDescent="0.2">
      <c r="A14947" s="318"/>
      <c r="B14947" s="319"/>
    </row>
    <row r="14948" spans="1:2" ht="15" x14ac:dyDescent="0.2">
      <c r="A14948" s="318"/>
      <c r="B14948" s="319"/>
    </row>
    <row r="14949" spans="1:2" ht="15" x14ac:dyDescent="0.2">
      <c r="A14949" s="318"/>
      <c r="B14949" s="319"/>
    </row>
    <row r="14950" spans="1:2" ht="15" x14ac:dyDescent="0.2">
      <c r="A14950" s="318"/>
      <c r="B14950" s="319"/>
    </row>
    <row r="14951" spans="1:2" ht="15" x14ac:dyDescent="0.2">
      <c r="A14951" s="318"/>
      <c r="B14951" s="319"/>
    </row>
    <row r="14952" spans="1:2" ht="15" x14ac:dyDescent="0.2">
      <c r="A14952" s="318"/>
      <c r="B14952" s="319"/>
    </row>
    <row r="14953" spans="1:2" ht="15" x14ac:dyDescent="0.2">
      <c r="A14953" s="318"/>
      <c r="B14953" s="319"/>
    </row>
    <row r="14954" spans="1:2" ht="15" x14ac:dyDescent="0.2">
      <c r="A14954" s="318"/>
      <c r="B14954" s="319"/>
    </row>
    <row r="14955" spans="1:2" ht="15" x14ac:dyDescent="0.2">
      <c r="A14955" s="318"/>
      <c r="B14955" s="319"/>
    </row>
    <row r="14956" spans="1:2" ht="15" x14ac:dyDescent="0.2">
      <c r="A14956" s="318"/>
      <c r="B14956" s="319"/>
    </row>
    <row r="14957" spans="1:2" ht="15" x14ac:dyDescent="0.2">
      <c r="A14957" s="318"/>
      <c r="B14957" s="319"/>
    </row>
    <row r="14958" spans="1:2" ht="15" x14ac:dyDescent="0.2">
      <c r="A14958" s="318"/>
      <c r="B14958" s="319"/>
    </row>
    <row r="14959" spans="1:2" ht="15" x14ac:dyDescent="0.2">
      <c r="A14959" s="318"/>
      <c r="B14959" s="319"/>
    </row>
    <row r="14960" spans="1:2" ht="15" x14ac:dyDescent="0.2">
      <c r="A14960" s="318"/>
      <c r="B14960" s="319"/>
    </row>
    <row r="14961" spans="1:2" ht="15" x14ac:dyDescent="0.2">
      <c r="A14961" s="318"/>
      <c r="B14961" s="319"/>
    </row>
    <row r="14962" spans="1:2" ht="15" x14ac:dyDescent="0.2">
      <c r="A14962" s="318"/>
      <c r="B14962" s="319"/>
    </row>
    <row r="14963" spans="1:2" ht="15" x14ac:dyDescent="0.2">
      <c r="A14963" s="318"/>
      <c r="B14963" s="319"/>
    </row>
    <row r="14964" spans="1:2" ht="15" x14ac:dyDescent="0.2">
      <c r="A14964" s="318"/>
      <c r="B14964" s="319"/>
    </row>
    <row r="14965" spans="1:2" ht="15" x14ac:dyDescent="0.2">
      <c r="A14965" s="318"/>
      <c r="B14965" s="319"/>
    </row>
    <row r="14966" spans="1:2" ht="15" x14ac:dyDescent="0.2">
      <c r="A14966" s="318"/>
      <c r="B14966" s="319"/>
    </row>
    <row r="14967" spans="1:2" ht="15" x14ac:dyDescent="0.2">
      <c r="A14967" s="318"/>
      <c r="B14967" s="319"/>
    </row>
    <row r="14968" spans="1:2" ht="15" x14ac:dyDescent="0.2">
      <c r="A14968" s="318"/>
      <c r="B14968" s="319"/>
    </row>
    <row r="14969" spans="1:2" ht="15" x14ac:dyDescent="0.2">
      <c r="A14969" s="318"/>
      <c r="B14969" s="319"/>
    </row>
    <row r="14970" spans="1:2" ht="15" x14ac:dyDescent="0.2">
      <c r="A14970" s="318"/>
      <c r="B14970" s="319"/>
    </row>
    <row r="14971" spans="1:2" ht="15" x14ac:dyDescent="0.2">
      <c r="A14971" s="318"/>
      <c r="B14971" s="319"/>
    </row>
    <row r="14972" spans="1:2" ht="15" x14ac:dyDescent="0.2">
      <c r="A14972" s="318"/>
      <c r="B14972" s="319"/>
    </row>
    <row r="14973" spans="1:2" ht="15" x14ac:dyDescent="0.2">
      <c r="A14973" s="318"/>
      <c r="B14973" s="319"/>
    </row>
    <row r="14974" spans="1:2" ht="15" x14ac:dyDescent="0.2">
      <c r="A14974" s="318"/>
      <c r="B14974" s="319"/>
    </row>
    <row r="14975" spans="1:2" ht="15" x14ac:dyDescent="0.2">
      <c r="A14975" s="318"/>
      <c r="B14975" s="319"/>
    </row>
    <row r="14976" spans="1:2" ht="15" x14ac:dyDescent="0.2">
      <c r="A14976" s="318"/>
      <c r="B14976" s="319"/>
    </row>
    <row r="14977" spans="1:2" ht="15" x14ac:dyDescent="0.2">
      <c r="A14977" s="318"/>
      <c r="B14977" s="319"/>
    </row>
    <row r="14978" spans="1:2" ht="15" x14ac:dyDescent="0.2">
      <c r="A14978" s="318"/>
      <c r="B14978" s="319"/>
    </row>
    <row r="14979" spans="1:2" ht="15" x14ac:dyDescent="0.2">
      <c r="A14979" s="318"/>
      <c r="B14979" s="319"/>
    </row>
    <row r="14980" spans="1:2" ht="15" x14ac:dyDescent="0.2">
      <c r="A14980" s="318"/>
      <c r="B14980" s="319"/>
    </row>
    <row r="14981" spans="1:2" ht="15" x14ac:dyDescent="0.2">
      <c r="A14981" s="318"/>
      <c r="B14981" s="319"/>
    </row>
    <row r="14982" spans="1:2" ht="15" x14ac:dyDescent="0.2">
      <c r="A14982" s="318"/>
      <c r="B14982" s="319"/>
    </row>
    <row r="14983" spans="1:2" ht="15" x14ac:dyDescent="0.2">
      <c r="A14983" s="318"/>
      <c r="B14983" s="319"/>
    </row>
    <row r="14984" spans="1:2" ht="15" x14ac:dyDescent="0.2">
      <c r="A14984" s="318"/>
      <c r="B14984" s="319"/>
    </row>
    <row r="14985" spans="1:2" ht="15" x14ac:dyDescent="0.2">
      <c r="A14985" s="318"/>
      <c r="B14985" s="319"/>
    </row>
    <row r="14986" spans="1:2" ht="15" x14ac:dyDescent="0.2">
      <c r="A14986" s="318"/>
      <c r="B14986" s="319"/>
    </row>
    <row r="14987" spans="1:2" ht="15" x14ac:dyDescent="0.2">
      <c r="A14987" s="318"/>
      <c r="B14987" s="319"/>
    </row>
    <row r="14988" spans="1:2" ht="15" x14ac:dyDescent="0.2">
      <c r="A14988" s="318"/>
      <c r="B14988" s="319"/>
    </row>
    <row r="14989" spans="1:2" ht="15" x14ac:dyDescent="0.2">
      <c r="A14989" s="318"/>
      <c r="B14989" s="319"/>
    </row>
    <row r="14990" spans="1:2" ht="15" x14ac:dyDescent="0.2">
      <c r="A14990" s="318"/>
      <c r="B14990" s="319"/>
    </row>
    <row r="14991" spans="1:2" ht="15" x14ac:dyDescent="0.2">
      <c r="A14991" s="318"/>
      <c r="B14991" s="319"/>
    </row>
    <row r="14992" spans="1:2" ht="15" x14ac:dyDescent="0.2">
      <c r="A14992" s="318"/>
      <c r="B14992" s="319"/>
    </row>
    <row r="14993" spans="1:2" ht="15" x14ac:dyDescent="0.2">
      <c r="A14993" s="318"/>
      <c r="B14993" s="319"/>
    </row>
    <row r="14994" spans="1:2" ht="15" x14ac:dyDescent="0.2">
      <c r="A14994" s="318"/>
      <c r="B14994" s="319"/>
    </row>
    <row r="14995" spans="1:2" ht="15" x14ac:dyDescent="0.2">
      <c r="A14995" s="318"/>
      <c r="B14995" s="319"/>
    </row>
    <row r="14996" spans="1:2" ht="15" x14ac:dyDescent="0.2">
      <c r="A14996" s="318"/>
      <c r="B14996" s="319"/>
    </row>
    <row r="14997" spans="1:2" ht="15" x14ac:dyDescent="0.2">
      <c r="A14997" s="318"/>
      <c r="B14997" s="319"/>
    </row>
    <row r="14998" spans="1:2" ht="15" x14ac:dyDescent="0.2">
      <c r="A14998" s="318"/>
      <c r="B14998" s="319"/>
    </row>
    <row r="14999" spans="1:2" ht="15" x14ac:dyDescent="0.2">
      <c r="A14999" s="318"/>
      <c r="B14999" s="319"/>
    </row>
    <row r="15000" spans="1:2" ht="15" x14ac:dyDescent="0.2">
      <c r="A15000" s="318"/>
      <c r="B15000" s="319"/>
    </row>
    <row r="15001" spans="1:2" ht="15" x14ac:dyDescent="0.2">
      <c r="A15001" s="318"/>
      <c r="B15001" s="319"/>
    </row>
    <row r="15002" spans="1:2" ht="15" x14ac:dyDescent="0.2">
      <c r="A15002" s="318"/>
      <c r="B15002" s="319"/>
    </row>
    <row r="15003" spans="1:2" ht="15" x14ac:dyDescent="0.2">
      <c r="A15003" s="318"/>
      <c r="B15003" s="319"/>
    </row>
    <row r="15004" spans="1:2" ht="15" x14ac:dyDescent="0.2">
      <c r="A15004" s="318"/>
      <c r="B15004" s="319"/>
    </row>
    <row r="15005" spans="1:2" ht="15" x14ac:dyDescent="0.2">
      <c r="A15005" s="318"/>
      <c r="B15005" s="319"/>
    </row>
    <row r="15006" spans="1:2" ht="15" x14ac:dyDescent="0.2">
      <c r="A15006" s="318"/>
      <c r="B15006" s="319"/>
    </row>
    <row r="15007" spans="1:2" ht="15" x14ac:dyDescent="0.2">
      <c r="A15007" s="318"/>
      <c r="B15007" s="319"/>
    </row>
    <row r="15008" spans="1:2" ht="15" x14ac:dyDescent="0.2">
      <c r="A15008" s="318"/>
      <c r="B15008" s="319"/>
    </row>
    <row r="15009" spans="1:2" ht="15" x14ac:dyDescent="0.2">
      <c r="A15009" s="318"/>
      <c r="B15009" s="319"/>
    </row>
    <row r="15010" spans="1:2" ht="15" x14ac:dyDescent="0.2">
      <c r="A15010" s="318"/>
      <c r="B15010" s="319"/>
    </row>
    <row r="15011" spans="1:2" ht="15" x14ac:dyDescent="0.2">
      <c r="A15011" s="318"/>
      <c r="B15011" s="319"/>
    </row>
    <row r="15012" spans="1:2" ht="15" x14ac:dyDescent="0.2">
      <c r="A15012" s="318"/>
      <c r="B15012" s="319"/>
    </row>
    <row r="15013" spans="1:2" ht="15" x14ac:dyDescent="0.2">
      <c r="A15013" s="318"/>
      <c r="B15013" s="319"/>
    </row>
    <row r="15014" spans="1:2" ht="15" x14ac:dyDescent="0.2">
      <c r="A15014" s="318"/>
      <c r="B15014" s="319"/>
    </row>
    <row r="15015" spans="1:2" ht="15" x14ac:dyDescent="0.2">
      <c r="A15015" s="318"/>
      <c r="B15015" s="319"/>
    </row>
    <row r="15016" spans="1:2" ht="15" x14ac:dyDescent="0.2">
      <c r="A15016" s="318"/>
      <c r="B15016" s="319"/>
    </row>
    <row r="15017" spans="1:2" ht="15" x14ac:dyDescent="0.2">
      <c r="A15017" s="318"/>
      <c r="B15017" s="319"/>
    </row>
    <row r="15018" spans="1:2" ht="15" x14ac:dyDescent="0.2">
      <c r="A15018" s="318"/>
      <c r="B15018" s="319"/>
    </row>
    <row r="15019" spans="1:2" ht="15" x14ac:dyDescent="0.2">
      <c r="A15019" s="318"/>
      <c r="B15019" s="319"/>
    </row>
    <row r="15020" spans="1:2" ht="15" x14ac:dyDescent="0.2">
      <c r="A15020" s="318"/>
      <c r="B15020" s="319"/>
    </row>
    <row r="15021" spans="1:2" ht="15" x14ac:dyDescent="0.2">
      <c r="A15021" s="318"/>
      <c r="B15021" s="319"/>
    </row>
    <row r="15022" spans="1:2" ht="15" x14ac:dyDescent="0.2">
      <c r="A15022" s="318"/>
      <c r="B15022" s="319"/>
    </row>
    <row r="15023" spans="1:2" ht="15" x14ac:dyDescent="0.2">
      <c r="A15023" s="318"/>
      <c r="B15023" s="319"/>
    </row>
    <row r="15024" spans="1:2" ht="15" x14ac:dyDescent="0.2">
      <c r="A15024" s="318"/>
      <c r="B15024" s="319"/>
    </row>
    <row r="15025" spans="1:2" ht="15" x14ac:dyDescent="0.2">
      <c r="A15025" s="318"/>
      <c r="B15025" s="319"/>
    </row>
    <row r="15026" spans="1:2" ht="15" x14ac:dyDescent="0.2">
      <c r="A15026" s="318"/>
      <c r="B15026" s="319"/>
    </row>
    <row r="15027" spans="1:2" ht="15" x14ac:dyDescent="0.2">
      <c r="A15027" s="318"/>
      <c r="B15027" s="319"/>
    </row>
    <row r="15028" spans="1:2" ht="15" x14ac:dyDescent="0.2">
      <c r="A15028" s="318"/>
      <c r="B15028" s="319"/>
    </row>
    <row r="15029" spans="1:2" ht="15" x14ac:dyDescent="0.2">
      <c r="A15029" s="318"/>
      <c r="B15029" s="319"/>
    </row>
    <row r="15030" spans="1:2" ht="15" x14ac:dyDescent="0.2">
      <c r="A15030" s="318"/>
      <c r="B15030" s="319"/>
    </row>
    <row r="15031" spans="1:2" ht="15" x14ac:dyDescent="0.2">
      <c r="A15031" s="318"/>
      <c r="B15031" s="319"/>
    </row>
    <row r="15032" spans="1:2" ht="15" x14ac:dyDescent="0.2">
      <c r="A15032" s="318"/>
      <c r="B15032" s="319"/>
    </row>
    <row r="15033" spans="1:2" ht="15" x14ac:dyDescent="0.2">
      <c r="A15033" s="318"/>
      <c r="B15033" s="319"/>
    </row>
    <row r="15034" spans="1:2" ht="15" x14ac:dyDescent="0.2">
      <c r="A15034" s="318"/>
      <c r="B15034" s="319"/>
    </row>
    <row r="15035" spans="1:2" ht="15" x14ac:dyDescent="0.2">
      <c r="A15035" s="318"/>
      <c r="B15035" s="319"/>
    </row>
    <row r="15036" spans="1:2" ht="15" x14ac:dyDescent="0.2">
      <c r="A15036" s="318"/>
      <c r="B15036" s="319"/>
    </row>
    <row r="15037" spans="1:2" ht="15" x14ac:dyDescent="0.2">
      <c r="A15037" s="318"/>
      <c r="B15037" s="319"/>
    </row>
    <row r="15038" spans="1:2" ht="15" x14ac:dyDescent="0.2">
      <c r="A15038" s="318"/>
      <c r="B15038" s="319"/>
    </row>
    <row r="15039" spans="1:2" ht="15" x14ac:dyDescent="0.2">
      <c r="A15039" s="318"/>
      <c r="B15039" s="319"/>
    </row>
    <row r="15040" spans="1:2" ht="15" x14ac:dyDescent="0.2">
      <c r="A15040" s="318"/>
      <c r="B15040" s="319"/>
    </row>
    <row r="15041" spans="1:2" ht="15" x14ac:dyDescent="0.2">
      <c r="A15041" s="318"/>
      <c r="B15041" s="319"/>
    </row>
    <row r="15042" spans="1:2" ht="15" x14ac:dyDescent="0.2">
      <c r="A15042" s="318"/>
      <c r="B15042" s="319"/>
    </row>
    <row r="15043" spans="1:2" ht="15" x14ac:dyDescent="0.2">
      <c r="A15043" s="318"/>
      <c r="B15043" s="319"/>
    </row>
    <row r="15044" spans="1:2" ht="15" x14ac:dyDescent="0.2">
      <c r="A15044" s="318"/>
      <c r="B15044" s="319"/>
    </row>
    <row r="15045" spans="1:2" ht="15" x14ac:dyDescent="0.2">
      <c r="A15045" s="318"/>
      <c r="B15045" s="319"/>
    </row>
    <row r="15046" spans="1:2" ht="15" x14ac:dyDescent="0.2">
      <c r="A15046" s="318"/>
      <c r="B15046" s="319"/>
    </row>
    <row r="15047" spans="1:2" ht="15" x14ac:dyDescent="0.2">
      <c r="A15047" s="318"/>
      <c r="B15047" s="319"/>
    </row>
    <row r="15048" spans="1:2" ht="15" x14ac:dyDescent="0.2">
      <c r="A15048" s="318"/>
      <c r="B15048" s="319"/>
    </row>
    <row r="15049" spans="1:2" ht="15" x14ac:dyDescent="0.2">
      <c r="A15049" s="318"/>
      <c r="B15049" s="319"/>
    </row>
    <row r="15050" spans="1:2" ht="15" x14ac:dyDescent="0.2">
      <c r="A15050" s="318"/>
      <c r="B15050" s="319"/>
    </row>
    <row r="15051" spans="1:2" ht="15" x14ac:dyDescent="0.2">
      <c r="A15051" s="318"/>
      <c r="B15051" s="319"/>
    </row>
    <row r="15052" spans="1:2" ht="15" x14ac:dyDescent="0.2">
      <c r="A15052" s="318"/>
      <c r="B15052" s="319"/>
    </row>
    <row r="15053" spans="1:2" ht="15" x14ac:dyDescent="0.2">
      <c r="A15053" s="318"/>
      <c r="B15053" s="319"/>
    </row>
    <row r="15054" spans="1:2" ht="15" x14ac:dyDescent="0.2">
      <c r="A15054" s="318"/>
      <c r="B15054" s="319"/>
    </row>
    <row r="15055" spans="1:2" ht="15" x14ac:dyDescent="0.2">
      <c r="A15055" s="318"/>
      <c r="B15055" s="319"/>
    </row>
    <row r="15056" spans="1:2" ht="15" x14ac:dyDescent="0.2">
      <c r="A15056" s="318"/>
      <c r="B15056" s="319"/>
    </row>
    <row r="15057" spans="1:2" ht="15" x14ac:dyDescent="0.2">
      <c r="A15057" s="318"/>
      <c r="B15057" s="319"/>
    </row>
    <row r="15058" spans="1:2" ht="15" x14ac:dyDescent="0.2">
      <c r="A15058" s="318"/>
      <c r="B15058" s="319"/>
    </row>
    <row r="15059" spans="1:2" ht="15" x14ac:dyDescent="0.2">
      <c r="A15059" s="318"/>
      <c r="B15059" s="319"/>
    </row>
    <row r="15060" spans="1:2" ht="15" x14ac:dyDescent="0.2">
      <c r="A15060" s="318"/>
      <c r="B15060" s="319"/>
    </row>
    <row r="15061" spans="1:2" ht="15" x14ac:dyDescent="0.2">
      <c r="A15061" s="318"/>
      <c r="B15061" s="319"/>
    </row>
    <row r="15062" spans="1:2" ht="15" x14ac:dyDescent="0.2">
      <c r="A15062" s="318"/>
      <c r="B15062" s="319"/>
    </row>
    <row r="15063" spans="1:2" ht="15" x14ac:dyDescent="0.2">
      <c r="A15063" s="318"/>
      <c r="B15063" s="319"/>
    </row>
    <row r="15064" spans="1:2" ht="15" x14ac:dyDescent="0.2">
      <c r="A15064" s="318"/>
      <c r="B15064" s="319"/>
    </row>
    <row r="15065" spans="1:2" ht="15" x14ac:dyDescent="0.2">
      <c r="A15065" s="318"/>
      <c r="B15065" s="319"/>
    </row>
    <row r="15066" spans="1:2" ht="15" x14ac:dyDescent="0.2">
      <c r="A15066" s="318"/>
      <c r="B15066" s="319"/>
    </row>
    <row r="15067" spans="1:2" ht="15" x14ac:dyDescent="0.2">
      <c r="A15067" s="318"/>
      <c r="B15067" s="319"/>
    </row>
    <row r="15068" spans="1:2" ht="15" x14ac:dyDescent="0.2">
      <c r="A15068" s="318"/>
      <c r="B15068" s="319"/>
    </row>
    <row r="15069" spans="1:2" ht="15" x14ac:dyDescent="0.2">
      <c r="A15069" s="318"/>
      <c r="B15069" s="319"/>
    </row>
    <row r="15070" spans="1:2" ht="15" x14ac:dyDescent="0.2">
      <c r="A15070" s="318"/>
      <c r="B15070" s="319"/>
    </row>
    <row r="15071" spans="1:2" ht="15" x14ac:dyDescent="0.2">
      <c r="A15071" s="318"/>
      <c r="B15071" s="319"/>
    </row>
    <row r="15072" spans="1:2" ht="15" x14ac:dyDescent="0.2">
      <c r="A15072" s="318"/>
      <c r="B15072" s="319"/>
    </row>
    <row r="15073" spans="1:2" ht="15" x14ac:dyDescent="0.2">
      <c r="A15073" s="318"/>
      <c r="B15073" s="319"/>
    </row>
    <row r="15074" spans="1:2" ht="15" x14ac:dyDescent="0.2">
      <c r="A15074" s="318"/>
      <c r="B15074" s="319"/>
    </row>
    <row r="15075" spans="1:2" ht="15" x14ac:dyDescent="0.2">
      <c r="A15075" s="318"/>
      <c r="B15075" s="319"/>
    </row>
    <row r="15076" spans="1:2" ht="15" x14ac:dyDescent="0.2">
      <c r="A15076" s="318"/>
      <c r="B15076" s="319"/>
    </row>
    <row r="15077" spans="1:2" ht="15" x14ac:dyDescent="0.2">
      <c r="A15077" s="318"/>
      <c r="B15077" s="319"/>
    </row>
    <row r="15078" spans="1:2" ht="15" x14ac:dyDescent="0.2">
      <c r="A15078" s="318"/>
      <c r="B15078" s="319"/>
    </row>
    <row r="15079" spans="1:2" ht="15" x14ac:dyDescent="0.2">
      <c r="A15079" s="318"/>
      <c r="B15079" s="319"/>
    </row>
    <row r="15080" spans="1:2" ht="15" x14ac:dyDescent="0.2">
      <c r="A15080" s="318"/>
      <c r="B15080" s="319"/>
    </row>
    <row r="15081" spans="1:2" ht="15" x14ac:dyDescent="0.2">
      <c r="A15081" s="318"/>
      <c r="B15081" s="319"/>
    </row>
    <row r="15082" spans="1:2" ht="15" x14ac:dyDescent="0.2">
      <c r="A15082" s="318"/>
      <c r="B15082" s="319"/>
    </row>
    <row r="15083" spans="1:2" ht="15" x14ac:dyDescent="0.2">
      <c r="A15083" s="318"/>
      <c r="B15083" s="319"/>
    </row>
    <row r="15084" spans="1:2" ht="15" x14ac:dyDescent="0.2">
      <c r="A15084" s="318"/>
      <c r="B15084" s="319"/>
    </row>
    <row r="15085" spans="1:2" ht="15" x14ac:dyDescent="0.2">
      <c r="A15085" s="318"/>
      <c r="B15085" s="319"/>
    </row>
    <row r="15086" spans="1:2" ht="15" x14ac:dyDescent="0.2">
      <c r="A15086" s="318"/>
      <c r="B15086" s="319"/>
    </row>
    <row r="15087" spans="1:2" ht="15" x14ac:dyDescent="0.2">
      <c r="A15087" s="318"/>
      <c r="B15087" s="319"/>
    </row>
    <row r="15088" spans="1:2" ht="15" x14ac:dyDescent="0.2">
      <c r="A15088" s="318"/>
      <c r="B15088" s="319"/>
    </row>
    <row r="15089" spans="1:2" ht="15" x14ac:dyDescent="0.2">
      <c r="A15089" s="318"/>
      <c r="B15089" s="319"/>
    </row>
    <row r="15090" spans="1:2" ht="15" x14ac:dyDescent="0.2">
      <c r="A15090" s="318"/>
      <c r="B15090" s="319"/>
    </row>
    <row r="15091" spans="1:2" ht="15" x14ac:dyDescent="0.2">
      <c r="A15091" s="318"/>
      <c r="B15091" s="319"/>
    </row>
    <row r="15092" spans="1:2" ht="15" x14ac:dyDescent="0.2">
      <c r="A15092" s="318"/>
      <c r="B15092" s="319"/>
    </row>
    <row r="15093" spans="1:2" ht="15" x14ac:dyDescent="0.2">
      <c r="A15093" s="318"/>
      <c r="B15093" s="319"/>
    </row>
    <row r="15094" spans="1:2" ht="15" x14ac:dyDescent="0.2">
      <c r="A15094" s="318"/>
      <c r="B15094" s="319"/>
    </row>
    <row r="15095" spans="1:2" ht="15" x14ac:dyDescent="0.2">
      <c r="A15095" s="318"/>
      <c r="B15095" s="319"/>
    </row>
    <row r="15096" spans="1:2" ht="15" x14ac:dyDescent="0.2">
      <c r="A15096" s="318"/>
      <c r="B15096" s="319"/>
    </row>
    <row r="15097" spans="1:2" ht="15" x14ac:dyDescent="0.2">
      <c r="A15097" s="318"/>
      <c r="B15097" s="319"/>
    </row>
    <row r="15098" spans="1:2" ht="15" x14ac:dyDescent="0.2">
      <c r="A15098" s="318"/>
      <c r="B15098" s="319"/>
    </row>
    <row r="15099" spans="1:2" ht="15" x14ac:dyDescent="0.2">
      <c r="A15099" s="318"/>
      <c r="B15099" s="319"/>
    </row>
    <row r="15100" spans="1:2" ht="15" x14ac:dyDescent="0.2">
      <c r="A15100" s="318"/>
      <c r="B15100" s="319"/>
    </row>
    <row r="15101" spans="1:2" ht="15" x14ac:dyDescent="0.2">
      <c r="A15101" s="318"/>
      <c r="B15101" s="319"/>
    </row>
    <row r="15102" spans="1:2" ht="15" x14ac:dyDescent="0.2">
      <c r="A15102" s="318"/>
      <c r="B15102" s="319"/>
    </row>
    <row r="15103" spans="1:2" ht="15" x14ac:dyDescent="0.2">
      <c r="A15103" s="318"/>
      <c r="B15103" s="319"/>
    </row>
    <row r="15104" spans="1:2" ht="15" x14ac:dyDescent="0.2">
      <c r="A15104" s="318"/>
      <c r="B15104" s="319"/>
    </row>
    <row r="15105" spans="1:2" ht="15" x14ac:dyDescent="0.2">
      <c r="A15105" s="318"/>
      <c r="B15105" s="319"/>
    </row>
    <row r="15106" spans="1:2" ht="15" x14ac:dyDescent="0.2">
      <c r="A15106" s="318"/>
      <c r="B15106" s="319"/>
    </row>
    <row r="15107" spans="1:2" ht="15" x14ac:dyDescent="0.2">
      <c r="A15107" s="318"/>
      <c r="B15107" s="319"/>
    </row>
    <row r="15108" spans="1:2" ht="15" x14ac:dyDescent="0.2">
      <c r="A15108" s="318"/>
      <c r="B15108" s="319"/>
    </row>
    <row r="15109" spans="1:2" ht="15" x14ac:dyDescent="0.2">
      <c r="A15109" s="318"/>
      <c r="B15109" s="319"/>
    </row>
    <row r="15110" spans="1:2" ht="15" x14ac:dyDescent="0.2">
      <c r="A15110" s="318"/>
      <c r="B15110" s="319"/>
    </row>
    <row r="15111" spans="1:2" ht="15" x14ac:dyDescent="0.2">
      <c r="A15111" s="318"/>
      <c r="B15111" s="319"/>
    </row>
    <row r="15112" spans="1:2" ht="15" x14ac:dyDescent="0.2">
      <c r="A15112" s="318"/>
      <c r="B15112" s="319"/>
    </row>
    <row r="15113" spans="1:2" ht="15" x14ac:dyDescent="0.2">
      <c r="A15113" s="318"/>
      <c r="B15113" s="319"/>
    </row>
    <row r="15114" spans="1:2" ht="15" x14ac:dyDescent="0.2">
      <c r="A15114" s="318"/>
      <c r="B15114" s="319"/>
    </row>
    <row r="15115" spans="1:2" ht="15" x14ac:dyDescent="0.2">
      <c r="A15115" s="318"/>
      <c r="B15115" s="319"/>
    </row>
    <row r="15116" spans="1:2" ht="15" x14ac:dyDescent="0.2">
      <c r="A15116" s="318"/>
      <c r="B15116" s="319"/>
    </row>
    <row r="15117" spans="1:2" ht="15" x14ac:dyDescent="0.2">
      <c r="A15117" s="318"/>
      <c r="B15117" s="319"/>
    </row>
    <row r="15118" spans="1:2" ht="15" x14ac:dyDescent="0.2">
      <c r="A15118" s="318"/>
      <c r="B15118" s="319"/>
    </row>
    <row r="15119" spans="1:2" ht="15" x14ac:dyDescent="0.2">
      <c r="A15119" s="318"/>
      <c r="B15119" s="319"/>
    </row>
    <row r="15120" spans="1:2" ht="15" x14ac:dyDescent="0.2">
      <c r="A15120" s="318"/>
      <c r="B15120" s="319"/>
    </row>
    <row r="15121" spans="1:2" ht="15" x14ac:dyDescent="0.2">
      <c r="A15121" s="318"/>
      <c r="B15121" s="319"/>
    </row>
    <row r="15122" spans="1:2" ht="15" x14ac:dyDescent="0.2">
      <c r="A15122" s="318"/>
      <c r="B15122" s="319"/>
    </row>
    <row r="15123" spans="1:2" ht="15" x14ac:dyDescent="0.2">
      <c r="A15123" s="318"/>
      <c r="B15123" s="319"/>
    </row>
    <row r="15124" spans="1:2" ht="15" x14ac:dyDescent="0.2">
      <c r="A15124" s="318"/>
      <c r="B15124" s="319"/>
    </row>
    <row r="15125" spans="1:2" ht="15" x14ac:dyDescent="0.2">
      <c r="A15125" s="318"/>
      <c r="B15125" s="319"/>
    </row>
    <row r="15126" spans="1:2" ht="15" x14ac:dyDescent="0.2">
      <c r="A15126" s="318"/>
      <c r="B15126" s="319"/>
    </row>
    <row r="15127" spans="1:2" ht="15" x14ac:dyDescent="0.2">
      <c r="A15127" s="318"/>
      <c r="B15127" s="319"/>
    </row>
    <row r="15128" spans="1:2" ht="15" x14ac:dyDescent="0.2">
      <c r="A15128" s="318"/>
      <c r="B15128" s="319"/>
    </row>
    <row r="15129" spans="1:2" ht="15" x14ac:dyDescent="0.2">
      <c r="A15129" s="318"/>
      <c r="B15129" s="319"/>
    </row>
    <row r="15130" spans="1:2" ht="15" x14ac:dyDescent="0.2">
      <c r="A15130" s="318"/>
      <c r="B15130" s="319"/>
    </row>
    <row r="15131" spans="1:2" ht="15" x14ac:dyDescent="0.2">
      <c r="A15131" s="318"/>
      <c r="B15131" s="319"/>
    </row>
    <row r="15132" spans="1:2" ht="15" x14ac:dyDescent="0.2">
      <c r="A15132" s="318"/>
      <c r="B15132" s="319"/>
    </row>
    <row r="15133" spans="1:2" ht="15" x14ac:dyDescent="0.2">
      <c r="A15133" s="318"/>
      <c r="B15133" s="319"/>
    </row>
    <row r="15134" spans="1:2" ht="15" x14ac:dyDescent="0.2">
      <c r="A15134" s="318"/>
      <c r="B15134" s="319"/>
    </row>
    <row r="15135" spans="1:2" ht="15" x14ac:dyDescent="0.2">
      <c r="A15135" s="318"/>
      <c r="B15135" s="319"/>
    </row>
    <row r="15136" spans="1:2" ht="15" x14ac:dyDescent="0.2">
      <c r="A15136" s="318"/>
      <c r="B15136" s="319"/>
    </row>
    <row r="15137" spans="1:2" ht="15" x14ac:dyDescent="0.2">
      <c r="A15137" s="318"/>
      <c r="B15137" s="319"/>
    </row>
    <row r="15138" spans="1:2" ht="15" x14ac:dyDescent="0.2">
      <c r="A15138" s="318"/>
      <c r="B15138" s="319"/>
    </row>
    <row r="15139" spans="1:2" ht="15" x14ac:dyDescent="0.2">
      <c r="A15139" s="318"/>
      <c r="B15139" s="319"/>
    </row>
    <row r="15140" spans="1:2" ht="15" x14ac:dyDescent="0.2">
      <c r="A15140" s="318"/>
      <c r="B15140" s="319"/>
    </row>
    <row r="15141" spans="1:2" ht="15" x14ac:dyDescent="0.2">
      <c r="A15141" s="318"/>
      <c r="B15141" s="319"/>
    </row>
    <row r="15142" spans="1:2" ht="15" x14ac:dyDescent="0.2">
      <c r="A15142" s="318"/>
      <c r="B15142" s="319"/>
    </row>
    <row r="15143" spans="1:2" ht="15" x14ac:dyDescent="0.2">
      <c r="A15143" s="318"/>
      <c r="B15143" s="319"/>
    </row>
    <row r="15144" spans="1:2" ht="15" x14ac:dyDescent="0.2">
      <c r="A15144" s="318"/>
      <c r="B15144" s="319"/>
    </row>
    <row r="15145" spans="1:2" ht="15" x14ac:dyDescent="0.2">
      <c r="A15145" s="318"/>
      <c r="B15145" s="319"/>
    </row>
    <row r="15146" spans="1:2" ht="15" x14ac:dyDescent="0.2">
      <c r="A15146" s="318"/>
      <c r="B15146" s="319"/>
    </row>
    <row r="15147" spans="1:2" ht="15" x14ac:dyDescent="0.2">
      <c r="A15147" s="318"/>
      <c r="B15147" s="319"/>
    </row>
    <row r="15148" spans="1:2" ht="15" x14ac:dyDescent="0.2">
      <c r="A15148" s="318"/>
      <c r="B15148" s="319"/>
    </row>
    <row r="15149" spans="1:2" ht="15" x14ac:dyDescent="0.2">
      <c r="A15149" s="318"/>
      <c r="B15149" s="319"/>
    </row>
    <row r="15150" spans="1:2" ht="15" x14ac:dyDescent="0.2">
      <c r="A15150" s="318"/>
      <c r="B15150" s="319"/>
    </row>
    <row r="15151" spans="1:2" ht="15" x14ac:dyDescent="0.2">
      <c r="A15151" s="318"/>
      <c r="B15151" s="319"/>
    </row>
    <row r="15152" spans="1:2" ht="15" x14ac:dyDescent="0.2">
      <c r="A15152" s="318"/>
      <c r="B15152" s="319"/>
    </row>
    <row r="15153" spans="1:2" ht="15" x14ac:dyDescent="0.2">
      <c r="A15153" s="318"/>
      <c r="B15153" s="319"/>
    </row>
    <row r="15154" spans="1:2" ht="15" x14ac:dyDescent="0.2">
      <c r="A15154" s="318"/>
      <c r="B15154" s="319"/>
    </row>
    <row r="15155" spans="1:2" ht="15" x14ac:dyDescent="0.2">
      <c r="A15155" s="318"/>
      <c r="B15155" s="319"/>
    </row>
    <row r="15156" spans="1:2" ht="15" x14ac:dyDescent="0.2">
      <c r="A15156" s="318"/>
      <c r="B15156" s="319"/>
    </row>
    <row r="15157" spans="1:2" ht="15" x14ac:dyDescent="0.2">
      <c r="A15157" s="318"/>
      <c r="B15157" s="319"/>
    </row>
    <row r="15158" spans="1:2" ht="15" x14ac:dyDescent="0.2">
      <c r="A15158" s="318"/>
      <c r="B15158" s="319"/>
    </row>
    <row r="15159" spans="1:2" ht="15" x14ac:dyDescent="0.2">
      <c r="A15159" s="318"/>
      <c r="B15159" s="319"/>
    </row>
    <row r="15160" spans="1:2" ht="15" x14ac:dyDescent="0.2">
      <c r="A15160" s="318"/>
      <c r="B15160" s="319"/>
    </row>
    <row r="15161" spans="1:2" ht="15" x14ac:dyDescent="0.2">
      <c r="A15161" s="318"/>
      <c r="B15161" s="319"/>
    </row>
    <row r="15162" spans="1:2" ht="15" x14ac:dyDescent="0.2">
      <c r="A15162" s="318"/>
      <c r="B15162" s="319"/>
    </row>
    <row r="15163" spans="1:2" ht="15" x14ac:dyDescent="0.2">
      <c r="A15163" s="318"/>
      <c r="B15163" s="319"/>
    </row>
    <row r="15164" spans="1:2" ht="15" x14ac:dyDescent="0.2">
      <c r="A15164" s="318"/>
      <c r="B15164" s="319"/>
    </row>
    <row r="15165" spans="1:2" ht="15" x14ac:dyDescent="0.2">
      <c r="A15165" s="318"/>
      <c r="B15165" s="319"/>
    </row>
    <row r="15166" spans="1:2" ht="15" x14ac:dyDescent="0.2">
      <c r="A15166" s="318"/>
      <c r="B15166" s="319"/>
    </row>
    <row r="15167" spans="1:2" ht="15" x14ac:dyDescent="0.2">
      <c r="A15167" s="318"/>
      <c r="B15167" s="319"/>
    </row>
    <row r="15168" spans="1:2" ht="15" x14ac:dyDescent="0.2">
      <c r="A15168" s="318"/>
      <c r="B15168" s="319"/>
    </row>
    <row r="15169" spans="1:2" ht="15" x14ac:dyDescent="0.2">
      <c r="A15169" s="318"/>
      <c r="B15169" s="319"/>
    </row>
    <row r="15170" spans="1:2" ht="15" x14ac:dyDescent="0.2">
      <c r="A15170" s="318"/>
      <c r="B15170" s="319"/>
    </row>
    <row r="15171" spans="1:2" ht="15" x14ac:dyDescent="0.2">
      <c r="A15171" s="318"/>
      <c r="B15171" s="319"/>
    </row>
    <row r="15172" spans="1:2" ht="15" x14ac:dyDescent="0.2">
      <c r="A15172" s="318"/>
      <c r="B15172" s="319"/>
    </row>
    <row r="15173" spans="1:2" ht="15" x14ac:dyDescent="0.2">
      <c r="A15173" s="318"/>
      <c r="B15173" s="319"/>
    </row>
    <row r="15174" spans="1:2" ht="15" x14ac:dyDescent="0.2">
      <c r="A15174" s="318"/>
      <c r="B15174" s="319"/>
    </row>
    <row r="15175" spans="1:2" ht="15" x14ac:dyDescent="0.2">
      <c r="A15175" s="318"/>
      <c r="B15175" s="319"/>
    </row>
    <row r="15176" spans="1:2" ht="15" x14ac:dyDescent="0.2">
      <c r="A15176" s="318"/>
      <c r="B15176" s="319"/>
    </row>
    <row r="15177" spans="1:2" ht="15" x14ac:dyDescent="0.2">
      <c r="A15177" s="318"/>
      <c r="B15177" s="319"/>
    </row>
    <row r="15178" spans="1:2" ht="15" x14ac:dyDescent="0.2">
      <c r="A15178" s="318"/>
      <c r="B15178" s="319"/>
    </row>
    <row r="15179" spans="1:2" ht="15" x14ac:dyDescent="0.2">
      <c r="A15179" s="318"/>
      <c r="B15179" s="319"/>
    </row>
    <row r="15180" spans="1:2" ht="15" x14ac:dyDescent="0.2">
      <c r="A15180" s="318"/>
      <c r="B15180" s="319"/>
    </row>
    <row r="15181" spans="1:2" ht="15" x14ac:dyDescent="0.2">
      <c r="A15181" s="318"/>
      <c r="B15181" s="319"/>
    </row>
    <row r="15182" spans="1:2" ht="15" x14ac:dyDescent="0.2">
      <c r="A15182" s="318"/>
      <c r="B15182" s="319"/>
    </row>
    <row r="15183" spans="1:2" ht="15" x14ac:dyDescent="0.2">
      <c r="A15183" s="318"/>
      <c r="B15183" s="319"/>
    </row>
    <row r="15184" spans="1:2" ht="15" x14ac:dyDescent="0.2">
      <c r="A15184" s="318"/>
      <c r="B15184" s="319"/>
    </row>
    <row r="15185" spans="1:2" ht="15" x14ac:dyDescent="0.2">
      <c r="A15185" s="318"/>
      <c r="B15185" s="319"/>
    </row>
    <row r="15186" spans="1:2" ht="15" x14ac:dyDescent="0.2">
      <c r="A15186" s="318"/>
      <c r="B15186" s="319"/>
    </row>
    <row r="15187" spans="1:2" ht="15" x14ac:dyDescent="0.2">
      <c r="A15187" s="318"/>
      <c r="B15187" s="319"/>
    </row>
    <row r="15188" spans="1:2" ht="15" x14ac:dyDescent="0.2">
      <c r="A15188" s="318"/>
      <c r="B15188" s="319"/>
    </row>
    <row r="15189" spans="1:2" ht="15" x14ac:dyDescent="0.2">
      <c r="A15189" s="318"/>
      <c r="B15189" s="319"/>
    </row>
    <row r="15190" spans="1:2" ht="15" x14ac:dyDescent="0.2">
      <c r="A15190" s="318"/>
      <c r="B15190" s="319"/>
    </row>
    <row r="15191" spans="1:2" ht="15" x14ac:dyDescent="0.2">
      <c r="A15191" s="318"/>
      <c r="B15191" s="319"/>
    </row>
    <row r="15192" spans="1:2" ht="15" x14ac:dyDescent="0.2">
      <c r="A15192" s="318"/>
      <c r="B15192" s="319"/>
    </row>
    <row r="15193" spans="1:2" ht="15" x14ac:dyDescent="0.2">
      <c r="A15193" s="318"/>
      <c r="B15193" s="319"/>
    </row>
    <row r="15194" spans="1:2" ht="15" x14ac:dyDescent="0.2">
      <c r="A15194" s="318"/>
      <c r="B15194" s="319"/>
    </row>
    <row r="15195" spans="1:2" ht="15" x14ac:dyDescent="0.2">
      <c r="A15195" s="318"/>
      <c r="B15195" s="319"/>
    </row>
    <row r="15196" spans="1:2" ht="15" x14ac:dyDescent="0.2">
      <c r="A15196" s="318"/>
      <c r="B15196" s="319"/>
    </row>
    <row r="15197" spans="1:2" ht="15" x14ac:dyDescent="0.2">
      <c r="A15197" s="318"/>
      <c r="B15197" s="319"/>
    </row>
    <row r="15198" spans="1:2" ht="15" x14ac:dyDescent="0.2">
      <c r="A15198" s="318"/>
      <c r="B15198" s="319"/>
    </row>
    <row r="15199" spans="1:2" ht="15" x14ac:dyDescent="0.2">
      <c r="A15199" s="318"/>
      <c r="B15199" s="319"/>
    </row>
    <row r="15200" spans="1:2" ht="15" x14ac:dyDescent="0.2">
      <c r="A15200" s="318"/>
      <c r="B15200" s="319"/>
    </row>
    <row r="15201" spans="1:2" ht="15" x14ac:dyDescent="0.2">
      <c r="A15201" s="318"/>
      <c r="B15201" s="319"/>
    </row>
    <row r="15202" spans="1:2" ht="15" x14ac:dyDescent="0.2">
      <c r="A15202" s="318"/>
      <c r="B15202" s="319"/>
    </row>
    <row r="15203" spans="1:2" ht="15" x14ac:dyDescent="0.2">
      <c r="A15203" s="318"/>
      <c r="B15203" s="319"/>
    </row>
    <row r="15204" spans="1:2" ht="15" x14ac:dyDescent="0.2">
      <c r="A15204" s="318"/>
      <c r="B15204" s="319"/>
    </row>
    <row r="15205" spans="1:2" ht="15" x14ac:dyDescent="0.2">
      <c r="A15205" s="318"/>
      <c r="B15205" s="319"/>
    </row>
    <row r="15206" spans="1:2" ht="15" x14ac:dyDescent="0.2">
      <c r="A15206" s="318"/>
      <c r="B15206" s="319"/>
    </row>
    <row r="15207" spans="1:2" ht="15" x14ac:dyDescent="0.2">
      <c r="A15207" s="318"/>
      <c r="B15207" s="319"/>
    </row>
    <row r="15208" spans="1:2" ht="15" x14ac:dyDescent="0.2">
      <c r="A15208" s="318"/>
      <c r="B15208" s="319"/>
    </row>
    <row r="15209" spans="1:2" ht="15" x14ac:dyDescent="0.2">
      <c r="A15209" s="318"/>
      <c r="B15209" s="319"/>
    </row>
    <row r="15210" spans="1:2" ht="15" x14ac:dyDescent="0.2">
      <c r="A15210" s="318"/>
      <c r="B15210" s="319"/>
    </row>
    <row r="15211" spans="1:2" ht="15" x14ac:dyDescent="0.2">
      <c r="A15211" s="318"/>
      <c r="B15211" s="319"/>
    </row>
    <row r="15212" spans="1:2" ht="15" x14ac:dyDescent="0.2">
      <c r="A15212" s="318"/>
      <c r="B15212" s="319"/>
    </row>
    <row r="15213" spans="1:2" ht="15" x14ac:dyDescent="0.2">
      <c r="A15213" s="318"/>
      <c r="B15213" s="319"/>
    </row>
    <row r="15214" spans="1:2" ht="15" x14ac:dyDescent="0.2">
      <c r="A15214" s="318"/>
      <c r="B15214" s="319"/>
    </row>
    <row r="15215" spans="1:2" ht="15" x14ac:dyDescent="0.2">
      <c r="A15215" s="318"/>
      <c r="B15215" s="319"/>
    </row>
    <row r="15216" spans="1:2" ht="15" x14ac:dyDescent="0.2">
      <c r="A15216" s="318"/>
      <c r="B15216" s="319"/>
    </row>
    <row r="15217" spans="1:2" ht="15" x14ac:dyDescent="0.2">
      <c r="A15217" s="318"/>
      <c r="B15217" s="319"/>
    </row>
    <row r="15218" spans="1:2" ht="15" x14ac:dyDescent="0.2">
      <c r="A15218" s="318"/>
      <c r="B15218" s="319"/>
    </row>
    <row r="15219" spans="1:2" ht="15" x14ac:dyDescent="0.2">
      <c r="A15219" s="318"/>
      <c r="B15219" s="319"/>
    </row>
    <row r="15220" spans="1:2" ht="15" x14ac:dyDescent="0.2">
      <c r="A15220" s="318"/>
      <c r="B15220" s="319"/>
    </row>
    <row r="15221" spans="1:2" ht="15" x14ac:dyDescent="0.2">
      <c r="A15221" s="318"/>
      <c r="B15221" s="319"/>
    </row>
    <row r="15222" spans="1:2" ht="15" x14ac:dyDescent="0.2">
      <c r="A15222" s="318"/>
      <c r="B15222" s="319"/>
    </row>
    <row r="15223" spans="1:2" ht="15" x14ac:dyDescent="0.2">
      <c r="A15223" s="318"/>
      <c r="B15223" s="319"/>
    </row>
    <row r="15224" spans="1:2" ht="15" x14ac:dyDescent="0.2">
      <c r="A15224" s="318"/>
      <c r="B15224" s="319"/>
    </row>
    <row r="15225" spans="1:2" ht="15" x14ac:dyDescent="0.2">
      <c r="A15225" s="318"/>
      <c r="B15225" s="319"/>
    </row>
    <row r="15226" spans="1:2" ht="15" x14ac:dyDescent="0.2">
      <c r="A15226" s="318"/>
      <c r="B15226" s="319"/>
    </row>
    <row r="15227" spans="1:2" ht="15" x14ac:dyDescent="0.2">
      <c r="A15227" s="318"/>
      <c r="B15227" s="319"/>
    </row>
    <row r="15228" spans="1:2" ht="15" x14ac:dyDescent="0.2">
      <c r="A15228" s="318"/>
      <c r="B15228" s="319"/>
    </row>
    <row r="15229" spans="1:2" ht="15" x14ac:dyDescent="0.2">
      <c r="A15229" s="318"/>
      <c r="B15229" s="319"/>
    </row>
    <row r="15230" spans="1:2" ht="15" x14ac:dyDescent="0.2">
      <c r="A15230" s="318"/>
      <c r="B15230" s="319"/>
    </row>
    <row r="15231" spans="1:2" ht="15" x14ac:dyDescent="0.2">
      <c r="A15231" s="318"/>
      <c r="B15231" s="319"/>
    </row>
    <row r="15232" spans="1:2" ht="15" x14ac:dyDescent="0.2">
      <c r="A15232" s="318"/>
      <c r="B15232" s="319"/>
    </row>
    <row r="15233" spans="1:2" ht="15" x14ac:dyDescent="0.2">
      <c r="A15233" s="318"/>
      <c r="B15233" s="319"/>
    </row>
    <row r="15234" spans="1:2" ht="15" x14ac:dyDescent="0.2">
      <c r="A15234" s="318"/>
      <c r="B15234" s="319"/>
    </row>
    <row r="15235" spans="1:2" ht="15" x14ac:dyDescent="0.2">
      <c r="A15235" s="318"/>
      <c r="B15235" s="319"/>
    </row>
    <row r="15236" spans="1:2" ht="15" x14ac:dyDescent="0.2">
      <c r="A15236" s="318"/>
      <c r="B15236" s="319"/>
    </row>
    <row r="15237" spans="1:2" ht="15" x14ac:dyDescent="0.2">
      <c r="A15237" s="318"/>
      <c r="B15237" s="319"/>
    </row>
    <row r="15238" spans="1:2" ht="15" x14ac:dyDescent="0.2">
      <c r="A15238" s="318"/>
      <c r="B15238" s="319"/>
    </row>
    <row r="15239" spans="1:2" ht="15" x14ac:dyDescent="0.2">
      <c r="A15239" s="318"/>
      <c r="B15239" s="319"/>
    </row>
    <row r="15240" spans="1:2" ht="15" x14ac:dyDescent="0.2">
      <c r="A15240" s="318"/>
      <c r="B15240" s="319"/>
    </row>
    <row r="15241" spans="1:2" ht="15" x14ac:dyDescent="0.2">
      <c r="A15241" s="318"/>
      <c r="B15241" s="319"/>
    </row>
    <row r="15242" spans="1:2" ht="15" x14ac:dyDescent="0.2">
      <c r="A15242" s="318"/>
      <c r="B15242" s="319"/>
    </row>
    <row r="15243" spans="1:2" ht="15" x14ac:dyDescent="0.2">
      <c r="A15243" s="318"/>
      <c r="B15243" s="319"/>
    </row>
    <row r="15244" spans="1:2" ht="15" x14ac:dyDescent="0.2">
      <c r="A15244" s="318"/>
      <c r="B15244" s="319"/>
    </row>
    <row r="15245" spans="1:2" ht="15" x14ac:dyDescent="0.2">
      <c r="A15245" s="318"/>
      <c r="B15245" s="319"/>
    </row>
    <row r="15246" spans="1:2" ht="15" x14ac:dyDescent="0.2">
      <c r="A15246" s="318"/>
      <c r="B15246" s="319"/>
    </row>
    <row r="15247" spans="1:2" ht="15" x14ac:dyDescent="0.2">
      <c r="A15247" s="318"/>
      <c r="B15247" s="319"/>
    </row>
    <row r="15248" spans="1:2" ht="15" x14ac:dyDescent="0.2">
      <c r="A15248" s="318"/>
      <c r="B15248" s="319"/>
    </row>
    <row r="15249" spans="1:2" ht="15" x14ac:dyDescent="0.2">
      <c r="A15249" s="318"/>
      <c r="B15249" s="319"/>
    </row>
    <row r="15250" spans="1:2" ht="15" x14ac:dyDescent="0.2">
      <c r="A15250" s="318"/>
      <c r="B15250" s="319"/>
    </row>
    <row r="15251" spans="1:2" ht="15" x14ac:dyDescent="0.2">
      <c r="A15251" s="318"/>
      <c r="B15251" s="319"/>
    </row>
    <row r="15252" spans="1:2" ht="15" x14ac:dyDescent="0.2">
      <c r="A15252" s="318"/>
      <c r="B15252" s="319"/>
    </row>
    <row r="15253" spans="1:2" ht="15" x14ac:dyDescent="0.2">
      <c r="A15253" s="318"/>
      <c r="B15253" s="319"/>
    </row>
    <row r="15254" spans="1:2" ht="15" x14ac:dyDescent="0.2">
      <c r="A15254" s="318"/>
      <c r="B15254" s="319"/>
    </row>
    <row r="15255" spans="1:2" ht="15" x14ac:dyDescent="0.2">
      <c r="A15255" s="318"/>
      <c r="B15255" s="319"/>
    </row>
    <row r="15256" spans="1:2" ht="15" x14ac:dyDescent="0.2">
      <c r="A15256" s="318"/>
      <c r="B15256" s="319"/>
    </row>
    <row r="15257" spans="1:2" ht="15" x14ac:dyDescent="0.2">
      <c r="A15257" s="318"/>
      <c r="B15257" s="319"/>
    </row>
    <row r="15258" spans="1:2" ht="15" x14ac:dyDescent="0.2">
      <c r="A15258" s="318"/>
      <c r="B15258" s="319"/>
    </row>
    <row r="15259" spans="1:2" ht="15" x14ac:dyDescent="0.2">
      <c r="A15259" s="318"/>
      <c r="B15259" s="319"/>
    </row>
    <row r="15260" spans="1:2" ht="15" x14ac:dyDescent="0.2">
      <c r="A15260" s="318"/>
      <c r="B15260" s="319"/>
    </row>
    <row r="15261" spans="1:2" ht="15" x14ac:dyDescent="0.2">
      <c r="A15261" s="318"/>
      <c r="B15261" s="319"/>
    </row>
    <row r="15262" spans="1:2" ht="15" x14ac:dyDescent="0.2">
      <c r="A15262" s="318"/>
      <c r="B15262" s="319"/>
    </row>
    <row r="15263" spans="1:2" ht="15" x14ac:dyDescent="0.2">
      <c r="A15263" s="318"/>
      <c r="B15263" s="319"/>
    </row>
    <row r="15264" spans="1:2" ht="15" x14ac:dyDescent="0.2">
      <c r="A15264" s="318"/>
      <c r="B15264" s="319"/>
    </row>
    <row r="15265" spans="1:2" ht="15" x14ac:dyDescent="0.2">
      <c r="A15265" s="318"/>
      <c r="B15265" s="319"/>
    </row>
    <row r="15266" spans="1:2" ht="15" x14ac:dyDescent="0.2">
      <c r="A15266" s="318"/>
      <c r="B15266" s="319"/>
    </row>
    <row r="15267" spans="1:2" ht="15" x14ac:dyDescent="0.2">
      <c r="A15267" s="318"/>
      <c r="B15267" s="319"/>
    </row>
    <row r="15268" spans="1:2" ht="15" x14ac:dyDescent="0.2">
      <c r="A15268" s="318"/>
      <c r="B15268" s="319"/>
    </row>
    <row r="15269" spans="1:2" ht="15" x14ac:dyDescent="0.2">
      <c r="A15269" s="318"/>
      <c r="B15269" s="319"/>
    </row>
    <row r="15270" spans="1:2" ht="15" x14ac:dyDescent="0.2">
      <c r="A15270" s="318"/>
      <c r="B15270" s="319"/>
    </row>
    <row r="15271" spans="1:2" ht="15" x14ac:dyDescent="0.2">
      <c r="A15271" s="318"/>
      <c r="B15271" s="319"/>
    </row>
    <row r="15272" spans="1:2" ht="15" x14ac:dyDescent="0.2">
      <c r="A15272" s="318"/>
      <c r="B15272" s="319"/>
    </row>
    <row r="15273" spans="1:2" ht="15" x14ac:dyDescent="0.2">
      <c r="A15273" s="318"/>
      <c r="B15273" s="319"/>
    </row>
    <row r="15274" spans="1:2" ht="15" x14ac:dyDescent="0.2">
      <c r="A15274" s="318"/>
      <c r="B15274" s="319"/>
    </row>
    <row r="15275" spans="1:2" ht="15" x14ac:dyDescent="0.2">
      <c r="A15275" s="318"/>
      <c r="B15275" s="319"/>
    </row>
    <row r="15276" spans="1:2" ht="15" x14ac:dyDescent="0.2">
      <c r="A15276" s="318"/>
      <c r="B15276" s="319"/>
    </row>
    <row r="15277" spans="1:2" ht="15" x14ac:dyDescent="0.2">
      <c r="A15277" s="318"/>
      <c r="B15277" s="319"/>
    </row>
    <row r="15278" spans="1:2" ht="15" x14ac:dyDescent="0.2">
      <c r="A15278" s="318"/>
      <c r="B15278" s="319"/>
    </row>
    <row r="15279" spans="1:2" ht="15" x14ac:dyDescent="0.2">
      <c r="A15279" s="318"/>
      <c r="B15279" s="319"/>
    </row>
    <row r="15280" spans="1:2" ht="15" x14ac:dyDescent="0.2">
      <c r="A15280" s="318"/>
      <c r="B15280" s="319"/>
    </row>
    <row r="15281" spans="1:2" ht="15" x14ac:dyDescent="0.2">
      <c r="A15281" s="318"/>
      <c r="B15281" s="319"/>
    </row>
    <row r="15282" spans="1:2" ht="15" x14ac:dyDescent="0.2">
      <c r="A15282" s="318"/>
      <c r="B15282" s="319"/>
    </row>
    <row r="15283" spans="1:2" ht="15" x14ac:dyDescent="0.2">
      <c r="A15283" s="318"/>
      <c r="B15283" s="319"/>
    </row>
    <row r="15284" spans="1:2" ht="15" x14ac:dyDescent="0.2">
      <c r="A15284" s="318"/>
      <c r="B15284" s="319"/>
    </row>
    <row r="15285" spans="1:2" ht="15" x14ac:dyDescent="0.2">
      <c r="A15285" s="318"/>
      <c r="B15285" s="319"/>
    </row>
    <row r="15286" spans="1:2" ht="15" x14ac:dyDescent="0.2">
      <c r="A15286" s="318"/>
      <c r="B15286" s="319"/>
    </row>
    <row r="15287" spans="1:2" ht="15" x14ac:dyDescent="0.2">
      <c r="A15287" s="318"/>
      <c r="B15287" s="319"/>
    </row>
    <row r="15288" spans="1:2" ht="15" x14ac:dyDescent="0.2">
      <c r="A15288" s="318"/>
      <c r="B15288" s="319"/>
    </row>
    <row r="15289" spans="1:2" ht="15" x14ac:dyDescent="0.2">
      <c r="A15289" s="318"/>
      <c r="B15289" s="319"/>
    </row>
    <row r="15290" spans="1:2" ht="15" x14ac:dyDescent="0.2">
      <c r="A15290" s="318"/>
      <c r="B15290" s="319"/>
    </row>
    <row r="15291" spans="1:2" ht="15" x14ac:dyDescent="0.2">
      <c r="A15291" s="318"/>
      <c r="B15291" s="319"/>
    </row>
    <row r="15292" spans="1:2" ht="15" x14ac:dyDescent="0.2">
      <c r="A15292" s="318"/>
      <c r="B15292" s="319"/>
    </row>
    <row r="15293" spans="1:2" ht="15" x14ac:dyDescent="0.2">
      <c r="A15293" s="318"/>
      <c r="B15293" s="319"/>
    </row>
    <row r="15294" spans="1:2" ht="15" x14ac:dyDescent="0.2">
      <c r="A15294" s="318"/>
      <c r="B15294" s="319"/>
    </row>
    <row r="15295" spans="1:2" ht="15" x14ac:dyDescent="0.2">
      <c r="A15295" s="318"/>
      <c r="B15295" s="319"/>
    </row>
    <row r="15296" spans="1:2" ht="15" x14ac:dyDescent="0.2">
      <c r="A15296" s="318"/>
      <c r="B15296" s="319"/>
    </row>
    <row r="15297" spans="1:2" ht="15" x14ac:dyDescent="0.2">
      <c r="A15297" s="318"/>
      <c r="B15297" s="319"/>
    </row>
    <row r="15298" spans="1:2" ht="15" x14ac:dyDescent="0.2">
      <c r="A15298" s="318"/>
      <c r="B15298" s="319"/>
    </row>
    <row r="15299" spans="1:2" ht="15" x14ac:dyDescent="0.2">
      <c r="A15299" s="318"/>
      <c r="B15299" s="319"/>
    </row>
    <row r="15300" spans="1:2" ht="15" x14ac:dyDescent="0.2">
      <c r="A15300" s="318"/>
      <c r="B15300" s="319"/>
    </row>
    <row r="15301" spans="1:2" ht="15" x14ac:dyDescent="0.2">
      <c r="A15301" s="318"/>
      <c r="B15301" s="319"/>
    </row>
    <row r="15302" spans="1:2" ht="15" x14ac:dyDescent="0.2">
      <c r="A15302" s="318"/>
      <c r="B15302" s="319"/>
    </row>
    <row r="15303" spans="1:2" ht="15" x14ac:dyDescent="0.2">
      <c r="A15303" s="318"/>
      <c r="B15303" s="319"/>
    </row>
    <row r="15304" spans="1:2" ht="15" x14ac:dyDescent="0.2">
      <c r="A15304" s="318"/>
      <c r="B15304" s="319"/>
    </row>
    <row r="15305" spans="1:2" ht="15" x14ac:dyDescent="0.2">
      <c r="A15305" s="318"/>
      <c r="B15305" s="319"/>
    </row>
    <row r="15306" spans="1:2" ht="15" x14ac:dyDescent="0.2">
      <c r="A15306" s="318"/>
      <c r="B15306" s="319"/>
    </row>
    <row r="15307" spans="1:2" ht="15" x14ac:dyDescent="0.2">
      <c r="A15307" s="318"/>
      <c r="B15307" s="319"/>
    </row>
    <row r="15308" spans="1:2" ht="15" x14ac:dyDescent="0.2">
      <c r="A15308" s="318"/>
      <c r="B15308" s="319"/>
    </row>
    <row r="15309" spans="1:2" ht="15" x14ac:dyDescent="0.2">
      <c r="A15309" s="318"/>
      <c r="B15309" s="319"/>
    </row>
    <row r="15310" spans="1:2" ht="15" x14ac:dyDescent="0.2">
      <c r="A15310" s="318"/>
      <c r="B15310" s="319"/>
    </row>
    <row r="15311" spans="1:2" ht="15" x14ac:dyDescent="0.2">
      <c r="A15311" s="318"/>
      <c r="B15311" s="319"/>
    </row>
    <row r="15312" spans="1:2" ht="15" x14ac:dyDescent="0.2">
      <c r="A15312" s="318"/>
      <c r="B15312" s="319"/>
    </row>
    <row r="15313" spans="1:2" ht="15" x14ac:dyDescent="0.2">
      <c r="A15313" s="318"/>
      <c r="B15313" s="319"/>
    </row>
    <row r="15314" spans="1:2" ht="15" x14ac:dyDescent="0.2">
      <c r="A15314" s="318"/>
      <c r="B15314" s="319"/>
    </row>
    <row r="15315" spans="1:2" ht="15" x14ac:dyDescent="0.2">
      <c r="A15315" s="318"/>
      <c r="B15315" s="319"/>
    </row>
    <row r="15316" spans="1:2" ht="15" x14ac:dyDescent="0.2">
      <c r="A15316" s="318"/>
      <c r="B15316" s="319"/>
    </row>
    <row r="15317" spans="1:2" ht="15" x14ac:dyDescent="0.2">
      <c r="A15317" s="318"/>
      <c r="B15317" s="319"/>
    </row>
    <row r="15318" spans="1:2" ht="15" x14ac:dyDescent="0.2">
      <c r="A15318" s="318"/>
      <c r="B15318" s="319"/>
    </row>
    <row r="15319" spans="1:2" ht="15" x14ac:dyDescent="0.2">
      <c r="A15319" s="318"/>
      <c r="B15319" s="319"/>
    </row>
    <row r="15320" spans="1:2" ht="15" x14ac:dyDescent="0.2">
      <c r="A15320" s="318"/>
      <c r="B15320" s="319"/>
    </row>
    <row r="15321" spans="1:2" ht="15" x14ac:dyDescent="0.2">
      <c r="A15321" s="318"/>
      <c r="B15321" s="319"/>
    </row>
    <row r="15322" spans="1:2" ht="15" x14ac:dyDescent="0.2">
      <c r="A15322" s="318"/>
      <c r="B15322" s="319"/>
    </row>
    <row r="15323" spans="1:2" ht="15" x14ac:dyDescent="0.2">
      <c r="A15323" s="318"/>
      <c r="B15323" s="319"/>
    </row>
    <row r="15324" spans="1:2" ht="15" x14ac:dyDescent="0.2">
      <c r="A15324" s="318"/>
      <c r="B15324" s="319"/>
    </row>
    <row r="15325" spans="1:2" ht="15" x14ac:dyDescent="0.2">
      <c r="A15325" s="318"/>
      <c r="B15325" s="319"/>
    </row>
    <row r="15326" spans="1:2" ht="15" x14ac:dyDescent="0.2">
      <c r="A15326" s="318"/>
      <c r="B15326" s="319"/>
    </row>
    <row r="15327" spans="1:2" ht="15" x14ac:dyDescent="0.2">
      <c r="A15327" s="318"/>
      <c r="B15327" s="319"/>
    </row>
    <row r="15328" spans="1:2" ht="15" x14ac:dyDescent="0.2">
      <c r="A15328" s="318"/>
      <c r="B15328" s="319"/>
    </row>
    <row r="15329" spans="1:2" ht="15" x14ac:dyDescent="0.2">
      <c r="A15329" s="318"/>
      <c r="B15329" s="319"/>
    </row>
    <row r="15330" spans="1:2" ht="15" x14ac:dyDescent="0.2">
      <c r="A15330" s="318"/>
      <c r="B15330" s="319"/>
    </row>
    <row r="15331" spans="1:2" ht="15" x14ac:dyDescent="0.2">
      <c r="A15331" s="318"/>
      <c r="B15331" s="319"/>
    </row>
    <row r="15332" spans="1:2" ht="15" x14ac:dyDescent="0.2">
      <c r="A15332" s="318"/>
      <c r="B15332" s="319"/>
    </row>
    <row r="15333" spans="1:2" ht="15" x14ac:dyDescent="0.2">
      <c r="A15333" s="318"/>
      <c r="B15333" s="319"/>
    </row>
    <row r="15334" spans="1:2" ht="15" x14ac:dyDescent="0.2">
      <c r="A15334" s="318"/>
      <c r="B15334" s="319"/>
    </row>
    <row r="15335" spans="1:2" ht="15" x14ac:dyDescent="0.2">
      <c r="A15335" s="318"/>
      <c r="B15335" s="319"/>
    </row>
    <row r="15336" spans="1:2" ht="15" x14ac:dyDescent="0.2">
      <c r="A15336" s="318"/>
      <c r="B15336" s="319"/>
    </row>
    <row r="15337" spans="1:2" ht="15" x14ac:dyDescent="0.2">
      <c r="A15337" s="318"/>
      <c r="B15337" s="319"/>
    </row>
    <row r="15338" spans="1:2" ht="15" x14ac:dyDescent="0.2">
      <c r="A15338" s="318"/>
      <c r="B15338" s="319"/>
    </row>
    <row r="15339" spans="1:2" ht="15" x14ac:dyDescent="0.2">
      <c r="A15339" s="318"/>
      <c r="B15339" s="319"/>
    </row>
    <row r="15340" spans="1:2" ht="15" x14ac:dyDescent="0.2">
      <c r="A15340" s="318"/>
      <c r="B15340" s="319"/>
    </row>
    <row r="15341" spans="1:2" ht="15" x14ac:dyDescent="0.2">
      <c r="A15341" s="318"/>
      <c r="B15341" s="319"/>
    </row>
    <row r="15342" spans="1:2" ht="15" x14ac:dyDescent="0.2">
      <c r="A15342" s="318"/>
      <c r="B15342" s="319"/>
    </row>
    <row r="15343" spans="1:2" ht="15" x14ac:dyDescent="0.2">
      <c r="A15343" s="318"/>
      <c r="B15343" s="319"/>
    </row>
    <row r="15344" spans="1:2" ht="15" x14ac:dyDescent="0.2">
      <c r="A15344" s="318"/>
      <c r="B15344" s="319"/>
    </row>
    <row r="15345" spans="1:2" ht="15" x14ac:dyDescent="0.2">
      <c r="A15345" s="318"/>
      <c r="B15345" s="319"/>
    </row>
    <row r="15346" spans="1:2" ht="15" x14ac:dyDescent="0.2">
      <c r="A15346" s="318"/>
      <c r="B15346" s="319"/>
    </row>
    <row r="15347" spans="1:2" ht="15" x14ac:dyDescent="0.2">
      <c r="A15347" s="318"/>
      <c r="B15347" s="319"/>
    </row>
    <row r="15348" spans="1:2" ht="15" x14ac:dyDescent="0.2">
      <c r="A15348" s="318"/>
      <c r="B15348" s="319"/>
    </row>
    <row r="15349" spans="1:2" ht="15" x14ac:dyDescent="0.2">
      <c r="A15349" s="318"/>
      <c r="B15349" s="319"/>
    </row>
    <row r="15350" spans="1:2" ht="15" x14ac:dyDescent="0.2">
      <c r="A15350" s="318"/>
      <c r="B15350" s="319"/>
    </row>
    <row r="15351" spans="1:2" ht="15" x14ac:dyDescent="0.2">
      <c r="A15351" s="318"/>
      <c r="B15351" s="319"/>
    </row>
    <row r="15352" spans="1:2" ht="15" x14ac:dyDescent="0.2">
      <c r="A15352" s="318"/>
      <c r="B15352" s="319"/>
    </row>
    <row r="15353" spans="1:2" ht="15" x14ac:dyDescent="0.2">
      <c r="A15353" s="318"/>
      <c r="B15353" s="319"/>
    </row>
    <row r="15354" spans="1:2" ht="15" x14ac:dyDescent="0.2">
      <c r="A15354" s="318"/>
      <c r="B15354" s="319"/>
    </row>
    <row r="15355" spans="1:2" ht="15" x14ac:dyDescent="0.2">
      <c r="A15355" s="318"/>
      <c r="B15355" s="319"/>
    </row>
    <row r="15356" spans="1:2" ht="15" x14ac:dyDescent="0.2">
      <c r="A15356" s="318"/>
      <c r="B15356" s="319"/>
    </row>
    <row r="15357" spans="1:2" ht="15" x14ac:dyDescent="0.2">
      <c r="A15357" s="318"/>
      <c r="B15357" s="319"/>
    </row>
    <row r="15358" spans="1:2" ht="15" x14ac:dyDescent="0.2">
      <c r="A15358" s="318"/>
      <c r="B15358" s="319"/>
    </row>
    <row r="15359" spans="1:2" ht="15" x14ac:dyDescent="0.2">
      <c r="A15359" s="318"/>
      <c r="B15359" s="319"/>
    </row>
    <row r="15360" spans="1:2" ht="15" x14ac:dyDescent="0.2">
      <c r="A15360" s="318"/>
      <c r="B15360" s="319"/>
    </row>
    <row r="15361" spans="1:2" ht="15" x14ac:dyDescent="0.2">
      <c r="A15361" s="318"/>
      <c r="B15361" s="319"/>
    </row>
    <row r="15362" spans="1:2" ht="15" x14ac:dyDescent="0.2">
      <c r="A15362" s="318"/>
      <c r="B15362" s="319"/>
    </row>
    <row r="15363" spans="1:2" ht="15" x14ac:dyDescent="0.2">
      <c r="A15363" s="318"/>
      <c r="B15363" s="319"/>
    </row>
    <row r="15364" spans="1:2" ht="15" x14ac:dyDescent="0.2">
      <c r="A15364" s="318"/>
      <c r="B15364" s="319"/>
    </row>
    <row r="15365" spans="1:2" ht="15" x14ac:dyDescent="0.2">
      <c r="A15365" s="318"/>
      <c r="B15365" s="319"/>
    </row>
    <row r="15366" spans="1:2" ht="15" x14ac:dyDescent="0.2">
      <c r="A15366" s="318"/>
      <c r="B15366" s="319"/>
    </row>
    <row r="15367" spans="1:2" ht="15" x14ac:dyDescent="0.2">
      <c r="A15367" s="318"/>
      <c r="B15367" s="319"/>
    </row>
    <row r="15368" spans="1:2" ht="15" x14ac:dyDescent="0.2">
      <c r="A15368" s="318"/>
      <c r="B15368" s="319"/>
    </row>
    <row r="15369" spans="1:2" ht="15" x14ac:dyDescent="0.2">
      <c r="A15369" s="318"/>
      <c r="B15369" s="319"/>
    </row>
    <row r="15370" spans="1:2" ht="15" x14ac:dyDescent="0.2">
      <c r="A15370" s="318"/>
      <c r="B15370" s="319"/>
    </row>
    <row r="15371" spans="1:2" ht="15" x14ac:dyDescent="0.2">
      <c r="A15371" s="318"/>
      <c r="B15371" s="319"/>
    </row>
    <row r="15372" spans="1:2" ht="15" x14ac:dyDescent="0.2">
      <c r="A15372" s="318"/>
      <c r="B15372" s="319"/>
    </row>
    <row r="15373" spans="1:2" ht="15" x14ac:dyDescent="0.2">
      <c r="A15373" s="318"/>
      <c r="B15373" s="319"/>
    </row>
    <row r="15374" spans="1:2" ht="15" x14ac:dyDescent="0.2">
      <c r="A15374" s="318"/>
      <c r="B15374" s="319"/>
    </row>
    <row r="15375" spans="1:2" ht="15" x14ac:dyDescent="0.2">
      <c r="A15375" s="318"/>
      <c r="B15375" s="319"/>
    </row>
    <row r="15376" spans="1:2" ht="15" x14ac:dyDescent="0.2">
      <c r="A15376" s="318"/>
      <c r="B15376" s="319"/>
    </row>
    <row r="15377" spans="1:2" ht="15" x14ac:dyDescent="0.2">
      <c r="A15377" s="318"/>
      <c r="B15377" s="319"/>
    </row>
    <row r="15378" spans="1:2" ht="15" x14ac:dyDescent="0.2">
      <c r="A15378" s="318"/>
      <c r="B15378" s="319"/>
    </row>
    <row r="15379" spans="1:2" ht="15" x14ac:dyDescent="0.2">
      <c r="A15379" s="318"/>
      <c r="B15379" s="319"/>
    </row>
    <row r="15380" spans="1:2" ht="15" x14ac:dyDescent="0.2">
      <c r="A15380" s="318"/>
      <c r="B15380" s="319"/>
    </row>
    <row r="15381" spans="1:2" ht="15" x14ac:dyDescent="0.2">
      <c r="A15381" s="318"/>
      <c r="B15381" s="319"/>
    </row>
    <row r="15382" spans="1:2" ht="15" x14ac:dyDescent="0.2">
      <c r="A15382" s="318"/>
      <c r="B15382" s="319"/>
    </row>
    <row r="15383" spans="1:2" ht="15" x14ac:dyDescent="0.2">
      <c r="A15383" s="318"/>
      <c r="B15383" s="319"/>
    </row>
    <row r="15384" spans="1:2" ht="15" x14ac:dyDescent="0.2">
      <c r="A15384" s="318"/>
      <c r="B15384" s="319"/>
    </row>
    <row r="15385" spans="1:2" ht="15" x14ac:dyDescent="0.2">
      <c r="A15385" s="318"/>
      <c r="B15385" s="319"/>
    </row>
    <row r="15386" spans="1:2" ht="15" x14ac:dyDescent="0.2">
      <c r="A15386" s="318"/>
      <c r="B15386" s="319"/>
    </row>
    <row r="15387" spans="1:2" ht="15" x14ac:dyDescent="0.2">
      <c r="A15387" s="318"/>
      <c r="B15387" s="319"/>
    </row>
    <row r="15388" spans="1:2" ht="15" x14ac:dyDescent="0.2">
      <c r="A15388" s="318"/>
      <c r="B15388" s="319"/>
    </row>
    <row r="15389" spans="1:2" ht="15" x14ac:dyDescent="0.2">
      <c r="A15389" s="318"/>
      <c r="B15389" s="319"/>
    </row>
    <row r="15390" spans="1:2" ht="15" x14ac:dyDescent="0.2">
      <c r="A15390" s="318"/>
      <c r="B15390" s="319"/>
    </row>
    <row r="15391" spans="1:2" ht="15" x14ac:dyDescent="0.2">
      <c r="A15391" s="318"/>
      <c r="B15391" s="319"/>
    </row>
    <row r="15392" spans="1:2" ht="15" x14ac:dyDescent="0.2">
      <c r="A15392" s="318"/>
      <c r="B15392" s="319"/>
    </row>
    <row r="15393" spans="1:2" ht="15" x14ac:dyDescent="0.2">
      <c r="A15393" s="318"/>
      <c r="B15393" s="319"/>
    </row>
    <row r="15394" spans="1:2" ht="15" x14ac:dyDescent="0.2">
      <c r="A15394" s="318"/>
      <c r="B15394" s="319"/>
    </row>
    <row r="15395" spans="1:2" ht="15" x14ac:dyDescent="0.2">
      <c r="A15395" s="318"/>
      <c r="B15395" s="319"/>
    </row>
    <row r="15396" spans="1:2" ht="15" x14ac:dyDescent="0.2">
      <c r="A15396" s="318"/>
      <c r="B15396" s="319"/>
    </row>
    <row r="15397" spans="1:2" ht="15" x14ac:dyDescent="0.2">
      <c r="A15397" s="318"/>
      <c r="B15397" s="319"/>
    </row>
    <row r="15398" spans="1:2" ht="15" x14ac:dyDescent="0.2">
      <c r="A15398" s="318"/>
      <c r="B15398" s="319"/>
    </row>
    <row r="15399" spans="1:2" ht="15" x14ac:dyDescent="0.2">
      <c r="A15399" s="318"/>
      <c r="B15399" s="319"/>
    </row>
    <row r="15400" spans="1:2" ht="15" x14ac:dyDescent="0.2">
      <c r="A15400" s="318"/>
      <c r="B15400" s="319"/>
    </row>
    <row r="15401" spans="1:2" ht="15" x14ac:dyDescent="0.2">
      <c r="A15401" s="318"/>
      <c r="B15401" s="319"/>
    </row>
    <row r="15402" spans="1:2" ht="15" x14ac:dyDescent="0.2">
      <c r="A15402" s="318"/>
      <c r="B15402" s="319"/>
    </row>
    <row r="15403" spans="1:2" ht="15" x14ac:dyDescent="0.2">
      <c r="A15403" s="318"/>
      <c r="B15403" s="319"/>
    </row>
    <row r="15404" spans="1:2" ht="15" x14ac:dyDescent="0.2">
      <c r="A15404" s="318"/>
      <c r="B15404" s="319"/>
    </row>
    <row r="15405" spans="1:2" ht="15" x14ac:dyDescent="0.2">
      <c r="A15405" s="318"/>
      <c r="B15405" s="319"/>
    </row>
    <row r="15406" spans="1:2" ht="15" x14ac:dyDescent="0.2">
      <c r="A15406" s="318"/>
      <c r="B15406" s="319"/>
    </row>
    <row r="15407" spans="1:2" ht="15" x14ac:dyDescent="0.2">
      <c r="A15407" s="318"/>
      <c r="B15407" s="319"/>
    </row>
    <row r="15408" spans="1:2" ht="15" x14ac:dyDescent="0.2">
      <c r="A15408" s="318"/>
      <c r="B15408" s="319"/>
    </row>
    <row r="15409" spans="1:2" ht="15" x14ac:dyDescent="0.2">
      <c r="A15409" s="318"/>
      <c r="B15409" s="319"/>
    </row>
    <row r="15410" spans="1:2" ht="15" x14ac:dyDescent="0.2">
      <c r="A15410" s="318"/>
      <c r="B15410" s="319"/>
    </row>
    <row r="15411" spans="1:2" ht="15" x14ac:dyDescent="0.2">
      <c r="A15411" s="318"/>
      <c r="B15411" s="319"/>
    </row>
    <row r="15412" spans="1:2" ht="15" x14ac:dyDescent="0.2">
      <c r="A15412" s="318"/>
      <c r="B15412" s="319"/>
    </row>
    <row r="15413" spans="1:2" ht="15" x14ac:dyDescent="0.2">
      <c r="A15413" s="318"/>
      <c r="B15413" s="319"/>
    </row>
    <row r="15414" spans="1:2" ht="15" x14ac:dyDescent="0.2">
      <c r="A15414" s="318"/>
      <c r="B15414" s="319"/>
    </row>
    <row r="15415" spans="1:2" ht="15" x14ac:dyDescent="0.2">
      <c r="A15415" s="318"/>
      <c r="B15415" s="319"/>
    </row>
    <row r="15416" spans="1:2" ht="15" x14ac:dyDescent="0.2">
      <c r="A15416" s="318"/>
      <c r="B15416" s="319"/>
    </row>
    <row r="15417" spans="1:2" ht="15" x14ac:dyDescent="0.2">
      <c r="A15417" s="318"/>
      <c r="B15417" s="319"/>
    </row>
    <row r="15418" spans="1:2" ht="15" x14ac:dyDescent="0.2">
      <c r="A15418" s="318"/>
      <c r="B15418" s="319"/>
    </row>
    <row r="15419" spans="1:2" ht="15" x14ac:dyDescent="0.2">
      <c r="A15419" s="318"/>
      <c r="B15419" s="319"/>
    </row>
    <row r="15420" spans="1:2" ht="15" x14ac:dyDescent="0.2">
      <c r="A15420" s="318"/>
      <c r="B15420" s="319"/>
    </row>
    <row r="15421" spans="1:2" ht="15" x14ac:dyDescent="0.2">
      <c r="A15421" s="318"/>
      <c r="B15421" s="319"/>
    </row>
    <row r="15422" spans="1:2" ht="15" x14ac:dyDescent="0.2">
      <c r="A15422" s="318"/>
      <c r="B15422" s="319"/>
    </row>
    <row r="15423" spans="1:2" ht="15" x14ac:dyDescent="0.2">
      <c r="A15423" s="318"/>
      <c r="B15423" s="319"/>
    </row>
    <row r="15424" spans="1:2" ht="15" x14ac:dyDescent="0.2">
      <c r="A15424" s="318"/>
      <c r="B15424" s="319"/>
    </row>
    <row r="15425" spans="1:2" ht="15" x14ac:dyDescent="0.2">
      <c r="A15425" s="318"/>
      <c r="B15425" s="319"/>
    </row>
    <row r="15426" spans="1:2" ht="15" x14ac:dyDescent="0.2">
      <c r="A15426" s="318"/>
      <c r="B15426" s="319"/>
    </row>
    <row r="15427" spans="1:2" ht="15" x14ac:dyDescent="0.2">
      <c r="A15427" s="318"/>
      <c r="B15427" s="319"/>
    </row>
    <row r="15428" spans="1:2" ht="15" x14ac:dyDescent="0.2">
      <c r="A15428" s="318"/>
      <c r="B15428" s="319"/>
    </row>
    <row r="15429" spans="1:2" ht="15" x14ac:dyDescent="0.2">
      <c r="A15429" s="318"/>
      <c r="B15429" s="319"/>
    </row>
    <row r="15430" spans="1:2" ht="15" x14ac:dyDescent="0.2">
      <c r="A15430" s="318"/>
      <c r="B15430" s="319"/>
    </row>
    <row r="15431" spans="1:2" ht="15" x14ac:dyDescent="0.2">
      <c r="A15431" s="318"/>
      <c r="B15431" s="319"/>
    </row>
    <row r="15432" spans="1:2" ht="15" x14ac:dyDescent="0.2">
      <c r="A15432" s="318"/>
      <c r="B15432" s="319"/>
    </row>
    <row r="15433" spans="1:2" ht="15" x14ac:dyDescent="0.2">
      <c r="A15433" s="318"/>
      <c r="B15433" s="319"/>
    </row>
    <row r="15434" spans="1:2" ht="15" x14ac:dyDescent="0.2">
      <c r="A15434" s="318"/>
      <c r="B15434" s="319"/>
    </row>
    <row r="15435" spans="1:2" ht="15" x14ac:dyDescent="0.2">
      <c r="A15435" s="318"/>
      <c r="B15435" s="319"/>
    </row>
    <row r="15436" spans="1:2" ht="15" x14ac:dyDescent="0.2">
      <c r="A15436" s="318"/>
      <c r="B15436" s="319"/>
    </row>
    <row r="15437" spans="1:2" ht="15" x14ac:dyDescent="0.2">
      <c r="A15437" s="318"/>
      <c r="B15437" s="319"/>
    </row>
    <row r="15438" spans="1:2" ht="15" x14ac:dyDescent="0.2">
      <c r="A15438" s="318"/>
      <c r="B15438" s="319"/>
    </row>
    <row r="15439" spans="1:2" ht="15" x14ac:dyDescent="0.2">
      <c r="A15439" s="318"/>
      <c r="B15439" s="319"/>
    </row>
    <row r="15440" spans="1:2" ht="15" x14ac:dyDescent="0.2">
      <c r="A15440" s="318"/>
      <c r="B15440" s="319"/>
    </row>
    <row r="15441" spans="1:2" ht="15" x14ac:dyDescent="0.2">
      <c r="A15441" s="318"/>
      <c r="B15441" s="319"/>
    </row>
    <row r="15442" spans="1:2" ht="15" x14ac:dyDescent="0.2">
      <c r="A15442" s="318"/>
      <c r="B15442" s="319"/>
    </row>
    <row r="15443" spans="1:2" ht="15" x14ac:dyDescent="0.2">
      <c r="A15443" s="318"/>
      <c r="B15443" s="319"/>
    </row>
    <row r="15444" spans="1:2" ht="15" x14ac:dyDescent="0.2">
      <c r="A15444" s="318"/>
      <c r="B15444" s="319"/>
    </row>
    <row r="15445" spans="1:2" ht="15" x14ac:dyDescent="0.2">
      <c r="A15445" s="318"/>
      <c r="B15445" s="319"/>
    </row>
    <row r="15446" spans="1:2" ht="15" x14ac:dyDescent="0.2">
      <c r="A15446" s="318"/>
      <c r="B15446" s="319"/>
    </row>
    <row r="15447" spans="1:2" ht="15" x14ac:dyDescent="0.2">
      <c r="A15447" s="318"/>
      <c r="B15447" s="319"/>
    </row>
    <row r="15448" spans="1:2" ht="15" x14ac:dyDescent="0.2">
      <c r="A15448" s="318"/>
      <c r="B15448" s="319"/>
    </row>
    <row r="15449" spans="1:2" ht="15" x14ac:dyDescent="0.2">
      <c r="A15449" s="318"/>
      <c r="B15449" s="319"/>
    </row>
    <row r="15450" spans="1:2" ht="15" x14ac:dyDescent="0.2">
      <c r="A15450" s="318"/>
      <c r="B15450" s="319"/>
    </row>
    <row r="15451" spans="1:2" ht="15" x14ac:dyDescent="0.2">
      <c r="A15451" s="318"/>
      <c r="B15451" s="319"/>
    </row>
    <row r="15452" spans="1:2" ht="15" x14ac:dyDescent="0.2">
      <c r="A15452" s="318"/>
      <c r="B15452" s="319"/>
    </row>
    <row r="15453" spans="1:2" ht="15" x14ac:dyDescent="0.2">
      <c r="A15453" s="318"/>
      <c r="B15453" s="319"/>
    </row>
    <row r="15454" spans="1:2" ht="15" x14ac:dyDescent="0.2">
      <c r="A15454" s="318"/>
      <c r="B15454" s="319"/>
    </row>
    <row r="15455" spans="1:2" ht="15" x14ac:dyDescent="0.2">
      <c r="A15455" s="318"/>
      <c r="B15455" s="319"/>
    </row>
    <row r="15456" spans="1:2" ht="15" x14ac:dyDescent="0.2">
      <c r="A15456" s="318"/>
      <c r="B15456" s="319"/>
    </row>
    <row r="15457" spans="1:2" ht="15" x14ac:dyDescent="0.2">
      <c r="A15457" s="318"/>
      <c r="B15457" s="319"/>
    </row>
    <row r="15458" spans="1:2" ht="15" x14ac:dyDescent="0.2">
      <c r="A15458" s="318"/>
      <c r="B15458" s="319"/>
    </row>
    <row r="15459" spans="1:2" ht="15" x14ac:dyDescent="0.2">
      <c r="A15459" s="318"/>
      <c r="B15459" s="319"/>
    </row>
    <row r="15460" spans="1:2" ht="15" x14ac:dyDescent="0.2">
      <c r="A15460" s="318"/>
      <c r="B15460" s="319"/>
    </row>
    <row r="15461" spans="1:2" ht="15" x14ac:dyDescent="0.2">
      <c r="A15461" s="318"/>
      <c r="B15461" s="319"/>
    </row>
    <row r="15462" spans="1:2" ht="15" x14ac:dyDescent="0.2">
      <c r="A15462" s="318"/>
      <c r="B15462" s="319"/>
    </row>
    <row r="15463" spans="1:2" ht="15" x14ac:dyDescent="0.2">
      <c r="A15463" s="318"/>
      <c r="B15463" s="319"/>
    </row>
    <row r="15464" spans="1:2" ht="15" x14ac:dyDescent="0.2">
      <c r="A15464" s="318"/>
      <c r="B15464" s="319"/>
    </row>
    <row r="15465" spans="1:2" ht="15" x14ac:dyDescent="0.2">
      <c r="A15465" s="318"/>
      <c r="B15465" s="319"/>
    </row>
    <row r="15466" spans="1:2" ht="15" x14ac:dyDescent="0.2">
      <c r="A15466" s="318"/>
      <c r="B15466" s="319"/>
    </row>
    <row r="15467" spans="1:2" ht="15" x14ac:dyDescent="0.2">
      <c r="A15467" s="318"/>
      <c r="B15467" s="319"/>
    </row>
    <row r="15468" spans="1:2" ht="15" x14ac:dyDescent="0.2">
      <c r="A15468" s="318"/>
      <c r="B15468" s="319"/>
    </row>
    <row r="15469" spans="1:2" ht="15" x14ac:dyDescent="0.2">
      <c r="A15469" s="318"/>
      <c r="B15469" s="319"/>
    </row>
    <row r="15470" spans="1:2" ht="15" x14ac:dyDescent="0.2">
      <c r="A15470" s="318"/>
      <c r="B15470" s="319"/>
    </row>
    <row r="15471" spans="1:2" ht="15" x14ac:dyDescent="0.2">
      <c r="A15471" s="318"/>
      <c r="B15471" s="319"/>
    </row>
    <row r="15472" spans="1:2" ht="15" x14ac:dyDescent="0.2">
      <c r="A15472" s="318"/>
      <c r="B15472" s="319"/>
    </row>
    <row r="15473" spans="1:2" ht="15" x14ac:dyDescent="0.2">
      <c r="A15473" s="318"/>
      <c r="B15473" s="319"/>
    </row>
    <row r="15474" spans="1:2" ht="15" x14ac:dyDescent="0.2">
      <c r="A15474" s="318"/>
      <c r="B15474" s="319"/>
    </row>
    <row r="15475" spans="1:2" ht="15" x14ac:dyDescent="0.2">
      <c r="A15475" s="318"/>
      <c r="B15475" s="319"/>
    </row>
    <row r="15476" spans="1:2" ht="15" x14ac:dyDescent="0.2">
      <c r="A15476" s="318"/>
      <c r="B15476" s="319"/>
    </row>
    <row r="15477" spans="1:2" ht="15" x14ac:dyDescent="0.2">
      <c r="A15477" s="318"/>
      <c r="B15477" s="319"/>
    </row>
    <row r="15478" spans="1:2" ht="15" x14ac:dyDescent="0.2">
      <c r="A15478" s="318"/>
      <c r="B15478" s="319"/>
    </row>
    <row r="15479" spans="1:2" ht="15" x14ac:dyDescent="0.2">
      <c r="A15479" s="318"/>
      <c r="B15479" s="319"/>
    </row>
    <row r="15480" spans="1:2" ht="15" x14ac:dyDescent="0.2">
      <c r="A15480" s="318"/>
      <c r="B15480" s="319"/>
    </row>
    <row r="15481" spans="1:2" ht="15" x14ac:dyDescent="0.2">
      <c r="A15481" s="318"/>
      <c r="B15481" s="319"/>
    </row>
    <row r="15482" spans="1:2" ht="15" x14ac:dyDescent="0.2">
      <c r="A15482" s="318"/>
      <c r="B15482" s="319"/>
    </row>
    <row r="15483" spans="1:2" ht="15" x14ac:dyDescent="0.2">
      <c r="A15483" s="318"/>
      <c r="B15483" s="319"/>
    </row>
    <row r="15484" spans="1:2" ht="15" x14ac:dyDescent="0.2">
      <c r="A15484" s="318"/>
      <c r="B15484" s="319"/>
    </row>
    <row r="15485" spans="1:2" ht="15" x14ac:dyDescent="0.2">
      <c r="A15485" s="318"/>
      <c r="B15485" s="319"/>
    </row>
    <row r="15486" spans="1:2" ht="15" x14ac:dyDescent="0.2">
      <c r="A15486" s="318"/>
      <c r="B15486" s="319"/>
    </row>
    <row r="15487" spans="1:2" ht="15" x14ac:dyDescent="0.2">
      <c r="A15487" s="318"/>
      <c r="B15487" s="319"/>
    </row>
    <row r="15488" spans="1:2" ht="15" x14ac:dyDescent="0.2">
      <c r="A15488" s="318"/>
      <c r="B15488" s="319"/>
    </row>
    <row r="15489" spans="1:2" ht="15" x14ac:dyDescent="0.2">
      <c r="A15489" s="318"/>
      <c r="B15489" s="319"/>
    </row>
    <row r="15490" spans="1:2" ht="15" x14ac:dyDescent="0.2">
      <c r="A15490" s="318"/>
      <c r="B15490" s="319"/>
    </row>
    <row r="15491" spans="1:2" ht="15" x14ac:dyDescent="0.2">
      <c r="A15491" s="318"/>
      <c r="B15491" s="319"/>
    </row>
    <row r="15492" spans="1:2" ht="15" x14ac:dyDescent="0.2">
      <c r="A15492" s="318"/>
      <c r="B15492" s="319"/>
    </row>
    <row r="15493" spans="1:2" ht="15" x14ac:dyDescent="0.2">
      <c r="A15493" s="318"/>
      <c r="B15493" s="319"/>
    </row>
    <row r="15494" spans="1:2" ht="15" x14ac:dyDescent="0.2">
      <c r="A15494" s="318"/>
      <c r="B15494" s="319"/>
    </row>
    <row r="15495" spans="1:2" ht="15" x14ac:dyDescent="0.2">
      <c r="A15495" s="318"/>
      <c r="B15495" s="319"/>
    </row>
    <row r="15496" spans="1:2" ht="15" x14ac:dyDescent="0.2">
      <c r="A15496" s="318"/>
      <c r="B15496" s="319"/>
    </row>
    <row r="15497" spans="1:2" ht="15" x14ac:dyDescent="0.2">
      <c r="A15497" s="318"/>
      <c r="B15497" s="319"/>
    </row>
    <row r="15498" spans="1:2" ht="15" x14ac:dyDescent="0.2">
      <c r="A15498" s="318"/>
      <c r="B15498" s="319"/>
    </row>
    <row r="15499" spans="1:2" ht="15" x14ac:dyDescent="0.2">
      <c r="A15499" s="318"/>
      <c r="B15499" s="319"/>
    </row>
    <row r="15500" spans="1:2" ht="15" x14ac:dyDescent="0.2">
      <c r="A15500" s="318"/>
      <c r="B15500" s="319"/>
    </row>
    <row r="15501" spans="1:2" ht="15" x14ac:dyDescent="0.2">
      <c r="A15501" s="318"/>
      <c r="B15501" s="319"/>
    </row>
    <row r="15502" spans="1:2" ht="15" x14ac:dyDescent="0.2">
      <c r="A15502" s="318"/>
      <c r="B15502" s="319"/>
    </row>
    <row r="15503" spans="1:2" ht="15" x14ac:dyDescent="0.2">
      <c r="A15503" s="318"/>
      <c r="B15503" s="319"/>
    </row>
    <row r="15504" spans="1:2" ht="15" x14ac:dyDescent="0.2">
      <c r="A15504" s="318"/>
      <c r="B15504" s="319"/>
    </row>
    <row r="15505" spans="1:2" ht="15" x14ac:dyDescent="0.2">
      <c r="A15505" s="318"/>
      <c r="B15505" s="319"/>
    </row>
    <row r="15506" spans="1:2" ht="15" x14ac:dyDescent="0.2">
      <c r="A15506" s="318"/>
      <c r="B15506" s="319"/>
    </row>
    <row r="15507" spans="1:2" ht="15" x14ac:dyDescent="0.2">
      <c r="A15507" s="318"/>
      <c r="B15507" s="319"/>
    </row>
    <row r="15508" spans="1:2" ht="15" x14ac:dyDescent="0.2">
      <c r="A15508" s="318"/>
      <c r="B15508" s="319"/>
    </row>
    <row r="15509" spans="1:2" ht="15" x14ac:dyDescent="0.2">
      <c r="A15509" s="318"/>
      <c r="B15509" s="319"/>
    </row>
    <row r="15510" spans="1:2" ht="15" x14ac:dyDescent="0.2">
      <c r="A15510" s="318"/>
      <c r="B15510" s="319"/>
    </row>
    <row r="15511" spans="1:2" ht="15" x14ac:dyDescent="0.2">
      <c r="A15511" s="318"/>
      <c r="B15511" s="319"/>
    </row>
    <row r="15512" spans="1:2" ht="15" x14ac:dyDescent="0.2">
      <c r="A15512" s="318"/>
      <c r="B15512" s="319"/>
    </row>
    <row r="15513" spans="1:2" ht="15" x14ac:dyDescent="0.2">
      <c r="A15513" s="318"/>
      <c r="B15513" s="319"/>
    </row>
    <row r="15514" spans="1:2" ht="15" x14ac:dyDescent="0.2">
      <c r="A15514" s="318"/>
      <c r="B15514" s="319"/>
    </row>
    <row r="15515" spans="1:2" ht="15" x14ac:dyDescent="0.2">
      <c r="A15515" s="318"/>
      <c r="B15515" s="319"/>
    </row>
    <row r="15516" spans="1:2" ht="15" x14ac:dyDescent="0.2">
      <c r="A15516" s="318"/>
      <c r="B15516" s="319"/>
    </row>
    <row r="15517" spans="1:2" ht="15" x14ac:dyDescent="0.2">
      <c r="A15517" s="318"/>
      <c r="B15517" s="319"/>
    </row>
    <row r="15518" spans="1:2" ht="15" x14ac:dyDescent="0.2">
      <c r="A15518" s="318"/>
      <c r="B15518" s="319"/>
    </row>
    <row r="15519" spans="1:2" ht="15" x14ac:dyDescent="0.2">
      <c r="A15519" s="318"/>
      <c r="B15519" s="319"/>
    </row>
    <row r="15520" spans="1:2" ht="15" x14ac:dyDescent="0.2">
      <c r="A15520" s="318"/>
      <c r="B15520" s="319"/>
    </row>
    <row r="15521" spans="1:2" ht="15" x14ac:dyDescent="0.2">
      <c r="A15521" s="318"/>
      <c r="B15521" s="319"/>
    </row>
    <row r="15522" spans="1:2" ht="15" x14ac:dyDescent="0.2">
      <c r="A15522" s="318"/>
      <c r="B15522" s="319"/>
    </row>
    <row r="15523" spans="1:2" ht="15" x14ac:dyDescent="0.2">
      <c r="A15523" s="318"/>
      <c r="B15523" s="319"/>
    </row>
    <row r="15524" spans="1:2" ht="15" x14ac:dyDescent="0.2">
      <c r="A15524" s="318"/>
      <c r="B15524" s="319"/>
    </row>
    <row r="15525" spans="1:2" ht="15" x14ac:dyDescent="0.2">
      <c r="A15525" s="318"/>
      <c r="B15525" s="319"/>
    </row>
    <row r="15526" spans="1:2" ht="15" x14ac:dyDescent="0.2">
      <c r="A15526" s="318"/>
      <c r="B15526" s="319"/>
    </row>
    <row r="15527" spans="1:2" ht="15" x14ac:dyDescent="0.2">
      <c r="A15527" s="318"/>
      <c r="B15527" s="319"/>
    </row>
    <row r="15528" spans="1:2" ht="15" x14ac:dyDescent="0.2">
      <c r="A15528" s="318"/>
      <c r="B15528" s="319"/>
    </row>
    <row r="15529" spans="1:2" ht="15" x14ac:dyDescent="0.2">
      <c r="A15529" s="318"/>
      <c r="B15529" s="319"/>
    </row>
    <row r="15530" spans="1:2" ht="15" x14ac:dyDescent="0.2">
      <c r="A15530" s="318"/>
      <c r="B15530" s="319"/>
    </row>
    <row r="15531" spans="1:2" ht="15" x14ac:dyDescent="0.2">
      <c r="A15531" s="318"/>
      <c r="B15531" s="319"/>
    </row>
    <row r="15532" spans="1:2" ht="15" x14ac:dyDescent="0.2">
      <c r="A15532" s="318"/>
      <c r="B15532" s="319"/>
    </row>
    <row r="15533" spans="1:2" ht="15" x14ac:dyDescent="0.2">
      <c r="A15533" s="318"/>
      <c r="B15533" s="319"/>
    </row>
    <row r="15534" spans="1:2" ht="15" x14ac:dyDescent="0.2">
      <c r="A15534" s="318"/>
      <c r="B15534" s="319"/>
    </row>
    <row r="15535" spans="1:2" ht="15" x14ac:dyDescent="0.2">
      <c r="A15535" s="318"/>
      <c r="B15535" s="319"/>
    </row>
    <row r="15536" spans="1:2" ht="15" x14ac:dyDescent="0.2">
      <c r="A15536" s="318"/>
      <c r="B15536" s="319"/>
    </row>
    <row r="15537" spans="1:2" ht="15" x14ac:dyDescent="0.2">
      <c r="A15537" s="318"/>
      <c r="B15537" s="319"/>
    </row>
    <row r="15538" spans="1:2" ht="15" x14ac:dyDescent="0.2">
      <c r="A15538" s="318"/>
      <c r="B15538" s="319"/>
    </row>
    <row r="15539" spans="1:2" ht="15" x14ac:dyDescent="0.2">
      <c r="A15539" s="318"/>
      <c r="B15539" s="319"/>
    </row>
    <row r="15540" spans="1:2" ht="15" x14ac:dyDescent="0.2">
      <c r="A15540" s="318"/>
      <c r="B15540" s="319"/>
    </row>
    <row r="15541" spans="1:2" ht="15" x14ac:dyDescent="0.2">
      <c r="A15541" s="318"/>
      <c r="B15541" s="319"/>
    </row>
    <row r="15542" spans="1:2" ht="15" x14ac:dyDescent="0.2">
      <c r="A15542" s="318"/>
      <c r="B15542" s="319"/>
    </row>
    <row r="15543" spans="1:2" ht="15" x14ac:dyDescent="0.2">
      <c r="A15543" s="318"/>
      <c r="B15543" s="319"/>
    </row>
    <row r="15544" spans="1:2" ht="15" x14ac:dyDescent="0.2">
      <c r="A15544" s="318"/>
      <c r="B15544" s="319"/>
    </row>
    <row r="15545" spans="1:2" ht="15" x14ac:dyDescent="0.2">
      <c r="A15545" s="318"/>
      <c r="B15545" s="319"/>
    </row>
    <row r="15546" spans="1:2" ht="15" x14ac:dyDescent="0.2">
      <c r="A15546" s="318"/>
      <c r="B15546" s="319"/>
    </row>
    <row r="15547" spans="1:2" ht="15" x14ac:dyDescent="0.2">
      <c r="A15547" s="318"/>
      <c r="B15547" s="319"/>
    </row>
    <row r="15548" spans="1:2" ht="15" x14ac:dyDescent="0.2">
      <c r="A15548" s="318"/>
      <c r="B15548" s="319"/>
    </row>
    <row r="15549" spans="1:2" ht="15" x14ac:dyDescent="0.2">
      <c r="A15549" s="318"/>
      <c r="B15549" s="319"/>
    </row>
    <row r="15550" spans="1:2" ht="15" x14ac:dyDescent="0.2">
      <c r="A15550" s="318"/>
      <c r="B15550" s="319"/>
    </row>
    <row r="15551" spans="1:2" ht="15" x14ac:dyDescent="0.2">
      <c r="A15551" s="318"/>
      <c r="B15551" s="319"/>
    </row>
    <row r="15552" spans="1:2" ht="15" x14ac:dyDescent="0.2">
      <c r="A15552" s="318"/>
      <c r="B15552" s="319"/>
    </row>
    <row r="15553" spans="1:2" ht="15" x14ac:dyDescent="0.2">
      <c r="A15553" s="318"/>
      <c r="B15553" s="319"/>
    </row>
    <row r="15554" spans="1:2" ht="15" x14ac:dyDescent="0.2">
      <c r="A15554" s="318"/>
      <c r="B15554" s="319"/>
    </row>
    <row r="15555" spans="1:2" ht="15" x14ac:dyDescent="0.2">
      <c r="A15555" s="318"/>
      <c r="B15555" s="319"/>
    </row>
    <row r="15556" spans="1:2" ht="15" x14ac:dyDescent="0.2">
      <c r="A15556" s="318"/>
      <c r="B15556" s="319"/>
    </row>
    <row r="15557" spans="1:2" ht="15" x14ac:dyDescent="0.2">
      <c r="A15557" s="318"/>
      <c r="B15557" s="319"/>
    </row>
    <row r="15558" spans="1:2" ht="15" x14ac:dyDescent="0.2">
      <c r="A15558" s="318"/>
      <c r="B15558" s="319"/>
    </row>
    <row r="15559" spans="1:2" ht="15" x14ac:dyDescent="0.2">
      <c r="A15559" s="318"/>
      <c r="B15559" s="319"/>
    </row>
    <row r="15560" spans="1:2" ht="15" x14ac:dyDescent="0.2">
      <c r="A15560" s="318"/>
      <c r="B15560" s="319"/>
    </row>
    <row r="15561" spans="1:2" ht="15" x14ac:dyDescent="0.2">
      <c r="A15561" s="318"/>
      <c r="B15561" s="319"/>
    </row>
    <row r="15562" spans="1:2" ht="15" x14ac:dyDescent="0.2">
      <c r="A15562" s="318"/>
      <c r="B15562" s="319"/>
    </row>
    <row r="15563" spans="1:2" ht="15" x14ac:dyDescent="0.2">
      <c r="A15563" s="318"/>
      <c r="B15563" s="319"/>
    </row>
    <row r="15564" spans="1:2" ht="15" x14ac:dyDescent="0.2">
      <c r="A15564" s="318"/>
      <c r="B15564" s="319"/>
    </row>
    <row r="15565" spans="1:2" ht="15" x14ac:dyDescent="0.2">
      <c r="A15565" s="318"/>
      <c r="B15565" s="319"/>
    </row>
    <row r="15566" spans="1:2" ht="15" x14ac:dyDescent="0.2">
      <c r="A15566" s="318"/>
      <c r="B15566" s="319"/>
    </row>
    <row r="15567" spans="1:2" ht="15" x14ac:dyDescent="0.2">
      <c r="A15567" s="318"/>
      <c r="B15567" s="319"/>
    </row>
    <row r="15568" spans="1:2" ht="15" x14ac:dyDescent="0.2">
      <c r="A15568" s="318"/>
      <c r="B15568" s="319"/>
    </row>
    <row r="15569" spans="1:2" ht="15" x14ac:dyDescent="0.2">
      <c r="A15569" s="318"/>
      <c r="B15569" s="319"/>
    </row>
    <row r="15570" spans="1:2" ht="15" x14ac:dyDescent="0.2">
      <c r="A15570" s="318"/>
      <c r="B15570" s="319"/>
    </row>
    <row r="15571" spans="1:2" ht="15" x14ac:dyDescent="0.2">
      <c r="A15571" s="318"/>
      <c r="B15571" s="319"/>
    </row>
    <row r="15572" spans="1:2" ht="15" x14ac:dyDescent="0.2">
      <c r="A15572" s="318"/>
      <c r="B15572" s="319"/>
    </row>
    <row r="15573" spans="1:2" ht="15" x14ac:dyDescent="0.2">
      <c r="A15573" s="318"/>
      <c r="B15573" s="319"/>
    </row>
    <row r="15574" spans="1:2" ht="15" x14ac:dyDescent="0.2">
      <c r="A15574" s="318"/>
      <c r="B15574" s="319"/>
    </row>
    <row r="15575" spans="1:2" ht="15" x14ac:dyDescent="0.2">
      <c r="A15575" s="318"/>
      <c r="B15575" s="319"/>
    </row>
    <row r="15576" spans="1:2" ht="15" x14ac:dyDescent="0.2">
      <c r="A15576" s="318"/>
      <c r="B15576" s="319"/>
    </row>
    <row r="15577" spans="1:2" ht="15" x14ac:dyDescent="0.2">
      <c r="A15577" s="318"/>
      <c r="B15577" s="319"/>
    </row>
    <row r="15578" spans="1:2" ht="15" x14ac:dyDescent="0.2">
      <c r="A15578" s="318"/>
      <c r="B15578" s="319"/>
    </row>
    <row r="15579" spans="1:2" ht="15" x14ac:dyDescent="0.2">
      <c r="A15579" s="318"/>
      <c r="B15579" s="319"/>
    </row>
    <row r="15580" spans="1:2" ht="15" x14ac:dyDescent="0.2">
      <c r="A15580" s="318"/>
      <c r="B15580" s="319"/>
    </row>
    <row r="15581" spans="1:2" ht="15" x14ac:dyDescent="0.2">
      <c r="A15581" s="318"/>
      <c r="B15581" s="319"/>
    </row>
    <row r="15582" spans="1:2" ht="15" x14ac:dyDescent="0.2">
      <c r="A15582" s="318"/>
      <c r="B15582" s="319"/>
    </row>
    <row r="15583" spans="1:2" ht="15" x14ac:dyDescent="0.2">
      <c r="A15583" s="318"/>
      <c r="B15583" s="319"/>
    </row>
    <row r="15584" spans="1:2" ht="15" x14ac:dyDescent="0.2">
      <c r="A15584" s="318"/>
      <c r="B15584" s="319"/>
    </row>
    <row r="15585" spans="1:2" ht="15" x14ac:dyDescent="0.2">
      <c r="A15585" s="318"/>
      <c r="B15585" s="319"/>
    </row>
    <row r="15586" spans="1:2" ht="15" x14ac:dyDescent="0.2">
      <c r="A15586" s="318"/>
      <c r="B15586" s="319"/>
    </row>
    <row r="15587" spans="1:2" ht="15" x14ac:dyDescent="0.2">
      <c r="A15587" s="318"/>
      <c r="B15587" s="319"/>
    </row>
    <row r="15588" spans="1:2" ht="15" x14ac:dyDescent="0.2">
      <c r="A15588" s="318"/>
      <c r="B15588" s="319"/>
    </row>
    <row r="15589" spans="1:2" ht="15" x14ac:dyDescent="0.2">
      <c r="A15589" s="318"/>
      <c r="B15589" s="319"/>
    </row>
    <row r="15590" spans="1:2" ht="15" x14ac:dyDescent="0.2">
      <c r="A15590" s="318"/>
      <c r="B15590" s="319"/>
    </row>
    <row r="15591" spans="1:2" ht="15" x14ac:dyDescent="0.2">
      <c r="A15591" s="318"/>
      <c r="B15591" s="319"/>
    </row>
    <row r="15592" spans="1:2" ht="15" x14ac:dyDescent="0.2">
      <c r="A15592" s="318"/>
      <c r="B15592" s="319"/>
    </row>
    <row r="15593" spans="1:2" ht="15" x14ac:dyDescent="0.2">
      <c r="A15593" s="318"/>
      <c r="B15593" s="319"/>
    </row>
    <row r="15594" spans="1:2" ht="15" x14ac:dyDescent="0.2">
      <c r="A15594" s="318"/>
      <c r="B15594" s="319"/>
    </row>
    <row r="15595" spans="1:2" ht="15" x14ac:dyDescent="0.2">
      <c r="A15595" s="318"/>
      <c r="B15595" s="319"/>
    </row>
    <row r="15596" spans="1:2" ht="15" x14ac:dyDescent="0.2">
      <c r="A15596" s="318"/>
      <c r="B15596" s="319"/>
    </row>
    <row r="15597" spans="1:2" ht="15" x14ac:dyDescent="0.2">
      <c r="A15597" s="318"/>
      <c r="B15597" s="319"/>
    </row>
    <row r="15598" spans="1:2" ht="15" x14ac:dyDescent="0.2">
      <c r="A15598" s="318"/>
      <c r="B15598" s="319"/>
    </row>
    <row r="15599" spans="1:2" ht="15" x14ac:dyDescent="0.2">
      <c r="A15599" s="318"/>
      <c r="B15599" s="319"/>
    </row>
    <row r="15600" spans="1:2" ht="15" x14ac:dyDescent="0.2">
      <c r="A15600" s="318"/>
      <c r="B15600" s="319"/>
    </row>
    <row r="15601" spans="1:2" ht="15" x14ac:dyDescent="0.2">
      <c r="A15601" s="318"/>
      <c r="B15601" s="319"/>
    </row>
    <row r="15602" spans="1:2" ht="15" x14ac:dyDescent="0.2">
      <c r="A15602" s="318"/>
      <c r="B15602" s="319"/>
    </row>
    <row r="15603" spans="1:2" ht="15" x14ac:dyDescent="0.2">
      <c r="A15603" s="318"/>
      <c r="B15603" s="319"/>
    </row>
    <row r="15604" spans="1:2" ht="15" x14ac:dyDescent="0.2">
      <c r="A15604" s="318"/>
      <c r="B15604" s="319"/>
    </row>
    <row r="15605" spans="1:2" ht="15" x14ac:dyDescent="0.2">
      <c r="A15605" s="318"/>
      <c r="B15605" s="319"/>
    </row>
    <row r="15606" spans="1:2" ht="15" x14ac:dyDescent="0.2">
      <c r="A15606" s="318"/>
      <c r="B15606" s="319"/>
    </row>
    <row r="15607" spans="1:2" ht="15" x14ac:dyDescent="0.2">
      <c r="A15607" s="318"/>
      <c r="B15607" s="319"/>
    </row>
    <row r="15608" spans="1:2" ht="15" x14ac:dyDescent="0.2">
      <c r="A15608" s="318"/>
      <c r="B15608" s="319"/>
    </row>
    <row r="15609" spans="1:2" ht="15" x14ac:dyDescent="0.2">
      <c r="A15609" s="318"/>
      <c r="B15609" s="319"/>
    </row>
    <row r="15610" spans="1:2" ht="15" x14ac:dyDescent="0.2">
      <c r="A15610" s="318"/>
      <c r="B15610" s="319"/>
    </row>
    <row r="15611" spans="1:2" ht="15" x14ac:dyDescent="0.2">
      <c r="A15611" s="318"/>
      <c r="B15611" s="319"/>
    </row>
    <row r="15612" spans="1:2" ht="15" x14ac:dyDescent="0.2">
      <c r="A15612" s="318"/>
      <c r="B15612" s="319"/>
    </row>
    <row r="15613" spans="1:2" ht="15" x14ac:dyDescent="0.2">
      <c r="A15613" s="318"/>
      <c r="B15613" s="319"/>
    </row>
    <row r="15614" spans="1:2" ht="15" x14ac:dyDescent="0.2">
      <c r="A15614" s="318"/>
      <c r="B15614" s="319"/>
    </row>
    <row r="15615" spans="1:2" ht="15" x14ac:dyDescent="0.2">
      <c r="A15615" s="318"/>
      <c r="B15615" s="319"/>
    </row>
    <row r="15616" spans="1:2" ht="15" x14ac:dyDescent="0.2">
      <c r="A15616" s="318"/>
      <c r="B15616" s="319"/>
    </row>
    <row r="15617" spans="1:2" ht="15" x14ac:dyDescent="0.2">
      <c r="A15617" s="318"/>
      <c r="B15617" s="319"/>
    </row>
    <row r="15618" spans="1:2" ht="15" x14ac:dyDescent="0.2">
      <c r="A15618" s="318"/>
      <c r="B15618" s="319"/>
    </row>
    <row r="15619" spans="1:2" ht="15" x14ac:dyDescent="0.2">
      <c r="A15619" s="318"/>
      <c r="B15619" s="319"/>
    </row>
    <row r="15620" spans="1:2" ht="15" x14ac:dyDescent="0.2">
      <c r="A15620" s="318"/>
      <c r="B15620" s="319"/>
    </row>
    <row r="15621" spans="1:2" ht="15" x14ac:dyDescent="0.2">
      <c r="A15621" s="318"/>
      <c r="B15621" s="319"/>
    </row>
    <row r="15622" spans="1:2" ht="15" x14ac:dyDescent="0.2">
      <c r="A15622" s="318"/>
      <c r="B15622" s="319"/>
    </row>
    <row r="15623" spans="1:2" ht="15" x14ac:dyDescent="0.2">
      <c r="A15623" s="318"/>
      <c r="B15623" s="319"/>
    </row>
    <row r="15624" spans="1:2" ht="15" x14ac:dyDescent="0.2">
      <c r="A15624" s="318"/>
      <c r="B15624" s="319"/>
    </row>
    <row r="15625" spans="1:2" ht="15" x14ac:dyDescent="0.2">
      <c r="A15625" s="318"/>
      <c r="B15625" s="319"/>
    </row>
    <row r="15626" spans="1:2" ht="15" x14ac:dyDescent="0.2">
      <c r="A15626" s="318"/>
      <c r="B15626" s="319"/>
    </row>
    <row r="15627" spans="1:2" ht="15" x14ac:dyDescent="0.2">
      <c r="A15627" s="318"/>
      <c r="B15627" s="319"/>
    </row>
    <row r="15628" spans="1:2" ht="15" x14ac:dyDescent="0.2">
      <c r="A15628" s="318"/>
      <c r="B15628" s="319"/>
    </row>
    <row r="15629" spans="1:2" ht="15" x14ac:dyDescent="0.2">
      <c r="A15629" s="318"/>
      <c r="B15629" s="319"/>
    </row>
    <row r="15630" spans="1:2" ht="15" x14ac:dyDescent="0.2">
      <c r="A15630" s="318"/>
      <c r="B15630" s="319"/>
    </row>
    <row r="15631" spans="1:2" ht="15" x14ac:dyDescent="0.2">
      <c r="A15631" s="318"/>
      <c r="B15631" s="319"/>
    </row>
    <row r="15632" spans="1:2" ht="15" x14ac:dyDescent="0.2">
      <c r="A15632" s="318"/>
      <c r="B15632" s="319"/>
    </row>
    <row r="15633" spans="1:2" ht="15" x14ac:dyDescent="0.2">
      <c r="A15633" s="318"/>
      <c r="B15633" s="319"/>
    </row>
    <row r="15634" spans="1:2" ht="15" x14ac:dyDescent="0.2">
      <c r="A15634" s="318"/>
      <c r="B15634" s="319"/>
    </row>
    <row r="15635" spans="1:2" ht="15" x14ac:dyDescent="0.2">
      <c r="A15635" s="318"/>
      <c r="B15635" s="319"/>
    </row>
    <row r="15636" spans="1:2" ht="15" x14ac:dyDescent="0.2">
      <c r="A15636" s="318"/>
      <c r="B15636" s="319"/>
    </row>
    <row r="15637" spans="1:2" ht="15" x14ac:dyDescent="0.2">
      <c r="A15637" s="318"/>
      <c r="B15637" s="319"/>
    </row>
    <row r="15638" spans="1:2" ht="15" x14ac:dyDescent="0.2">
      <c r="A15638" s="318"/>
      <c r="B15638" s="319"/>
    </row>
    <row r="15639" spans="1:2" ht="15" x14ac:dyDescent="0.2">
      <c r="A15639" s="318"/>
      <c r="B15639" s="319"/>
    </row>
    <row r="15640" spans="1:2" ht="15" x14ac:dyDescent="0.2">
      <c r="A15640" s="318"/>
      <c r="B15640" s="319"/>
    </row>
    <row r="15641" spans="1:2" ht="15" x14ac:dyDescent="0.2">
      <c r="A15641" s="318"/>
      <c r="B15641" s="319"/>
    </row>
    <row r="15642" spans="1:2" ht="15" x14ac:dyDescent="0.2">
      <c r="A15642" s="318"/>
      <c r="B15642" s="319"/>
    </row>
    <row r="15643" spans="1:2" ht="15" x14ac:dyDescent="0.2">
      <c r="A15643" s="318"/>
      <c r="B15643" s="319"/>
    </row>
    <row r="15644" spans="1:2" ht="15" x14ac:dyDescent="0.2">
      <c r="A15644" s="318"/>
      <c r="B15644" s="319"/>
    </row>
    <row r="15645" spans="1:2" ht="15" x14ac:dyDescent="0.2">
      <c r="A15645" s="318"/>
      <c r="B15645" s="319"/>
    </row>
    <row r="15646" spans="1:2" ht="15" x14ac:dyDescent="0.2">
      <c r="A15646" s="318"/>
      <c r="B15646" s="319"/>
    </row>
    <row r="15647" spans="1:2" ht="15" x14ac:dyDescent="0.2">
      <c r="A15647" s="318"/>
      <c r="B15647" s="319"/>
    </row>
    <row r="15648" spans="1:2" ht="15" x14ac:dyDescent="0.2">
      <c r="A15648" s="318"/>
      <c r="B15648" s="319"/>
    </row>
    <row r="15649" spans="1:2" ht="15" x14ac:dyDescent="0.2">
      <c r="A15649" s="318"/>
      <c r="B15649" s="319"/>
    </row>
    <row r="15650" spans="1:2" ht="15" x14ac:dyDescent="0.2">
      <c r="A15650" s="318"/>
      <c r="B15650" s="319"/>
    </row>
    <row r="15651" spans="1:2" ht="15" x14ac:dyDescent="0.2">
      <c r="A15651" s="318"/>
      <c r="B15651" s="319"/>
    </row>
    <row r="15652" spans="1:2" ht="15" x14ac:dyDescent="0.2">
      <c r="A15652" s="318"/>
      <c r="B15652" s="319"/>
    </row>
    <row r="15653" spans="1:2" ht="15" x14ac:dyDescent="0.2">
      <c r="A15653" s="318"/>
      <c r="B15653" s="319"/>
    </row>
    <row r="15654" spans="1:2" ht="15" x14ac:dyDescent="0.2">
      <c r="A15654" s="318"/>
      <c r="B15654" s="319"/>
    </row>
    <row r="15655" spans="1:2" ht="15" x14ac:dyDescent="0.2">
      <c r="A15655" s="318"/>
      <c r="B15655" s="319"/>
    </row>
    <row r="15656" spans="1:2" ht="15" x14ac:dyDescent="0.2">
      <c r="A15656" s="318"/>
      <c r="B15656" s="319"/>
    </row>
    <row r="15657" spans="1:2" ht="15" x14ac:dyDescent="0.2">
      <c r="A15657" s="318"/>
      <c r="B15657" s="319"/>
    </row>
    <row r="15658" spans="1:2" ht="15" x14ac:dyDescent="0.2">
      <c r="A15658" s="318"/>
      <c r="B15658" s="319"/>
    </row>
    <row r="15659" spans="1:2" ht="15" x14ac:dyDescent="0.2">
      <c r="A15659" s="318"/>
      <c r="B15659" s="319"/>
    </row>
    <row r="15660" spans="1:2" ht="15" x14ac:dyDescent="0.2">
      <c r="A15660" s="318"/>
      <c r="B15660" s="319"/>
    </row>
    <row r="15661" spans="1:2" ht="15" x14ac:dyDescent="0.2">
      <c r="A15661" s="318"/>
      <c r="B15661" s="319"/>
    </row>
    <row r="15662" spans="1:2" ht="15" x14ac:dyDescent="0.2">
      <c r="A15662" s="318"/>
      <c r="B15662" s="319"/>
    </row>
    <row r="15663" spans="1:2" ht="15" x14ac:dyDescent="0.2">
      <c r="A15663" s="318"/>
      <c r="B15663" s="319"/>
    </row>
    <row r="15664" spans="1:2" ht="15" x14ac:dyDescent="0.2">
      <c r="A15664" s="318"/>
      <c r="B15664" s="319"/>
    </row>
    <row r="15665" spans="1:2" ht="15" x14ac:dyDescent="0.2">
      <c r="A15665" s="318"/>
      <c r="B15665" s="319"/>
    </row>
    <row r="15666" spans="1:2" ht="15" x14ac:dyDescent="0.2">
      <c r="A15666" s="318"/>
      <c r="B15666" s="319"/>
    </row>
    <row r="15667" spans="1:2" ht="15" x14ac:dyDescent="0.2">
      <c r="A15667" s="318"/>
      <c r="B15667" s="319"/>
    </row>
    <row r="15668" spans="1:2" ht="15" x14ac:dyDescent="0.2">
      <c r="A15668" s="318"/>
      <c r="B15668" s="319"/>
    </row>
    <row r="15669" spans="1:2" ht="15" x14ac:dyDescent="0.2">
      <c r="A15669" s="318"/>
      <c r="B15669" s="319"/>
    </row>
    <row r="15670" spans="1:2" ht="15" x14ac:dyDescent="0.2">
      <c r="A15670" s="318"/>
      <c r="B15670" s="319"/>
    </row>
    <row r="15671" spans="1:2" ht="15" x14ac:dyDescent="0.2">
      <c r="A15671" s="318"/>
      <c r="B15671" s="319"/>
    </row>
    <row r="15672" spans="1:2" ht="15" x14ac:dyDescent="0.2">
      <c r="A15672" s="318"/>
      <c r="B15672" s="319"/>
    </row>
    <row r="15673" spans="1:2" ht="15" x14ac:dyDescent="0.2">
      <c r="A15673" s="318"/>
      <c r="B15673" s="319"/>
    </row>
    <row r="15674" spans="1:2" ht="15" x14ac:dyDescent="0.2">
      <c r="A15674" s="318"/>
      <c r="B15674" s="319"/>
    </row>
    <row r="15675" spans="1:2" ht="15" x14ac:dyDescent="0.2">
      <c r="A15675" s="318"/>
      <c r="B15675" s="319"/>
    </row>
    <row r="15676" spans="1:2" ht="15" x14ac:dyDescent="0.2">
      <c r="A15676" s="318"/>
      <c r="B15676" s="319"/>
    </row>
    <row r="15677" spans="1:2" ht="15" x14ac:dyDescent="0.2">
      <c r="A15677" s="318"/>
      <c r="B15677" s="319"/>
    </row>
    <row r="15678" spans="1:2" ht="15" x14ac:dyDescent="0.2">
      <c r="A15678" s="318"/>
      <c r="B15678" s="319"/>
    </row>
    <row r="15679" spans="1:2" ht="15" x14ac:dyDescent="0.2">
      <c r="A15679" s="318"/>
      <c r="B15679" s="319"/>
    </row>
    <row r="15680" spans="1:2" ht="15" x14ac:dyDescent="0.2">
      <c r="A15680" s="318"/>
      <c r="B15680" s="319"/>
    </row>
    <row r="15681" spans="1:2" ht="15" x14ac:dyDescent="0.2">
      <c r="A15681" s="318"/>
      <c r="B15681" s="319"/>
    </row>
    <row r="15682" spans="1:2" ht="15" x14ac:dyDescent="0.2">
      <c r="A15682" s="318"/>
      <c r="B15682" s="319"/>
    </row>
    <row r="15683" spans="1:2" ht="15" x14ac:dyDescent="0.2">
      <c r="A15683" s="318"/>
      <c r="B15683" s="319"/>
    </row>
    <row r="15684" spans="1:2" ht="15" x14ac:dyDescent="0.2">
      <c r="A15684" s="318"/>
      <c r="B15684" s="319"/>
    </row>
    <row r="15685" spans="1:2" ht="15" x14ac:dyDescent="0.2">
      <c r="A15685" s="318"/>
      <c r="B15685" s="319"/>
    </row>
    <row r="15686" spans="1:2" ht="15" x14ac:dyDescent="0.2">
      <c r="A15686" s="318"/>
      <c r="B15686" s="319"/>
    </row>
    <row r="15687" spans="1:2" ht="15" x14ac:dyDescent="0.2">
      <c r="A15687" s="318"/>
      <c r="B15687" s="319"/>
    </row>
    <row r="15688" spans="1:2" ht="15" x14ac:dyDescent="0.2">
      <c r="A15688" s="318"/>
      <c r="B15688" s="319"/>
    </row>
    <row r="15689" spans="1:2" ht="15" x14ac:dyDescent="0.2">
      <c r="A15689" s="318"/>
      <c r="B15689" s="319"/>
    </row>
    <row r="15690" spans="1:2" ht="15" x14ac:dyDescent="0.2">
      <c r="A15690" s="318"/>
      <c r="B15690" s="319"/>
    </row>
    <row r="15691" spans="1:2" ht="15" x14ac:dyDescent="0.2">
      <c r="A15691" s="318"/>
      <c r="B15691" s="319"/>
    </row>
    <row r="15692" spans="1:2" ht="15" x14ac:dyDescent="0.2">
      <c r="A15692" s="318"/>
      <c r="B15692" s="319"/>
    </row>
    <row r="15693" spans="1:2" ht="15" x14ac:dyDescent="0.2">
      <c r="A15693" s="318"/>
      <c r="B15693" s="319"/>
    </row>
    <row r="15694" spans="1:2" ht="15" x14ac:dyDescent="0.2">
      <c r="A15694" s="318"/>
      <c r="B15694" s="319"/>
    </row>
    <row r="15695" spans="1:2" ht="15" x14ac:dyDescent="0.2">
      <c r="A15695" s="318"/>
      <c r="B15695" s="319"/>
    </row>
    <row r="15696" spans="1:2" ht="15" x14ac:dyDescent="0.2">
      <c r="A15696" s="318"/>
      <c r="B15696" s="319"/>
    </row>
    <row r="15697" spans="1:2" ht="15" x14ac:dyDescent="0.2">
      <c r="A15697" s="318"/>
      <c r="B15697" s="319"/>
    </row>
    <row r="15698" spans="1:2" ht="15" x14ac:dyDescent="0.2">
      <c r="A15698" s="318"/>
      <c r="B15698" s="319"/>
    </row>
    <row r="15699" spans="1:2" ht="15" x14ac:dyDescent="0.2">
      <c r="A15699" s="318"/>
      <c r="B15699" s="319"/>
    </row>
    <row r="15700" spans="1:2" ht="15" x14ac:dyDescent="0.2">
      <c r="A15700" s="318"/>
      <c r="B15700" s="319"/>
    </row>
    <row r="15701" spans="1:2" ht="15" x14ac:dyDescent="0.2">
      <c r="A15701" s="318"/>
      <c r="B15701" s="319"/>
    </row>
    <row r="15702" spans="1:2" ht="15" x14ac:dyDescent="0.2">
      <c r="A15702" s="318"/>
      <c r="B15702" s="319"/>
    </row>
    <row r="15703" spans="1:2" ht="15" x14ac:dyDescent="0.2">
      <c r="A15703" s="318"/>
      <c r="B15703" s="319"/>
    </row>
    <row r="15704" spans="1:2" ht="15" x14ac:dyDescent="0.2">
      <c r="A15704" s="318"/>
      <c r="B15704" s="319"/>
    </row>
    <row r="15705" spans="1:2" ht="15" x14ac:dyDescent="0.2">
      <c r="A15705" s="318"/>
      <c r="B15705" s="319"/>
    </row>
    <row r="15706" spans="1:2" ht="15" x14ac:dyDescent="0.2">
      <c r="A15706" s="318"/>
      <c r="B15706" s="319"/>
    </row>
    <row r="15707" spans="1:2" ht="15" x14ac:dyDescent="0.2">
      <c r="A15707" s="318"/>
      <c r="B15707" s="319"/>
    </row>
    <row r="15708" spans="1:2" ht="15" x14ac:dyDescent="0.2">
      <c r="A15708" s="318"/>
      <c r="B15708" s="319"/>
    </row>
    <row r="15709" spans="1:2" ht="15" x14ac:dyDescent="0.2">
      <c r="A15709" s="318"/>
      <c r="B15709" s="319"/>
    </row>
    <row r="15710" spans="1:2" ht="15" x14ac:dyDescent="0.2">
      <c r="A15710" s="318"/>
      <c r="B15710" s="319"/>
    </row>
    <row r="15711" spans="1:2" ht="15" x14ac:dyDescent="0.2">
      <c r="A15711" s="318"/>
      <c r="B15711" s="319"/>
    </row>
    <row r="15712" spans="1:2" ht="15" x14ac:dyDescent="0.2">
      <c r="A15712" s="318"/>
      <c r="B15712" s="319"/>
    </row>
    <row r="15713" spans="1:2" ht="15" x14ac:dyDescent="0.2">
      <c r="A15713" s="318"/>
      <c r="B15713" s="319"/>
    </row>
    <row r="15714" spans="1:2" ht="15" x14ac:dyDescent="0.2">
      <c r="A15714" s="318"/>
      <c r="B15714" s="319"/>
    </row>
    <row r="15715" spans="1:2" ht="15" x14ac:dyDescent="0.2">
      <c r="A15715" s="318"/>
      <c r="B15715" s="319"/>
    </row>
    <row r="15716" spans="1:2" ht="15" x14ac:dyDescent="0.2">
      <c r="A15716" s="318"/>
      <c r="B15716" s="319"/>
    </row>
    <row r="15717" spans="1:2" ht="15" x14ac:dyDescent="0.2">
      <c r="A15717" s="318"/>
      <c r="B15717" s="319"/>
    </row>
    <row r="15718" spans="1:2" ht="15" x14ac:dyDescent="0.2">
      <c r="A15718" s="318"/>
      <c r="B15718" s="319"/>
    </row>
    <row r="15719" spans="1:2" ht="15" x14ac:dyDescent="0.2">
      <c r="A15719" s="318"/>
      <c r="B15719" s="319"/>
    </row>
    <row r="15720" spans="1:2" ht="15" x14ac:dyDescent="0.2">
      <c r="A15720" s="318"/>
      <c r="B15720" s="319"/>
    </row>
    <row r="15721" spans="1:2" ht="15" x14ac:dyDescent="0.2">
      <c r="A15721" s="318"/>
      <c r="B15721" s="319"/>
    </row>
    <row r="15722" spans="1:2" ht="15" x14ac:dyDescent="0.2">
      <c r="A15722" s="318"/>
      <c r="B15722" s="319"/>
    </row>
    <row r="15723" spans="1:2" ht="15" x14ac:dyDescent="0.2">
      <c r="A15723" s="318"/>
      <c r="B15723" s="319"/>
    </row>
    <row r="15724" spans="1:2" ht="15" x14ac:dyDescent="0.2">
      <c r="A15724" s="318"/>
      <c r="B15724" s="319"/>
    </row>
    <row r="15725" spans="1:2" ht="15" x14ac:dyDescent="0.2">
      <c r="A15725" s="318"/>
      <c r="B15725" s="319"/>
    </row>
    <row r="15726" spans="1:2" ht="15" x14ac:dyDescent="0.2">
      <c r="A15726" s="318"/>
      <c r="B15726" s="319"/>
    </row>
    <row r="15727" spans="1:2" ht="15" x14ac:dyDescent="0.2">
      <c r="A15727" s="318"/>
      <c r="B15727" s="319"/>
    </row>
    <row r="15728" spans="1:2" ht="15" x14ac:dyDescent="0.2">
      <c r="A15728" s="318"/>
      <c r="B15728" s="319"/>
    </row>
    <row r="15729" spans="1:2" ht="15" x14ac:dyDescent="0.2">
      <c r="A15729" s="318"/>
      <c r="B15729" s="319"/>
    </row>
    <row r="15730" spans="1:2" ht="15" x14ac:dyDescent="0.2">
      <c r="A15730" s="318"/>
      <c r="B15730" s="319"/>
    </row>
    <row r="15731" spans="1:2" ht="15" x14ac:dyDescent="0.2">
      <c r="A15731" s="318"/>
      <c r="B15731" s="319"/>
    </row>
    <row r="15732" spans="1:2" ht="15" x14ac:dyDescent="0.2">
      <c r="A15732" s="318"/>
      <c r="B15732" s="319"/>
    </row>
    <row r="15733" spans="1:2" ht="15" x14ac:dyDescent="0.2">
      <c r="A15733" s="318"/>
      <c r="B15733" s="319"/>
    </row>
    <row r="15734" spans="1:2" ht="15" x14ac:dyDescent="0.2">
      <c r="A15734" s="318"/>
      <c r="B15734" s="319"/>
    </row>
    <row r="15735" spans="1:2" ht="15" x14ac:dyDescent="0.2">
      <c r="A15735" s="318"/>
      <c r="B15735" s="319"/>
    </row>
    <row r="15736" spans="1:2" ht="15" x14ac:dyDescent="0.2">
      <c r="A15736" s="318"/>
      <c r="B15736" s="319"/>
    </row>
    <row r="15737" spans="1:2" ht="15" x14ac:dyDescent="0.2">
      <c r="A15737" s="318"/>
      <c r="B15737" s="319"/>
    </row>
    <row r="15738" spans="1:2" ht="15" x14ac:dyDescent="0.2">
      <c r="A15738" s="318"/>
      <c r="B15738" s="319"/>
    </row>
    <row r="15739" spans="1:2" ht="15" x14ac:dyDescent="0.2">
      <c r="A15739" s="318"/>
      <c r="B15739" s="319"/>
    </row>
    <row r="15740" spans="1:2" ht="15" x14ac:dyDescent="0.2">
      <c r="A15740" s="318"/>
      <c r="B15740" s="319"/>
    </row>
    <row r="15741" spans="1:2" ht="15" x14ac:dyDescent="0.2">
      <c r="A15741" s="318"/>
      <c r="B15741" s="319"/>
    </row>
    <row r="15742" spans="1:2" ht="15" x14ac:dyDescent="0.2">
      <c r="A15742" s="318"/>
      <c r="B15742" s="319"/>
    </row>
    <row r="15743" spans="1:2" ht="15" x14ac:dyDescent="0.2">
      <c r="A15743" s="318"/>
      <c r="B15743" s="319"/>
    </row>
    <row r="15744" spans="1:2" ht="15" x14ac:dyDescent="0.2">
      <c r="A15744" s="318"/>
      <c r="B15744" s="319"/>
    </row>
    <row r="15745" spans="1:2" ht="15" x14ac:dyDescent="0.2">
      <c r="A15745" s="318"/>
      <c r="B15745" s="319"/>
    </row>
    <row r="15746" spans="1:2" ht="15" x14ac:dyDescent="0.2">
      <c r="A15746" s="318"/>
      <c r="B15746" s="319"/>
    </row>
    <row r="15747" spans="1:2" ht="15" x14ac:dyDescent="0.2">
      <c r="A15747" s="318"/>
      <c r="B15747" s="319"/>
    </row>
    <row r="15748" spans="1:2" ht="15" x14ac:dyDescent="0.2">
      <c r="A15748" s="318"/>
      <c r="B15748" s="319"/>
    </row>
    <row r="15749" spans="1:2" ht="15" x14ac:dyDescent="0.2">
      <c r="A15749" s="318"/>
      <c r="B15749" s="319"/>
    </row>
    <row r="15750" spans="1:2" ht="15" x14ac:dyDescent="0.2">
      <c r="A15750" s="318"/>
      <c r="B15750" s="319"/>
    </row>
    <row r="15751" spans="1:2" ht="15" x14ac:dyDescent="0.2">
      <c r="A15751" s="318"/>
      <c r="B15751" s="319"/>
    </row>
    <row r="15752" spans="1:2" ht="15" x14ac:dyDescent="0.2">
      <c r="A15752" s="318"/>
      <c r="B15752" s="319"/>
    </row>
    <row r="15753" spans="1:2" ht="15" x14ac:dyDescent="0.2">
      <c r="A15753" s="318"/>
      <c r="B15753" s="319"/>
    </row>
    <row r="15754" spans="1:2" ht="15" x14ac:dyDescent="0.2">
      <c r="A15754" s="318"/>
      <c r="B15754" s="319"/>
    </row>
    <row r="15755" spans="1:2" ht="15" x14ac:dyDescent="0.2">
      <c r="A15755" s="318"/>
      <c r="B15755" s="319"/>
    </row>
    <row r="15756" spans="1:2" ht="15" x14ac:dyDescent="0.2">
      <c r="A15756" s="318"/>
      <c r="B15756" s="319"/>
    </row>
    <row r="15757" spans="1:2" ht="15" x14ac:dyDescent="0.2">
      <c r="A15757" s="318"/>
      <c r="B15757" s="319"/>
    </row>
    <row r="15758" spans="1:2" ht="15" x14ac:dyDescent="0.2">
      <c r="A15758" s="318"/>
      <c r="B15758" s="319"/>
    </row>
    <row r="15759" spans="1:2" ht="15" x14ac:dyDescent="0.2">
      <c r="A15759" s="318"/>
      <c r="B15759" s="319"/>
    </row>
    <row r="15760" spans="1:2" ht="15" x14ac:dyDescent="0.2">
      <c r="A15760" s="318"/>
      <c r="B15760" s="319"/>
    </row>
    <row r="15761" spans="1:2" ht="15" x14ac:dyDescent="0.2">
      <c r="A15761" s="318"/>
      <c r="B15761" s="319"/>
    </row>
    <row r="15762" spans="1:2" ht="15" x14ac:dyDescent="0.2">
      <c r="A15762" s="318"/>
      <c r="B15762" s="319"/>
    </row>
    <row r="15763" spans="1:2" ht="15" x14ac:dyDescent="0.2">
      <c r="A15763" s="318"/>
      <c r="B15763" s="319"/>
    </row>
    <row r="15764" spans="1:2" ht="15" x14ac:dyDescent="0.2">
      <c r="A15764" s="318"/>
      <c r="B15764" s="319"/>
    </row>
    <row r="15765" spans="1:2" ht="15" x14ac:dyDescent="0.2">
      <c r="A15765" s="318"/>
      <c r="B15765" s="319"/>
    </row>
    <row r="15766" spans="1:2" ht="15" x14ac:dyDescent="0.2">
      <c r="A15766" s="318"/>
      <c r="B15766" s="319"/>
    </row>
    <row r="15767" spans="1:2" ht="15" x14ac:dyDescent="0.2">
      <c r="A15767" s="318"/>
      <c r="B15767" s="319"/>
    </row>
    <row r="15768" spans="1:2" ht="15" x14ac:dyDescent="0.2">
      <c r="A15768" s="318"/>
      <c r="B15768" s="319"/>
    </row>
    <row r="15769" spans="1:2" ht="15" x14ac:dyDescent="0.2">
      <c r="A15769" s="318"/>
      <c r="B15769" s="319"/>
    </row>
    <row r="15770" spans="1:2" ht="15" x14ac:dyDescent="0.2">
      <c r="A15770" s="318"/>
      <c r="B15770" s="319"/>
    </row>
    <row r="15771" spans="1:2" ht="15" x14ac:dyDescent="0.2">
      <c r="A15771" s="318"/>
      <c r="B15771" s="319"/>
    </row>
    <row r="15772" spans="1:2" ht="15" x14ac:dyDescent="0.2">
      <c r="A15772" s="318"/>
      <c r="B15772" s="319"/>
    </row>
    <row r="15773" spans="1:2" ht="15" x14ac:dyDescent="0.2">
      <c r="A15773" s="318"/>
      <c r="B15773" s="319"/>
    </row>
    <row r="15774" spans="1:2" ht="15" x14ac:dyDescent="0.2">
      <c r="A15774" s="318"/>
      <c r="B15774" s="319"/>
    </row>
    <row r="15775" spans="1:2" ht="15" x14ac:dyDescent="0.2">
      <c r="A15775" s="318"/>
      <c r="B15775" s="319"/>
    </row>
    <row r="15776" spans="1:2" ht="15" x14ac:dyDescent="0.2">
      <c r="A15776" s="318"/>
      <c r="B15776" s="319"/>
    </row>
    <row r="15777" spans="1:2" ht="15" x14ac:dyDescent="0.2">
      <c r="A15777" s="318"/>
      <c r="B15777" s="319"/>
    </row>
    <row r="15778" spans="1:2" ht="15" x14ac:dyDescent="0.2">
      <c r="A15778" s="318"/>
      <c r="B15778" s="319"/>
    </row>
    <row r="15779" spans="1:2" ht="15" x14ac:dyDescent="0.2">
      <c r="A15779" s="318"/>
      <c r="B15779" s="319"/>
    </row>
    <row r="15780" spans="1:2" ht="15" x14ac:dyDescent="0.2">
      <c r="A15780" s="318"/>
      <c r="B15780" s="319"/>
    </row>
    <row r="15781" spans="1:2" ht="15" x14ac:dyDescent="0.2">
      <c r="A15781" s="318"/>
      <c r="B15781" s="319"/>
    </row>
    <row r="15782" spans="1:2" ht="15" x14ac:dyDescent="0.2">
      <c r="A15782" s="318"/>
      <c r="B15782" s="319"/>
    </row>
    <row r="15783" spans="1:2" ht="15" x14ac:dyDescent="0.2">
      <c r="A15783" s="318"/>
      <c r="B15783" s="319"/>
    </row>
    <row r="15784" spans="1:2" ht="15" x14ac:dyDescent="0.2">
      <c r="A15784" s="318"/>
      <c r="B15784" s="319"/>
    </row>
    <row r="15785" spans="1:2" ht="15" x14ac:dyDescent="0.2">
      <c r="A15785" s="318"/>
      <c r="B15785" s="319"/>
    </row>
    <row r="15786" spans="1:2" ht="15" x14ac:dyDescent="0.2">
      <c r="A15786" s="318"/>
      <c r="B15786" s="319"/>
    </row>
    <row r="15787" spans="1:2" ht="15" x14ac:dyDescent="0.2">
      <c r="A15787" s="318"/>
      <c r="B15787" s="319"/>
    </row>
    <row r="15788" spans="1:2" ht="15" x14ac:dyDescent="0.2">
      <c r="A15788" s="318"/>
      <c r="B15788" s="319"/>
    </row>
    <row r="15789" spans="1:2" ht="15" x14ac:dyDescent="0.2">
      <c r="A15789" s="318"/>
      <c r="B15789" s="319"/>
    </row>
    <row r="15790" spans="1:2" ht="15" x14ac:dyDescent="0.2">
      <c r="A15790" s="318"/>
      <c r="B15790" s="319"/>
    </row>
    <row r="15791" spans="1:2" ht="15" x14ac:dyDescent="0.2">
      <c r="A15791" s="318"/>
      <c r="B15791" s="319"/>
    </row>
    <row r="15792" spans="1:2" ht="15" x14ac:dyDescent="0.2">
      <c r="A15792" s="318"/>
      <c r="B15792" s="319"/>
    </row>
    <row r="15793" spans="1:2" ht="15" x14ac:dyDescent="0.2">
      <c r="A15793" s="318"/>
      <c r="B15793" s="319"/>
    </row>
    <row r="15794" spans="1:2" ht="15" x14ac:dyDescent="0.2">
      <c r="A15794" s="318"/>
      <c r="B15794" s="319"/>
    </row>
    <row r="15795" spans="1:2" ht="15" x14ac:dyDescent="0.2">
      <c r="A15795" s="318"/>
      <c r="B15795" s="319"/>
    </row>
    <row r="15796" spans="1:2" ht="15" x14ac:dyDescent="0.2">
      <c r="A15796" s="318"/>
      <c r="B15796" s="319"/>
    </row>
    <row r="15797" spans="1:2" ht="15" x14ac:dyDescent="0.2">
      <c r="A15797" s="318"/>
      <c r="B15797" s="319"/>
    </row>
    <row r="15798" spans="1:2" ht="15" x14ac:dyDescent="0.2">
      <c r="A15798" s="318"/>
      <c r="B15798" s="319"/>
    </row>
    <row r="15799" spans="1:2" ht="15" x14ac:dyDescent="0.2">
      <c r="A15799" s="318"/>
      <c r="B15799" s="319"/>
    </row>
    <row r="15800" spans="1:2" ht="15" x14ac:dyDescent="0.2">
      <c r="A15800" s="318"/>
      <c r="B15800" s="319"/>
    </row>
    <row r="15801" spans="1:2" ht="15" x14ac:dyDescent="0.2">
      <c r="A15801" s="318"/>
      <c r="B15801" s="319"/>
    </row>
    <row r="15802" spans="1:2" ht="15" x14ac:dyDescent="0.2">
      <c r="A15802" s="318"/>
      <c r="B15802" s="319"/>
    </row>
    <row r="15803" spans="1:2" ht="15" x14ac:dyDescent="0.2">
      <c r="A15803" s="318"/>
      <c r="B15803" s="319"/>
    </row>
    <row r="15804" spans="1:2" ht="15" x14ac:dyDescent="0.2">
      <c r="A15804" s="318"/>
      <c r="B15804" s="319"/>
    </row>
    <row r="15805" spans="1:2" ht="15" x14ac:dyDescent="0.2">
      <c r="A15805" s="318"/>
      <c r="B15805" s="319"/>
    </row>
    <row r="15806" spans="1:2" ht="15" x14ac:dyDescent="0.2">
      <c r="A15806" s="318"/>
      <c r="B15806" s="319"/>
    </row>
    <row r="15807" spans="1:2" ht="15" x14ac:dyDescent="0.2">
      <c r="A15807" s="318"/>
      <c r="B15807" s="319"/>
    </row>
    <row r="15808" spans="1:2" ht="15" x14ac:dyDescent="0.2">
      <c r="A15808" s="318"/>
      <c r="B15808" s="319"/>
    </row>
    <row r="15809" spans="1:2" ht="15" x14ac:dyDescent="0.2">
      <c r="A15809" s="318"/>
      <c r="B15809" s="319"/>
    </row>
    <row r="15810" spans="1:2" ht="15" x14ac:dyDescent="0.2">
      <c r="A15810" s="318"/>
      <c r="B15810" s="319"/>
    </row>
    <row r="15811" spans="1:2" ht="15" x14ac:dyDescent="0.2">
      <c r="A15811" s="318"/>
      <c r="B15811" s="319"/>
    </row>
    <row r="15812" spans="1:2" ht="15" x14ac:dyDescent="0.2">
      <c r="A15812" s="318"/>
      <c r="B15812" s="319"/>
    </row>
    <row r="15813" spans="1:2" ht="15" x14ac:dyDescent="0.2">
      <c r="A15813" s="318"/>
      <c r="B15813" s="319"/>
    </row>
    <row r="15814" spans="1:2" ht="15" x14ac:dyDescent="0.2">
      <c r="A15814" s="318"/>
      <c r="B15814" s="319"/>
    </row>
    <row r="15815" spans="1:2" ht="15" x14ac:dyDescent="0.2">
      <c r="A15815" s="318"/>
      <c r="B15815" s="319"/>
    </row>
    <row r="15816" spans="1:2" ht="15" x14ac:dyDescent="0.2">
      <c r="A15816" s="318"/>
      <c r="B15816" s="319"/>
    </row>
    <row r="15817" spans="1:2" ht="15" x14ac:dyDescent="0.2">
      <c r="A15817" s="318"/>
      <c r="B15817" s="319"/>
    </row>
    <row r="15818" spans="1:2" ht="15" x14ac:dyDescent="0.2">
      <c r="A15818" s="318"/>
      <c r="B15818" s="319"/>
    </row>
    <row r="15819" spans="1:2" ht="15" x14ac:dyDescent="0.2">
      <c r="A15819" s="318"/>
      <c r="B15819" s="319"/>
    </row>
    <row r="15820" spans="1:2" ht="15" x14ac:dyDescent="0.2">
      <c r="A15820" s="318"/>
      <c r="B15820" s="319"/>
    </row>
    <row r="15821" spans="1:2" ht="15" x14ac:dyDescent="0.2">
      <c r="A15821" s="318"/>
      <c r="B15821" s="319"/>
    </row>
    <row r="15822" spans="1:2" ht="15" x14ac:dyDescent="0.2">
      <c r="A15822" s="318"/>
      <c r="B15822" s="319"/>
    </row>
    <row r="15823" spans="1:2" ht="15" x14ac:dyDescent="0.2">
      <c r="A15823" s="318"/>
      <c r="B15823" s="319"/>
    </row>
    <row r="15824" spans="1:2" ht="15" x14ac:dyDescent="0.2">
      <c r="A15824" s="318"/>
      <c r="B15824" s="319"/>
    </row>
    <row r="15825" spans="1:2" ht="15" x14ac:dyDescent="0.2">
      <c r="A15825" s="318"/>
      <c r="B15825" s="319"/>
    </row>
    <row r="15826" spans="1:2" ht="15" x14ac:dyDescent="0.2">
      <c r="A15826" s="318"/>
      <c r="B15826" s="319"/>
    </row>
    <row r="15827" spans="1:2" ht="15" x14ac:dyDescent="0.2">
      <c r="A15827" s="318"/>
      <c r="B15827" s="319"/>
    </row>
    <row r="15828" spans="1:2" ht="15" x14ac:dyDescent="0.2">
      <c r="A15828" s="318"/>
      <c r="B15828" s="319"/>
    </row>
    <row r="15829" spans="1:2" ht="15" x14ac:dyDescent="0.2">
      <c r="A15829" s="318"/>
      <c r="B15829" s="319"/>
    </row>
    <row r="15830" spans="1:2" ht="15" x14ac:dyDescent="0.2">
      <c r="A15830" s="318"/>
      <c r="B15830" s="319"/>
    </row>
    <row r="15831" spans="1:2" ht="15" x14ac:dyDescent="0.2">
      <c r="A15831" s="318"/>
      <c r="B15831" s="319"/>
    </row>
    <row r="15832" spans="1:2" ht="15" x14ac:dyDescent="0.2">
      <c r="A15832" s="318"/>
      <c r="B15832" s="319"/>
    </row>
    <row r="15833" spans="1:2" ht="15" x14ac:dyDescent="0.2">
      <c r="A15833" s="318"/>
      <c r="B15833" s="319"/>
    </row>
    <row r="15834" spans="1:2" ht="15" x14ac:dyDescent="0.2">
      <c r="A15834" s="318"/>
      <c r="B15834" s="319"/>
    </row>
    <row r="15835" spans="1:2" ht="15" x14ac:dyDescent="0.2">
      <c r="A15835" s="318"/>
      <c r="B15835" s="319"/>
    </row>
    <row r="15836" spans="1:2" ht="15" x14ac:dyDescent="0.2">
      <c r="A15836" s="318"/>
      <c r="B15836" s="319"/>
    </row>
    <row r="15837" spans="1:2" ht="15" x14ac:dyDescent="0.2">
      <c r="A15837" s="318"/>
      <c r="B15837" s="319"/>
    </row>
    <row r="15838" spans="1:2" ht="15" x14ac:dyDescent="0.2">
      <c r="A15838" s="318"/>
      <c r="B15838" s="319"/>
    </row>
    <row r="15839" spans="1:2" ht="15" x14ac:dyDescent="0.2">
      <c r="A15839" s="318"/>
      <c r="B15839" s="319"/>
    </row>
    <row r="15840" spans="1:2" ht="15" x14ac:dyDescent="0.2">
      <c r="A15840" s="318"/>
      <c r="B15840" s="319"/>
    </row>
    <row r="15841" spans="1:2" ht="15" x14ac:dyDescent="0.2">
      <c r="A15841" s="318"/>
      <c r="B15841" s="319"/>
    </row>
    <row r="15842" spans="1:2" ht="15" x14ac:dyDescent="0.2">
      <c r="A15842" s="318"/>
      <c r="B15842" s="319"/>
    </row>
    <row r="15843" spans="1:2" ht="15" x14ac:dyDescent="0.2">
      <c r="A15843" s="318"/>
      <c r="B15843" s="319"/>
    </row>
    <row r="15844" spans="1:2" ht="15" x14ac:dyDescent="0.2">
      <c r="A15844" s="318"/>
      <c r="B15844" s="319"/>
    </row>
    <row r="15845" spans="1:2" ht="15" x14ac:dyDescent="0.2">
      <c r="A15845" s="318"/>
      <c r="B15845" s="319"/>
    </row>
    <row r="15846" spans="1:2" ht="15" x14ac:dyDescent="0.2">
      <c r="A15846" s="318"/>
      <c r="B15846" s="319"/>
    </row>
    <row r="15847" spans="1:2" ht="15" x14ac:dyDescent="0.2">
      <c r="A15847" s="318"/>
      <c r="B15847" s="319"/>
    </row>
    <row r="15848" spans="1:2" ht="15" x14ac:dyDescent="0.2">
      <c r="A15848" s="318"/>
      <c r="B15848" s="319"/>
    </row>
    <row r="15849" spans="1:2" ht="15" x14ac:dyDescent="0.2">
      <c r="A15849" s="318"/>
      <c r="B15849" s="319"/>
    </row>
    <row r="15850" spans="1:2" ht="15" x14ac:dyDescent="0.2">
      <c r="A15850" s="318"/>
      <c r="B15850" s="319"/>
    </row>
    <row r="15851" spans="1:2" ht="15" x14ac:dyDescent="0.2">
      <c r="A15851" s="318"/>
      <c r="B15851" s="319"/>
    </row>
    <row r="15852" spans="1:2" ht="15" x14ac:dyDescent="0.2">
      <c r="A15852" s="318"/>
      <c r="B15852" s="319"/>
    </row>
    <row r="15853" spans="1:2" ht="15" x14ac:dyDescent="0.2">
      <c r="A15853" s="318"/>
      <c r="B15853" s="319"/>
    </row>
    <row r="15854" spans="1:2" ht="15" x14ac:dyDescent="0.2">
      <c r="A15854" s="318"/>
      <c r="B15854" s="319"/>
    </row>
    <row r="15855" spans="1:2" ht="15" x14ac:dyDescent="0.2">
      <c r="A15855" s="318"/>
      <c r="B15855" s="319"/>
    </row>
    <row r="15856" spans="1:2" ht="15" x14ac:dyDescent="0.2">
      <c r="A15856" s="318"/>
      <c r="B15856" s="319"/>
    </row>
    <row r="15857" spans="1:2" ht="15" x14ac:dyDescent="0.2">
      <c r="A15857" s="318"/>
      <c r="B15857" s="319"/>
    </row>
    <row r="15858" spans="1:2" ht="15" x14ac:dyDescent="0.2">
      <c r="A15858" s="318"/>
      <c r="B15858" s="319"/>
    </row>
    <row r="15859" spans="1:2" ht="15" x14ac:dyDescent="0.2">
      <c r="A15859" s="318"/>
      <c r="B15859" s="319"/>
    </row>
    <row r="15860" spans="1:2" ht="15" x14ac:dyDescent="0.2">
      <c r="A15860" s="318"/>
      <c r="B15860" s="319"/>
    </row>
    <row r="15861" spans="1:2" ht="15" x14ac:dyDescent="0.2">
      <c r="A15861" s="318"/>
      <c r="B15861" s="319"/>
    </row>
    <row r="15862" spans="1:2" ht="15" x14ac:dyDescent="0.2">
      <c r="A15862" s="318"/>
      <c r="B15862" s="319"/>
    </row>
    <row r="15863" spans="1:2" ht="15" x14ac:dyDescent="0.2">
      <c r="A15863" s="318"/>
      <c r="B15863" s="319"/>
    </row>
    <row r="15864" spans="1:2" ht="15" x14ac:dyDescent="0.2">
      <c r="A15864" s="318"/>
      <c r="B15864" s="319"/>
    </row>
    <row r="15865" spans="1:2" ht="15" x14ac:dyDescent="0.2">
      <c r="A15865" s="318"/>
      <c r="B15865" s="319"/>
    </row>
    <row r="15866" spans="1:2" ht="15" x14ac:dyDescent="0.2">
      <c r="A15866" s="318"/>
      <c r="B15866" s="319"/>
    </row>
    <row r="15867" spans="1:2" ht="15" x14ac:dyDescent="0.2">
      <c r="A15867" s="318"/>
      <c r="B15867" s="319"/>
    </row>
    <row r="15868" spans="1:2" ht="15" x14ac:dyDescent="0.2">
      <c r="A15868" s="318"/>
      <c r="B15868" s="319"/>
    </row>
    <row r="15869" spans="1:2" ht="15" x14ac:dyDescent="0.2">
      <c r="A15869" s="318"/>
      <c r="B15869" s="319"/>
    </row>
    <row r="15870" spans="1:2" ht="15" x14ac:dyDescent="0.2">
      <c r="A15870" s="318"/>
      <c r="B15870" s="319"/>
    </row>
    <row r="15871" spans="1:2" ht="15" x14ac:dyDescent="0.2">
      <c r="A15871" s="318"/>
      <c r="B15871" s="319"/>
    </row>
    <row r="15872" spans="1:2" ht="15" x14ac:dyDescent="0.2">
      <c r="A15872" s="318"/>
      <c r="B15872" s="319"/>
    </row>
    <row r="15873" spans="1:2" ht="15" x14ac:dyDescent="0.2">
      <c r="A15873" s="318"/>
      <c r="B15873" s="319"/>
    </row>
    <row r="15874" spans="1:2" ht="15" x14ac:dyDescent="0.2">
      <c r="A15874" s="318"/>
      <c r="B15874" s="319"/>
    </row>
    <row r="15875" spans="1:2" ht="15" x14ac:dyDescent="0.2">
      <c r="A15875" s="318"/>
      <c r="B15875" s="319"/>
    </row>
    <row r="15876" spans="1:2" ht="15" x14ac:dyDescent="0.2">
      <c r="A15876" s="318"/>
      <c r="B15876" s="319"/>
    </row>
    <row r="15877" spans="1:2" ht="15" x14ac:dyDescent="0.2">
      <c r="A15877" s="318"/>
      <c r="B15877" s="319"/>
    </row>
    <row r="15878" spans="1:2" ht="15" x14ac:dyDescent="0.2">
      <c r="A15878" s="318"/>
      <c r="B15878" s="319"/>
    </row>
    <row r="15879" spans="1:2" ht="15" x14ac:dyDescent="0.2">
      <c r="A15879" s="318"/>
      <c r="B15879" s="319"/>
    </row>
    <row r="15880" spans="1:2" ht="15" x14ac:dyDescent="0.2">
      <c r="A15880" s="318"/>
      <c r="B15880" s="319"/>
    </row>
    <row r="15881" spans="1:2" ht="15" x14ac:dyDescent="0.2">
      <c r="A15881" s="318"/>
      <c r="B15881" s="319"/>
    </row>
    <row r="15882" spans="1:2" ht="15" x14ac:dyDescent="0.2">
      <c r="A15882" s="318"/>
      <c r="B15882" s="319"/>
    </row>
    <row r="15883" spans="1:2" ht="15" x14ac:dyDescent="0.2">
      <c r="A15883" s="318"/>
      <c r="B15883" s="319"/>
    </row>
    <row r="15884" spans="1:2" ht="15" x14ac:dyDescent="0.2">
      <c r="A15884" s="318"/>
      <c r="B15884" s="319"/>
    </row>
    <row r="15885" spans="1:2" ht="15" x14ac:dyDescent="0.2">
      <c r="A15885" s="318"/>
      <c r="B15885" s="319"/>
    </row>
    <row r="15886" spans="1:2" ht="15" x14ac:dyDescent="0.2">
      <c r="A15886" s="318"/>
      <c r="B15886" s="319"/>
    </row>
    <row r="15887" spans="1:2" ht="15" x14ac:dyDescent="0.2">
      <c r="A15887" s="318"/>
      <c r="B15887" s="319"/>
    </row>
    <row r="15888" spans="1:2" ht="15" x14ac:dyDescent="0.2">
      <c r="A15888" s="318"/>
      <c r="B15888" s="319"/>
    </row>
    <row r="15889" spans="1:2" ht="15" x14ac:dyDescent="0.2">
      <c r="A15889" s="318"/>
      <c r="B15889" s="319"/>
    </row>
    <row r="15890" spans="1:2" ht="15" x14ac:dyDescent="0.2">
      <c r="A15890" s="318"/>
      <c r="B15890" s="319"/>
    </row>
    <row r="15891" spans="1:2" ht="15" x14ac:dyDescent="0.2">
      <c r="A15891" s="318"/>
      <c r="B15891" s="319"/>
    </row>
    <row r="15892" spans="1:2" ht="15" x14ac:dyDescent="0.2">
      <c r="A15892" s="318"/>
      <c r="B15892" s="319"/>
    </row>
    <row r="15893" spans="1:2" ht="15" x14ac:dyDescent="0.2">
      <c r="A15893" s="318"/>
      <c r="B15893" s="319"/>
    </row>
    <row r="15894" spans="1:2" ht="15" x14ac:dyDescent="0.2">
      <c r="A15894" s="318"/>
      <c r="B15894" s="319"/>
    </row>
    <row r="15895" spans="1:2" ht="15" x14ac:dyDescent="0.2">
      <c r="A15895" s="318"/>
      <c r="B15895" s="319"/>
    </row>
    <row r="15896" spans="1:2" ht="15" x14ac:dyDescent="0.2">
      <c r="A15896" s="318"/>
      <c r="B15896" s="319"/>
    </row>
    <row r="15897" spans="1:2" ht="15" x14ac:dyDescent="0.2">
      <c r="A15897" s="318"/>
      <c r="B15897" s="319"/>
    </row>
    <row r="15898" spans="1:2" ht="15" x14ac:dyDescent="0.2">
      <c r="A15898" s="318"/>
      <c r="B15898" s="319"/>
    </row>
    <row r="15899" spans="1:2" ht="15" x14ac:dyDescent="0.2">
      <c r="A15899" s="318"/>
      <c r="B15899" s="319"/>
    </row>
    <row r="15900" spans="1:2" ht="15" x14ac:dyDescent="0.2">
      <c r="A15900" s="318"/>
      <c r="B15900" s="319"/>
    </row>
    <row r="15901" spans="1:2" ht="15" x14ac:dyDescent="0.2">
      <c r="A15901" s="318"/>
      <c r="B15901" s="319"/>
    </row>
    <row r="15902" spans="1:2" ht="15" x14ac:dyDescent="0.2">
      <c r="A15902" s="318"/>
      <c r="B15902" s="319"/>
    </row>
    <row r="15903" spans="1:2" ht="15" x14ac:dyDescent="0.2">
      <c r="A15903" s="318"/>
      <c r="B15903" s="319"/>
    </row>
    <row r="15904" spans="1:2" ht="15" x14ac:dyDescent="0.2">
      <c r="A15904" s="318"/>
      <c r="B15904" s="319"/>
    </row>
    <row r="15905" spans="1:2" ht="15" x14ac:dyDescent="0.2">
      <c r="A15905" s="318"/>
      <c r="B15905" s="319"/>
    </row>
    <row r="15906" spans="1:2" ht="15" x14ac:dyDescent="0.2">
      <c r="A15906" s="318"/>
      <c r="B15906" s="319"/>
    </row>
    <row r="15907" spans="1:2" ht="15" x14ac:dyDescent="0.2">
      <c r="A15907" s="318"/>
      <c r="B15907" s="319"/>
    </row>
    <row r="15908" spans="1:2" ht="15" x14ac:dyDescent="0.2">
      <c r="A15908" s="318"/>
      <c r="B15908" s="319"/>
    </row>
    <row r="15909" spans="1:2" ht="15" x14ac:dyDescent="0.2">
      <c r="A15909" s="318"/>
      <c r="B15909" s="319"/>
    </row>
    <row r="15910" spans="1:2" ht="15" x14ac:dyDescent="0.2">
      <c r="A15910" s="318"/>
      <c r="B15910" s="319"/>
    </row>
    <row r="15911" spans="1:2" ht="15" x14ac:dyDescent="0.2">
      <c r="A15911" s="318"/>
      <c r="B15911" s="319"/>
    </row>
    <row r="15912" spans="1:2" ht="15" x14ac:dyDescent="0.2">
      <c r="A15912" s="318"/>
      <c r="B15912" s="319"/>
    </row>
    <row r="15913" spans="1:2" ht="15" x14ac:dyDescent="0.2">
      <c r="A15913" s="318"/>
      <c r="B15913" s="319"/>
    </row>
    <row r="15914" spans="1:2" ht="15" x14ac:dyDescent="0.2">
      <c r="A15914" s="318"/>
      <c r="B15914" s="319"/>
    </row>
    <row r="15915" spans="1:2" ht="15" x14ac:dyDescent="0.2">
      <c r="A15915" s="318"/>
      <c r="B15915" s="319"/>
    </row>
    <row r="15916" spans="1:2" ht="15" x14ac:dyDescent="0.2">
      <c r="A15916" s="318"/>
      <c r="B15916" s="319"/>
    </row>
    <row r="15917" spans="1:2" ht="15" x14ac:dyDescent="0.2">
      <c r="A15917" s="318"/>
      <c r="B15917" s="319"/>
    </row>
    <row r="15918" spans="1:2" ht="15" x14ac:dyDescent="0.2">
      <c r="A15918" s="318"/>
      <c r="B15918" s="319"/>
    </row>
    <row r="15919" spans="1:2" ht="15" x14ac:dyDescent="0.2">
      <c r="A15919" s="318"/>
      <c r="B15919" s="319"/>
    </row>
    <row r="15920" spans="1:2" ht="15" x14ac:dyDescent="0.2">
      <c r="A15920" s="318"/>
      <c r="B15920" s="319"/>
    </row>
    <row r="15921" spans="1:2" ht="15" x14ac:dyDescent="0.2">
      <c r="A15921" s="318"/>
      <c r="B15921" s="319"/>
    </row>
    <row r="15922" spans="1:2" ht="15" x14ac:dyDescent="0.2">
      <c r="A15922" s="318"/>
      <c r="B15922" s="319"/>
    </row>
    <row r="15923" spans="1:2" ht="15" x14ac:dyDescent="0.2">
      <c r="A15923" s="318"/>
      <c r="B15923" s="319"/>
    </row>
    <row r="15924" spans="1:2" ht="15" x14ac:dyDescent="0.2">
      <c r="A15924" s="318"/>
      <c r="B15924" s="319"/>
    </row>
    <row r="15925" spans="1:2" ht="15" x14ac:dyDescent="0.2">
      <c r="A15925" s="318"/>
      <c r="B15925" s="319"/>
    </row>
    <row r="15926" spans="1:2" ht="15" x14ac:dyDescent="0.2">
      <c r="A15926" s="318"/>
      <c r="B15926" s="319"/>
    </row>
    <row r="15927" spans="1:2" ht="15" x14ac:dyDescent="0.2">
      <c r="A15927" s="318"/>
      <c r="B15927" s="319"/>
    </row>
    <row r="15928" spans="1:2" ht="15" x14ac:dyDescent="0.2">
      <c r="A15928" s="318"/>
      <c r="B15928" s="319"/>
    </row>
    <row r="15929" spans="1:2" ht="15" x14ac:dyDescent="0.2">
      <c r="A15929" s="318"/>
      <c r="B15929" s="319"/>
    </row>
    <row r="15930" spans="1:2" ht="15" x14ac:dyDescent="0.2">
      <c r="A15930" s="318"/>
      <c r="B15930" s="319"/>
    </row>
    <row r="15931" spans="1:2" ht="15" x14ac:dyDescent="0.2">
      <c r="A15931" s="318"/>
      <c r="B15931" s="319"/>
    </row>
    <row r="15932" spans="1:2" ht="15" x14ac:dyDescent="0.2">
      <c r="A15932" s="318"/>
      <c r="B15932" s="319"/>
    </row>
    <row r="15933" spans="1:2" ht="15" x14ac:dyDescent="0.2">
      <c r="A15933" s="318"/>
      <c r="B15933" s="319"/>
    </row>
    <row r="15934" spans="1:2" ht="15" x14ac:dyDescent="0.2">
      <c r="A15934" s="318"/>
      <c r="B15934" s="319"/>
    </row>
    <row r="15935" spans="1:2" ht="15" x14ac:dyDescent="0.2">
      <c r="A15935" s="318"/>
      <c r="B15935" s="319"/>
    </row>
    <row r="15936" spans="1:2" ht="15" x14ac:dyDescent="0.2">
      <c r="A15936" s="318"/>
      <c r="B15936" s="319"/>
    </row>
    <row r="15937" spans="1:2" ht="15" x14ac:dyDescent="0.2">
      <c r="A15937" s="318"/>
      <c r="B15937" s="319"/>
    </row>
    <row r="15938" spans="1:2" ht="15" x14ac:dyDescent="0.2">
      <c r="A15938" s="318"/>
      <c r="B15938" s="319"/>
    </row>
    <row r="15939" spans="1:2" ht="15" x14ac:dyDescent="0.2">
      <c r="A15939" s="318"/>
      <c r="B15939" s="319"/>
    </row>
    <row r="15940" spans="1:2" ht="15" x14ac:dyDescent="0.2">
      <c r="A15940" s="318"/>
      <c r="B15940" s="319"/>
    </row>
    <row r="15941" spans="1:2" ht="15" x14ac:dyDescent="0.2">
      <c r="A15941" s="318"/>
      <c r="B15941" s="319"/>
    </row>
    <row r="15942" spans="1:2" ht="15" x14ac:dyDescent="0.2">
      <c r="A15942" s="318"/>
      <c r="B15942" s="319"/>
    </row>
    <row r="15943" spans="1:2" ht="15" x14ac:dyDescent="0.2">
      <c r="A15943" s="318"/>
      <c r="B15943" s="319"/>
    </row>
    <row r="15944" spans="1:2" ht="15" x14ac:dyDescent="0.2">
      <c r="A15944" s="318"/>
      <c r="B15944" s="319"/>
    </row>
    <row r="15945" spans="1:2" ht="15" x14ac:dyDescent="0.2">
      <c r="A15945" s="318"/>
      <c r="B15945" s="319"/>
    </row>
    <row r="15946" spans="1:2" ht="15" x14ac:dyDescent="0.2">
      <c r="A15946" s="318"/>
      <c r="B15946" s="319"/>
    </row>
    <row r="15947" spans="1:2" ht="15" x14ac:dyDescent="0.2">
      <c r="A15947" s="318"/>
      <c r="B15947" s="319"/>
    </row>
    <row r="15948" spans="1:2" ht="15" x14ac:dyDescent="0.2">
      <c r="A15948" s="318"/>
      <c r="B15948" s="319"/>
    </row>
    <row r="15949" spans="1:2" ht="15" x14ac:dyDescent="0.2">
      <c r="A15949" s="318"/>
      <c r="B15949" s="319"/>
    </row>
    <row r="15950" spans="1:2" ht="15" x14ac:dyDescent="0.2">
      <c r="A15950" s="318"/>
      <c r="B15950" s="319"/>
    </row>
    <row r="15951" spans="1:2" ht="15" x14ac:dyDescent="0.2">
      <c r="A15951" s="318"/>
      <c r="B15951" s="319"/>
    </row>
    <row r="15952" spans="1:2" ht="15" x14ac:dyDescent="0.2">
      <c r="A15952" s="318"/>
      <c r="B15952" s="319"/>
    </row>
    <row r="15953" spans="1:2" ht="15" x14ac:dyDescent="0.2">
      <c r="A15953" s="318"/>
      <c r="B15953" s="319"/>
    </row>
    <row r="15954" spans="1:2" ht="15" x14ac:dyDescent="0.2">
      <c r="A15954" s="318"/>
      <c r="B15954" s="319"/>
    </row>
    <row r="15955" spans="1:2" ht="15" x14ac:dyDescent="0.2">
      <c r="A15955" s="318"/>
      <c r="B15955" s="319"/>
    </row>
    <row r="15956" spans="1:2" ht="15" x14ac:dyDescent="0.2">
      <c r="A15956" s="318"/>
      <c r="B15956" s="319"/>
    </row>
    <row r="15957" spans="1:2" ht="15" x14ac:dyDescent="0.2">
      <c r="A15957" s="318"/>
      <c r="B15957" s="319"/>
    </row>
    <row r="15958" spans="1:2" ht="15" x14ac:dyDescent="0.2">
      <c r="A15958" s="318"/>
      <c r="B15958" s="319"/>
    </row>
    <row r="15959" spans="1:2" ht="15" x14ac:dyDescent="0.2">
      <c r="A15959" s="318"/>
      <c r="B15959" s="319"/>
    </row>
    <row r="15960" spans="1:2" ht="15" x14ac:dyDescent="0.2">
      <c r="A15960" s="318"/>
      <c r="B15960" s="319"/>
    </row>
    <row r="15961" spans="1:2" ht="15" x14ac:dyDescent="0.2">
      <c r="A15961" s="318"/>
      <c r="B15961" s="319"/>
    </row>
    <row r="15962" spans="1:2" ht="15" x14ac:dyDescent="0.2">
      <c r="A15962" s="318"/>
      <c r="B15962" s="319"/>
    </row>
    <row r="15963" spans="1:2" ht="15" x14ac:dyDescent="0.2">
      <c r="A15963" s="318"/>
      <c r="B15963" s="319"/>
    </row>
    <row r="15964" spans="1:2" ht="15" x14ac:dyDescent="0.2">
      <c r="A15964" s="318"/>
      <c r="B15964" s="319"/>
    </row>
    <row r="15965" spans="1:2" ht="15" x14ac:dyDescent="0.2">
      <c r="A15965" s="318"/>
      <c r="B15965" s="319"/>
    </row>
    <row r="15966" spans="1:2" ht="15" x14ac:dyDescent="0.2">
      <c r="A15966" s="318"/>
      <c r="B15966" s="319"/>
    </row>
    <row r="15967" spans="1:2" ht="15" x14ac:dyDescent="0.2">
      <c r="A15967" s="318"/>
      <c r="B15967" s="319"/>
    </row>
    <row r="15968" spans="1:2" ht="15" x14ac:dyDescent="0.2">
      <c r="A15968" s="318"/>
      <c r="B15968" s="319"/>
    </row>
    <row r="15969" spans="1:2" ht="15" x14ac:dyDescent="0.2">
      <c r="A15969" s="318"/>
      <c r="B15969" s="319"/>
    </row>
    <row r="15970" spans="1:2" ht="15" x14ac:dyDescent="0.2">
      <c r="A15970" s="318"/>
      <c r="B15970" s="319"/>
    </row>
    <row r="15971" spans="1:2" ht="15" x14ac:dyDescent="0.2">
      <c r="A15971" s="318"/>
      <c r="B15971" s="319"/>
    </row>
    <row r="15972" spans="1:2" ht="15" x14ac:dyDescent="0.2">
      <c r="A15972" s="318"/>
      <c r="B15972" s="319"/>
    </row>
    <row r="15973" spans="1:2" ht="15" x14ac:dyDescent="0.2">
      <c r="A15973" s="318"/>
      <c r="B15973" s="319"/>
    </row>
    <row r="15974" spans="1:2" ht="15" x14ac:dyDescent="0.2">
      <c r="A15974" s="318"/>
      <c r="B15974" s="319"/>
    </row>
    <row r="15975" spans="1:2" ht="15" x14ac:dyDescent="0.2">
      <c r="A15975" s="318"/>
      <c r="B15975" s="319"/>
    </row>
    <row r="15976" spans="1:2" ht="15" x14ac:dyDescent="0.2">
      <c r="A15976" s="318"/>
      <c r="B15976" s="319"/>
    </row>
    <row r="15977" spans="1:2" ht="15" x14ac:dyDescent="0.2">
      <c r="A15977" s="318"/>
      <c r="B15977" s="319"/>
    </row>
    <row r="15978" spans="1:2" ht="15" x14ac:dyDescent="0.2">
      <c r="A15978" s="318"/>
      <c r="B15978" s="319"/>
    </row>
    <row r="15979" spans="1:2" ht="15" x14ac:dyDescent="0.2">
      <c r="A15979" s="318"/>
      <c r="B15979" s="319"/>
    </row>
    <row r="15980" spans="1:2" ht="15" x14ac:dyDescent="0.2">
      <c r="A15980" s="318"/>
      <c r="B15980" s="319"/>
    </row>
    <row r="15981" spans="1:2" ht="15" x14ac:dyDescent="0.2">
      <c r="A15981" s="318"/>
      <c r="B15981" s="319"/>
    </row>
    <row r="15982" spans="1:2" ht="15" x14ac:dyDescent="0.2">
      <c r="A15982" s="318"/>
      <c r="B15982" s="319"/>
    </row>
    <row r="15983" spans="1:2" ht="15" x14ac:dyDescent="0.2">
      <c r="A15983" s="318"/>
      <c r="B15983" s="319"/>
    </row>
    <row r="15984" spans="1:2" ht="15" x14ac:dyDescent="0.2">
      <c r="A15984" s="318"/>
      <c r="B15984" s="319"/>
    </row>
    <row r="15985" spans="1:2" ht="15" x14ac:dyDescent="0.2">
      <c r="A15985" s="318"/>
      <c r="B15985" s="319"/>
    </row>
    <row r="15986" spans="1:2" ht="15" x14ac:dyDescent="0.2">
      <c r="A15986" s="318"/>
      <c r="B15986" s="319"/>
    </row>
    <row r="15987" spans="1:2" ht="15" x14ac:dyDescent="0.2">
      <c r="A15987" s="318"/>
      <c r="B15987" s="319"/>
    </row>
    <row r="15988" spans="1:2" ht="15" x14ac:dyDescent="0.2">
      <c r="A15988" s="318"/>
      <c r="B15988" s="319"/>
    </row>
    <row r="15989" spans="1:2" ht="15" x14ac:dyDescent="0.2">
      <c r="A15989" s="318"/>
      <c r="B15989" s="319"/>
    </row>
    <row r="15990" spans="1:2" ht="15" x14ac:dyDescent="0.2">
      <c r="A15990" s="318"/>
      <c r="B15990" s="319"/>
    </row>
    <row r="15991" spans="1:2" ht="15" x14ac:dyDescent="0.2">
      <c r="A15991" s="318"/>
      <c r="B15991" s="319"/>
    </row>
    <row r="15992" spans="1:2" ht="15" x14ac:dyDescent="0.2">
      <c r="A15992" s="318"/>
      <c r="B15992" s="319"/>
    </row>
    <row r="15993" spans="1:2" ht="15" x14ac:dyDescent="0.2">
      <c r="A15993" s="318"/>
      <c r="B15993" s="319"/>
    </row>
    <row r="15994" spans="1:2" ht="15" x14ac:dyDescent="0.2">
      <c r="A15994" s="318"/>
      <c r="B15994" s="319"/>
    </row>
    <row r="15995" spans="1:2" ht="15" x14ac:dyDescent="0.2">
      <c r="A15995" s="318"/>
      <c r="B15995" s="319"/>
    </row>
    <row r="15996" spans="1:2" ht="15" x14ac:dyDescent="0.2">
      <c r="A15996" s="318"/>
      <c r="B15996" s="319"/>
    </row>
    <row r="15997" spans="1:2" ht="15" x14ac:dyDescent="0.2">
      <c r="A15997" s="318"/>
      <c r="B15997" s="319"/>
    </row>
    <row r="15998" spans="1:2" ht="15" x14ac:dyDescent="0.2">
      <c r="A15998" s="318"/>
      <c r="B15998" s="319"/>
    </row>
    <row r="15999" spans="1:2" ht="15" x14ac:dyDescent="0.2">
      <c r="A15999" s="318"/>
      <c r="B15999" s="319"/>
    </row>
    <row r="16000" spans="1:2" ht="15" x14ac:dyDescent="0.2">
      <c r="A16000" s="318"/>
      <c r="B16000" s="319"/>
    </row>
    <row r="16001" spans="1:2" ht="15" x14ac:dyDescent="0.2">
      <c r="A16001" s="318"/>
      <c r="B16001" s="319"/>
    </row>
    <row r="16002" spans="1:2" ht="15" x14ac:dyDescent="0.2">
      <c r="A16002" s="318"/>
      <c r="B16002" s="319"/>
    </row>
    <row r="16003" spans="1:2" ht="15" x14ac:dyDescent="0.2">
      <c r="A16003" s="318"/>
      <c r="B16003" s="319"/>
    </row>
    <row r="16004" spans="1:2" ht="15" x14ac:dyDescent="0.2">
      <c r="A16004" s="318"/>
      <c r="B16004" s="319"/>
    </row>
    <row r="16005" spans="1:2" ht="15" x14ac:dyDescent="0.2">
      <c r="A16005" s="318"/>
      <c r="B16005" s="319"/>
    </row>
    <row r="16006" spans="1:2" ht="15" x14ac:dyDescent="0.2">
      <c r="A16006" s="318"/>
      <c r="B16006" s="319"/>
    </row>
    <row r="16007" spans="1:2" ht="15" x14ac:dyDescent="0.2">
      <c r="A16007" s="318"/>
      <c r="B16007" s="319"/>
    </row>
    <row r="16008" spans="1:2" ht="15" x14ac:dyDescent="0.2">
      <c r="A16008" s="318"/>
      <c r="B16008" s="319"/>
    </row>
    <row r="16009" spans="1:2" ht="15" x14ac:dyDescent="0.2">
      <c r="A16009" s="318"/>
      <c r="B16009" s="319"/>
    </row>
    <row r="16010" spans="1:2" ht="15" x14ac:dyDescent="0.2">
      <c r="A16010" s="318"/>
      <c r="B16010" s="319"/>
    </row>
    <row r="16011" spans="1:2" ht="15" x14ac:dyDescent="0.2">
      <c r="A16011" s="318"/>
      <c r="B16011" s="319"/>
    </row>
    <row r="16012" spans="1:2" ht="15" x14ac:dyDescent="0.2">
      <c r="A16012" s="318"/>
      <c r="B16012" s="319"/>
    </row>
    <row r="16013" spans="1:2" ht="15" x14ac:dyDescent="0.2">
      <c r="A16013" s="318"/>
      <c r="B16013" s="319"/>
    </row>
    <row r="16014" spans="1:2" ht="15" x14ac:dyDescent="0.2">
      <c r="A16014" s="318"/>
      <c r="B16014" s="319"/>
    </row>
    <row r="16015" spans="1:2" ht="15" x14ac:dyDescent="0.2">
      <c r="A16015" s="318"/>
      <c r="B16015" s="319"/>
    </row>
    <row r="16016" spans="1:2" ht="15" x14ac:dyDescent="0.2">
      <c r="A16016" s="318"/>
      <c r="B16016" s="319"/>
    </row>
    <row r="16017" spans="1:2" ht="15" x14ac:dyDescent="0.2">
      <c r="A16017" s="318"/>
      <c r="B16017" s="319"/>
    </row>
    <row r="16018" spans="1:2" ht="15" x14ac:dyDescent="0.2">
      <c r="A16018" s="318"/>
      <c r="B16018" s="319"/>
    </row>
    <row r="16019" spans="1:2" ht="15" x14ac:dyDescent="0.2">
      <c r="A16019" s="318"/>
      <c r="B16019" s="319"/>
    </row>
    <row r="16020" spans="1:2" ht="15" x14ac:dyDescent="0.2">
      <c r="A16020" s="318"/>
      <c r="B16020" s="319"/>
    </row>
    <row r="16021" spans="1:2" ht="15" x14ac:dyDescent="0.2">
      <c r="A16021" s="318"/>
      <c r="B16021" s="319"/>
    </row>
    <row r="16022" spans="1:2" ht="15" x14ac:dyDescent="0.2">
      <c r="A16022" s="318"/>
      <c r="B16022" s="319"/>
    </row>
    <row r="16023" spans="1:2" ht="15" x14ac:dyDescent="0.2">
      <c r="A16023" s="318"/>
      <c r="B16023" s="319"/>
    </row>
    <row r="16024" spans="1:2" ht="15" x14ac:dyDescent="0.2">
      <c r="A16024" s="318"/>
      <c r="B16024" s="319"/>
    </row>
    <row r="16025" spans="1:2" ht="15" x14ac:dyDescent="0.2">
      <c r="A16025" s="318"/>
      <c r="B16025" s="319"/>
    </row>
    <row r="16026" spans="1:2" ht="15" x14ac:dyDescent="0.2">
      <c r="A16026" s="318"/>
      <c r="B16026" s="319"/>
    </row>
    <row r="16027" spans="1:2" ht="15" x14ac:dyDescent="0.2">
      <c r="A16027" s="318"/>
      <c r="B16027" s="319"/>
    </row>
    <row r="16028" spans="1:2" ht="15" x14ac:dyDescent="0.2">
      <c r="A16028" s="318"/>
      <c r="B16028" s="319"/>
    </row>
    <row r="16029" spans="1:2" ht="15" x14ac:dyDescent="0.2">
      <c r="A16029" s="318"/>
      <c r="B16029" s="319"/>
    </row>
    <row r="16030" spans="1:2" ht="15" x14ac:dyDescent="0.2">
      <c r="A16030" s="318"/>
      <c r="B16030" s="319"/>
    </row>
    <row r="16031" spans="1:2" ht="15" x14ac:dyDescent="0.2">
      <c r="A16031" s="318"/>
      <c r="B16031" s="319"/>
    </row>
    <row r="16032" spans="1:2" ht="15" x14ac:dyDescent="0.2">
      <c r="A16032" s="318"/>
      <c r="B16032" s="319"/>
    </row>
    <row r="16033" spans="1:2" ht="15" x14ac:dyDescent="0.2">
      <c r="A16033" s="318"/>
      <c r="B16033" s="319"/>
    </row>
    <row r="16034" spans="1:2" ht="15" x14ac:dyDescent="0.2">
      <c r="A16034" s="318"/>
      <c r="B16034" s="319"/>
    </row>
    <row r="16035" spans="1:2" ht="15" x14ac:dyDescent="0.2">
      <c r="A16035" s="318"/>
      <c r="B16035" s="319"/>
    </row>
    <row r="16036" spans="1:2" ht="15" x14ac:dyDescent="0.2">
      <c r="A16036" s="318"/>
      <c r="B16036" s="319"/>
    </row>
    <row r="16037" spans="1:2" ht="15" x14ac:dyDescent="0.2">
      <c r="A16037" s="318"/>
      <c r="B16037" s="319"/>
    </row>
    <row r="16038" spans="1:2" ht="15" x14ac:dyDescent="0.2">
      <c r="A16038" s="318"/>
      <c r="B16038" s="319"/>
    </row>
    <row r="16039" spans="1:2" ht="15" x14ac:dyDescent="0.2">
      <c r="A16039" s="318"/>
      <c r="B16039" s="319"/>
    </row>
    <row r="16040" spans="1:2" ht="15" x14ac:dyDescent="0.2">
      <c r="A16040" s="318"/>
      <c r="B16040" s="319"/>
    </row>
    <row r="16041" spans="1:2" ht="15" x14ac:dyDescent="0.2">
      <c r="A16041" s="318"/>
      <c r="B16041" s="319"/>
    </row>
    <row r="16042" spans="1:2" ht="15" x14ac:dyDescent="0.2">
      <c r="A16042" s="318"/>
      <c r="B16042" s="319"/>
    </row>
    <row r="16043" spans="1:2" ht="15" x14ac:dyDescent="0.2">
      <c r="A16043" s="318"/>
      <c r="B16043" s="319"/>
    </row>
    <row r="16044" spans="1:2" ht="15" x14ac:dyDescent="0.2">
      <c r="A16044" s="318"/>
      <c r="B16044" s="319"/>
    </row>
    <row r="16045" spans="1:2" ht="15" x14ac:dyDescent="0.2">
      <c r="A16045" s="318"/>
      <c r="B16045" s="319"/>
    </row>
    <row r="16046" spans="1:2" ht="15" x14ac:dyDescent="0.2">
      <c r="A16046" s="318"/>
      <c r="B16046" s="319"/>
    </row>
    <row r="16047" spans="1:2" ht="15" x14ac:dyDescent="0.2">
      <c r="A16047" s="318"/>
      <c r="B16047" s="319"/>
    </row>
    <row r="16048" spans="1:2" ht="15" x14ac:dyDescent="0.2">
      <c r="A16048" s="318"/>
      <c r="B16048" s="319"/>
    </row>
    <row r="16049" spans="1:2" ht="15" x14ac:dyDescent="0.2">
      <c r="A16049" s="318"/>
      <c r="B16049" s="319"/>
    </row>
    <row r="16050" spans="1:2" ht="15" x14ac:dyDescent="0.2">
      <c r="A16050" s="318"/>
      <c r="B16050" s="319"/>
    </row>
    <row r="16051" spans="1:2" ht="15" x14ac:dyDescent="0.2">
      <c r="A16051" s="318"/>
      <c r="B16051" s="319"/>
    </row>
    <row r="16052" spans="1:2" ht="15" x14ac:dyDescent="0.2">
      <c r="A16052" s="318"/>
      <c r="B16052" s="319"/>
    </row>
    <row r="16053" spans="1:2" ht="15" x14ac:dyDescent="0.2">
      <c r="A16053" s="318"/>
      <c r="B16053" s="319"/>
    </row>
    <row r="16054" spans="1:2" ht="15" x14ac:dyDescent="0.2">
      <c r="A16054" s="318"/>
      <c r="B16054" s="319"/>
    </row>
    <row r="16055" spans="1:2" ht="15" x14ac:dyDescent="0.2">
      <c r="A16055" s="318"/>
      <c r="B16055" s="319"/>
    </row>
    <row r="16056" spans="1:2" ht="15" x14ac:dyDescent="0.2">
      <c r="A16056" s="318"/>
      <c r="B16056" s="319"/>
    </row>
    <row r="16057" spans="1:2" ht="15" x14ac:dyDescent="0.2">
      <c r="A16057" s="318"/>
      <c r="B16057" s="319"/>
    </row>
    <row r="16058" spans="1:2" ht="15" x14ac:dyDescent="0.2">
      <c r="A16058" s="318"/>
      <c r="B16058" s="319"/>
    </row>
    <row r="16059" spans="1:2" ht="15" x14ac:dyDescent="0.2">
      <c r="A16059" s="318"/>
      <c r="B16059" s="319"/>
    </row>
    <row r="16060" spans="1:2" ht="15" x14ac:dyDescent="0.2">
      <c r="A16060" s="318"/>
      <c r="B16060" s="319"/>
    </row>
    <row r="16061" spans="1:2" ht="15" x14ac:dyDescent="0.2">
      <c r="A16061" s="318"/>
      <c r="B16061" s="319"/>
    </row>
    <row r="16062" spans="1:2" ht="15" x14ac:dyDescent="0.2">
      <c r="A16062" s="318"/>
      <c r="B16062" s="319"/>
    </row>
    <row r="16063" spans="1:2" ht="15" x14ac:dyDescent="0.2">
      <c r="A16063" s="318"/>
      <c r="B16063" s="319"/>
    </row>
    <row r="16064" spans="1:2" ht="15" x14ac:dyDescent="0.2">
      <c r="A16064" s="318"/>
      <c r="B16064" s="319"/>
    </row>
    <row r="16065" spans="1:2" ht="15" x14ac:dyDescent="0.2">
      <c r="A16065" s="318"/>
      <c r="B16065" s="319"/>
    </row>
    <row r="16066" spans="1:2" ht="15" x14ac:dyDescent="0.2">
      <c r="A16066" s="318"/>
      <c r="B16066" s="319"/>
    </row>
    <row r="16067" spans="1:2" ht="15" x14ac:dyDescent="0.2">
      <c r="A16067" s="318"/>
      <c r="B16067" s="319"/>
    </row>
    <row r="16068" spans="1:2" ht="15" x14ac:dyDescent="0.2">
      <c r="A16068" s="318"/>
      <c r="B16068" s="319"/>
    </row>
    <row r="16069" spans="1:2" ht="15" x14ac:dyDescent="0.2">
      <c r="A16069" s="318"/>
      <c r="B16069" s="319"/>
    </row>
    <row r="16070" spans="1:2" ht="15" x14ac:dyDescent="0.2">
      <c r="A16070" s="318"/>
      <c r="B16070" s="319"/>
    </row>
    <row r="16071" spans="1:2" ht="15" x14ac:dyDescent="0.2">
      <c r="A16071" s="318"/>
      <c r="B16071" s="319"/>
    </row>
    <row r="16072" spans="1:2" ht="15" x14ac:dyDescent="0.2">
      <c r="A16072" s="318"/>
      <c r="B16072" s="319"/>
    </row>
    <row r="16073" spans="1:2" ht="15" x14ac:dyDescent="0.2">
      <c r="A16073" s="318"/>
      <c r="B16073" s="319"/>
    </row>
    <row r="16074" spans="1:2" ht="15" x14ac:dyDescent="0.2">
      <c r="A16074" s="318"/>
      <c r="B16074" s="319"/>
    </row>
    <row r="16075" spans="1:2" ht="15" x14ac:dyDescent="0.2">
      <c r="A16075" s="318"/>
      <c r="B16075" s="319"/>
    </row>
    <row r="16076" spans="1:2" ht="15" x14ac:dyDescent="0.2">
      <c r="A16076" s="318"/>
      <c r="B16076" s="319"/>
    </row>
    <row r="16077" spans="1:2" ht="15" x14ac:dyDescent="0.2">
      <c r="A16077" s="318"/>
      <c r="B16077" s="319"/>
    </row>
    <row r="16078" spans="1:2" ht="15" x14ac:dyDescent="0.2">
      <c r="A16078" s="318"/>
      <c r="B16078" s="319"/>
    </row>
    <row r="16079" spans="1:2" ht="15" x14ac:dyDescent="0.2">
      <c r="A16079" s="318"/>
      <c r="B16079" s="319"/>
    </row>
    <row r="16080" spans="1:2" ht="15" x14ac:dyDescent="0.2">
      <c r="A16080" s="318"/>
      <c r="B16080" s="319"/>
    </row>
    <row r="16081" spans="1:2" ht="15" x14ac:dyDescent="0.2">
      <c r="A16081" s="318"/>
      <c r="B16081" s="319"/>
    </row>
    <row r="16082" spans="1:2" ht="15" x14ac:dyDescent="0.2">
      <c r="A16082" s="318"/>
      <c r="B16082" s="319"/>
    </row>
    <row r="16083" spans="1:2" ht="15" x14ac:dyDescent="0.2">
      <c r="A16083" s="318"/>
      <c r="B16083" s="319"/>
    </row>
    <row r="16084" spans="1:2" ht="15" x14ac:dyDescent="0.2">
      <c r="A16084" s="318"/>
      <c r="B16084" s="319"/>
    </row>
    <row r="16085" spans="1:2" ht="15" x14ac:dyDescent="0.2">
      <c r="A16085" s="318"/>
      <c r="B16085" s="319"/>
    </row>
    <row r="16086" spans="1:2" ht="15" x14ac:dyDescent="0.2">
      <c r="A16086" s="318"/>
      <c r="B16086" s="319"/>
    </row>
    <row r="16087" spans="1:2" ht="15" x14ac:dyDescent="0.2">
      <c r="A16087" s="318"/>
      <c r="B16087" s="319"/>
    </row>
    <row r="16088" spans="1:2" ht="15" x14ac:dyDescent="0.2">
      <c r="A16088" s="318"/>
      <c r="B16088" s="319"/>
    </row>
    <row r="16089" spans="1:2" ht="15" x14ac:dyDescent="0.2">
      <c r="A16089" s="318"/>
      <c r="B16089" s="319"/>
    </row>
    <row r="16090" spans="1:2" ht="15" x14ac:dyDescent="0.2">
      <c r="A16090" s="318"/>
      <c r="B16090" s="319"/>
    </row>
    <row r="16091" spans="1:2" ht="15" x14ac:dyDescent="0.2">
      <c r="A16091" s="318"/>
      <c r="B16091" s="319"/>
    </row>
    <row r="16092" spans="1:2" ht="15" x14ac:dyDescent="0.2">
      <c r="A16092" s="318"/>
      <c r="B16092" s="319"/>
    </row>
    <row r="16093" spans="1:2" ht="15" x14ac:dyDescent="0.2">
      <c r="A16093" s="318"/>
      <c r="B16093" s="319"/>
    </row>
    <row r="16094" spans="1:2" ht="15" x14ac:dyDescent="0.2">
      <c r="A16094" s="318"/>
      <c r="B16094" s="319"/>
    </row>
    <row r="16095" spans="1:2" ht="15" x14ac:dyDescent="0.2">
      <c r="A16095" s="318"/>
      <c r="B16095" s="319"/>
    </row>
    <row r="16096" spans="1:2" ht="15" x14ac:dyDescent="0.2">
      <c r="A16096" s="318"/>
      <c r="B16096" s="319"/>
    </row>
    <row r="16097" spans="1:2" ht="15" x14ac:dyDescent="0.2">
      <c r="A16097" s="318"/>
      <c r="B16097" s="319"/>
    </row>
    <row r="16098" spans="1:2" ht="15" x14ac:dyDescent="0.2">
      <c r="A16098" s="318"/>
      <c r="B16098" s="319"/>
    </row>
    <row r="16099" spans="1:2" ht="15" x14ac:dyDescent="0.2">
      <c r="A16099" s="318"/>
      <c r="B16099" s="319"/>
    </row>
    <row r="16100" spans="1:2" ht="15" x14ac:dyDescent="0.2">
      <c r="A16100" s="318"/>
      <c r="B16100" s="319"/>
    </row>
    <row r="16101" spans="1:2" ht="15" x14ac:dyDescent="0.2">
      <c r="A16101" s="318"/>
      <c r="B16101" s="319"/>
    </row>
    <row r="16102" spans="1:2" ht="15" x14ac:dyDescent="0.2">
      <c r="A16102" s="318"/>
      <c r="B16102" s="319"/>
    </row>
    <row r="16103" spans="1:2" ht="15" x14ac:dyDescent="0.2">
      <c r="A16103" s="318"/>
      <c r="B16103" s="319"/>
    </row>
    <row r="16104" spans="1:2" ht="15" x14ac:dyDescent="0.2">
      <c r="A16104" s="318"/>
      <c r="B16104" s="319"/>
    </row>
    <row r="16105" spans="1:2" ht="15" x14ac:dyDescent="0.2">
      <c r="A16105" s="318"/>
      <c r="B16105" s="319"/>
    </row>
    <row r="16106" spans="1:2" ht="15" x14ac:dyDescent="0.2">
      <c r="A16106" s="318"/>
      <c r="B16106" s="319"/>
    </row>
    <row r="16107" spans="1:2" ht="15" x14ac:dyDescent="0.2">
      <c r="A16107" s="318"/>
      <c r="B16107" s="319"/>
    </row>
    <row r="16108" spans="1:2" ht="15" x14ac:dyDescent="0.2">
      <c r="A16108" s="318"/>
      <c r="B16108" s="319"/>
    </row>
    <row r="16109" spans="1:2" ht="15" x14ac:dyDescent="0.2">
      <c r="A16109" s="318"/>
      <c r="B16109" s="319"/>
    </row>
    <row r="16110" spans="1:2" ht="15" x14ac:dyDescent="0.2">
      <c r="A16110" s="318"/>
      <c r="B16110" s="319"/>
    </row>
    <row r="16111" spans="1:2" ht="15" x14ac:dyDescent="0.2">
      <c r="A16111" s="318"/>
      <c r="B16111" s="319"/>
    </row>
    <row r="16112" spans="1:2" ht="15" x14ac:dyDescent="0.2">
      <c r="A16112" s="318"/>
      <c r="B16112" s="319"/>
    </row>
    <row r="16113" spans="1:2" ht="15" x14ac:dyDescent="0.2">
      <c r="A16113" s="318"/>
      <c r="B16113" s="319"/>
    </row>
    <row r="16114" spans="1:2" ht="15" x14ac:dyDescent="0.2">
      <c r="A16114" s="318"/>
      <c r="B16114" s="319"/>
    </row>
    <row r="16115" spans="1:2" ht="15" x14ac:dyDescent="0.2">
      <c r="A16115" s="318"/>
      <c r="B16115" s="319"/>
    </row>
    <row r="16116" spans="1:2" ht="15" x14ac:dyDescent="0.2">
      <c r="A16116" s="318"/>
      <c r="B16116" s="319"/>
    </row>
    <row r="16117" spans="1:2" ht="15" x14ac:dyDescent="0.2">
      <c r="A16117" s="318"/>
      <c r="B16117" s="319"/>
    </row>
    <row r="16118" spans="1:2" ht="15" x14ac:dyDescent="0.2">
      <c r="A16118" s="318"/>
      <c r="B16118" s="319"/>
    </row>
    <row r="16119" spans="1:2" ht="15" x14ac:dyDescent="0.2">
      <c r="A16119" s="318"/>
      <c r="B16119" s="319"/>
    </row>
    <row r="16120" spans="1:2" ht="15" x14ac:dyDescent="0.2">
      <c r="A16120" s="318"/>
      <c r="B16120" s="319"/>
    </row>
    <row r="16121" spans="1:2" ht="15" x14ac:dyDescent="0.2">
      <c r="A16121" s="318"/>
      <c r="B16121" s="319"/>
    </row>
    <row r="16122" spans="1:2" ht="15" x14ac:dyDescent="0.2">
      <c r="A16122" s="318"/>
      <c r="B16122" s="319"/>
    </row>
    <row r="16123" spans="1:2" ht="15" x14ac:dyDescent="0.2">
      <c r="A16123" s="318"/>
      <c r="B16123" s="319"/>
    </row>
    <row r="16124" spans="1:2" ht="15" x14ac:dyDescent="0.2">
      <c r="A16124" s="318"/>
      <c r="B16124" s="319"/>
    </row>
    <row r="16125" spans="1:2" ht="15" x14ac:dyDescent="0.2">
      <c r="A16125" s="318"/>
      <c r="B16125" s="319"/>
    </row>
    <row r="16126" spans="1:2" ht="15" x14ac:dyDescent="0.2">
      <c r="A16126" s="318"/>
      <c r="B16126" s="319"/>
    </row>
    <row r="16127" spans="1:2" ht="15" x14ac:dyDescent="0.2">
      <c r="A16127" s="318"/>
      <c r="B16127" s="319"/>
    </row>
    <row r="16128" spans="1:2" ht="15" x14ac:dyDescent="0.2">
      <c r="A16128" s="318"/>
      <c r="B16128" s="319"/>
    </row>
    <row r="16129" spans="1:2" ht="15" x14ac:dyDescent="0.2">
      <c r="A16129" s="318"/>
      <c r="B16129" s="319"/>
    </row>
    <row r="16130" spans="1:2" ht="15" x14ac:dyDescent="0.2">
      <c r="A16130" s="318"/>
      <c r="B16130" s="319"/>
    </row>
    <row r="16131" spans="1:2" ht="15" x14ac:dyDescent="0.2">
      <c r="A16131" s="318"/>
      <c r="B16131" s="319"/>
    </row>
    <row r="16132" spans="1:2" ht="15" x14ac:dyDescent="0.2">
      <c r="A16132" s="318"/>
      <c r="B16132" s="319"/>
    </row>
    <row r="16133" spans="1:2" ht="15" x14ac:dyDescent="0.2">
      <c r="A16133" s="318"/>
      <c r="B16133" s="319"/>
    </row>
    <row r="16134" spans="1:2" ht="15" x14ac:dyDescent="0.2">
      <c r="A16134" s="318"/>
      <c r="B16134" s="319"/>
    </row>
    <row r="16135" spans="1:2" ht="15" x14ac:dyDescent="0.2">
      <c r="A16135" s="318"/>
      <c r="B16135" s="319"/>
    </row>
    <row r="16136" spans="1:2" ht="15" x14ac:dyDescent="0.2">
      <c r="A16136" s="318"/>
      <c r="B16136" s="319"/>
    </row>
    <row r="16137" spans="1:2" ht="15" x14ac:dyDescent="0.2">
      <c r="A16137" s="318"/>
      <c r="B16137" s="319"/>
    </row>
    <row r="16138" spans="1:2" ht="15" x14ac:dyDescent="0.2">
      <c r="A16138" s="318"/>
      <c r="B16138" s="319"/>
    </row>
    <row r="16139" spans="1:2" ht="15" x14ac:dyDescent="0.2">
      <c r="A16139" s="318"/>
      <c r="B16139" s="319"/>
    </row>
    <row r="16140" spans="1:2" ht="15" x14ac:dyDescent="0.2">
      <c r="A16140" s="318"/>
      <c r="B16140" s="319"/>
    </row>
    <row r="16141" spans="1:2" ht="15" x14ac:dyDescent="0.2">
      <c r="A16141" s="318"/>
      <c r="B16141" s="319"/>
    </row>
    <row r="16142" spans="1:2" ht="15" x14ac:dyDescent="0.2">
      <c r="A16142" s="318"/>
      <c r="B16142" s="319"/>
    </row>
    <row r="16143" spans="1:2" ht="15" x14ac:dyDescent="0.2">
      <c r="A16143" s="318"/>
      <c r="B16143" s="319"/>
    </row>
    <row r="16144" spans="1:2" ht="15" x14ac:dyDescent="0.2">
      <c r="A16144" s="318"/>
      <c r="B16144" s="319"/>
    </row>
    <row r="16145" spans="1:2" ht="15" x14ac:dyDescent="0.2">
      <c r="A16145" s="318"/>
      <c r="B16145" s="319"/>
    </row>
    <row r="16146" spans="1:2" ht="15" x14ac:dyDescent="0.2">
      <c r="A16146" s="318"/>
      <c r="B16146" s="319"/>
    </row>
    <row r="16147" spans="1:2" ht="15" x14ac:dyDescent="0.2">
      <c r="A16147" s="318"/>
      <c r="B16147" s="319"/>
    </row>
    <row r="16148" spans="1:2" ht="15" x14ac:dyDescent="0.2">
      <c r="A16148" s="318"/>
      <c r="B16148" s="319"/>
    </row>
    <row r="16149" spans="1:2" ht="15" x14ac:dyDescent="0.2">
      <c r="A16149" s="318"/>
      <c r="B16149" s="319"/>
    </row>
    <row r="16150" spans="1:2" ht="15" x14ac:dyDescent="0.2">
      <c r="A16150" s="318"/>
      <c r="B16150" s="319"/>
    </row>
    <row r="16151" spans="1:2" ht="15" x14ac:dyDescent="0.2">
      <c r="A16151" s="318"/>
      <c r="B16151" s="319"/>
    </row>
    <row r="16152" spans="1:2" ht="15" x14ac:dyDescent="0.2">
      <c r="A16152" s="318"/>
      <c r="B16152" s="319"/>
    </row>
    <row r="16153" spans="1:2" ht="15" x14ac:dyDescent="0.2">
      <c r="A16153" s="318"/>
      <c r="B16153" s="319"/>
    </row>
    <row r="16154" spans="1:2" ht="15" x14ac:dyDescent="0.2">
      <c r="A16154" s="318"/>
      <c r="B16154" s="319"/>
    </row>
    <row r="16155" spans="1:2" ht="15" x14ac:dyDescent="0.2">
      <c r="A16155" s="318"/>
      <c r="B16155" s="319"/>
    </row>
    <row r="16156" spans="1:2" ht="15" x14ac:dyDescent="0.2">
      <c r="A16156" s="318"/>
      <c r="B16156" s="319"/>
    </row>
    <row r="16157" spans="1:2" ht="15" x14ac:dyDescent="0.2">
      <c r="A16157" s="318"/>
      <c r="B16157" s="319"/>
    </row>
    <row r="16158" spans="1:2" ht="15" x14ac:dyDescent="0.2">
      <c r="A16158" s="318"/>
      <c r="B16158" s="319"/>
    </row>
    <row r="16159" spans="1:2" ht="15" x14ac:dyDescent="0.2">
      <c r="A16159" s="318"/>
      <c r="B16159" s="319"/>
    </row>
    <row r="16160" spans="1:2" ht="15" x14ac:dyDescent="0.2">
      <c r="A16160" s="318"/>
      <c r="B16160" s="319"/>
    </row>
    <row r="16161" spans="1:2" ht="15" x14ac:dyDescent="0.2">
      <c r="A16161" s="318"/>
      <c r="B16161" s="319"/>
    </row>
    <row r="16162" spans="1:2" ht="15" x14ac:dyDescent="0.2">
      <c r="A16162" s="318"/>
      <c r="B16162" s="319"/>
    </row>
    <row r="16163" spans="1:2" ht="15" x14ac:dyDescent="0.2">
      <c r="A16163" s="318"/>
      <c r="B16163" s="319"/>
    </row>
    <row r="16164" spans="1:2" ht="15" x14ac:dyDescent="0.2">
      <c r="A16164" s="318"/>
      <c r="B16164" s="319"/>
    </row>
    <row r="16165" spans="1:2" ht="15" x14ac:dyDescent="0.2">
      <c r="A16165" s="318"/>
      <c r="B16165" s="319"/>
    </row>
    <row r="16166" spans="1:2" ht="15" x14ac:dyDescent="0.2">
      <c r="A16166" s="318"/>
      <c r="B16166" s="319"/>
    </row>
    <row r="16167" spans="1:2" ht="15" x14ac:dyDescent="0.2">
      <c r="A16167" s="318"/>
      <c r="B16167" s="319"/>
    </row>
    <row r="16168" spans="1:2" ht="15" x14ac:dyDescent="0.2">
      <c r="A16168" s="318"/>
      <c r="B16168" s="319"/>
    </row>
    <row r="16169" spans="1:2" ht="15" x14ac:dyDescent="0.2">
      <c r="A16169" s="318"/>
      <c r="B16169" s="319"/>
    </row>
    <row r="16170" spans="1:2" ht="15" x14ac:dyDescent="0.2">
      <c r="A16170" s="318"/>
      <c r="B16170" s="319"/>
    </row>
    <row r="16171" spans="1:2" ht="15" x14ac:dyDescent="0.2">
      <c r="A16171" s="318"/>
      <c r="B16171" s="319"/>
    </row>
    <row r="16172" spans="1:2" ht="15" x14ac:dyDescent="0.2">
      <c r="A16172" s="318"/>
      <c r="B16172" s="319"/>
    </row>
    <row r="16173" spans="1:2" ht="15" x14ac:dyDescent="0.2">
      <c r="A16173" s="318"/>
      <c r="B16173" s="319"/>
    </row>
    <row r="16174" spans="1:2" ht="15" x14ac:dyDescent="0.2">
      <c r="A16174" s="318"/>
      <c r="B16174" s="319"/>
    </row>
    <row r="16175" spans="1:2" ht="15" x14ac:dyDescent="0.2">
      <c r="A16175" s="318"/>
      <c r="B16175" s="319"/>
    </row>
    <row r="16176" spans="1:2" ht="15" x14ac:dyDescent="0.2">
      <c r="A16176" s="318"/>
      <c r="B16176" s="319"/>
    </row>
    <row r="16177" spans="1:2" ht="15" x14ac:dyDescent="0.2">
      <c r="A16177" s="318"/>
      <c r="B16177" s="319"/>
    </row>
    <row r="16178" spans="1:2" ht="15" x14ac:dyDescent="0.2">
      <c r="A16178" s="318"/>
      <c r="B16178" s="319"/>
    </row>
    <row r="16179" spans="1:2" ht="15" x14ac:dyDescent="0.2">
      <c r="A16179" s="318"/>
      <c r="B16179" s="319"/>
    </row>
    <row r="16180" spans="1:2" ht="15" x14ac:dyDescent="0.2">
      <c r="A16180" s="318"/>
      <c r="B16180" s="319"/>
    </row>
    <row r="16181" spans="1:2" ht="15" x14ac:dyDescent="0.2">
      <c r="A16181" s="318"/>
      <c r="B16181" s="319"/>
    </row>
    <row r="16182" spans="1:2" ht="15" x14ac:dyDescent="0.2">
      <c r="A16182" s="318"/>
      <c r="B16182" s="319"/>
    </row>
    <row r="16183" spans="1:2" ht="15" x14ac:dyDescent="0.2">
      <c r="A16183" s="318"/>
      <c r="B16183" s="319"/>
    </row>
    <row r="16184" spans="1:2" ht="15" x14ac:dyDescent="0.2">
      <c r="A16184" s="318"/>
      <c r="B16184" s="319"/>
    </row>
    <row r="16185" spans="1:2" ht="15" x14ac:dyDescent="0.2">
      <c r="A16185" s="318"/>
      <c r="B16185" s="319"/>
    </row>
    <row r="16186" spans="1:2" ht="15" x14ac:dyDescent="0.2">
      <c r="A16186" s="318"/>
      <c r="B16186" s="319"/>
    </row>
    <row r="16187" spans="1:2" ht="15" x14ac:dyDescent="0.2">
      <c r="A16187" s="318"/>
      <c r="B16187" s="319"/>
    </row>
    <row r="16188" spans="1:2" ht="15" x14ac:dyDescent="0.2">
      <c r="A16188" s="318"/>
      <c r="B16188" s="319"/>
    </row>
    <row r="16189" spans="1:2" ht="15" x14ac:dyDescent="0.2">
      <c r="A16189" s="318"/>
      <c r="B16189" s="319"/>
    </row>
    <row r="16190" spans="1:2" ht="15" x14ac:dyDescent="0.2">
      <c r="A16190" s="318"/>
      <c r="B16190" s="319"/>
    </row>
    <row r="16191" spans="1:2" ht="15" x14ac:dyDescent="0.2">
      <c r="A16191" s="318"/>
      <c r="B16191" s="319"/>
    </row>
    <row r="16192" spans="1:2" ht="15" x14ac:dyDescent="0.2">
      <c r="A16192" s="318"/>
      <c r="B16192" s="319"/>
    </row>
    <row r="16193" spans="1:2" ht="15" x14ac:dyDescent="0.2">
      <c r="A16193" s="318"/>
      <c r="B16193" s="319"/>
    </row>
    <row r="16194" spans="1:2" ht="15" x14ac:dyDescent="0.2">
      <c r="A16194" s="318"/>
      <c r="B16194" s="319"/>
    </row>
    <row r="16195" spans="1:2" ht="15" x14ac:dyDescent="0.2">
      <c r="A16195" s="318"/>
      <c r="B16195" s="319"/>
    </row>
    <row r="16196" spans="1:2" ht="15" x14ac:dyDescent="0.2">
      <c r="A16196" s="318"/>
      <c r="B16196" s="319"/>
    </row>
    <row r="16197" spans="1:2" ht="15" x14ac:dyDescent="0.2">
      <c r="A16197" s="318"/>
      <c r="B16197" s="319"/>
    </row>
    <row r="16198" spans="1:2" ht="15" x14ac:dyDescent="0.2">
      <c r="A16198" s="318"/>
      <c r="B16198" s="319"/>
    </row>
    <row r="16199" spans="1:2" ht="15" x14ac:dyDescent="0.2">
      <c r="A16199" s="318"/>
      <c r="B16199" s="319"/>
    </row>
    <row r="16200" spans="1:2" ht="15" x14ac:dyDescent="0.2">
      <c r="A16200" s="318"/>
      <c r="B16200" s="319"/>
    </row>
    <row r="16201" spans="1:2" ht="15" x14ac:dyDescent="0.2">
      <c r="A16201" s="318"/>
      <c r="B16201" s="319"/>
    </row>
    <row r="16202" spans="1:2" ht="15" x14ac:dyDescent="0.2">
      <c r="A16202" s="318"/>
      <c r="B16202" s="319"/>
    </row>
    <row r="16203" spans="1:2" ht="15" x14ac:dyDescent="0.2">
      <c r="A16203" s="318"/>
      <c r="B16203" s="319"/>
    </row>
    <row r="16204" spans="1:2" ht="15" x14ac:dyDescent="0.2">
      <c r="A16204" s="318"/>
      <c r="B16204" s="319"/>
    </row>
    <row r="16205" spans="1:2" ht="15" x14ac:dyDescent="0.2">
      <c r="A16205" s="318"/>
      <c r="B16205" s="319"/>
    </row>
    <row r="16206" spans="1:2" ht="15" x14ac:dyDescent="0.2">
      <c r="A16206" s="318"/>
      <c r="B16206" s="319"/>
    </row>
    <row r="16207" spans="1:2" ht="15" x14ac:dyDescent="0.2">
      <c r="A16207" s="318"/>
      <c r="B16207" s="319"/>
    </row>
    <row r="16208" spans="1:2" ht="15" x14ac:dyDescent="0.2">
      <c r="A16208" s="318"/>
      <c r="B16208" s="319"/>
    </row>
    <row r="16209" spans="1:2" ht="15" x14ac:dyDescent="0.2">
      <c r="A16209" s="318"/>
      <c r="B16209" s="319"/>
    </row>
    <row r="16210" spans="1:2" ht="15" x14ac:dyDescent="0.2">
      <c r="A16210" s="318"/>
      <c r="B16210" s="319"/>
    </row>
    <row r="16211" spans="1:2" ht="15" x14ac:dyDescent="0.2">
      <c r="A16211" s="318"/>
      <c r="B16211" s="319"/>
    </row>
    <row r="16212" spans="1:2" ht="15" x14ac:dyDescent="0.2">
      <c r="A16212" s="318"/>
      <c r="B16212" s="319"/>
    </row>
    <row r="16213" spans="1:2" ht="15" x14ac:dyDescent="0.2">
      <c r="A16213" s="318"/>
      <c r="B16213" s="319"/>
    </row>
    <row r="16214" spans="1:2" ht="15" x14ac:dyDescent="0.2">
      <c r="A16214" s="318"/>
      <c r="B16214" s="319"/>
    </row>
    <row r="16215" spans="1:2" ht="15" x14ac:dyDescent="0.2">
      <c r="A16215" s="318"/>
      <c r="B16215" s="319"/>
    </row>
    <row r="16216" spans="1:2" ht="15" x14ac:dyDescent="0.2">
      <c r="A16216" s="318"/>
      <c r="B16216" s="319"/>
    </row>
    <row r="16217" spans="1:2" ht="15" x14ac:dyDescent="0.2">
      <c r="A16217" s="318"/>
      <c r="B16217" s="319"/>
    </row>
    <row r="16218" spans="1:2" ht="15" x14ac:dyDescent="0.2">
      <c r="A16218" s="318"/>
      <c r="B16218" s="319"/>
    </row>
    <row r="16219" spans="1:2" ht="15" x14ac:dyDescent="0.2">
      <c r="A16219" s="318"/>
      <c r="B16219" s="319"/>
    </row>
    <row r="16220" spans="1:2" ht="15" x14ac:dyDescent="0.2">
      <c r="A16220" s="318"/>
      <c r="B16220" s="319"/>
    </row>
    <row r="16221" spans="1:2" ht="15" x14ac:dyDescent="0.2">
      <c r="A16221" s="318"/>
      <c r="B16221" s="319"/>
    </row>
    <row r="16222" spans="1:2" ht="15" x14ac:dyDescent="0.2">
      <c r="A16222" s="318"/>
      <c r="B16222" s="319"/>
    </row>
    <row r="16223" spans="1:2" ht="15" x14ac:dyDescent="0.2">
      <c r="A16223" s="318"/>
      <c r="B16223" s="319"/>
    </row>
    <row r="16224" spans="1:2" ht="15" x14ac:dyDescent="0.2">
      <c r="A16224" s="318"/>
      <c r="B16224" s="319"/>
    </row>
    <row r="16225" spans="1:2" ht="15" x14ac:dyDescent="0.2">
      <c r="A16225" s="318"/>
      <c r="B16225" s="319"/>
    </row>
    <row r="16226" spans="1:2" ht="15" x14ac:dyDescent="0.2">
      <c r="A16226" s="318"/>
      <c r="B16226" s="319"/>
    </row>
    <row r="16227" spans="1:2" ht="15" x14ac:dyDescent="0.2">
      <c r="A16227" s="318"/>
      <c r="B16227" s="319"/>
    </row>
    <row r="16228" spans="1:2" ht="15" x14ac:dyDescent="0.2">
      <c r="A16228" s="318"/>
      <c r="B16228" s="319"/>
    </row>
    <row r="16229" spans="1:2" ht="15" x14ac:dyDescent="0.2">
      <c r="A16229" s="318"/>
      <c r="B16229" s="319"/>
    </row>
    <row r="16230" spans="1:2" ht="15" x14ac:dyDescent="0.2">
      <c r="A16230" s="318"/>
      <c r="B16230" s="319"/>
    </row>
    <row r="16231" spans="1:2" ht="15" x14ac:dyDescent="0.2">
      <c r="A16231" s="318"/>
      <c r="B16231" s="319"/>
    </row>
    <row r="16232" spans="1:2" ht="15" x14ac:dyDescent="0.2">
      <c r="A16232" s="318"/>
      <c r="B16232" s="319"/>
    </row>
    <row r="16233" spans="1:2" ht="15" x14ac:dyDescent="0.2">
      <c r="A16233" s="318"/>
      <c r="B16233" s="319"/>
    </row>
    <row r="16234" spans="1:2" ht="15" x14ac:dyDescent="0.2">
      <c r="A16234" s="318"/>
      <c r="B16234" s="319"/>
    </row>
    <row r="16235" spans="1:2" ht="15" x14ac:dyDescent="0.2">
      <c r="A16235" s="318"/>
      <c r="B16235" s="319"/>
    </row>
    <row r="16236" spans="1:2" ht="15" x14ac:dyDescent="0.2">
      <c r="A16236" s="318"/>
      <c r="B16236" s="319"/>
    </row>
    <row r="16237" spans="1:2" ht="15" x14ac:dyDescent="0.2">
      <c r="A16237" s="318"/>
      <c r="B16237" s="319"/>
    </row>
    <row r="16238" spans="1:2" ht="15" x14ac:dyDescent="0.2">
      <c r="A16238" s="318"/>
      <c r="B16238" s="319"/>
    </row>
    <row r="16239" spans="1:2" ht="15" x14ac:dyDescent="0.2">
      <c r="A16239" s="318"/>
      <c r="B16239" s="319"/>
    </row>
    <row r="16240" spans="1:2" ht="15" x14ac:dyDescent="0.2">
      <c r="A16240" s="318"/>
      <c r="B16240" s="319"/>
    </row>
    <row r="16241" spans="1:2" ht="15" x14ac:dyDescent="0.2">
      <c r="A16241" s="318"/>
      <c r="B16241" s="319"/>
    </row>
    <row r="16242" spans="1:2" ht="15" x14ac:dyDescent="0.2">
      <c r="A16242" s="318"/>
      <c r="B16242" s="319"/>
    </row>
    <row r="16243" spans="1:2" ht="15" x14ac:dyDescent="0.2">
      <c r="A16243" s="318"/>
      <c r="B16243" s="319"/>
    </row>
    <row r="16244" spans="1:2" ht="15" x14ac:dyDescent="0.2">
      <c r="A16244" s="318"/>
      <c r="B16244" s="319"/>
    </row>
    <row r="16245" spans="1:2" ht="15" x14ac:dyDescent="0.2">
      <c r="A16245" s="318"/>
      <c r="B16245" s="319"/>
    </row>
    <row r="16246" spans="1:2" ht="15" x14ac:dyDescent="0.2">
      <c r="A16246" s="318"/>
      <c r="B16246" s="319"/>
    </row>
    <row r="16247" spans="1:2" ht="15" x14ac:dyDescent="0.2">
      <c r="A16247" s="318"/>
      <c r="B16247" s="319"/>
    </row>
    <row r="16248" spans="1:2" ht="15" x14ac:dyDescent="0.2">
      <c r="A16248" s="318"/>
      <c r="B16248" s="319"/>
    </row>
    <row r="16249" spans="1:2" ht="15" x14ac:dyDescent="0.2">
      <c r="A16249" s="318"/>
      <c r="B16249" s="319"/>
    </row>
    <row r="16250" spans="1:2" ht="15" x14ac:dyDescent="0.2">
      <c r="A16250" s="318"/>
      <c r="B16250" s="319"/>
    </row>
    <row r="16251" spans="1:2" ht="15" x14ac:dyDescent="0.2">
      <c r="A16251" s="318"/>
      <c r="B16251" s="319"/>
    </row>
    <row r="16252" spans="1:2" ht="15" x14ac:dyDescent="0.2">
      <c r="A16252" s="318"/>
      <c r="B16252" s="319"/>
    </row>
    <row r="16253" spans="1:2" ht="15" x14ac:dyDescent="0.2">
      <c r="A16253" s="318"/>
      <c r="B16253" s="319"/>
    </row>
    <row r="16254" spans="1:2" ht="15" x14ac:dyDescent="0.2">
      <c r="A16254" s="318"/>
      <c r="B16254" s="319"/>
    </row>
    <row r="16255" spans="1:2" ht="15" x14ac:dyDescent="0.2">
      <c r="A16255" s="318"/>
      <c r="B16255" s="319"/>
    </row>
    <row r="16256" spans="1:2" ht="15" x14ac:dyDescent="0.2">
      <c r="A16256" s="318"/>
      <c r="B16256" s="319"/>
    </row>
    <row r="16257" spans="1:2" ht="15" x14ac:dyDescent="0.2">
      <c r="A16257" s="318"/>
      <c r="B16257" s="319"/>
    </row>
    <row r="16258" spans="1:2" ht="15" x14ac:dyDescent="0.2">
      <c r="A16258" s="318"/>
      <c r="B16258" s="319"/>
    </row>
    <row r="16259" spans="1:2" ht="15" x14ac:dyDescent="0.2">
      <c r="A16259" s="318"/>
      <c r="B16259" s="319"/>
    </row>
    <row r="16260" spans="1:2" ht="15" x14ac:dyDescent="0.2">
      <c r="A16260" s="318"/>
      <c r="B16260" s="319"/>
    </row>
    <row r="16261" spans="1:2" ht="15" x14ac:dyDescent="0.2">
      <c r="A16261" s="318"/>
      <c r="B16261" s="319"/>
    </row>
    <row r="16262" spans="1:2" ht="15" x14ac:dyDescent="0.2">
      <c r="A16262" s="318"/>
      <c r="B16262" s="319"/>
    </row>
    <row r="16263" spans="1:2" ht="15" x14ac:dyDescent="0.2">
      <c r="A16263" s="318"/>
      <c r="B16263" s="319"/>
    </row>
    <row r="16264" spans="1:2" ht="15" x14ac:dyDescent="0.2">
      <c r="A16264" s="318"/>
      <c r="B16264" s="319"/>
    </row>
    <row r="16265" spans="1:2" ht="15" x14ac:dyDescent="0.2">
      <c r="A16265" s="318"/>
      <c r="B16265" s="319"/>
    </row>
    <row r="16266" spans="1:2" ht="15" x14ac:dyDescent="0.2">
      <c r="A16266" s="318"/>
      <c r="B16266" s="319"/>
    </row>
    <row r="16267" spans="1:2" ht="15" x14ac:dyDescent="0.2">
      <c r="A16267" s="318"/>
      <c r="B16267" s="319"/>
    </row>
    <row r="16268" spans="1:2" ht="15" x14ac:dyDescent="0.2">
      <c r="A16268" s="318"/>
      <c r="B16268" s="319"/>
    </row>
    <row r="16269" spans="1:2" ht="15" x14ac:dyDescent="0.2">
      <c r="A16269" s="318"/>
      <c r="B16269" s="319"/>
    </row>
    <row r="16270" spans="1:2" ht="15" x14ac:dyDescent="0.2">
      <c r="A16270" s="318"/>
      <c r="B16270" s="319"/>
    </row>
    <row r="16271" spans="1:2" ht="15" x14ac:dyDescent="0.2">
      <c r="A16271" s="318"/>
      <c r="B16271" s="319"/>
    </row>
    <row r="16272" spans="1:2" ht="15" x14ac:dyDescent="0.2">
      <c r="A16272" s="318"/>
      <c r="B16272" s="319"/>
    </row>
    <row r="16273" spans="1:2" ht="15" x14ac:dyDescent="0.2">
      <c r="A16273" s="318"/>
      <c r="B16273" s="319"/>
    </row>
    <row r="16274" spans="1:2" ht="15" x14ac:dyDescent="0.2">
      <c r="A16274" s="318"/>
      <c r="B16274" s="319"/>
    </row>
    <row r="16275" spans="1:2" ht="15" x14ac:dyDescent="0.2">
      <c r="A16275" s="318"/>
      <c r="B16275" s="319"/>
    </row>
    <row r="16276" spans="1:2" ht="15" x14ac:dyDescent="0.2">
      <c r="A16276" s="318"/>
      <c r="B16276" s="319"/>
    </row>
    <row r="16277" spans="1:2" ht="15" x14ac:dyDescent="0.2">
      <c r="A16277" s="318"/>
      <c r="B16277" s="319"/>
    </row>
    <row r="16278" spans="1:2" ht="15" x14ac:dyDescent="0.2">
      <c r="A16278" s="318"/>
      <c r="B16278" s="319"/>
    </row>
    <row r="16279" spans="1:2" ht="15" x14ac:dyDescent="0.2">
      <c r="A16279" s="318"/>
      <c r="B16279" s="319"/>
    </row>
    <row r="16280" spans="1:2" ht="15" x14ac:dyDescent="0.2">
      <c r="A16280" s="318"/>
      <c r="B16280" s="319"/>
    </row>
    <row r="16281" spans="1:2" ht="15" x14ac:dyDescent="0.2">
      <c r="A16281" s="318"/>
      <c r="B16281" s="319"/>
    </row>
    <row r="16282" spans="1:2" ht="15" x14ac:dyDescent="0.2">
      <c r="A16282" s="318"/>
      <c r="B16282" s="319"/>
    </row>
    <row r="16283" spans="1:2" ht="15" x14ac:dyDescent="0.2">
      <c r="A16283" s="318"/>
      <c r="B16283" s="319"/>
    </row>
    <row r="16284" spans="1:2" ht="15" x14ac:dyDescent="0.2">
      <c r="A16284" s="318"/>
      <c r="B16284" s="319"/>
    </row>
    <row r="16285" spans="1:2" ht="15" x14ac:dyDescent="0.2">
      <c r="A16285" s="318"/>
      <c r="B16285" s="319"/>
    </row>
    <row r="16286" spans="1:2" ht="15" x14ac:dyDescent="0.2">
      <c r="A16286" s="318"/>
      <c r="B16286" s="319"/>
    </row>
    <row r="16287" spans="1:2" ht="15" x14ac:dyDescent="0.2">
      <c r="A16287" s="318"/>
      <c r="B16287" s="319"/>
    </row>
    <row r="16288" spans="1:2" ht="15" x14ac:dyDescent="0.2">
      <c r="A16288" s="318"/>
      <c r="B16288" s="319"/>
    </row>
    <row r="16289" spans="1:2" ht="15" x14ac:dyDescent="0.2">
      <c r="A16289" s="318"/>
      <c r="B16289" s="319"/>
    </row>
    <row r="16290" spans="1:2" ht="15" x14ac:dyDescent="0.2">
      <c r="A16290" s="318"/>
      <c r="B16290" s="319"/>
    </row>
    <row r="16291" spans="1:2" ht="15" x14ac:dyDescent="0.2">
      <c r="A16291" s="318"/>
      <c r="B16291" s="319"/>
    </row>
    <row r="16292" spans="1:2" ht="15" x14ac:dyDescent="0.2">
      <c r="A16292" s="318"/>
      <c r="B16292" s="319"/>
    </row>
    <row r="16293" spans="1:2" ht="15" x14ac:dyDescent="0.2">
      <c r="A16293" s="318"/>
      <c r="B16293" s="319"/>
    </row>
    <row r="16294" spans="1:2" ht="15" x14ac:dyDescent="0.2">
      <c r="A16294" s="318"/>
      <c r="B16294" s="319"/>
    </row>
    <row r="16295" spans="1:2" ht="15" x14ac:dyDescent="0.2">
      <c r="A16295" s="318"/>
      <c r="B16295" s="319"/>
    </row>
    <row r="16296" spans="1:2" ht="15" x14ac:dyDescent="0.2">
      <c r="A16296" s="318"/>
      <c r="B16296" s="319"/>
    </row>
    <row r="16297" spans="1:2" ht="15" x14ac:dyDescent="0.2">
      <c r="A16297" s="318"/>
      <c r="B16297" s="319"/>
    </row>
    <row r="16298" spans="1:2" ht="15" x14ac:dyDescent="0.2">
      <c r="A16298" s="318"/>
      <c r="B16298" s="319"/>
    </row>
    <row r="16299" spans="1:2" ht="15" x14ac:dyDescent="0.2">
      <c r="A16299" s="318"/>
      <c r="B16299" s="319"/>
    </row>
    <row r="16300" spans="1:2" ht="15" x14ac:dyDescent="0.2">
      <c r="A16300" s="318"/>
      <c r="B16300" s="319"/>
    </row>
    <row r="16301" spans="1:2" ht="15" x14ac:dyDescent="0.2">
      <c r="A16301" s="318"/>
      <c r="B16301" s="319"/>
    </row>
    <row r="16302" spans="1:2" ht="15" x14ac:dyDescent="0.2">
      <c r="A16302" s="318"/>
      <c r="B16302" s="319"/>
    </row>
    <row r="16303" spans="1:2" ht="15" x14ac:dyDescent="0.2">
      <c r="A16303" s="318"/>
      <c r="B16303" s="319"/>
    </row>
    <row r="16304" spans="1:2" ht="15" x14ac:dyDescent="0.2">
      <c r="A16304" s="318"/>
      <c r="B16304" s="319"/>
    </row>
    <row r="16305" spans="1:2" ht="15" x14ac:dyDescent="0.2">
      <c r="A16305" s="318"/>
      <c r="B16305" s="319"/>
    </row>
    <row r="16306" spans="1:2" ht="15" x14ac:dyDescent="0.2">
      <c r="A16306" s="318"/>
      <c r="B16306" s="319"/>
    </row>
    <row r="16307" spans="1:2" ht="15" x14ac:dyDescent="0.2">
      <c r="A16307" s="318"/>
      <c r="B16307" s="319"/>
    </row>
    <row r="16308" spans="1:2" ht="15" x14ac:dyDescent="0.2">
      <c r="A16308" s="318"/>
      <c r="B16308" s="319"/>
    </row>
    <row r="16309" spans="1:2" ht="15" x14ac:dyDescent="0.2">
      <c r="A16309" s="318"/>
      <c r="B16309" s="319"/>
    </row>
    <row r="16310" spans="1:2" ht="15" x14ac:dyDescent="0.2">
      <c r="A16310" s="318"/>
      <c r="B16310" s="319"/>
    </row>
    <row r="16311" spans="1:2" ht="15" x14ac:dyDescent="0.2">
      <c r="A16311" s="318"/>
      <c r="B16311" s="319"/>
    </row>
    <row r="16312" spans="1:2" ht="15" x14ac:dyDescent="0.2">
      <c r="A16312" s="318"/>
      <c r="B16312" s="319"/>
    </row>
    <row r="16313" spans="1:2" ht="15" x14ac:dyDescent="0.2">
      <c r="A16313" s="318"/>
      <c r="B16313" s="319"/>
    </row>
    <row r="16314" spans="1:2" ht="15" x14ac:dyDescent="0.2">
      <c r="A16314" s="318"/>
      <c r="B16314" s="319"/>
    </row>
    <row r="16315" spans="1:2" ht="15" x14ac:dyDescent="0.2">
      <c r="A16315" s="318"/>
      <c r="B16315" s="319"/>
    </row>
    <row r="16316" spans="1:2" ht="15" x14ac:dyDescent="0.2">
      <c r="A16316" s="318"/>
      <c r="B16316" s="319"/>
    </row>
    <row r="16317" spans="1:2" ht="15" x14ac:dyDescent="0.2">
      <c r="A16317" s="318"/>
      <c r="B16317" s="319"/>
    </row>
    <row r="16318" spans="1:2" ht="15" x14ac:dyDescent="0.2">
      <c r="A16318" s="318"/>
      <c r="B16318" s="319"/>
    </row>
    <row r="16319" spans="1:2" ht="15" x14ac:dyDescent="0.2">
      <c r="A16319" s="318"/>
      <c r="B16319" s="319"/>
    </row>
    <row r="16320" spans="1:2" ht="15" x14ac:dyDescent="0.2">
      <c r="A16320" s="318"/>
      <c r="B16320" s="319"/>
    </row>
    <row r="16321" spans="1:2" ht="15" x14ac:dyDescent="0.2">
      <c r="A16321" s="318"/>
      <c r="B16321" s="319"/>
    </row>
    <row r="16322" spans="1:2" ht="15" x14ac:dyDescent="0.2">
      <c r="A16322" s="318"/>
      <c r="B16322" s="319"/>
    </row>
    <row r="16323" spans="1:2" ht="15" x14ac:dyDescent="0.2">
      <c r="A16323" s="318"/>
      <c r="B16323" s="319"/>
    </row>
    <row r="16324" spans="1:2" ht="15" x14ac:dyDescent="0.2">
      <c r="A16324" s="318"/>
      <c r="B16324" s="319"/>
    </row>
    <row r="16325" spans="1:2" ht="15" x14ac:dyDescent="0.2">
      <c r="A16325" s="318"/>
      <c r="B16325" s="319"/>
    </row>
    <row r="16326" spans="1:2" ht="15" x14ac:dyDescent="0.2">
      <c r="A16326" s="318"/>
      <c r="B16326" s="319"/>
    </row>
    <row r="16327" spans="1:2" ht="15" x14ac:dyDescent="0.2">
      <c r="A16327" s="318"/>
      <c r="B16327" s="319"/>
    </row>
    <row r="16328" spans="1:2" ht="15" x14ac:dyDescent="0.2">
      <c r="A16328" s="318"/>
      <c r="B16328" s="319"/>
    </row>
    <row r="16329" spans="1:2" ht="15" x14ac:dyDescent="0.2">
      <c r="A16329" s="318"/>
      <c r="B16329" s="319"/>
    </row>
    <row r="16330" spans="1:2" ht="15" x14ac:dyDescent="0.2">
      <c r="A16330" s="318"/>
      <c r="B16330" s="319"/>
    </row>
    <row r="16331" spans="1:2" ht="15" x14ac:dyDescent="0.2">
      <c r="A16331" s="318"/>
      <c r="B16331" s="319"/>
    </row>
    <row r="16332" spans="1:2" ht="15" x14ac:dyDescent="0.2">
      <c r="A16332" s="318"/>
      <c r="B16332" s="319"/>
    </row>
    <row r="16333" spans="1:2" ht="15" x14ac:dyDescent="0.2">
      <c r="A16333" s="318"/>
      <c r="B16333" s="319"/>
    </row>
    <row r="16334" spans="1:2" ht="15" x14ac:dyDescent="0.2">
      <c r="A16334" s="318"/>
      <c r="B16334" s="319"/>
    </row>
    <row r="16335" spans="1:2" ht="15" x14ac:dyDescent="0.2">
      <c r="A16335" s="318"/>
      <c r="B16335" s="319"/>
    </row>
    <row r="16336" spans="1:2" ht="15" x14ac:dyDescent="0.2">
      <c r="A16336" s="318"/>
      <c r="B16336" s="319"/>
    </row>
    <row r="16337" spans="1:2" ht="15" x14ac:dyDescent="0.2">
      <c r="A16337" s="318"/>
      <c r="B16337" s="319"/>
    </row>
    <row r="16338" spans="1:2" ht="15" x14ac:dyDescent="0.2">
      <c r="A16338" s="318"/>
      <c r="B16338" s="319"/>
    </row>
    <row r="16339" spans="1:2" ht="15" x14ac:dyDescent="0.2">
      <c r="A16339" s="318"/>
      <c r="B16339" s="319"/>
    </row>
    <row r="16340" spans="1:2" ht="15" x14ac:dyDescent="0.2">
      <c r="A16340" s="318"/>
      <c r="B16340" s="319"/>
    </row>
    <row r="16341" spans="1:2" ht="15" x14ac:dyDescent="0.2">
      <c r="A16341" s="318"/>
      <c r="B16341" s="319"/>
    </row>
    <row r="16342" spans="1:2" ht="15" x14ac:dyDescent="0.2">
      <c r="A16342" s="318"/>
      <c r="B16342" s="319"/>
    </row>
    <row r="16343" spans="1:2" ht="15" x14ac:dyDescent="0.2">
      <c r="A16343" s="318"/>
      <c r="B16343" s="319"/>
    </row>
    <row r="16344" spans="1:2" ht="15" x14ac:dyDescent="0.2">
      <c r="A16344" s="318"/>
      <c r="B16344" s="319"/>
    </row>
    <row r="16345" spans="1:2" ht="15" x14ac:dyDescent="0.2">
      <c r="A16345" s="318"/>
      <c r="B16345" s="319"/>
    </row>
    <row r="16346" spans="1:2" ht="15" x14ac:dyDescent="0.2">
      <c r="A16346" s="318"/>
      <c r="B16346" s="319"/>
    </row>
    <row r="16347" spans="1:2" ht="15" x14ac:dyDescent="0.2">
      <c r="A16347" s="318"/>
      <c r="B16347" s="319"/>
    </row>
    <row r="16348" spans="1:2" ht="15" x14ac:dyDescent="0.2">
      <c r="A16348" s="318"/>
      <c r="B16348" s="319"/>
    </row>
    <row r="16349" spans="1:2" ht="15" x14ac:dyDescent="0.2">
      <c r="A16349" s="318"/>
      <c r="B16349" s="319"/>
    </row>
    <row r="16350" spans="1:2" ht="15" x14ac:dyDescent="0.2">
      <c r="A16350" s="318"/>
      <c r="B16350" s="319"/>
    </row>
    <row r="16351" spans="1:2" ht="15" x14ac:dyDescent="0.2">
      <c r="A16351" s="318"/>
      <c r="B16351" s="319"/>
    </row>
    <row r="16352" spans="1:2" ht="15" x14ac:dyDescent="0.2">
      <c r="A16352" s="318"/>
      <c r="B16352" s="319"/>
    </row>
    <row r="16353" spans="1:2" ht="15" x14ac:dyDescent="0.2">
      <c r="A16353" s="318"/>
      <c r="B16353" s="319"/>
    </row>
    <row r="16354" spans="1:2" ht="15" x14ac:dyDescent="0.2">
      <c r="A16354" s="318"/>
      <c r="B16354" s="319"/>
    </row>
    <row r="16355" spans="1:2" ht="15" x14ac:dyDescent="0.2">
      <c r="A16355" s="318"/>
      <c r="B16355" s="319"/>
    </row>
    <row r="16356" spans="1:2" ht="15" x14ac:dyDescent="0.2">
      <c r="A16356" s="318"/>
      <c r="B16356" s="319"/>
    </row>
    <row r="16357" spans="1:2" ht="15" x14ac:dyDescent="0.2">
      <c r="A16357" s="318"/>
      <c r="B16357" s="319"/>
    </row>
    <row r="16358" spans="1:2" ht="15" x14ac:dyDescent="0.2">
      <c r="A16358" s="318"/>
      <c r="B16358" s="319"/>
    </row>
    <row r="16359" spans="1:2" ht="15" x14ac:dyDescent="0.2">
      <c r="A16359" s="318"/>
      <c r="B16359" s="319"/>
    </row>
    <row r="16360" spans="1:2" ht="15" x14ac:dyDescent="0.2">
      <c r="A16360" s="318"/>
      <c r="B16360" s="319"/>
    </row>
    <row r="16361" spans="1:2" ht="15" x14ac:dyDescent="0.2">
      <c r="A16361" s="318"/>
      <c r="B16361" s="319"/>
    </row>
    <row r="16362" spans="1:2" ht="15" x14ac:dyDescent="0.2">
      <c r="A16362" s="318"/>
      <c r="B16362" s="319"/>
    </row>
    <row r="16363" spans="1:2" ht="15" x14ac:dyDescent="0.2">
      <c r="A16363" s="318"/>
      <c r="B16363" s="319"/>
    </row>
    <row r="16364" spans="1:2" ht="15" x14ac:dyDescent="0.2">
      <c r="A16364" s="318"/>
      <c r="B16364" s="319"/>
    </row>
    <row r="16365" spans="1:2" ht="15" x14ac:dyDescent="0.2">
      <c r="A16365" s="318"/>
      <c r="B16365" s="319"/>
    </row>
    <row r="16366" spans="1:2" ht="15" x14ac:dyDescent="0.2">
      <c r="A16366" s="318"/>
      <c r="B16366" s="319"/>
    </row>
    <row r="16367" spans="1:2" ht="15" x14ac:dyDescent="0.2">
      <c r="A16367" s="318"/>
      <c r="B16367" s="319"/>
    </row>
    <row r="16368" spans="1:2" ht="15" x14ac:dyDescent="0.2">
      <c r="A16368" s="318"/>
      <c r="B16368" s="319"/>
    </row>
    <row r="16369" spans="1:2" ht="15" x14ac:dyDescent="0.2">
      <c r="A16369" s="318"/>
      <c r="B16369" s="319"/>
    </row>
    <row r="16370" spans="1:2" ht="15" x14ac:dyDescent="0.2">
      <c r="A16370" s="318"/>
      <c r="B16370" s="319"/>
    </row>
    <row r="16371" spans="1:2" ht="15" x14ac:dyDescent="0.2">
      <c r="A16371" s="318"/>
      <c r="B16371" s="319"/>
    </row>
    <row r="16372" spans="1:2" ht="15" x14ac:dyDescent="0.2">
      <c r="A16372" s="318"/>
      <c r="B16372" s="319"/>
    </row>
    <row r="16373" spans="1:2" ht="15" x14ac:dyDescent="0.2">
      <c r="A16373" s="318"/>
      <c r="B16373" s="319"/>
    </row>
    <row r="16374" spans="1:2" ht="15" x14ac:dyDescent="0.2">
      <c r="A16374" s="318"/>
      <c r="B16374" s="319"/>
    </row>
    <row r="16375" spans="1:2" ht="15" x14ac:dyDescent="0.2">
      <c r="A16375" s="318"/>
      <c r="B16375" s="319"/>
    </row>
    <row r="16376" spans="1:2" ht="15" x14ac:dyDescent="0.2">
      <c r="A16376" s="318"/>
      <c r="B16376" s="319"/>
    </row>
    <row r="16377" spans="1:2" ht="15" x14ac:dyDescent="0.2">
      <c r="A16377" s="318"/>
      <c r="B16377" s="319"/>
    </row>
    <row r="16378" spans="1:2" ht="15" x14ac:dyDescent="0.2">
      <c r="A16378" s="318"/>
      <c r="B16378" s="319"/>
    </row>
    <row r="16379" spans="1:2" ht="15" x14ac:dyDescent="0.2">
      <c r="A16379" s="318"/>
      <c r="B16379" s="319"/>
    </row>
    <row r="16380" spans="1:2" ht="15" x14ac:dyDescent="0.2">
      <c r="A16380" s="318"/>
      <c r="B16380" s="319"/>
    </row>
    <row r="16381" spans="1:2" ht="15" x14ac:dyDescent="0.2">
      <c r="A16381" s="318"/>
      <c r="B16381" s="319"/>
    </row>
    <row r="16382" spans="1:2" ht="15" x14ac:dyDescent="0.2">
      <c r="A16382" s="318"/>
      <c r="B16382" s="319"/>
    </row>
    <row r="16383" spans="1:2" ht="15" x14ac:dyDescent="0.2">
      <c r="A16383" s="318"/>
      <c r="B16383" s="319"/>
    </row>
    <row r="16384" spans="1:2" ht="15" x14ac:dyDescent="0.2">
      <c r="A16384" s="318"/>
      <c r="B16384" s="319"/>
    </row>
    <row r="16385" spans="1:2" ht="15" x14ac:dyDescent="0.2">
      <c r="A16385" s="318"/>
      <c r="B16385" s="319"/>
    </row>
    <row r="16386" spans="1:2" ht="15" x14ac:dyDescent="0.2">
      <c r="A16386" s="318"/>
      <c r="B16386" s="319"/>
    </row>
    <row r="16387" spans="1:2" ht="15" x14ac:dyDescent="0.2">
      <c r="A16387" s="318"/>
      <c r="B16387" s="319"/>
    </row>
    <row r="16388" spans="1:2" ht="15" x14ac:dyDescent="0.2">
      <c r="A16388" s="318"/>
      <c r="B16388" s="319"/>
    </row>
    <row r="16389" spans="1:2" ht="15" x14ac:dyDescent="0.2">
      <c r="A16389" s="318"/>
      <c r="B16389" s="319"/>
    </row>
    <row r="16390" spans="1:2" ht="15" x14ac:dyDescent="0.2">
      <c r="A16390" s="318"/>
      <c r="B16390" s="319"/>
    </row>
    <row r="16391" spans="1:2" ht="15" x14ac:dyDescent="0.2">
      <c r="A16391" s="318"/>
      <c r="B16391" s="319"/>
    </row>
    <row r="16392" spans="1:2" ht="15" x14ac:dyDescent="0.2">
      <c r="A16392" s="318"/>
      <c r="B16392" s="319"/>
    </row>
    <row r="16393" spans="1:2" ht="15" x14ac:dyDescent="0.2">
      <c r="A16393" s="318"/>
      <c r="B16393" s="319"/>
    </row>
    <row r="16394" spans="1:2" ht="15" x14ac:dyDescent="0.2">
      <c r="A16394" s="318"/>
      <c r="B16394" s="319"/>
    </row>
    <row r="16395" spans="1:2" ht="15" x14ac:dyDescent="0.2">
      <c r="A16395" s="318"/>
      <c r="B16395" s="319"/>
    </row>
    <row r="16396" spans="1:2" ht="15" x14ac:dyDescent="0.2">
      <c r="A16396" s="318"/>
      <c r="B16396" s="319"/>
    </row>
    <row r="16397" spans="1:2" ht="15" x14ac:dyDescent="0.2">
      <c r="A16397" s="318"/>
      <c r="B16397" s="319"/>
    </row>
    <row r="16398" spans="1:2" ht="15" x14ac:dyDescent="0.2">
      <c r="A16398" s="318"/>
      <c r="B16398" s="319"/>
    </row>
    <row r="16399" spans="1:2" ht="15" x14ac:dyDescent="0.2">
      <c r="A16399" s="318"/>
      <c r="B16399" s="319"/>
    </row>
    <row r="16400" spans="1:2" ht="15" x14ac:dyDescent="0.2">
      <c r="A16400" s="318"/>
      <c r="B16400" s="319"/>
    </row>
    <row r="16401" spans="1:2" ht="15" x14ac:dyDescent="0.2">
      <c r="A16401" s="318"/>
      <c r="B16401" s="319"/>
    </row>
    <row r="16402" spans="1:2" ht="15" x14ac:dyDescent="0.2">
      <c r="A16402" s="318"/>
      <c r="B16402" s="319"/>
    </row>
    <row r="16403" spans="1:2" ht="15" x14ac:dyDescent="0.2">
      <c r="A16403" s="318"/>
      <c r="B16403" s="319"/>
    </row>
    <row r="16404" spans="1:2" ht="15" x14ac:dyDescent="0.2">
      <c r="A16404" s="318"/>
      <c r="B16404" s="319"/>
    </row>
    <row r="16405" spans="1:2" ht="15" x14ac:dyDescent="0.2">
      <c r="A16405" s="318"/>
      <c r="B16405" s="319"/>
    </row>
    <row r="16406" spans="1:2" ht="15" x14ac:dyDescent="0.2">
      <c r="A16406" s="318"/>
      <c r="B16406" s="319"/>
    </row>
    <row r="16407" spans="1:2" ht="15" x14ac:dyDescent="0.2">
      <c r="A16407" s="318"/>
      <c r="B16407" s="319"/>
    </row>
    <row r="16408" spans="1:2" ht="15" x14ac:dyDescent="0.2">
      <c r="A16408" s="318"/>
      <c r="B16408" s="319"/>
    </row>
    <row r="16409" spans="1:2" ht="15" x14ac:dyDescent="0.2">
      <c r="A16409" s="318"/>
      <c r="B16409" s="319"/>
    </row>
    <row r="16410" spans="1:2" ht="15" x14ac:dyDescent="0.2">
      <c r="A16410" s="318"/>
      <c r="B16410" s="319"/>
    </row>
  </sheetData>
  <sheetProtection insertRows="0" deleteRows="0" selectLockedCells="1"/>
  <mergeCells count="84">
    <mergeCell ref="A22:A23"/>
    <mergeCell ref="A15:A17"/>
    <mergeCell ref="A29:A30"/>
    <mergeCell ref="A20:A21"/>
    <mergeCell ref="B19:D19"/>
    <mergeCell ref="B20:D21"/>
    <mergeCell ref="B24:D24"/>
    <mergeCell ref="L64:L65"/>
    <mergeCell ref="G56:G58"/>
    <mergeCell ref="L56:L58"/>
    <mergeCell ref="G61:L61"/>
    <mergeCell ref="G62:H62"/>
    <mergeCell ref="I62:I63"/>
    <mergeCell ref="J62:K62"/>
    <mergeCell ref="L62:L63"/>
    <mergeCell ref="B1:D1"/>
    <mergeCell ref="B35:D35"/>
    <mergeCell ref="B33:D33"/>
    <mergeCell ref="G64:G65"/>
    <mergeCell ref="G54:H54"/>
    <mergeCell ref="B46:D46"/>
    <mergeCell ref="B45:D45"/>
    <mergeCell ref="C15:D15"/>
    <mergeCell ref="C16:D16"/>
    <mergeCell ref="C17:D17"/>
    <mergeCell ref="A48:D48"/>
    <mergeCell ref="A39:A41"/>
    <mergeCell ref="A36:A38"/>
    <mergeCell ref="B2:D2"/>
    <mergeCell ref="B3:D3"/>
    <mergeCell ref="B4:D4"/>
    <mergeCell ref="I54:I55"/>
    <mergeCell ref="J54:K54"/>
    <mergeCell ref="L54:L55"/>
    <mergeCell ref="B52:D52"/>
    <mergeCell ref="B29:D29"/>
    <mergeCell ref="B30:D30"/>
    <mergeCell ref="B31:D31"/>
    <mergeCell ref="B34:D34"/>
    <mergeCell ref="G53:L53"/>
    <mergeCell ref="B51:D51"/>
    <mergeCell ref="B47:D47"/>
    <mergeCell ref="A53:F53"/>
    <mergeCell ref="A42:A43"/>
    <mergeCell ref="B44:D44"/>
    <mergeCell ref="B41:D41"/>
    <mergeCell ref="B42:D43"/>
    <mergeCell ref="B70:D70"/>
    <mergeCell ref="C54:C55"/>
    <mergeCell ref="F54:F55"/>
    <mergeCell ref="B67:D67"/>
    <mergeCell ref="B68:D68"/>
    <mergeCell ref="B69:D69"/>
    <mergeCell ref="D54:E54"/>
    <mergeCell ref="B54:B55"/>
    <mergeCell ref="F64:F65"/>
    <mergeCell ref="F56:F58"/>
    <mergeCell ref="F62:F63"/>
    <mergeCell ref="A56:A58"/>
    <mergeCell ref="B66:D66"/>
    <mergeCell ref="A64:A65"/>
    <mergeCell ref="C62:C63"/>
    <mergeCell ref="A61:F61"/>
    <mergeCell ref="B62:B63"/>
    <mergeCell ref="D62:E62"/>
    <mergeCell ref="A11:A14"/>
    <mergeCell ref="C11:D11"/>
    <mergeCell ref="C12:D12"/>
    <mergeCell ref="C13:D13"/>
    <mergeCell ref="C14:D14"/>
    <mergeCell ref="B8:D8"/>
    <mergeCell ref="F5:G5"/>
    <mergeCell ref="B6:D6"/>
    <mergeCell ref="B18:D18"/>
    <mergeCell ref="B7:D7"/>
    <mergeCell ref="B5:D5"/>
    <mergeCell ref="B9:D9"/>
    <mergeCell ref="B10:D10"/>
    <mergeCell ref="C38:D38"/>
    <mergeCell ref="B28:D28"/>
    <mergeCell ref="B25:D25"/>
    <mergeCell ref="B26:D26"/>
    <mergeCell ref="B22:D23"/>
    <mergeCell ref="B27:D27"/>
  </mergeCells>
  <phoneticPr fontId="15" type="noConversion"/>
  <pageMargins left="0.7" right="0.7" top="0.75" bottom="0.75" header="0.3" footer="0.3"/>
  <pageSetup scale="4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rgb="FF00B050"/>
  </sheetPr>
  <dimension ref="A1:AJ800"/>
  <sheetViews>
    <sheetView showGridLines="0" showZeros="0" zoomScale="60" zoomScaleNormal="60" zoomScaleSheetLayoutView="80" zoomScalePageLayoutView="125" workbookViewId="0">
      <selection activeCell="O12" sqref="O12"/>
    </sheetView>
  </sheetViews>
  <sheetFormatPr baseColWidth="10" defaultColWidth="9.140625" defaultRowHeight="14.25" x14ac:dyDescent="0.25"/>
  <cols>
    <col min="1" max="1" width="30.85546875" style="126" customWidth="1"/>
    <col min="2" max="2" width="11.7109375" style="126" customWidth="1"/>
    <col min="3" max="3" width="24.42578125" style="126" customWidth="1"/>
    <col min="4" max="4" width="17.85546875" style="126" customWidth="1"/>
    <col min="5" max="5" width="29.5703125" style="126" customWidth="1"/>
    <col min="6" max="6" width="12.140625" style="126" customWidth="1"/>
    <col min="7" max="7" width="26.28515625" style="126" customWidth="1"/>
    <col min="8" max="8" width="15.42578125" style="126" customWidth="1"/>
    <col min="9" max="9" width="16.5703125" style="126" customWidth="1"/>
    <col min="10" max="10" width="28.5703125" style="126" customWidth="1"/>
    <col min="11" max="11" width="9.42578125" style="126" customWidth="1"/>
    <col min="12" max="12" width="19.5703125" style="126" customWidth="1"/>
    <col min="13" max="13" width="26.7109375" style="126" customWidth="1"/>
    <col min="14" max="14" width="12" style="126" customWidth="1"/>
    <col min="15" max="15" width="23.42578125" style="126" customWidth="1"/>
    <col min="16" max="16" width="17.28515625" style="109" customWidth="1"/>
    <col min="17" max="17" width="9.140625" style="109"/>
    <col min="18" max="22" width="11" style="109" customWidth="1"/>
    <col min="23" max="23" width="13.85546875" style="109" customWidth="1"/>
    <col min="24" max="24" width="15.42578125" style="109" customWidth="1"/>
    <col min="25" max="25" width="16.42578125" style="109" customWidth="1"/>
    <col min="26" max="26" width="30.140625" style="109" customWidth="1"/>
    <col min="27" max="31" width="9.140625" style="109"/>
    <col min="32" max="32" width="16.85546875" style="109" customWidth="1"/>
    <col min="33" max="16384" width="9.140625" style="109"/>
  </cols>
  <sheetData>
    <row r="1" spans="1:18" ht="11.25" customHeight="1" thickBot="1" x14ac:dyDescent="0.3">
      <c r="A1" s="583" t="s">
        <v>1346</v>
      </c>
      <c r="B1" s="586" t="s">
        <v>1579</v>
      </c>
      <c r="C1" s="587"/>
      <c r="D1" s="588"/>
      <c r="E1" s="598" t="s">
        <v>1599</v>
      </c>
      <c r="F1" s="599"/>
      <c r="G1" s="599"/>
      <c r="H1" s="599"/>
      <c r="I1" s="599"/>
      <c r="J1" s="599"/>
      <c r="K1" s="599"/>
      <c r="L1" s="600"/>
      <c r="M1" s="607"/>
      <c r="N1" s="607"/>
      <c r="O1" s="607"/>
      <c r="P1" s="608"/>
    </row>
    <row r="2" spans="1:18" ht="20.25" customHeight="1" thickBot="1" x14ac:dyDescent="0.3">
      <c r="A2" s="584"/>
      <c r="B2" s="589"/>
      <c r="C2" s="590"/>
      <c r="D2" s="591"/>
      <c r="E2" s="601"/>
      <c r="F2" s="602"/>
      <c r="G2" s="602"/>
      <c r="H2" s="602"/>
      <c r="I2" s="602"/>
      <c r="J2" s="602"/>
      <c r="K2" s="602"/>
      <c r="L2" s="603"/>
      <c r="M2" s="564" t="s">
        <v>1575</v>
      </c>
      <c r="N2" s="564"/>
      <c r="O2" s="564"/>
      <c r="P2" s="512"/>
    </row>
    <row r="3" spans="1:18" ht="20.25" customHeight="1" thickBot="1" x14ac:dyDescent="0.3">
      <c r="A3" s="584"/>
      <c r="B3" s="589"/>
      <c r="C3" s="590"/>
      <c r="D3" s="591"/>
      <c r="E3" s="601"/>
      <c r="F3" s="602"/>
      <c r="G3" s="602"/>
      <c r="H3" s="602"/>
      <c r="I3" s="602"/>
      <c r="J3" s="602"/>
      <c r="K3" s="602"/>
      <c r="L3" s="603"/>
      <c r="M3" s="545" t="s">
        <v>1578</v>
      </c>
      <c r="N3" s="545"/>
      <c r="O3" s="545"/>
      <c r="P3" s="514"/>
    </row>
    <row r="4" spans="1:18" ht="15.75" thickBot="1" x14ac:dyDescent="0.3">
      <c r="A4" s="585"/>
      <c r="B4" s="592"/>
      <c r="C4" s="593"/>
      <c r="D4" s="594"/>
      <c r="E4" s="604"/>
      <c r="F4" s="605"/>
      <c r="G4" s="605"/>
      <c r="H4" s="605"/>
      <c r="I4" s="605"/>
      <c r="J4" s="605"/>
      <c r="K4" s="605"/>
      <c r="L4" s="606"/>
      <c r="M4" s="580" t="s">
        <v>1369</v>
      </c>
      <c r="N4" s="580"/>
      <c r="O4" s="580"/>
      <c r="P4" s="581"/>
    </row>
    <row r="5" spans="1:18" ht="15.75" thickBot="1" x14ac:dyDescent="0.3">
      <c r="A5" s="586" t="s">
        <v>1553</v>
      </c>
      <c r="B5" s="587"/>
      <c r="C5" s="587"/>
      <c r="D5" s="587"/>
      <c r="E5" s="587"/>
      <c r="F5" s="587"/>
      <c r="G5" s="587"/>
      <c r="H5" s="587"/>
      <c r="I5" s="587"/>
      <c r="J5" s="587"/>
      <c r="K5" s="587"/>
      <c r="L5" s="587"/>
      <c r="M5" s="609" t="s">
        <v>1374</v>
      </c>
      <c r="N5" s="607"/>
      <c r="O5" s="607"/>
      <c r="P5" s="608"/>
    </row>
    <row r="6" spans="1:18" ht="30.75" customHeight="1" thickBot="1" x14ac:dyDescent="0.3">
      <c r="A6" s="511" t="s">
        <v>1394</v>
      </c>
      <c r="B6" s="564"/>
      <c r="C6" s="564"/>
      <c r="D6" s="564"/>
      <c r="E6" s="564"/>
      <c r="F6" s="564"/>
      <c r="G6" s="564"/>
      <c r="H6" s="564"/>
      <c r="I6" s="564"/>
      <c r="J6" s="564"/>
      <c r="K6" s="564"/>
      <c r="L6" s="564"/>
      <c r="M6" s="564"/>
      <c r="N6" s="564"/>
      <c r="O6" s="564"/>
      <c r="P6" s="512"/>
      <c r="Q6" s="110"/>
    </row>
    <row r="7" spans="1:18" ht="23.25" customHeight="1" x14ac:dyDescent="0.25">
      <c r="A7" s="610" t="s">
        <v>1656</v>
      </c>
      <c r="B7" s="540"/>
      <c r="C7" s="540"/>
      <c r="D7" s="540"/>
      <c r="E7" s="540"/>
      <c r="F7" s="540"/>
      <c r="G7" s="540"/>
      <c r="H7" s="540"/>
      <c r="I7" s="540"/>
      <c r="J7" s="540"/>
      <c r="K7" s="540"/>
      <c r="L7" s="540"/>
      <c r="M7" s="540"/>
      <c r="N7" s="540"/>
      <c r="O7" s="540"/>
      <c r="P7" s="541"/>
      <c r="Q7" s="110"/>
    </row>
    <row r="8" spans="1:18" ht="12" customHeight="1" thickBot="1" x14ac:dyDescent="0.3">
      <c r="A8" s="542"/>
      <c r="B8" s="543"/>
      <c r="C8" s="543"/>
      <c r="D8" s="543"/>
      <c r="E8" s="543"/>
      <c r="F8" s="543"/>
      <c r="G8" s="543"/>
      <c r="H8" s="543"/>
      <c r="I8" s="543"/>
      <c r="J8" s="543"/>
      <c r="K8" s="543"/>
      <c r="L8" s="543"/>
      <c r="M8" s="543"/>
      <c r="N8" s="543"/>
      <c r="O8" s="543"/>
      <c r="P8" s="544"/>
    </row>
    <row r="9" spans="1:18" ht="26.25" customHeight="1" thickBot="1" x14ac:dyDescent="0.3">
      <c r="A9" s="143" t="s">
        <v>32</v>
      </c>
      <c r="B9" s="595" t="s">
        <v>1573</v>
      </c>
      <c r="C9" s="596"/>
      <c r="D9" s="597"/>
      <c r="E9" s="144" t="s">
        <v>1341</v>
      </c>
      <c r="F9" s="530">
        <v>44607</v>
      </c>
      <c r="G9" s="597"/>
      <c r="H9" s="145" t="s">
        <v>1342</v>
      </c>
      <c r="I9" s="111">
        <v>2</v>
      </c>
      <c r="J9" s="112"/>
      <c r="K9" s="112"/>
      <c r="L9" s="113"/>
      <c r="M9" s="465" t="s">
        <v>1395</v>
      </c>
      <c r="N9" s="466"/>
      <c r="O9" s="596"/>
      <c r="P9" s="597"/>
    </row>
    <row r="10" spans="1:18" ht="41.25" customHeight="1" thickBot="1" x14ac:dyDescent="0.3">
      <c r="A10" s="146" t="s">
        <v>1343</v>
      </c>
      <c r="B10" s="508" t="s">
        <v>1592</v>
      </c>
      <c r="C10" s="509"/>
      <c r="D10" s="509"/>
      <c r="E10" s="510"/>
      <c r="F10" s="511" t="s">
        <v>1360</v>
      </c>
      <c r="G10" s="512"/>
      <c r="H10" s="147" t="s">
        <v>1657</v>
      </c>
      <c r="I10" s="148"/>
      <c r="J10" s="148"/>
      <c r="K10" s="148"/>
      <c r="L10" s="148"/>
      <c r="M10" s="465" t="s">
        <v>1552</v>
      </c>
      <c r="N10" s="466"/>
      <c r="O10" s="587" t="s">
        <v>1584</v>
      </c>
      <c r="P10" s="588"/>
    </row>
    <row r="11" spans="1:18" ht="34.5" customHeight="1" thickBot="1" x14ac:dyDescent="0.3">
      <c r="A11" s="149" t="s">
        <v>1520</v>
      </c>
      <c r="B11" s="508" t="s">
        <v>1577</v>
      </c>
      <c r="C11" s="509"/>
      <c r="D11" s="509"/>
      <c r="E11" s="510"/>
      <c r="F11" s="511" t="s">
        <v>13</v>
      </c>
      <c r="G11" s="512"/>
      <c r="H11" s="595" t="s">
        <v>1576</v>
      </c>
      <c r="I11" s="596"/>
      <c r="J11" s="596"/>
      <c r="K11" s="596"/>
      <c r="L11" s="596"/>
      <c r="M11" s="596"/>
      <c r="N11" s="596"/>
      <c r="O11" s="596"/>
      <c r="P11" s="597"/>
    </row>
    <row r="12" spans="1:18" ht="39.75" customHeight="1" thickBot="1" x14ac:dyDescent="0.3">
      <c r="A12" s="149" t="s">
        <v>1554</v>
      </c>
      <c r="B12" s="467">
        <f>'1-INFOR-CONTRATO'!B32</f>
        <v>59883792796</v>
      </c>
      <c r="C12" s="468"/>
      <c r="D12" s="469"/>
      <c r="E12" s="149" t="s">
        <v>1571</v>
      </c>
      <c r="F12" s="513"/>
      <c r="G12" s="514"/>
      <c r="H12" s="331" t="s">
        <v>1555</v>
      </c>
      <c r="I12" s="332"/>
      <c r="J12" s="333">
        <f>B12+F12</f>
        <v>59883792796</v>
      </c>
      <c r="K12" s="334"/>
      <c r="L12" s="335"/>
      <c r="M12" s="150" t="s">
        <v>1556</v>
      </c>
      <c r="N12" s="151"/>
      <c r="O12" s="336">
        <v>20913187949</v>
      </c>
      <c r="P12" s="337"/>
      <c r="R12" s="114"/>
    </row>
    <row r="13" spans="1:18" ht="51.75" customHeight="1" thickBot="1" x14ac:dyDescent="0.3">
      <c r="A13" s="152" t="s">
        <v>1408</v>
      </c>
      <c r="B13" s="517">
        <v>1</v>
      </c>
      <c r="C13" s="518"/>
      <c r="D13" s="519"/>
      <c r="E13" s="153" t="s">
        <v>1389</v>
      </c>
      <c r="F13" s="154">
        <f>+'2,1-BALANCES FINANCIEROS'!B7</f>
        <v>0.34922951557598936</v>
      </c>
      <c r="G13" s="155" t="s">
        <v>1390</v>
      </c>
      <c r="H13" s="515"/>
      <c r="I13" s="516"/>
      <c r="J13" s="156" t="s">
        <v>1391</v>
      </c>
      <c r="K13" s="157">
        <v>7.9</v>
      </c>
      <c r="L13" s="465" t="s">
        <v>1392</v>
      </c>
      <c r="M13" s="466"/>
      <c r="N13" s="125">
        <v>2</v>
      </c>
      <c r="O13" s="158" t="s">
        <v>1393</v>
      </c>
      <c r="P13" s="115">
        <f>N13/K13</f>
        <v>0.25316455696202528</v>
      </c>
      <c r="R13" s="114"/>
    </row>
    <row r="14" spans="1:18" s="116" customFormat="1" ht="47.1" customHeight="1" thickBot="1" x14ac:dyDescent="0.3">
      <c r="A14" s="159" t="s">
        <v>1355</v>
      </c>
      <c r="B14" s="111" t="s">
        <v>53</v>
      </c>
      <c r="C14" s="153" t="s">
        <v>1356</v>
      </c>
      <c r="D14" s="111" t="s">
        <v>53</v>
      </c>
      <c r="E14" s="159" t="s">
        <v>1</v>
      </c>
      <c r="F14" s="160" t="s">
        <v>53</v>
      </c>
      <c r="G14" s="482" t="s">
        <v>1558</v>
      </c>
      <c r="H14" s="483"/>
      <c r="I14" s="125">
        <v>2109</v>
      </c>
      <c r="J14" s="161" t="s">
        <v>1347</v>
      </c>
      <c r="K14" s="162" t="s">
        <v>38</v>
      </c>
      <c r="L14" s="159" t="s">
        <v>1353</v>
      </c>
      <c r="M14" s="163" t="s">
        <v>1573</v>
      </c>
      <c r="N14" s="482" t="s">
        <v>1352</v>
      </c>
      <c r="O14" s="483"/>
      <c r="P14" s="164" t="s">
        <v>1573</v>
      </c>
      <c r="R14" s="117"/>
    </row>
    <row r="15" spans="1:18" s="116" customFormat="1" ht="64.5" customHeight="1" thickBot="1" x14ac:dyDescent="0.3">
      <c r="A15" s="159" t="s">
        <v>1504</v>
      </c>
      <c r="B15" s="111" t="s">
        <v>53</v>
      </c>
      <c r="C15" s="158" t="s">
        <v>1557</v>
      </c>
      <c r="D15" s="530" t="s">
        <v>1697</v>
      </c>
      <c r="E15" s="531"/>
      <c r="F15" s="532"/>
      <c r="G15" s="159" t="s">
        <v>1505</v>
      </c>
      <c r="H15" s="530" t="s">
        <v>1696</v>
      </c>
      <c r="I15" s="532"/>
      <c r="J15" s="172" t="s">
        <v>1506</v>
      </c>
      <c r="K15" s="530">
        <v>44602</v>
      </c>
      <c r="L15" s="531"/>
      <c r="M15" s="531"/>
      <c r="N15" s="465" t="s">
        <v>1507</v>
      </c>
      <c r="O15" s="466"/>
      <c r="P15" s="166">
        <v>44602</v>
      </c>
      <c r="R15" s="117"/>
    </row>
    <row r="16" spans="1:18" s="116" customFormat="1" ht="80.099999999999994" customHeight="1" thickBot="1" x14ac:dyDescent="0.3">
      <c r="A16" s="159" t="s">
        <v>1503</v>
      </c>
      <c r="B16" s="111" t="s">
        <v>53</v>
      </c>
      <c r="C16" s="158" t="s">
        <v>1509</v>
      </c>
      <c r="D16" s="166">
        <v>44550</v>
      </c>
      <c r="E16" s="165" t="s">
        <v>1348</v>
      </c>
      <c r="F16" s="160"/>
      <c r="G16" s="482" t="s">
        <v>1376</v>
      </c>
      <c r="H16" s="483"/>
      <c r="I16" s="167"/>
      <c r="J16" s="165" t="s">
        <v>1351</v>
      </c>
      <c r="K16" s="168"/>
      <c r="L16" s="169" t="s">
        <v>1375</v>
      </c>
      <c r="M16" s="170">
        <v>8</v>
      </c>
      <c r="N16" s="482" t="s">
        <v>1350</v>
      </c>
      <c r="O16" s="483"/>
      <c r="P16" s="166" t="s">
        <v>38</v>
      </c>
      <c r="R16" s="117"/>
    </row>
    <row r="17" spans="1:18" s="116" customFormat="1" ht="129" customHeight="1" thickBot="1" x14ac:dyDescent="0.3">
      <c r="A17" s="158" t="s">
        <v>1377</v>
      </c>
      <c r="B17" s="171" t="s">
        <v>1573</v>
      </c>
      <c r="C17" s="172" t="s">
        <v>1366</v>
      </c>
      <c r="D17" s="171" t="s">
        <v>1573</v>
      </c>
      <c r="E17" s="165" t="s">
        <v>1349</v>
      </c>
      <c r="F17" s="160" t="s">
        <v>1573</v>
      </c>
      <c r="G17" s="482" t="s">
        <v>1378</v>
      </c>
      <c r="H17" s="483"/>
      <c r="I17" s="167" t="s">
        <v>1573</v>
      </c>
      <c r="J17" s="165" t="s">
        <v>1354</v>
      </c>
      <c r="K17" s="170" t="s">
        <v>1573</v>
      </c>
      <c r="L17" s="173" t="s">
        <v>1405</v>
      </c>
      <c r="M17" s="207" t="s">
        <v>1699</v>
      </c>
      <c r="N17" s="484" t="s">
        <v>1407</v>
      </c>
      <c r="O17" s="485"/>
      <c r="P17" s="170" t="s">
        <v>1573</v>
      </c>
      <c r="R17" s="117"/>
    </row>
    <row r="18" spans="1:18" s="116" customFormat="1" ht="64.5" customHeight="1" thickBot="1" x14ac:dyDescent="0.3">
      <c r="A18" s="165" t="s">
        <v>1406</v>
      </c>
      <c r="B18" s="174"/>
      <c r="C18" s="169" t="s">
        <v>1380</v>
      </c>
      <c r="D18" s="162"/>
      <c r="E18" s="159" t="s">
        <v>1382</v>
      </c>
      <c r="F18" s="175"/>
      <c r="G18" s="161" t="s">
        <v>1404</v>
      </c>
      <c r="H18" s="176"/>
      <c r="I18" s="465" t="s">
        <v>1357</v>
      </c>
      <c r="J18" s="466"/>
      <c r="K18" s="488"/>
      <c r="L18" s="489"/>
      <c r="M18" s="486" t="s">
        <v>1379</v>
      </c>
      <c r="N18" s="487"/>
      <c r="O18" s="466"/>
      <c r="P18" s="170"/>
      <c r="R18" s="117"/>
    </row>
    <row r="19" spans="1:18" s="116" customFormat="1" ht="77.099999999999994" customHeight="1" thickBot="1" x14ac:dyDescent="0.3">
      <c r="A19" s="177" t="s">
        <v>1367</v>
      </c>
      <c r="B19" s="170"/>
      <c r="C19" s="159" t="s">
        <v>1371</v>
      </c>
      <c r="D19" s="178" t="s">
        <v>38</v>
      </c>
      <c r="E19" s="159" t="s">
        <v>1381</v>
      </c>
      <c r="F19" s="170" t="s">
        <v>38</v>
      </c>
      <c r="G19" s="159" t="s">
        <v>1372</v>
      </c>
      <c r="H19" s="170" t="s">
        <v>38</v>
      </c>
      <c r="I19" s="482" t="s">
        <v>1387</v>
      </c>
      <c r="J19" s="483"/>
      <c r="K19" s="175"/>
      <c r="L19" s="565" t="s">
        <v>1388</v>
      </c>
      <c r="M19" s="566"/>
      <c r="N19" s="170"/>
      <c r="O19" s="179" t="s">
        <v>1563</v>
      </c>
      <c r="P19" s="166"/>
      <c r="Q19" s="181"/>
      <c r="R19" s="117"/>
    </row>
    <row r="20" spans="1:18" s="116" customFormat="1" ht="102.75" customHeight="1" thickBot="1" x14ac:dyDescent="0.3">
      <c r="A20" s="155" t="s">
        <v>1549</v>
      </c>
      <c r="B20" s="180"/>
      <c r="C20" s="155" t="s">
        <v>1550</v>
      </c>
      <c r="D20" s="118"/>
      <c r="E20" s="155" t="s">
        <v>1551</v>
      </c>
      <c r="F20" s="119"/>
      <c r="G20" s="465" t="s">
        <v>1565</v>
      </c>
      <c r="H20" s="466"/>
      <c r="I20" s="498"/>
      <c r="J20" s="499"/>
      <c r="K20" s="582"/>
      <c r="L20" s="465" t="s">
        <v>1566</v>
      </c>
      <c r="M20" s="487"/>
      <c r="N20" s="466"/>
      <c r="O20" s="490"/>
      <c r="P20" s="491"/>
      <c r="Q20" s="181"/>
      <c r="R20" s="181"/>
    </row>
    <row r="21" spans="1:18" s="116" customFormat="1" ht="39.75" customHeight="1" thickBot="1" x14ac:dyDescent="0.3">
      <c r="A21" s="482" t="s">
        <v>1500</v>
      </c>
      <c r="B21" s="533"/>
      <c r="C21" s="533"/>
      <c r="D21" s="533"/>
      <c r="E21" s="533"/>
      <c r="F21" s="533"/>
      <c r="G21" s="533"/>
      <c r="H21" s="533"/>
      <c r="I21" s="533"/>
      <c r="J21" s="533"/>
      <c r="K21" s="533"/>
      <c r="L21" s="533"/>
      <c r="M21" s="533"/>
      <c r="N21" s="533"/>
      <c r="O21" s="533"/>
      <c r="P21" s="483"/>
      <c r="Q21" s="117"/>
      <c r="R21" s="117"/>
    </row>
    <row r="22" spans="1:18" s="116" customFormat="1" ht="39.75" customHeight="1" thickBot="1" x14ac:dyDescent="0.3">
      <c r="A22" s="182"/>
      <c r="B22" s="482" t="s">
        <v>1521</v>
      </c>
      <c r="C22" s="483"/>
      <c r="D22" s="534"/>
      <c r="E22" s="535"/>
      <c r="F22" s="535"/>
      <c r="G22" s="535"/>
      <c r="H22" s="535"/>
      <c r="I22" s="535"/>
      <c r="J22" s="535"/>
      <c r="K22" s="535"/>
      <c r="L22" s="535"/>
      <c r="M22" s="535"/>
      <c r="N22" s="535"/>
      <c r="O22" s="536"/>
      <c r="P22" s="159" t="s">
        <v>1521</v>
      </c>
      <c r="R22" s="117"/>
    </row>
    <row r="23" spans="1:18" s="116" customFormat="1" ht="55.5" customHeight="1" thickBot="1" x14ac:dyDescent="0.3">
      <c r="A23" s="183" t="s">
        <v>1522</v>
      </c>
      <c r="B23" s="534"/>
      <c r="C23" s="536"/>
      <c r="D23" s="482" t="s">
        <v>1523</v>
      </c>
      <c r="E23" s="483"/>
      <c r="F23" s="125"/>
      <c r="G23" s="482" t="s">
        <v>1524</v>
      </c>
      <c r="H23" s="483"/>
      <c r="I23" s="184"/>
      <c r="J23" s="159" t="s">
        <v>1559</v>
      </c>
      <c r="K23" s="185">
        <v>0</v>
      </c>
      <c r="L23" s="159" t="s">
        <v>1510</v>
      </c>
      <c r="M23" s="186"/>
      <c r="N23" s="482" t="s">
        <v>1525</v>
      </c>
      <c r="O23" s="483"/>
      <c r="P23" s="187">
        <f>B23*M23</f>
        <v>0</v>
      </c>
      <c r="R23" s="117"/>
    </row>
    <row r="24" spans="1:18" s="116" customFormat="1" ht="39.75" customHeight="1" thickBot="1" x14ac:dyDescent="0.3">
      <c r="A24" s="470" t="s">
        <v>1479</v>
      </c>
      <c r="B24" s="471"/>
      <c r="C24" s="471"/>
      <c r="D24" s="471"/>
      <c r="E24" s="471"/>
      <c r="F24" s="471"/>
      <c r="G24" s="471"/>
      <c r="H24" s="471"/>
      <c r="I24" s="471"/>
      <c r="J24" s="471"/>
      <c r="K24" s="471"/>
      <c r="L24" s="471"/>
      <c r="M24" s="471"/>
      <c r="N24" s="471"/>
      <c r="O24" s="471"/>
      <c r="P24" s="472"/>
      <c r="R24" s="117"/>
    </row>
    <row r="25" spans="1:18" s="116" customFormat="1" ht="18" customHeight="1" x14ac:dyDescent="0.25">
      <c r="A25" s="473"/>
      <c r="B25" s="474"/>
      <c r="C25" s="474"/>
      <c r="D25" s="474"/>
      <c r="E25" s="474"/>
      <c r="F25" s="474"/>
      <c r="G25" s="474"/>
      <c r="H25" s="474"/>
      <c r="I25" s="474"/>
      <c r="J25" s="474"/>
      <c r="K25" s="474"/>
      <c r="L25" s="474"/>
      <c r="M25" s="474"/>
      <c r="N25" s="474"/>
      <c r="O25" s="474"/>
      <c r="P25" s="475"/>
      <c r="R25" s="117"/>
    </row>
    <row r="26" spans="1:18" s="116" customFormat="1" ht="88.5" customHeight="1" x14ac:dyDescent="0.25">
      <c r="A26" s="476"/>
      <c r="B26" s="477"/>
      <c r="C26" s="477"/>
      <c r="D26" s="477"/>
      <c r="E26" s="477"/>
      <c r="F26" s="477"/>
      <c r="G26" s="477"/>
      <c r="H26" s="477"/>
      <c r="I26" s="477"/>
      <c r="J26" s="477"/>
      <c r="K26" s="477"/>
      <c r="L26" s="477"/>
      <c r="M26" s="477"/>
      <c r="N26" s="477"/>
      <c r="O26" s="477"/>
      <c r="P26" s="478"/>
      <c r="R26" s="117"/>
    </row>
    <row r="27" spans="1:18" s="116" customFormat="1" ht="89.25" customHeight="1" thickBot="1" x14ac:dyDescent="0.3">
      <c r="A27" s="479"/>
      <c r="B27" s="480"/>
      <c r="C27" s="480"/>
      <c r="D27" s="480"/>
      <c r="E27" s="480"/>
      <c r="F27" s="480"/>
      <c r="G27" s="480"/>
      <c r="H27" s="480"/>
      <c r="I27" s="480"/>
      <c r="J27" s="480"/>
      <c r="K27" s="480"/>
      <c r="L27" s="480"/>
      <c r="M27" s="480"/>
      <c r="N27" s="480"/>
      <c r="O27" s="480"/>
      <c r="P27" s="481"/>
      <c r="R27" s="117"/>
    </row>
    <row r="28" spans="1:18" s="116" customFormat="1" ht="30" hidden="1" customHeight="1" x14ac:dyDescent="0.25">
      <c r="A28" s="579"/>
      <c r="B28" s="580"/>
      <c r="C28" s="580"/>
      <c r="D28" s="580"/>
      <c r="E28" s="580"/>
      <c r="F28" s="580"/>
      <c r="G28" s="580"/>
      <c r="H28" s="580"/>
      <c r="I28" s="580"/>
      <c r="J28" s="580"/>
      <c r="K28" s="580"/>
      <c r="L28" s="580"/>
      <c r="M28" s="580"/>
      <c r="N28" s="580"/>
      <c r="O28" s="580"/>
      <c r="P28" s="581"/>
      <c r="R28" s="117"/>
    </row>
    <row r="29" spans="1:18" ht="30" hidden="1" customHeight="1" thickBot="1" x14ac:dyDescent="0.3">
      <c r="A29" s="537"/>
      <c r="B29" s="538"/>
      <c r="C29" s="538"/>
      <c r="D29" s="538"/>
      <c r="E29" s="538"/>
      <c r="F29" s="538"/>
      <c r="G29" s="538"/>
      <c r="H29" s="538"/>
      <c r="I29" s="538"/>
      <c r="J29" s="538"/>
      <c r="K29" s="538"/>
      <c r="L29" s="538"/>
      <c r="M29" s="538"/>
      <c r="N29" s="538"/>
      <c r="O29" s="538"/>
      <c r="P29" s="520"/>
      <c r="R29" s="114"/>
    </row>
    <row r="30" spans="1:18" ht="12" hidden="1" customHeight="1" x14ac:dyDescent="0.25">
      <c r="A30" s="539"/>
      <c r="B30" s="540"/>
      <c r="C30" s="540"/>
      <c r="D30" s="540"/>
      <c r="E30" s="540"/>
      <c r="F30" s="540"/>
      <c r="G30" s="540"/>
      <c r="H30" s="540"/>
      <c r="I30" s="540"/>
      <c r="J30" s="540"/>
      <c r="K30" s="540"/>
      <c r="L30" s="540"/>
      <c r="M30" s="540"/>
      <c r="N30" s="540"/>
      <c r="O30" s="540"/>
      <c r="P30" s="541"/>
      <c r="R30" s="114"/>
    </row>
    <row r="31" spans="1:18" ht="12" hidden="1" customHeight="1" thickBot="1" x14ac:dyDescent="0.3">
      <c r="A31" s="542"/>
      <c r="B31" s="543"/>
      <c r="C31" s="543"/>
      <c r="D31" s="543"/>
      <c r="E31" s="543"/>
      <c r="F31" s="543"/>
      <c r="G31" s="543"/>
      <c r="H31" s="543"/>
      <c r="I31" s="543"/>
      <c r="J31" s="543"/>
      <c r="K31" s="543"/>
      <c r="L31" s="543"/>
      <c r="M31" s="543"/>
      <c r="N31" s="543"/>
      <c r="O31" s="543"/>
      <c r="P31" s="544"/>
      <c r="R31" s="114"/>
    </row>
    <row r="32" spans="1:18" ht="22.5" hidden="1" customHeight="1" thickBot="1" x14ac:dyDescent="0.3">
      <c r="A32" s="143"/>
      <c r="B32" s="513"/>
      <c r="C32" s="545"/>
      <c r="D32" s="514"/>
      <c r="E32" s="144"/>
      <c r="F32" s="546"/>
      <c r="G32" s="514"/>
      <c r="H32" s="145"/>
      <c r="I32" s="188"/>
      <c r="J32" s="465"/>
      <c r="K32" s="466"/>
      <c r="L32" s="120"/>
      <c r="M32" s="571"/>
      <c r="N32" s="572"/>
      <c r="O32" s="573"/>
      <c r="P32" s="574"/>
    </row>
    <row r="33" spans="1:22" ht="26.25" hidden="1" customHeight="1" thickBot="1" x14ac:dyDescent="0.3">
      <c r="A33" s="146"/>
      <c r="B33" s="521"/>
      <c r="C33" s="522"/>
      <c r="D33" s="522"/>
      <c r="E33" s="523"/>
      <c r="F33" s="511"/>
      <c r="G33" s="512"/>
      <c r="H33" s="528"/>
      <c r="I33" s="529"/>
      <c r="J33" s="465"/>
      <c r="K33" s="466"/>
      <c r="L33" s="120"/>
      <c r="M33" s="575"/>
      <c r="N33" s="576"/>
      <c r="O33" s="577"/>
      <c r="P33" s="578"/>
    </row>
    <row r="34" spans="1:22" ht="31.5" hidden="1" customHeight="1" thickBot="1" x14ac:dyDescent="0.3">
      <c r="A34" s="149"/>
      <c r="B34" s="521"/>
      <c r="C34" s="522"/>
      <c r="D34" s="522"/>
      <c r="E34" s="523"/>
      <c r="F34" s="511"/>
      <c r="G34" s="512"/>
      <c r="H34" s="524"/>
      <c r="I34" s="525"/>
      <c r="J34" s="465"/>
      <c r="K34" s="466"/>
      <c r="L34" s="121"/>
      <c r="M34" s="526"/>
      <c r="N34" s="527"/>
      <c r="O34" s="547"/>
      <c r="P34" s="548"/>
    </row>
    <row r="35" spans="1:22" ht="26.25" hidden="1" customHeight="1" thickBot="1" x14ac:dyDescent="0.3">
      <c r="A35" s="149"/>
      <c r="B35" s="549"/>
      <c r="C35" s="550"/>
      <c r="D35" s="551"/>
      <c r="E35" s="189"/>
      <c r="F35" s="552"/>
      <c r="G35" s="553"/>
      <c r="H35" s="567"/>
      <c r="I35" s="568"/>
      <c r="J35" s="569"/>
      <c r="K35" s="570"/>
      <c r="L35" s="553"/>
      <c r="M35" s="506"/>
      <c r="N35" s="507"/>
      <c r="O35" s="554"/>
      <c r="P35" s="555"/>
    </row>
    <row r="36" spans="1:22" ht="29.25" hidden="1" customHeight="1" thickBot="1" x14ac:dyDescent="0.3">
      <c r="A36" s="190"/>
      <c r="B36" s="549"/>
      <c r="C36" s="550"/>
      <c r="D36" s="551"/>
      <c r="E36" s="189"/>
      <c r="F36" s="552"/>
      <c r="G36" s="553"/>
      <c r="H36" s="465"/>
      <c r="I36" s="487"/>
      <c r="J36" s="552"/>
      <c r="K36" s="553"/>
      <c r="L36" s="506"/>
      <c r="M36" s="556"/>
      <c r="N36" s="507"/>
      <c r="O36" s="554"/>
      <c r="P36" s="555"/>
    </row>
    <row r="37" spans="1:22" ht="39.75" hidden="1" customHeight="1" thickBot="1" x14ac:dyDescent="0.3">
      <c r="A37" s="152"/>
      <c r="B37" s="557"/>
      <c r="C37" s="558"/>
      <c r="D37" s="559"/>
      <c r="E37" s="191"/>
      <c r="F37" s="192"/>
      <c r="G37" s="193"/>
      <c r="H37" s="560"/>
      <c r="I37" s="561"/>
      <c r="J37" s="194"/>
      <c r="K37" s="195"/>
      <c r="L37" s="562"/>
      <c r="M37" s="563"/>
      <c r="N37" s="196"/>
      <c r="O37" s="122"/>
      <c r="P37" s="123"/>
      <c r="R37" s="114"/>
    </row>
    <row r="38" spans="1:22" ht="39" hidden="1" customHeight="1" thickBot="1" x14ac:dyDescent="0.25">
      <c r="A38" s="159"/>
      <c r="B38" s="197"/>
      <c r="C38" s="153"/>
      <c r="D38" s="198"/>
      <c r="E38" s="159"/>
      <c r="F38" s="198"/>
      <c r="G38" s="465"/>
      <c r="H38" s="520"/>
      <c r="I38" s="199"/>
      <c r="J38" s="165"/>
      <c r="K38" s="198"/>
      <c r="L38" s="165"/>
      <c r="M38" s="170"/>
      <c r="N38" s="465"/>
      <c r="O38" s="466"/>
      <c r="P38" s="170"/>
      <c r="R38" s="124"/>
      <c r="S38" s="124"/>
      <c r="T38" s="124"/>
      <c r="U38" s="124"/>
      <c r="V38" s="124"/>
    </row>
    <row r="39" spans="1:22" ht="50.25" hidden="1" customHeight="1" thickBot="1" x14ac:dyDescent="0.3">
      <c r="A39" s="165"/>
      <c r="B39" s="198"/>
      <c r="C39" s="165"/>
      <c r="D39" s="170"/>
      <c r="E39" s="165"/>
      <c r="F39" s="170"/>
      <c r="G39" s="465"/>
      <c r="H39" s="466"/>
      <c r="I39" s="170"/>
      <c r="J39" s="165"/>
      <c r="K39" s="198"/>
      <c r="L39" s="165"/>
      <c r="M39" s="170"/>
      <c r="N39" s="465"/>
      <c r="O39" s="466"/>
      <c r="P39" s="170"/>
    </row>
    <row r="40" spans="1:22" ht="48" hidden="1" customHeight="1" thickBot="1" x14ac:dyDescent="0.3">
      <c r="A40" s="165"/>
      <c r="B40" s="197"/>
      <c r="C40" s="165"/>
      <c r="D40" s="170"/>
      <c r="E40" s="165"/>
      <c r="F40" s="170"/>
      <c r="G40" s="465"/>
      <c r="H40" s="466"/>
      <c r="I40" s="198"/>
      <c r="J40" s="165"/>
      <c r="K40" s="170"/>
      <c r="L40" s="165"/>
      <c r="M40" s="170"/>
      <c r="N40" s="465"/>
      <c r="O40" s="466"/>
      <c r="P40" s="198"/>
    </row>
    <row r="41" spans="1:22" ht="48" hidden="1" customHeight="1" thickBot="1" x14ac:dyDescent="0.3">
      <c r="A41" s="165"/>
      <c r="B41" s="197"/>
      <c r="C41" s="165"/>
      <c r="D41" s="504"/>
      <c r="E41" s="505"/>
      <c r="F41" s="506"/>
      <c r="G41" s="507"/>
      <c r="H41" s="498"/>
      <c r="I41" s="503"/>
      <c r="J41" s="465"/>
      <c r="K41" s="466"/>
      <c r="L41" s="170"/>
      <c r="M41" s="465"/>
      <c r="N41" s="487"/>
      <c r="O41" s="466"/>
      <c r="P41" s="170"/>
    </row>
    <row r="42" spans="1:22" ht="42" hidden="1" customHeight="1" thickBot="1" x14ac:dyDescent="0.3">
      <c r="A42" s="165"/>
      <c r="B42" s="197"/>
      <c r="C42" s="165"/>
      <c r="D42" s="170"/>
      <c r="E42" s="193"/>
      <c r="F42" s="170"/>
      <c r="G42" s="486"/>
      <c r="H42" s="492"/>
      <c r="I42" s="198"/>
      <c r="J42" s="493"/>
      <c r="K42" s="494"/>
      <c r="L42" s="170"/>
      <c r="M42" s="495"/>
      <c r="N42" s="496"/>
      <c r="O42" s="497"/>
      <c r="P42" s="200"/>
    </row>
    <row r="43" spans="1:22" ht="27.75" hidden="1" customHeight="1" thickBot="1" x14ac:dyDescent="0.3">
      <c r="A43" s="165"/>
      <c r="B43" s="498"/>
      <c r="C43" s="499"/>
      <c r="D43" s="465"/>
      <c r="E43" s="487"/>
      <c r="F43" s="466"/>
      <c r="G43" s="500"/>
      <c r="H43" s="501"/>
      <c r="I43" s="501"/>
      <c r="J43" s="465"/>
      <c r="K43" s="466"/>
      <c r="L43" s="502"/>
      <c r="M43" s="503"/>
      <c r="N43" s="465"/>
      <c r="O43" s="466"/>
      <c r="P43" s="125"/>
    </row>
    <row r="44" spans="1:22" ht="15.75" hidden="1" thickBot="1" x14ac:dyDescent="0.3">
      <c r="A44" s="511"/>
      <c r="B44" s="564"/>
      <c r="C44" s="564"/>
      <c r="D44" s="564"/>
      <c r="E44" s="564"/>
      <c r="F44" s="564"/>
      <c r="G44" s="564"/>
      <c r="H44" s="564"/>
      <c r="I44" s="564"/>
      <c r="J44" s="564"/>
      <c r="K44" s="564"/>
      <c r="L44" s="564"/>
      <c r="M44" s="564"/>
      <c r="N44" s="564"/>
      <c r="O44" s="564"/>
      <c r="P44" s="512"/>
    </row>
    <row r="45" spans="1:22" ht="39" hidden="1" customHeight="1" thickBot="1" x14ac:dyDescent="0.3">
      <c r="A45" s="513"/>
      <c r="B45" s="545"/>
      <c r="C45" s="545"/>
      <c r="D45" s="545"/>
      <c r="E45" s="545"/>
      <c r="F45" s="545"/>
      <c r="G45" s="545"/>
      <c r="H45" s="545"/>
      <c r="I45" s="545"/>
      <c r="J45" s="545"/>
      <c r="K45" s="545"/>
      <c r="L45" s="545"/>
      <c r="M45" s="545"/>
      <c r="N45" s="545"/>
      <c r="O45" s="545"/>
      <c r="P45" s="514"/>
    </row>
    <row r="46" spans="1:22" hidden="1" x14ac:dyDescent="0.25"/>
    <row r="118" spans="16:36" x14ac:dyDescent="0.25">
      <c r="P118" s="127"/>
      <c r="Q118" s="127"/>
      <c r="R118" s="127"/>
      <c r="S118" s="127"/>
      <c r="T118" s="127"/>
      <c r="U118" s="127"/>
      <c r="V118" s="127"/>
      <c r="W118" s="127"/>
      <c r="X118" s="127"/>
      <c r="Y118" s="127"/>
      <c r="Z118" s="127"/>
      <c r="AA118" s="127"/>
      <c r="AB118" s="127"/>
      <c r="AC118" s="127"/>
      <c r="AD118" s="127"/>
      <c r="AE118" s="127"/>
      <c r="AF118" s="127"/>
      <c r="AG118" s="127"/>
      <c r="AH118" s="127"/>
      <c r="AI118" s="127"/>
    </row>
    <row r="119" spans="16:36" x14ac:dyDescent="0.25">
      <c r="P119" s="127"/>
      <c r="Q119" s="127"/>
      <c r="R119" s="127"/>
      <c r="S119" s="127"/>
      <c r="T119" s="127"/>
      <c r="U119" s="127"/>
      <c r="V119" s="127"/>
      <c r="W119" s="127"/>
      <c r="X119" s="127"/>
      <c r="Y119" s="127"/>
      <c r="Z119" s="127"/>
      <c r="AA119" s="127"/>
      <c r="AB119" s="127"/>
      <c r="AC119" s="127"/>
      <c r="AD119" s="127"/>
      <c r="AE119" s="127"/>
      <c r="AF119" s="127"/>
      <c r="AG119" s="127"/>
      <c r="AH119" s="127"/>
      <c r="AI119" s="127"/>
    </row>
    <row r="120" spans="16:36" x14ac:dyDescent="0.25">
      <c r="P120" s="127"/>
      <c r="Q120" s="127"/>
      <c r="R120" s="127"/>
      <c r="S120" s="127"/>
      <c r="T120" s="127"/>
      <c r="U120" s="127"/>
      <c r="V120" s="127"/>
      <c r="W120" s="127"/>
      <c r="X120" s="127"/>
      <c r="Y120" s="127"/>
      <c r="Z120" s="127"/>
      <c r="AA120" s="127"/>
      <c r="AB120" s="127"/>
      <c r="AC120" s="127"/>
      <c r="AD120" s="127"/>
      <c r="AE120" s="127"/>
      <c r="AF120" s="127"/>
      <c r="AG120" s="127"/>
      <c r="AH120" s="127"/>
      <c r="AI120" s="127"/>
    </row>
    <row r="121" spans="16:36" x14ac:dyDescent="0.25">
      <c r="P121" s="127"/>
      <c r="Q121" s="127"/>
      <c r="R121" s="127"/>
      <c r="S121" s="127"/>
      <c r="T121" s="127"/>
      <c r="U121" s="127"/>
      <c r="V121" s="127"/>
      <c r="W121" s="127"/>
      <c r="X121" s="127"/>
      <c r="Y121" s="127"/>
      <c r="Z121" s="127"/>
      <c r="AA121" s="127"/>
      <c r="AB121" s="127"/>
      <c r="AC121" s="127"/>
      <c r="AD121" s="127"/>
      <c r="AE121" s="127"/>
      <c r="AF121" s="127"/>
      <c r="AG121" s="127"/>
      <c r="AH121" s="127"/>
      <c r="AI121" s="127"/>
    </row>
    <row r="122" spans="16:36" x14ac:dyDescent="0.25">
      <c r="P122" s="127"/>
      <c r="Q122" s="127"/>
      <c r="R122" s="128"/>
      <c r="S122" s="128"/>
      <c r="T122" s="128"/>
      <c r="U122" s="128"/>
      <c r="V122" s="128"/>
      <c r="W122" s="128"/>
      <c r="X122" s="128"/>
      <c r="Y122" s="128"/>
      <c r="Z122" s="128"/>
      <c r="AA122" s="128"/>
      <c r="AB122" s="128"/>
      <c r="AC122" s="128"/>
      <c r="AD122" s="128"/>
      <c r="AE122" s="128"/>
      <c r="AF122" s="128"/>
      <c r="AG122" s="128"/>
      <c r="AH122" s="128"/>
      <c r="AI122" s="129"/>
      <c r="AJ122" s="128"/>
    </row>
    <row r="123" spans="16:36" x14ac:dyDescent="0.25">
      <c r="P123" s="127"/>
      <c r="Q123" s="127"/>
      <c r="R123" s="128"/>
      <c r="S123" s="128"/>
      <c r="T123" s="128"/>
      <c r="U123" s="128"/>
      <c r="V123" s="128"/>
      <c r="W123" s="128"/>
      <c r="X123" s="128"/>
      <c r="Y123" s="128"/>
      <c r="Z123" s="128"/>
      <c r="AA123" s="128"/>
      <c r="AB123" s="128"/>
      <c r="AC123" s="128"/>
      <c r="AD123" s="128"/>
      <c r="AE123" s="128"/>
      <c r="AF123" s="128"/>
      <c r="AG123" s="128"/>
      <c r="AH123" s="128"/>
      <c r="AI123" s="129"/>
      <c r="AJ123" s="128"/>
    </row>
    <row r="124" spans="16:36" x14ac:dyDescent="0.25">
      <c r="P124" s="127"/>
      <c r="Q124" s="127"/>
      <c r="R124" s="128"/>
      <c r="S124" s="128"/>
      <c r="T124" s="128"/>
      <c r="U124" s="128"/>
      <c r="V124" s="128"/>
      <c r="W124" s="128"/>
      <c r="X124" s="128"/>
      <c r="Y124" s="128"/>
      <c r="Z124" s="128"/>
      <c r="AA124" s="128"/>
      <c r="AB124" s="128">
        <v>0</v>
      </c>
      <c r="AC124" s="128"/>
      <c r="AD124" s="128"/>
      <c r="AE124" s="128"/>
      <c r="AF124" s="128"/>
      <c r="AG124" s="128"/>
      <c r="AH124" s="128"/>
      <c r="AI124" s="129"/>
      <c r="AJ124" s="128"/>
    </row>
    <row r="125" spans="16:36" x14ac:dyDescent="0.25">
      <c r="P125" s="127"/>
      <c r="Q125" s="127"/>
      <c r="R125" s="128"/>
      <c r="S125" s="128"/>
      <c r="T125" s="128"/>
      <c r="U125" s="128"/>
      <c r="V125" s="128"/>
      <c r="W125" s="128"/>
      <c r="X125" s="128"/>
      <c r="Y125" s="128"/>
      <c r="Z125" s="128"/>
      <c r="AA125" s="128"/>
      <c r="AB125" s="128"/>
      <c r="AC125" s="128"/>
      <c r="AD125" s="128"/>
      <c r="AE125" s="128"/>
      <c r="AF125" s="128"/>
      <c r="AG125" s="128"/>
      <c r="AH125" s="128"/>
      <c r="AI125" s="129"/>
      <c r="AJ125" s="128"/>
    </row>
    <row r="126" spans="16:36" ht="15" thickBot="1" x14ac:dyDescent="0.3">
      <c r="P126" s="127"/>
      <c r="Q126" s="127"/>
      <c r="R126" s="128"/>
      <c r="S126" s="130"/>
      <c r="T126" s="130">
        <v>1</v>
      </c>
      <c r="U126" s="130">
        <v>2</v>
      </c>
      <c r="V126" s="130">
        <v>3</v>
      </c>
      <c r="W126" s="130">
        <v>4</v>
      </c>
      <c r="X126" s="130">
        <v>5</v>
      </c>
      <c r="Y126" s="130">
        <v>6</v>
      </c>
      <c r="Z126" s="130"/>
      <c r="AA126" s="130"/>
      <c r="AB126" s="130"/>
      <c r="AC126" s="130"/>
      <c r="AD126" s="130"/>
      <c r="AE126" s="130"/>
      <c r="AF126" s="130"/>
      <c r="AG126" s="128"/>
      <c r="AH126" s="128"/>
      <c r="AI126" s="129"/>
      <c r="AJ126" s="128"/>
    </row>
    <row r="127" spans="16:36" x14ac:dyDescent="0.25">
      <c r="P127" s="127"/>
      <c r="Q127" s="127"/>
      <c r="R127" s="131"/>
      <c r="S127" s="126"/>
      <c r="T127" s="132" t="s">
        <v>56</v>
      </c>
      <c r="U127" s="133" t="s">
        <v>55</v>
      </c>
      <c r="V127" s="132" t="s">
        <v>1335</v>
      </c>
      <c r="W127" s="132" t="s">
        <v>128</v>
      </c>
      <c r="X127" s="132" t="s">
        <v>57</v>
      </c>
      <c r="Y127" s="130" t="s">
        <v>57</v>
      </c>
      <c r="Z127" s="130" t="s">
        <v>121</v>
      </c>
      <c r="AA127" s="130"/>
      <c r="AB127" s="130"/>
      <c r="AC127" s="130"/>
      <c r="AD127" s="130"/>
      <c r="AE127" s="130"/>
      <c r="AF127" s="130"/>
      <c r="AG127" s="128"/>
      <c r="AH127" s="128"/>
      <c r="AI127" s="129"/>
      <c r="AJ127" s="128"/>
    </row>
    <row r="128" spans="16:36" ht="15" x14ac:dyDescent="0.25">
      <c r="P128" s="127"/>
      <c r="Q128" s="127"/>
      <c r="R128" s="131"/>
      <c r="S128" s="126"/>
      <c r="T128" s="130" t="s">
        <v>59</v>
      </c>
      <c r="U128" s="134" t="s">
        <v>58</v>
      </c>
      <c r="V128" s="130" t="s">
        <v>1335</v>
      </c>
      <c r="W128" s="23" t="s">
        <v>128</v>
      </c>
      <c r="X128" s="23" t="s">
        <v>57</v>
      </c>
      <c r="Y128" s="130" t="s">
        <v>57</v>
      </c>
      <c r="Z128" s="130" t="s">
        <v>1320</v>
      </c>
      <c r="AA128" s="130"/>
      <c r="AB128" s="130"/>
      <c r="AC128" s="130"/>
      <c r="AD128" s="130"/>
      <c r="AE128" s="130"/>
      <c r="AF128" s="130"/>
      <c r="AG128" s="128">
        <v>0</v>
      </c>
      <c r="AH128" s="128"/>
      <c r="AI128" s="129"/>
      <c r="AJ128" s="128"/>
    </row>
    <row r="129" spans="16:36" ht="15" customHeight="1" x14ac:dyDescent="0.2">
      <c r="P129" s="127"/>
      <c r="Q129" s="127"/>
      <c r="R129" s="131"/>
      <c r="S129" s="126"/>
      <c r="T129" s="130" t="s">
        <v>61</v>
      </c>
      <c r="U129" s="134" t="s">
        <v>60</v>
      </c>
      <c r="V129" s="130" t="s">
        <v>1335</v>
      </c>
      <c r="W129" s="130" t="s">
        <v>128</v>
      </c>
      <c r="X129" s="24" t="s">
        <v>57</v>
      </c>
      <c r="Y129" s="25" t="s">
        <v>57</v>
      </c>
      <c r="Z129" s="130" t="s">
        <v>1321</v>
      </c>
      <c r="AA129" s="24" t="s">
        <v>122</v>
      </c>
      <c r="AB129" s="130"/>
      <c r="AC129" s="130">
        <v>1</v>
      </c>
      <c r="AD129" s="24" t="s">
        <v>124</v>
      </c>
      <c r="AE129" s="130" t="s">
        <v>127</v>
      </c>
      <c r="AF129" s="201" t="s">
        <v>43</v>
      </c>
      <c r="AG129" s="128">
        <v>0</v>
      </c>
      <c r="AH129" s="128">
        <v>1E+57</v>
      </c>
      <c r="AI129" s="129"/>
      <c r="AJ129" s="128"/>
    </row>
    <row r="130" spans="16:36" ht="28.5" x14ac:dyDescent="0.2">
      <c r="P130" s="127"/>
      <c r="Q130" s="127"/>
      <c r="R130" s="131"/>
      <c r="S130" s="126"/>
      <c r="T130" s="130" t="s">
        <v>63</v>
      </c>
      <c r="U130" s="134" t="s">
        <v>62</v>
      </c>
      <c r="V130" s="130" t="s">
        <v>1335</v>
      </c>
      <c r="W130" s="130" t="s">
        <v>128</v>
      </c>
      <c r="X130" s="24" t="s">
        <v>57</v>
      </c>
      <c r="Y130" s="25" t="s">
        <v>57</v>
      </c>
      <c r="Z130" s="130" t="s">
        <v>1322</v>
      </c>
      <c r="AA130" s="24" t="s">
        <v>123</v>
      </c>
      <c r="AB130" s="130"/>
      <c r="AC130" s="130">
        <v>2</v>
      </c>
      <c r="AD130" s="24" t="s">
        <v>125</v>
      </c>
      <c r="AE130" s="130"/>
      <c r="AF130" s="201" t="s">
        <v>27</v>
      </c>
      <c r="AG130" s="128"/>
      <c r="AH130" s="128"/>
      <c r="AI130" s="129"/>
      <c r="AJ130" s="128"/>
    </row>
    <row r="131" spans="16:36" ht="15" customHeight="1" x14ac:dyDescent="0.2">
      <c r="P131" s="127"/>
      <c r="Q131" s="127"/>
      <c r="R131" s="131"/>
      <c r="S131" s="126"/>
      <c r="T131" s="130" t="s">
        <v>65</v>
      </c>
      <c r="U131" s="134" t="s">
        <v>64</v>
      </c>
      <c r="V131" s="130" t="s">
        <v>1335</v>
      </c>
      <c r="W131" s="130" t="s">
        <v>128</v>
      </c>
      <c r="X131" s="24" t="s">
        <v>57</v>
      </c>
      <c r="Y131" s="25" t="s">
        <v>111</v>
      </c>
      <c r="Z131" s="130" t="s">
        <v>1323</v>
      </c>
      <c r="AA131" s="130">
        <v>0</v>
      </c>
      <c r="AB131" s="130"/>
      <c r="AC131" s="130">
        <v>3</v>
      </c>
      <c r="AD131" s="24" t="s">
        <v>126</v>
      </c>
      <c r="AE131" s="130"/>
      <c r="AF131" s="202" t="s">
        <v>28</v>
      </c>
      <c r="AG131" s="128"/>
      <c r="AH131" s="128"/>
      <c r="AI131" s="129"/>
      <c r="AJ131" s="128"/>
    </row>
    <row r="132" spans="16:36" ht="28.5" x14ac:dyDescent="0.2">
      <c r="P132" s="127"/>
      <c r="Q132" s="127"/>
      <c r="R132" s="131"/>
      <c r="S132" s="126"/>
      <c r="T132" s="130" t="s">
        <v>67</v>
      </c>
      <c r="U132" s="134" t="s">
        <v>66</v>
      </c>
      <c r="V132" s="130" t="s">
        <v>1335</v>
      </c>
      <c r="W132" s="130" t="s">
        <v>128</v>
      </c>
      <c r="X132" s="24" t="s">
        <v>57</v>
      </c>
      <c r="Y132" s="25" t="s">
        <v>111</v>
      </c>
      <c r="Z132" s="130" t="s">
        <v>1324</v>
      </c>
      <c r="AA132" s="130"/>
      <c r="AB132" s="130"/>
      <c r="AC132" s="130">
        <v>4</v>
      </c>
      <c r="AD132" s="130">
        <v>0</v>
      </c>
      <c r="AE132" s="130"/>
      <c r="AF132" s="201" t="s">
        <v>29</v>
      </c>
      <c r="AG132" s="128"/>
      <c r="AH132" s="128"/>
      <c r="AI132" s="129"/>
      <c r="AJ132" s="128"/>
    </row>
    <row r="133" spans="16:36" ht="42.75" x14ac:dyDescent="0.2">
      <c r="P133" s="127"/>
      <c r="Q133" s="127"/>
      <c r="R133" s="131"/>
      <c r="S133" s="126"/>
      <c r="T133" s="130" t="s">
        <v>69</v>
      </c>
      <c r="U133" s="134" t="s">
        <v>68</v>
      </c>
      <c r="V133" s="130" t="s">
        <v>1335</v>
      </c>
      <c r="W133" s="130" t="s">
        <v>128</v>
      </c>
      <c r="X133" s="24" t="s">
        <v>57</v>
      </c>
      <c r="Y133" s="25" t="s">
        <v>111</v>
      </c>
      <c r="Z133" s="130" t="s">
        <v>1325</v>
      </c>
      <c r="AA133" s="130"/>
      <c r="AB133" s="130"/>
      <c r="AC133" s="130">
        <v>5</v>
      </c>
      <c r="AD133" s="130"/>
      <c r="AE133" s="130"/>
      <c r="AF133" s="201" t="s">
        <v>42</v>
      </c>
      <c r="AG133" s="128"/>
      <c r="AH133" s="128"/>
      <c r="AI133" s="129"/>
      <c r="AJ133" s="128"/>
    </row>
    <row r="134" spans="16:36" ht="15" customHeight="1" x14ac:dyDescent="0.2">
      <c r="P134" s="127"/>
      <c r="Q134" s="127"/>
      <c r="R134" s="131"/>
      <c r="S134" s="126"/>
      <c r="T134" s="130" t="s">
        <v>71</v>
      </c>
      <c r="U134" s="134" t="s">
        <v>70</v>
      </c>
      <c r="V134" s="130" t="s">
        <v>1335</v>
      </c>
      <c r="W134" s="130" t="s">
        <v>128</v>
      </c>
      <c r="X134" s="24" t="s">
        <v>57</v>
      </c>
      <c r="Y134" s="25" t="s">
        <v>111</v>
      </c>
      <c r="Z134" s="130" t="s">
        <v>1326</v>
      </c>
      <c r="AA134" s="130"/>
      <c r="AB134" s="130"/>
      <c r="AC134" s="130">
        <v>6</v>
      </c>
      <c r="AD134" s="130"/>
      <c r="AE134" s="130"/>
      <c r="AF134" s="201" t="s">
        <v>30</v>
      </c>
      <c r="AG134" s="128"/>
      <c r="AH134" s="128"/>
      <c r="AI134" s="129"/>
      <c r="AJ134" s="128"/>
    </row>
    <row r="135" spans="16:36" ht="28.5" x14ac:dyDescent="0.2">
      <c r="P135" s="127"/>
      <c r="Q135" s="127"/>
      <c r="R135" s="131"/>
      <c r="S135" s="126"/>
      <c r="T135" s="130" t="s">
        <v>72</v>
      </c>
      <c r="U135" s="134">
        <v>4818</v>
      </c>
      <c r="V135" s="130" t="s">
        <v>1335</v>
      </c>
      <c r="W135" s="130" t="s">
        <v>128</v>
      </c>
      <c r="X135" s="24" t="s">
        <v>57</v>
      </c>
      <c r="Y135" s="25" t="s">
        <v>115</v>
      </c>
      <c r="Z135" s="130" t="s">
        <v>1327</v>
      </c>
      <c r="AA135" s="130"/>
      <c r="AB135" s="130"/>
      <c r="AC135" s="130"/>
      <c r="AD135" s="130"/>
      <c r="AE135" s="130"/>
      <c r="AF135" s="202" t="s">
        <v>41</v>
      </c>
      <c r="AG135" s="128"/>
      <c r="AH135" s="128"/>
      <c r="AI135" s="129"/>
      <c r="AJ135" s="128"/>
    </row>
    <row r="136" spans="16:36" ht="15" customHeight="1" x14ac:dyDescent="0.2">
      <c r="P136" s="127"/>
      <c r="Q136" s="127"/>
      <c r="R136" s="131"/>
      <c r="S136" s="126"/>
      <c r="T136" s="130" t="s">
        <v>73</v>
      </c>
      <c r="U136" s="134">
        <v>4819</v>
      </c>
      <c r="V136" s="130" t="s">
        <v>1335</v>
      </c>
      <c r="W136" s="130" t="s">
        <v>128</v>
      </c>
      <c r="X136" s="24" t="s">
        <v>57</v>
      </c>
      <c r="Y136" s="25" t="s">
        <v>115</v>
      </c>
      <c r="Z136" s="130" t="s">
        <v>1328</v>
      </c>
      <c r="AA136" s="130"/>
      <c r="AB136" s="130"/>
      <c r="AC136" s="130"/>
      <c r="AD136" s="130"/>
      <c r="AE136" s="130"/>
      <c r="AF136" s="202" t="s">
        <v>40</v>
      </c>
      <c r="AG136" s="128"/>
      <c r="AH136" s="128"/>
      <c r="AI136" s="129"/>
      <c r="AJ136" s="128"/>
    </row>
    <row r="137" spans="16:36" ht="42.75" x14ac:dyDescent="0.2">
      <c r="P137" s="127"/>
      <c r="Q137" s="127"/>
      <c r="R137" s="131"/>
      <c r="S137" s="126"/>
      <c r="T137" s="130" t="s">
        <v>74</v>
      </c>
      <c r="U137" s="134">
        <v>2538</v>
      </c>
      <c r="V137" s="130" t="s">
        <v>1335</v>
      </c>
      <c r="W137" s="130" t="s">
        <v>128</v>
      </c>
      <c r="X137" s="24" t="s">
        <v>57</v>
      </c>
      <c r="Y137" s="25" t="s">
        <v>113</v>
      </c>
      <c r="Z137" s="130" t="s">
        <v>1329</v>
      </c>
      <c r="AA137" s="130"/>
      <c r="AB137" s="130"/>
      <c r="AC137" s="130"/>
      <c r="AD137" s="130"/>
      <c r="AE137" s="130"/>
      <c r="AF137" s="201" t="s">
        <v>54</v>
      </c>
      <c r="AG137" s="128"/>
      <c r="AH137" s="128"/>
      <c r="AI137" s="129"/>
      <c r="AJ137" s="128"/>
    </row>
    <row r="138" spans="16:36" ht="15" customHeight="1" x14ac:dyDescent="0.2">
      <c r="P138" s="127"/>
      <c r="Q138" s="127"/>
      <c r="R138" s="131"/>
      <c r="S138" s="126"/>
      <c r="T138" s="130" t="s">
        <v>75</v>
      </c>
      <c r="U138" s="134">
        <v>2539</v>
      </c>
      <c r="V138" s="130" t="s">
        <v>1335</v>
      </c>
      <c r="W138" s="130" t="s">
        <v>128</v>
      </c>
      <c r="X138" s="24" t="s">
        <v>57</v>
      </c>
      <c r="Y138" s="25" t="s">
        <v>113</v>
      </c>
      <c r="Z138" s="130" t="s">
        <v>1330</v>
      </c>
      <c r="AA138" s="130"/>
      <c r="AB138" s="130"/>
      <c r="AC138" s="130"/>
      <c r="AD138" s="130"/>
      <c r="AE138" s="130"/>
      <c r="AF138" s="130"/>
      <c r="AG138" s="128"/>
      <c r="AH138" s="128"/>
      <c r="AI138" s="129"/>
      <c r="AJ138" s="128"/>
    </row>
    <row r="139" spans="16:36" x14ac:dyDescent="0.2">
      <c r="P139" s="127"/>
      <c r="Q139" s="127"/>
      <c r="R139" s="131"/>
      <c r="S139" s="126"/>
      <c r="T139" s="130" t="s">
        <v>77</v>
      </c>
      <c r="U139" s="134" t="s">
        <v>76</v>
      </c>
      <c r="V139" s="130" t="s">
        <v>1335</v>
      </c>
      <c r="W139" s="130" t="s">
        <v>128</v>
      </c>
      <c r="X139" s="24" t="s">
        <v>57</v>
      </c>
      <c r="Y139" s="25" t="s">
        <v>113</v>
      </c>
      <c r="Z139" s="130" t="s">
        <v>1331</v>
      </c>
      <c r="AA139" s="130"/>
      <c r="AB139" s="130"/>
      <c r="AC139" s="130"/>
      <c r="AD139" s="130"/>
      <c r="AE139" s="130"/>
      <c r="AF139" s="201"/>
      <c r="AG139" s="128"/>
      <c r="AH139" s="128"/>
      <c r="AI139" s="129"/>
      <c r="AJ139" s="128"/>
    </row>
    <row r="140" spans="16:36" x14ac:dyDescent="0.25">
      <c r="P140" s="127"/>
      <c r="Q140" s="127"/>
      <c r="R140" s="131"/>
      <c r="S140" s="126"/>
      <c r="T140" s="130" t="s">
        <v>79</v>
      </c>
      <c r="U140" s="134" t="s">
        <v>78</v>
      </c>
      <c r="V140" s="130" t="s">
        <v>1335</v>
      </c>
      <c r="W140" s="130" t="s">
        <v>128</v>
      </c>
      <c r="X140" s="24" t="s">
        <v>57</v>
      </c>
      <c r="Y140" s="130" t="s">
        <v>112</v>
      </c>
      <c r="Z140" s="130" t="s">
        <v>1332</v>
      </c>
      <c r="AA140" s="130"/>
      <c r="AB140" s="130"/>
      <c r="AC140" s="130"/>
      <c r="AD140" s="130"/>
      <c r="AE140" s="130"/>
      <c r="AF140" s="130"/>
      <c r="AG140" s="128"/>
      <c r="AH140" s="128"/>
      <c r="AI140" s="129"/>
      <c r="AJ140" s="128"/>
    </row>
    <row r="141" spans="16:36" x14ac:dyDescent="0.25">
      <c r="P141" s="127"/>
      <c r="Q141" s="127"/>
      <c r="R141" s="131"/>
      <c r="S141" s="126"/>
      <c r="T141" s="130" t="s">
        <v>81</v>
      </c>
      <c r="U141" s="134" t="s">
        <v>80</v>
      </c>
      <c r="V141" s="130" t="s">
        <v>1335</v>
      </c>
      <c r="W141" s="130" t="s">
        <v>128</v>
      </c>
      <c r="X141" s="24" t="s">
        <v>57</v>
      </c>
      <c r="Y141" s="130" t="s">
        <v>112</v>
      </c>
      <c r="Z141" s="130" t="s">
        <v>1333</v>
      </c>
      <c r="AA141" s="130"/>
      <c r="AB141" s="130"/>
      <c r="AC141" s="130"/>
      <c r="AD141" s="130"/>
      <c r="AE141" s="130"/>
      <c r="AF141" s="130"/>
      <c r="AG141" s="128"/>
      <c r="AH141" s="128"/>
      <c r="AI141" s="129"/>
      <c r="AJ141" s="128"/>
    </row>
    <row r="142" spans="16:36" ht="15" customHeight="1" x14ac:dyDescent="0.25">
      <c r="P142" s="127"/>
      <c r="Q142" s="127"/>
      <c r="R142" s="131"/>
      <c r="S142" s="126"/>
      <c r="T142" s="130" t="s">
        <v>83</v>
      </c>
      <c r="U142" s="134" t="s">
        <v>82</v>
      </c>
      <c r="V142" s="130" t="s">
        <v>1335</v>
      </c>
      <c r="W142" s="130" t="s">
        <v>128</v>
      </c>
      <c r="X142" s="24" t="s">
        <v>57</v>
      </c>
      <c r="Y142" s="130" t="s">
        <v>112</v>
      </c>
      <c r="Z142" s="130" t="s">
        <v>1334</v>
      </c>
      <c r="AA142" s="130"/>
      <c r="AB142" s="130"/>
      <c r="AC142" s="130"/>
      <c r="AD142" s="130"/>
      <c r="AE142" s="130"/>
      <c r="AF142" s="130">
        <v>0</v>
      </c>
      <c r="AG142" s="128"/>
      <c r="AH142" s="128"/>
      <c r="AI142" s="129"/>
      <c r="AJ142" s="128"/>
    </row>
    <row r="143" spans="16:36" x14ac:dyDescent="0.25">
      <c r="P143" s="127"/>
      <c r="Q143" s="127"/>
      <c r="R143" s="131"/>
      <c r="S143" s="126"/>
      <c r="T143" s="130" t="s">
        <v>85</v>
      </c>
      <c r="U143" s="134" t="s">
        <v>84</v>
      </c>
      <c r="V143" s="130" t="s">
        <v>1335</v>
      </c>
      <c r="W143" s="130" t="s">
        <v>128</v>
      </c>
      <c r="X143" s="24" t="s">
        <v>57</v>
      </c>
      <c r="Y143" s="130" t="s">
        <v>114</v>
      </c>
      <c r="Z143" s="130"/>
      <c r="AA143" s="130"/>
      <c r="AB143" s="130"/>
      <c r="AC143" s="130"/>
      <c r="AD143" s="130"/>
      <c r="AE143" s="130"/>
      <c r="AF143" s="201"/>
      <c r="AG143" s="128"/>
      <c r="AH143" s="128"/>
      <c r="AI143" s="129"/>
      <c r="AJ143" s="128"/>
    </row>
    <row r="144" spans="16:36" x14ac:dyDescent="0.25">
      <c r="P144" s="127"/>
      <c r="Q144" s="127"/>
      <c r="R144" s="131"/>
      <c r="S144" s="126"/>
      <c r="T144" s="130" t="s">
        <v>87</v>
      </c>
      <c r="U144" s="134" t="s">
        <v>86</v>
      </c>
      <c r="V144" s="130" t="s">
        <v>1335</v>
      </c>
      <c r="W144" s="130" t="s">
        <v>128</v>
      </c>
      <c r="X144" s="24" t="s">
        <v>57</v>
      </c>
      <c r="Y144" s="130" t="s">
        <v>114</v>
      </c>
      <c r="Z144" s="130"/>
      <c r="AA144" s="130"/>
      <c r="AB144" s="130"/>
      <c r="AC144" s="130"/>
      <c r="AD144" s="130"/>
      <c r="AE144" s="130"/>
      <c r="AF144" s="201"/>
      <c r="AG144" s="128"/>
      <c r="AH144" s="128"/>
      <c r="AI144" s="129"/>
      <c r="AJ144" s="128"/>
    </row>
    <row r="145" spans="16:36" x14ac:dyDescent="0.25">
      <c r="P145" s="127"/>
      <c r="Q145" s="127"/>
      <c r="R145" s="131"/>
      <c r="S145" s="126"/>
      <c r="T145" s="130" t="s">
        <v>89</v>
      </c>
      <c r="U145" s="134" t="s">
        <v>88</v>
      </c>
      <c r="V145" s="130" t="s">
        <v>1335</v>
      </c>
      <c r="W145" s="130" t="s">
        <v>128</v>
      </c>
      <c r="X145" s="24" t="s">
        <v>57</v>
      </c>
      <c r="Y145" s="130" t="s">
        <v>114</v>
      </c>
      <c r="Z145" s="130"/>
      <c r="AA145" s="130"/>
      <c r="AB145" s="130"/>
      <c r="AC145" s="130"/>
      <c r="AD145" s="130"/>
      <c r="AE145" s="130"/>
      <c r="AF145" s="130"/>
      <c r="AG145" s="128"/>
      <c r="AH145" s="128"/>
      <c r="AI145" s="129"/>
      <c r="AJ145" s="128"/>
    </row>
    <row r="146" spans="16:36" x14ac:dyDescent="0.25">
      <c r="P146" s="127"/>
      <c r="Q146" s="127"/>
      <c r="R146" s="131"/>
      <c r="S146" s="126"/>
      <c r="T146" s="130" t="s">
        <v>91</v>
      </c>
      <c r="U146" s="134" t="s">
        <v>90</v>
      </c>
      <c r="V146" s="130" t="s">
        <v>1335</v>
      </c>
      <c r="W146" s="130" t="s">
        <v>128</v>
      </c>
      <c r="X146" s="24" t="s">
        <v>57</v>
      </c>
      <c r="Y146" s="130" t="s">
        <v>114</v>
      </c>
      <c r="Z146" s="130"/>
      <c r="AA146" s="130"/>
      <c r="AB146" s="130"/>
      <c r="AC146" s="130"/>
      <c r="AD146" s="130"/>
      <c r="AE146" s="130"/>
      <c r="AF146" s="130"/>
      <c r="AG146" s="128"/>
      <c r="AH146" s="128"/>
      <c r="AI146" s="129"/>
      <c r="AJ146" s="128"/>
    </row>
    <row r="147" spans="16:36" x14ac:dyDescent="0.25">
      <c r="P147" s="127"/>
      <c r="Q147" s="127"/>
      <c r="R147" s="131"/>
      <c r="S147" s="126"/>
      <c r="T147" s="130" t="s">
        <v>92</v>
      </c>
      <c r="U147" s="134">
        <v>5827</v>
      </c>
      <c r="V147" s="130" t="s">
        <v>1335</v>
      </c>
      <c r="W147" s="130" t="s">
        <v>128</v>
      </c>
      <c r="X147" s="24" t="s">
        <v>93</v>
      </c>
      <c r="Y147" s="130" t="s">
        <v>116</v>
      </c>
      <c r="Z147" s="130"/>
      <c r="AA147" s="130"/>
      <c r="AB147" s="130"/>
      <c r="AC147" s="130"/>
      <c r="AD147" s="130"/>
      <c r="AE147" s="130"/>
      <c r="AF147" s="130"/>
      <c r="AG147" s="128"/>
      <c r="AH147" s="128"/>
      <c r="AI147" s="129"/>
      <c r="AJ147" s="128"/>
    </row>
    <row r="148" spans="16:36" x14ac:dyDescent="0.25">
      <c r="P148" s="127"/>
      <c r="Q148" s="127"/>
      <c r="R148" s="131"/>
      <c r="S148" s="126"/>
      <c r="T148" s="130" t="s">
        <v>94</v>
      </c>
      <c r="U148" s="134">
        <v>5824</v>
      </c>
      <c r="V148" s="130" t="s">
        <v>1335</v>
      </c>
      <c r="W148" s="130" t="s">
        <v>128</v>
      </c>
      <c r="X148" s="24" t="s">
        <v>93</v>
      </c>
      <c r="Y148" s="130" t="s">
        <v>116</v>
      </c>
      <c r="Z148" s="130"/>
      <c r="AA148" s="130"/>
      <c r="AB148" s="130"/>
      <c r="AC148" s="130"/>
      <c r="AD148" s="130"/>
      <c r="AE148" s="130"/>
      <c r="AF148" s="130"/>
      <c r="AG148" s="128"/>
      <c r="AH148" s="128"/>
      <c r="AI148" s="129"/>
      <c r="AJ148" s="128"/>
    </row>
    <row r="149" spans="16:36" x14ac:dyDescent="0.25">
      <c r="P149" s="127"/>
      <c r="Q149" s="127"/>
      <c r="R149" s="131"/>
      <c r="S149" s="126"/>
      <c r="T149" s="130" t="s">
        <v>95</v>
      </c>
      <c r="U149" s="134">
        <v>5826</v>
      </c>
      <c r="V149" s="130" t="s">
        <v>1335</v>
      </c>
      <c r="W149" s="130" t="s">
        <v>128</v>
      </c>
      <c r="X149" s="24" t="s">
        <v>93</v>
      </c>
      <c r="Y149" s="130" t="s">
        <v>116</v>
      </c>
      <c r="Z149" s="130"/>
      <c r="AA149" s="130"/>
      <c r="AB149" s="130"/>
      <c r="AC149" s="130"/>
      <c r="AD149" s="130"/>
      <c r="AE149" s="130"/>
      <c r="AF149" s="130"/>
      <c r="AG149" s="128"/>
      <c r="AH149" s="128"/>
      <c r="AI149" s="129"/>
      <c r="AJ149" s="128"/>
    </row>
    <row r="150" spans="16:36" x14ac:dyDescent="0.25">
      <c r="P150" s="127"/>
      <c r="Q150" s="127"/>
      <c r="R150" s="131"/>
      <c r="S150" s="126"/>
      <c r="T150" s="130" t="s">
        <v>96</v>
      </c>
      <c r="U150" s="134">
        <v>8785</v>
      </c>
      <c r="V150" s="130" t="s">
        <v>1335</v>
      </c>
      <c r="W150" s="130" t="s">
        <v>128</v>
      </c>
      <c r="X150" s="24" t="s">
        <v>93</v>
      </c>
      <c r="Y150" s="130" t="s">
        <v>117</v>
      </c>
      <c r="Z150" s="130"/>
      <c r="AA150" s="130"/>
      <c r="AB150" s="130"/>
      <c r="AC150" s="130"/>
      <c r="AD150" s="130"/>
      <c r="AE150" s="130"/>
      <c r="AF150" s="130"/>
      <c r="AG150" s="128"/>
      <c r="AH150" s="128"/>
      <c r="AI150" s="129"/>
      <c r="AJ150" s="128"/>
    </row>
    <row r="151" spans="16:36" x14ac:dyDescent="0.25">
      <c r="P151" s="127"/>
      <c r="Q151" s="127"/>
      <c r="R151" s="131"/>
      <c r="S151" s="126"/>
      <c r="T151" s="130" t="s">
        <v>97</v>
      </c>
      <c r="U151" s="134">
        <v>8774</v>
      </c>
      <c r="V151" s="130" t="s">
        <v>1335</v>
      </c>
      <c r="W151" s="130" t="s">
        <v>128</v>
      </c>
      <c r="X151" s="24" t="s">
        <v>93</v>
      </c>
      <c r="Y151" s="130" t="s">
        <v>117</v>
      </c>
      <c r="Z151" s="130"/>
      <c r="AA151" s="130"/>
      <c r="AB151" s="130"/>
      <c r="AC151" s="130"/>
      <c r="AD151" s="130"/>
      <c r="AE151" s="130"/>
      <c r="AF151" s="130"/>
      <c r="AG151" s="128"/>
      <c r="AH151" s="128"/>
      <c r="AI151" s="129"/>
      <c r="AJ151" s="128"/>
    </row>
    <row r="152" spans="16:36" x14ac:dyDescent="0.25">
      <c r="P152" s="127"/>
      <c r="Q152" s="127"/>
      <c r="R152" s="131"/>
      <c r="S152" s="126"/>
      <c r="T152" s="130" t="s">
        <v>98</v>
      </c>
      <c r="U152" s="134">
        <v>8766</v>
      </c>
      <c r="V152" s="130" t="s">
        <v>1335</v>
      </c>
      <c r="W152" s="130" t="s">
        <v>128</v>
      </c>
      <c r="X152" s="24" t="s">
        <v>93</v>
      </c>
      <c r="Y152" s="130" t="s">
        <v>117</v>
      </c>
      <c r="Z152" s="130"/>
      <c r="AA152" s="130"/>
      <c r="AB152" s="130"/>
      <c r="AC152" s="130"/>
      <c r="AD152" s="130"/>
      <c r="AE152" s="130"/>
      <c r="AF152" s="130"/>
      <c r="AG152" s="128"/>
      <c r="AH152" s="128"/>
      <c r="AI152" s="129"/>
      <c r="AJ152" s="128"/>
    </row>
    <row r="153" spans="16:36" x14ac:dyDescent="0.25">
      <c r="P153" s="127"/>
      <c r="Q153" s="127"/>
      <c r="R153" s="131"/>
      <c r="S153" s="126"/>
      <c r="T153" s="130" t="s">
        <v>99</v>
      </c>
      <c r="U153" s="134">
        <v>8777</v>
      </c>
      <c r="V153" s="130" t="s">
        <v>1335</v>
      </c>
      <c r="W153" s="130" t="s">
        <v>128</v>
      </c>
      <c r="X153" s="24" t="s">
        <v>93</v>
      </c>
      <c r="Y153" s="130" t="s">
        <v>117</v>
      </c>
      <c r="Z153" s="130"/>
      <c r="AA153" s="130"/>
      <c r="AB153" s="130"/>
      <c r="AC153" s="130"/>
      <c r="AD153" s="130"/>
      <c r="AE153" s="130"/>
      <c r="AF153" s="130"/>
      <c r="AG153" s="128"/>
      <c r="AH153" s="128"/>
      <c r="AI153" s="129"/>
      <c r="AJ153" s="128"/>
    </row>
    <row r="154" spans="16:36" x14ac:dyDescent="0.25">
      <c r="P154" s="127"/>
      <c r="Q154" s="127"/>
      <c r="R154" s="131"/>
      <c r="S154" s="126"/>
      <c r="T154" s="130" t="s">
        <v>100</v>
      </c>
      <c r="U154" s="134">
        <v>7121</v>
      </c>
      <c r="V154" s="130" t="s">
        <v>1335</v>
      </c>
      <c r="W154" s="130" t="s">
        <v>128</v>
      </c>
      <c r="X154" s="24" t="s">
        <v>93</v>
      </c>
      <c r="Y154" s="130" t="s">
        <v>119</v>
      </c>
      <c r="Z154" s="130"/>
      <c r="AA154" s="130"/>
      <c r="AB154" s="130"/>
      <c r="AC154" s="130"/>
      <c r="AD154" s="130"/>
      <c r="AE154" s="130"/>
      <c r="AF154" s="130"/>
      <c r="AG154" s="128"/>
      <c r="AH154" s="128"/>
      <c r="AI154" s="129"/>
      <c r="AJ154" s="128"/>
    </row>
    <row r="155" spans="16:36" x14ac:dyDescent="0.25">
      <c r="P155" s="127"/>
      <c r="Q155" s="127"/>
      <c r="R155" s="131"/>
      <c r="S155" s="126"/>
      <c r="T155" s="130" t="s">
        <v>101</v>
      </c>
      <c r="U155" s="134">
        <v>6802</v>
      </c>
      <c r="V155" s="130" t="s">
        <v>1335</v>
      </c>
      <c r="W155" s="130" t="s">
        <v>128</v>
      </c>
      <c r="X155" s="24" t="s">
        <v>93</v>
      </c>
      <c r="Y155" s="130" t="s">
        <v>119</v>
      </c>
      <c r="Z155" s="130"/>
      <c r="AA155" s="130"/>
      <c r="AB155" s="130"/>
      <c r="AC155" s="130"/>
      <c r="AD155" s="130"/>
      <c r="AE155" s="130"/>
      <c r="AF155" s="130"/>
      <c r="AG155" s="128"/>
      <c r="AH155" s="128"/>
      <c r="AI155" s="129"/>
      <c r="AJ155" s="128"/>
    </row>
    <row r="156" spans="16:36" x14ac:dyDescent="0.25">
      <c r="P156" s="127"/>
      <c r="Q156" s="127"/>
      <c r="R156" s="131"/>
      <c r="S156" s="126"/>
      <c r="T156" s="130" t="s">
        <v>102</v>
      </c>
      <c r="U156" s="134">
        <v>7119</v>
      </c>
      <c r="V156" s="130" t="s">
        <v>1335</v>
      </c>
      <c r="W156" s="130" t="s">
        <v>128</v>
      </c>
      <c r="X156" s="24" t="s">
        <v>93</v>
      </c>
      <c r="Y156" s="130" t="s">
        <v>119</v>
      </c>
      <c r="Z156" s="130"/>
      <c r="AA156" s="130"/>
      <c r="AB156" s="130"/>
      <c r="AC156" s="130"/>
      <c r="AD156" s="130"/>
      <c r="AE156" s="130"/>
      <c r="AF156" s="130"/>
      <c r="AG156" s="128"/>
      <c r="AH156" s="128"/>
      <c r="AI156" s="129"/>
      <c r="AJ156" s="128"/>
    </row>
    <row r="157" spans="16:36" x14ac:dyDescent="0.25">
      <c r="P157" s="127"/>
      <c r="Q157" s="127"/>
      <c r="R157" s="131"/>
      <c r="S157" s="126"/>
      <c r="T157" s="130" t="s">
        <v>104</v>
      </c>
      <c r="U157" s="134" t="s">
        <v>103</v>
      </c>
      <c r="V157" s="130" t="s">
        <v>1335</v>
      </c>
      <c r="W157" s="130" t="s">
        <v>128</v>
      </c>
      <c r="X157" s="24" t="s">
        <v>93</v>
      </c>
      <c r="Y157" s="130" t="s">
        <v>118</v>
      </c>
      <c r="Z157" s="130"/>
      <c r="AA157" s="130"/>
      <c r="AB157" s="130"/>
      <c r="AC157" s="130"/>
      <c r="AD157" s="130"/>
      <c r="AE157" s="130"/>
      <c r="AF157" s="130"/>
      <c r="AG157" s="128"/>
      <c r="AH157" s="128"/>
      <c r="AI157" s="129"/>
      <c r="AJ157" s="128"/>
    </row>
    <row r="158" spans="16:36" x14ac:dyDescent="0.25">
      <c r="P158" s="127"/>
      <c r="Q158" s="127"/>
      <c r="R158" s="131"/>
      <c r="S158" s="126"/>
      <c r="T158" s="130" t="s">
        <v>106</v>
      </c>
      <c r="U158" s="134" t="s">
        <v>105</v>
      </c>
      <c r="V158" s="130" t="s">
        <v>1335</v>
      </c>
      <c r="W158" s="130" t="s">
        <v>128</v>
      </c>
      <c r="X158" s="24" t="s">
        <v>93</v>
      </c>
      <c r="Y158" s="130" t="s">
        <v>118</v>
      </c>
      <c r="Z158" s="130"/>
      <c r="AA158" s="130"/>
      <c r="AB158" s="130"/>
      <c r="AC158" s="130"/>
      <c r="AD158" s="130"/>
      <c r="AE158" s="130"/>
      <c r="AF158" s="130"/>
      <c r="AG158" s="128"/>
      <c r="AH158" s="128"/>
      <c r="AI158" s="129"/>
      <c r="AJ158" s="128"/>
    </row>
    <row r="159" spans="16:36" x14ac:dyDescent="0.25">
      <c r="P159" s="127"/>
      <c r="Q159" s="127"/>
      <c r="R159" s="131"/>
      <c r="S159" s="126"/>
      <c r="T159" s="130" t="s">
        <v>107</v>
      </c>
      <c r="U159" s="134">
        <v>7476</v>
      </c>
      <c r="V159" s="130" t="s">
        <v>1335</v>
      </c>
      <c r="W159" s="130" t="s">
        <v>128</v>
      </c>
      <c r="X159" s="24" t="s">
        <v>93</v>
      </c>
      <c r="Y159" s="130" t="s">
        <v>118</v>
      </c>
      <c r="Z159" s="130"/>
      <c r="AA159" s="130"/>
      <c r="AB159" s="130"/>
      <c r="AC159" s="130"/>
      <c r="AD159" s="130"/>
      <c r="AE159" s="130"/>
      <c r="AF159" s="130"/>
      <c r="AG159" s="128"/>
      <c r="AH159" s="128"/>
      <c r="AI159" s="129"/>
      <c r="AJ159" s="128"/>
    </row>
    <row r="160" spans="16:36" x14ac:dyDescent="0.25">
      <c r="P160" s="127"/>
      <c r="Q160" s="127"/>
      <c r="R160" s="131"/>
      <c r="S160" s="126"/>
      <c r="T160" s="130" t="s">
        <v>108</v>
      </c>
      <c r="U160" s="134">
        <v>4137</v>
      </c>
      <c r="V160" s="130" t="s">
        <v>1335</v>
      </c>
      <c r="W160" s="130" t="s">
        <v>128</v>
      </c>
      <c r="X160" s="24" t="s">
        <v>93</v>
      </c>
      <c r="Y160" s="130" t="s">
        <v>120</v>
      </c>
      <c r="Z160" s="130"/>
      <c r="AA160" s="130"/>
      <c r="AB160" s="130"/>
      <c r="AC160" s="130"/>
      <c r="AD160" s="130"/>
      <c r="AE160" s="130"/>
      <c r="AF160" s="130"/>
      <c r="AG160" s="128"/>
      <c r="AH160" s="128"/>
      <c r="AI160" s="129"/>
      <c r="AJ160" s="128"/>
    </row>
    <row r="161" spans="16:36" x14ac:dyDescent="0.25">
      <c r="P161" s="127"/>
      <c r="Q161" s="127"/>
      <c r="R161" s="131"/>
      <c r="S161" s="126"/>
      <c r="T161" s="130" t="s">
        <v>109</v>
      </c>
      <c r="U161" s="134">
        <v>4138</v>
      </c>
      <c r="V161" s="130" t="s">
        <v>1335</v>
      </c>
      <c r="W161" s="130" t="s">
        <v>128</v>
      </c>
      <c r="X161" s="24" t="s">
        <v>93</v>
      </c>
      <c r="Y161" s="130" t="s">
        <v>120</v>
      </c>
      <c r="Z161" s="130"/>
      <c r="AA161" s="130"/>
      <c r="AB161" s="130"/>
      <c r="AC161" s="130"/>
      <c r="AD161" s="130"/>
      <c r="AE161" s="130"/>
      <c r="AF161" s="130"/>
      <c r="AG161" s="128"/>
      <c r="AH161" s="128"/>
      <c r="AI161" s="129"/>
      <c r="AJ161" s="128"/>
    </row>
    <row r="162" spans="16:36" ht="15" thickBot="1" x14ac:dyDescent="0.3">
      <c r="P162" s="127"/>
      <c r="Q162" s="127"/>
      <c r="R162" s="131"/>
      <c r="S162" s="126"/>
      <c r="T162" s="135" t="s">
        <v>110</v>
      </c>
      <c r="U162" s="136">
        <v>4140</v>
      </c>
      <c r="V162" s="135" t="s">
        <v>1335</v>
      </c>
      <c r="W162" s="135" t="s">
        <v>128</v>
      </c>
      <c r="X162" s="26" t="s">
        <v>93</v>
      </c>
      <c r="Y162" s="130" t="s">
        <v>120</v>
      </c>
      <c r="Z162" s="130"/>
      <c r="AA162" s="130"/>
      <c r="AB162" s="130"/>
      <c r="AC162" s="130"/>
      <c r="AD162" s="130"/>
      <c r="AE162" s="130"/>
      <c r="AF162" s="130"/>
      <c r="AG162" s="128"/>
      <c r="AH162" s="128"/>
      <c r="AI162" s="129"/>
      <c r="AJ162" s="128"/>
    </row>
    <row r="163" spans="16:36" x14ac:dyDescent="0.25">
      <c r="P163" s="127"/>
      <c r="Q163" s="127"/>
      <c r="R163" s="131"/>
      <c r="S163" s="126"/>
      <c r="T163" s="132" t="s">
        <v>397</v>
      </c>
      <c r="U163" s="133">
        <v>3392</v>
      </c>
      <c r="V163" s="132" t="s">
        <v>1335</v>
      </c>
      <c r="W163" s="132" t="s">
        <v>398</v>
      </c>
      <c r="X163" s="27" t="s">
        <v>240</v>
      </c>
      <c r="Y163" s="130" t="s">
        <v>399</v>
      </c>
      <c r="Z163" s="130"/>
      <c r="AA163" s="130"/>
      <c r="AB163" s="130"/>
      <c r="AC163" s="130"/>
      <c r="AD163" s="130"/>
      <c r="AE163" s="130"/>
      <c r="AF163" s="130"/>
      <c r="AG163" s="128"/>
      <c r="AH163" s="128"/>
      <c r="AI163" s="129"/>
      <c r="AJ163" s="128"/>
    </row>
    <row r="164" spans="16:36" x14ac:dyDescent="0.25">
      <c r="P164" s="127"/>
      <c r="Q164" s="127"/>
      <c r="R164" s="131"/>
      <c r="S164" s="126"/>
      <c r="T164" s="130" t="s">
        <v>400</v>
      </c>
      <c r="U164" s="134" t="s">
        <v>1062</v>
      </c>
      <c r="V164" s="130" t="s">
        <v>1335</v>
      </c>
      <c r="W164" s="130" t="s">
        <v>398</v>
      </c>
      <c r="X164" s="24" t="s">
        <v>240</v>
      </c>
      <c r="Y164" s="130" t="s">
        <v>399</v>
      </c>
      <c r="Z164" s="130"/>
      <c r="AA164" s="130"/>
      <c r="AB164" s="130"/>
      <c r="AC164" s="130"/>
      <c r="AD164" s="130"/>
      <c r="AE164" s="130"/>
      <c r="AF164" s="130"/>
      <c r="AG164" s="128"/>
      <c r="AH164" s="128"/>
      <c r="AI164" s="129"/>
      <c r="AJ164" s="128"/>
    </row>
    <row r="165" spans="16:36" x14ac:dyDescent="0.25">
      <c r="P165" s="127"/>
      <c r="Q165" s="127"/>
      <c r="R165" s="131"/>
      <c r="S165" s="126"/>
      <c r="T165" s="130" t="s">
        <v>401</v>
      </c>
      <c r="U165" s="134" t="s">
        <v>1063</v>
      </c>
      <c r="V165" s="130" t="s">
        <v>1335</v>
      </c>
      <c r="W165" s="130" t="s">
        <v>398</v>
      </c>
      <c r="X165" s="130" t="s">
        <v>240</v>
      </c>
      <c r="Y165" s="126" t="s">
        <v>399</v>
      </c>
      <c r="Z165" s="126"/>
      <c r="AA165" s="126"/>
      <c r="AB165" s="126"/>
      <c r="AC165" s="126"/>
      <c r="AD165" s="126"/>
      <c r="AE165" s="126"/>
      <c r="AF165" s="126"/>
      <c r="AG165" s="131"/>
      <c r="AH165" s="131"/>
      <c r="AI165" s="127"/>
    </row>
    <row r="166" spans="16:36" x14ac:dyDescent="0.25">
      <c r="P166" s="127"/>
      <c r="Q166" s="127"/>
      <c r="R166" s="131"/>
      <c r="S166" s="126"/>
      <c r="T166" s="130" t="s">
        <v>402</v>
      </c>
      <c r="U166" s="134" t="s">
        <v>1064</v>
      </c>
      <c r="V166" s="130" t="s">
        <v>1335</v>
      </c>
      <c r="W166" s="130" t="s">
        <v>398</v>
      </c>
      <c r="X166" s="130" t="s">
        <v>240</v>
      </c>
      <c r="Y166" s="126" t="s">
        <v>399</v>
      </c>
      <c r="Z166" s="126"/>
      <c r="AA166" s="126"/>
      <c r="AB166" s="126"/>
      <c r="AC166" s="126"/>
      <c r="AD166" s="126"/>
      <c r="AE166" s="126"/>
      <c r="AF166" s="126"/>
      <c r="AG166" s="131"/>
      <c r="AH166" s="131"/>
      <c r="AI166" s="127"/>
    </row>
    <row r="167" spans="16:36" x14ac:dyDescent="0.25">
      <c r="P167" s="127"/>
      <c r="Q167" s="127"/>
      <c r="R167" s="131"/>
      <c r="S167" s="126"/>
      <c r="T167" s="130" t="s">
        <v>403</v>
      </c>
      <c r="U167" s="134">
        <v>4927</v>
      </c>
      <c r="V167" s="130" t="s">
        <v>1335</v>
      </c>
      <c r="W167" s="130" t="s">
        <v>398</v>
      </c>
      <c r="X167" s="130" t="s">
        <v>240</v>
      </c>
      <c r="Y167" s="126" t="s">
        <v>404</v>
      </c>
      <c r="Z167" s="126"/>
      <c r="AA167" s="126"/>
      <c r="AB167" s="126"/>
      <c r="AC167" s="126"/>
      <c r="AD167" s="126"/>
      <c r="AE167" s="126"/>
      <c r="AF167" s="126"/>
      <c r="AG167" s="131"/>
      <c r="AH167" s="131"/>
      <c r="AI167" s="127"/>
    </row>
    <row r="168" spans="16:36" x14ac:dyDescent="0.25">
      <c r="P168" s="127"/>
      <c r="Q168" s="127"/>
      <c r="R168" s="131"/>
      <c r="S168" s="126"/>
      <c r="T168" s="130" t="s">
        <v>405</v>
      </c>
      <c r="U168" s="134">
        <v>5339</v>
      </c>
      <c r="V168" s="130" t="s">
        <v>1335</v>
      </c>
      <c r="W168" s="130" t="s">
        <v>398</v>
      </c>
      <c r="X168" s="130" t="s">
        <v>240</v>
      </c>
      <c r="Y168" s="126" t="s">
        <v>404</v>
      </c>
      <c r="Z168" s="126"/>
      <c r="AA168" s="126"/>
      <c r="AB168" s="126"/>
      <c r="AC168" s="126"/>
      <c r="AD168" s="126"/>
      <c r="AE168" s="126"/>
      <c r="AF168" s="126"/>
      <c r="AG168" s="131"/>
      <c r="AH168" s="131"/>
      <c r="AI168" s="127"/>
    </row>
    <row r="169" spans="16:36" x14ac:dyDescent="0.25">
      <c r="P169" s="127"/>
      <c r="Q169" s="127"/>
      <c r="R169" s="131"/>
      <c r="S169" s="126"/>
      <c r="T169" s="130" t="s">
        <v>406</v>
      </c>
      <c r="U169" s="134">
        <v>4926</v>
      </c>
      <c r="V169" s="130" t="s">
        <v>1335</v>
      </c>
      <c r="W169" s="130" t="s">
        <v>398</v>
      </c>
      <c r="X169" s="130" t="s">
        <v>240</v>
      </c>
      <c r="Y169" s="126" t="s">
        <v>404</v>
      </c>
      <c r="Z169" s="126"/>
      <c r="AA169" s="126"/>
      <c r="AB169" s="126"/>
      <c r="AC169" s="126"/>
      <c r="AD169" s="126"/>
      <c r="AE169" s="126"/>
      <c r="AF169" s="126"/>
      <c r="AG169" s="131"/>
      <c r="AH169" s="131"/>
      <c r="AI169" s="127"/>
    </row>
    <row r="170" spans="16:36" x14ac:dyDescent="0.25">
      <c r="R170" s="131"/>
      <c r="S170" s="126"/>
      <c r="T170" s="130" t="s">
        <v>407</v>
      </c>
      <c r="U170" s="134" t="s">
        <v>1065</v>
      </c>
      <c r="V170" s="130" t="s">
        <v>1335</v>
      </c>
      <c r="W170" s="130" t="s">
        <v>398</v>
      </c>
      <c r="X170" s="130" t="s">
        <v>240</v>
      </c>
      <c r="Y170" s="126" t="s">
        <v>408</v>
      </c>
      <c r="Z170" s="126"/>
      <c r="AA170" s="126"/>
      <c r="AB170" s="126"/>
      <c r="AC170" s="126"/>
      <c r="AD170" s="126"/>
      <c r="AE170" s="126"/>
      <c r="AF170" s="126"/>
      <c r="AG170" s="131"/>
      <c r="AH170" s="131"/>
    </row>
    <row r="171" spans="16:36" x14ac:dyDescent="0.25">
      <c r="R171" s="131"/>
      <c r="S171" s="126"/>
      <c r="T171" s="130" t="s">
        <v>409</v>
      </c>
      <c r="U171" s="134" t="s">
        <v>1066</v>
      </c>
      <c r="V171" s="130" t="s">
        <v>1335</v>
      </c>
      <c r="W171" s="130" t="s">
        <v>398</v>
      </c>
      <c r="X171" s="130" t="s">
        <v>240</v>
      </c>
      <c r="Y171" s="126" t="s">
        <v>408</v>
      </c>
      <c r="Z171" s="126"/>
      <c r="AA171" s="126"/>
      <c r="AB171" s="126"/>
      <c r="AC171" s="126"/>
      <c r="AD171" s="126"/>
      <c r="AE171" s="126"/>
      <c r="AF171" s="126"/>
      <c r="AG171" s="131"/>
      <c r="AH171" s="131"/>
    </row>
    <row r="172" spans="16:36" x14ac:dyDescent="0.25">
      <c r="R172" s="131"/>
      <c r="S172" s="126"/>
      <c r="T172" s="130" t="s">
        <v>410</v>
      </c>
      <c r="U172" s="134" t="s">
        <v>1067</v>
      </c>
      <c r="V172" s="130" t="s">
        <v>1335</v>
      </c>
      <c r="W172" s="130" t="s">
        <v>398</v>
      </c>
      <c r="X172" s="130" t="s">
        <v>240</v>
      </c>
      <c r="Y172" s="126" t="s">
        <v>408</v>
      </c>
      <c r="Z172" s="126"/>
      <c r="AA172" s="126"/>
      <c r="AB172" s="126"/>
      <c r="AC172" s="126"/>
      <c r="AD172" s="126"/>
      <c r="AE172" s="126"/>
      <c r="AF172" s="126"/>
      <c r="AG172" s="131"/>
      <c r="AH172" s="131"/>
    </row>
    <row r="173" spans="16:36" x14ac:dyDescent="0.25">
      <c r="R173" s="131"/>
      <c r="S173" s="126"/>
      <c r="T173" s="130" t="s">
        <v>411</v>
      </c>
      <c r="U173" s="134" t="s">
        <v>1068</v>
      </c>
      <c r="V173" s="130" t="s">
        <v>1335</v>
      </c>
      <c r="W173" s="130" t="s">
        <v>398</v>
      </c>
      <c r="X173" s="130" t="s">
        <v>240</v>
      </c>
      <c r="Y173" s="126" t="s">
        <v>408</v>
      </c>
      <c r="Z173" s="126"/>
      <c r="AA173" s="126"/>
      <c r="AB173" s="126"/>
      <c r="AC173" s="126"/>
      <c r="AD173" s="126"/>
      <c r="AE173" s="126"/>
      <c r="AF173" s="126"/>
      <c r="AG173" s="131"/>
      <c r="AH173" s="131"/>
    </row>
    <row r="174" spans="16:36" x14ac:dyDescent="0.25">
      <c r="R174" s="131"/>
      <c r="S174" s="126"/>
      <c r="T174" s="130" t="s">
        <v>412</v>
      </c>
      <c r="U174" s="134" t="s">
        <v>1069</v>
      </c>
      <c r="V174" s="130" t="s">
        <v>1335</v>
      </c>
      <c r="W174" s="130" t="s">
        <v>398</v>
      </c>
      <c r="X174" s="130" t="s">
        <v>240</v>
      </c>
      <c r="Y174" s="126" t="s">
        <v>408</v>
      </c>
      <c r="Z174" s="126"/>
      <c r="AA174" s="126"/>
      <c r="AB174" s="126"/>
      <c r="AC174" s="126"/>
      <c r="AD174" s="126"/>
      <c r="AE174" s="126"/>
      <c r="AF174" s="126"/>
      <c r="AG174" s="131"/>
      <c r="AH174" s="131"/>
    </row>
    <row r="175" spans="16:36" x14ac:dyDescent="0.25">
      <c r="R175" s="131"/>
      <c r="S175" s="126"/>
      <c r="T175" s="130" t="s">
        <v>436</v>
      </c>
      <c r="U175" s="134">
        <v>2382</v>
      </c>
      <c r="V175" s="130" t="s">
        <v>1335</v>
      </c>
      <c r="W175" s="130" t="s">
        <v>398</v>
      </c>
      <c r="X175" s="130" t="s">
        <v>240</v>
      </c>
      <c r="Y175" s="126" t="s">
        <v>437</v>
      </c>
      <c r="Z175" s="126"/>
      <c r="AA175" s="126"/>
      <c r="AB175" s="126"/>
      <c r="AC175" s="126"/>
      <c r="AD175" s="126"/>
      <c r="AE175" s="126"/>
      <c r="AF175" s="126"/>
      <c r="AG175" s="131"/>
      <c r="AH175" s="131"/>
    </row>
    <row r="176" spans="16:36" x14ac:dyDescent="0.25">
      <c r="R176" s="131"/>
      <c r="S176" s="126"/>
      <c r="T176" s="130" t="s">
        <v>438</v>
      </c>
      <c r="U176" s="134">
        <v>2381</v>
      </c>
      <c r="V176" s="130" t="s">
        <v>1335</v>
      </c>
      <c r="W176" s="130" t="s">
        <v>398</v>
      </c>
      <c r="X176" s="130" t="s">
        <v>240</v>
      </c>
      <c r="Y176" s="126" t="s">
        <v>437</v>
      </c>
      <c r="Z176" s="126"/>
      <c r="AA176" s="126"/>
      <c r="AB176" s="126"/>
      <c r="AC176" s="126"/>
      <c r="AD176" s="126"/>
      <c r="AE176" s="126"/>
      <c r="AF176" s="126"/>
      <c r="AG176" s="131"/>
      <c r="AH176" s="131"/>
    </row>
    <row r="177" spans="18:34" x14ac:dyDescent="0.25">
      <c r="R177" s="131"/>
      <c r="S177" s="126"/>
      <c r="T177" s="130" t="s">
        <v>439</v>
      </c>
      <c r="U177" s="134" t="s">
        <v>1083</v>
      </c>
      <c r="V177" s="130" t="s">
        <v>1335</v>
      </c>
      <c r="W177" s="130" t="s">
        <v>398</v>
      </c>
      <c r="X177" s="130" t="s">
        <v>240</v>
      </c>
      <c r="Y177" s="126" t="s">
        <v>437</v>
      </c>
      <c r="Z177" s="126"/>
      <c r="AA177" s="126"/>
      <c r="AB177" s="126"/>
      <c r="AC177" s="126"/>
      <c r="AD177" s="126"/>
      <c r="AE177" s="126"/>
      <c r="AF177" s="126"/>
      <c r="AG177" s="131"/>
      <c r="AH177" s="131"/>
    </row>
    <row r="178" spans="18:34" x14ac:dyDescent="0.25">
      <c r="R178" s="131"/>
      <c r="S178" s="126"/>
      <c r="T178" s="130" t="s">
        <v>440</v>
      </c>
      <c r="U178" s="134" t="s">
        <v>1084</v>
      </c>
      <c r="V178" s="130" t="s">
        <v>1335</v>
      </c>
      <c r="W178" s="130" t="s">
        <v>398</v>
      </c>
      <c r="X178" s="130" t="s">
        <v>240</v>
      </c>
      <c r="Y178" s="126" t="s">
        <v>437</v>
      </c>
      <c r="Z178" s="126"/>
      <c r="AA178" s="126"/>
      <c r="AB178" s="126"/>
      <c r="AC178" s="126"/>
      <c r="AD178" s="126"/>
      <c r="AE178" s="126"/>
      <c r="AF178" s="126"/>
      <c r="AG178" s="131"/>
      <c r="AH178" s="131"/>
    </row>
    <row r="179" spans="18:34" x14ac:dyDescent="0.25">
      <c r="R179" s="131"/>
      <c r="S179" s="126"/>
      <c r="T179" s="130" t="s">
        <v>445</v>
      </c>
      <c r="U179" s="134">
        <v>2315</v>
      </c>
      <c r="V179" s="130" t="s">
        <v>1335</v>
      </c>
      <c r="W179" s="130" t="s">
        <v>398</v>
      </c>
      <c r="X179" s="130" t="s">
        <v>240</v>
      </c>
      <c r="Y179" s="126" t="s">
        <v>446</v>
      </c>
      <c r="Z179" s="126"/>
      <c r="AA179" s="126"/>
      <c r="AB179" s="126"/>
      <c r="AC179" s="126"/>
      <c r="AD179" s="126"/>
      <c r="AE179" s="126"/>
      <c r="AF179" s="126"/>
      <c r="AG179" s="131"/>
      <c r="AH179" s="131"/>
    </row>
    <row r="180" spans="18:34" x14ac:dyDescent="0.25">
      <c r="R180" s="131"/>
      <c r="S180" s="126"/>
      <c r="T180" s="130" t="s">
        <v>447</v>
      </c>
      <c r="U180" s="134" t="s">
        <v>1085</v>
      </c>
      <c r="V180" s="130" t="s">
        <v>1335</v>
      </c>
      <c r="W180" s="130" t="s">
        <v>398</v>
      </c>
      <c r="X180" s="130" t="s">
        <v>240</v>
      </c>
      <c r="Y180" s="126" t="s">
        <v>446</v>
      </c>
      <c r="Z180" s="126"/>
      <c r="AA180" s="126"/>
      <c r="AB180" s="126"/>
      <c r="AC180" s="126"/>
      <c r="AD180" s="126"/>
      <c r="AE180" s="126"/>
      <c r="AF180" s="126"/>
      <c r="AG180" s="131"/>
      <c r="AH180" s="131"/>
    </row>
    <row r="181" spans="18:34" x14ac:dyDescent="0.25">
      <c r="R181" s="131"/>
      <c r="S181" s="126"/>
      <c r="T181" s="130" t="s">
        <v>448</v>
      </c>
      <c r="U181" s="134">
        <v>2307</v>
      </c>
      <c r="V181" s="130" t="s">
        <v>1335</v>
      </c>
      <c r="W181" s="130" t="s">
        <v>398</v>
      </c>
      <c r="X181" s="130" t="s">
        <v>240</v>
      </c>
      <c r="Y181" s="126" t="s">
        <v>446</v>
      </c>
      <c r="Z181" s="126"/>
      <c r="AA181" s="126"/>
      <c r="AB181" s="126"/>
      <c r="AC181" s="126"/>
      <c r="AD181" s="126"/>
      <c r="AE181" s="126"/>
      <c r="AF181" s="126"/>
      <c r="AG181" s="131"/>
      <c r="AH181" s="131"/>
    </row>
    <row r="182" spans="18:34" x14ac:dyDescent="0.25">
      <c r="R182" s="131"/>
      <c r="S182" s="126"/>
      <c r="T182" s="130" t="s">
        <v>465</v>
      </c>
      <c r="U182" s="134">
        <v>1334</v>
      </c>
      <c r="V182" s="130" t="s">
        <v>1335</v>
      </c>
      <c r="W182" s="130" t="s">
        <v>398</v>
      </c>
      <c r="X182" s="130" t="s">
        <v>240</v>
      </c>
      <c r="Y182" s="126" t="s">
        <v>466</v>
      </c>
      <c r="Z182" s="126"/>
      <c r="AA182" s="126"/>
      <c r="AB182" s="126"/>
      <c r="AC182" s="126"/>
      <c r="AD182" s="126"/>
      <c r="AE182" s="126"/>
      <c r="AF182" s="126"/>
      <c r="AG182" s="131"/>
      <c r="AH182" s="131"/>
    </row>
    <row r="183" spans="18:34" x14ac:dyDescent="0.25">
      <c r="R183" s="131"/>
      <c r="S183" s="126"/>
      <c r="T183" s="130" t="s">
        <v>467</v>
      </c>
      <c r="U183" s="134" t="s">
        <v>1093</v>
      </c>
      <c r="V183" s="130" t="s">
        <v>1336</v>
      </c>
      <c r="W183" s="130" t="s">
        <v>398</v>
      </c>
      <c r="X183" s="130" t="s">
        <v>240</v>
      </c>
      <c r="Y183" s="126" t="s">
        <v>466</v>
      </c>
      <c r="Z183" s="126"/>
      <c r="AA183" s="126"/>
      <c r="AB183" s="126"/>
      <c r="AC183" s="126"/>
      <c r="AD183" s="126"/>
      <c r="AE183" s="126"/>
      <c r="AF183" s="126"/>
      <c r="AG183" s="131"/>
      <c r="AH183" s="131"/>
    </row>
    <row r="184" spans="18:34" x14ac:dyDescent="0.25">
      <c r="R184" s="131"/>
      <c r="S184" s="126"/>
      <c r="T184" s="130" t="s">
        <v>468</v>
      </c>
      <c r="U184" s="134" t="s">
        <v>1094</v>
      </c>
      <c r="V184" s="130" t="s">
        <v>1336</v>
      </c>
      <c r="W184" s="130" t="s">
        <v>398</v>
      </c>
      <c r="X184" s="130" t="s">
        <v>240</v>
      </c>
      <c r="Y184" s="126" t="s">
        <v>466</v>
      </c>
      <c r="Z184" s="126"/>
      <c r="AA184" s="126"/>
      <c r="AB184" s="126"/>
      <c r="AC184" s="126"/>
      <c r="AD184" s="126"/>
      <c r="AE184" s="126"/>
      <c r="AF184" s="126"/>
      <c r="AG184" s="131"/>
      <c r="AH184" s="131"/>
    </row>
    <row r="185" spans="18:34" x14ac:dyDescent="0.25">
      <c r="R185" s="131"/>
      <c r="S185" s="126"/>
      <c r="T185" s="130" t="s">
        <v>469</v>
      </c>
      <c r="U185" s="134" t="s">
        <v>1095</v>
      </c>
      <c r="V185" s="130" t="s">
        <v>1336</v>
      </c>
      <c r="W185" s="130" t="s">
        <v>398</v>
      </c>
      <c r="X185" s="130" t="s">
        <v>240</v>
      </c>
      <c r="Y185" s="126" t="s">
        <v>466</v>
      </c>
      <c r="Z185" s="126"/>
      <c r="AA185" s="126"/>
      <c r="AB185" s="126"/>
      <c r="AC185" s="126"/>
      <c r="AD185" s="126"/>
      <c r="AE185" s="126"/>
      <c r="AF185" s="126"/>
      <c r="AG185" s="131"/>
      <c r="AH185" s="131"/>
    </row>
    <row r="186" spans="18:34" x14ac:dyDescent="0.25">
      <c r="R186" s="131"/>
      <c r="S186" s="126"/>
      <c r="T186" s="130" t="s">
        <v>470</v>
      </c>
      <c r="U186" s="134">
        <v>1333</v>
      </c>
      <c r="V186" s="130" t="s">
        <v>1335</v>
      </c>
      <c r="W186" s="130" t="s">
        <v>398</v>
      </c>
      <c r="X186" s="130" t="s">
        <v>240</v>
      </c>
      <c r="Y186" s="126" t="s">
        <v>466</v>
      </c>
      <c r="Z186" s="126"/>
      <c r="AA186" s="126"/>
      <c r="AB186" s="126"/>
      <c r="AC186" s="126"/>
      <c r="AD186" s="126"/>
      <c r="AE186" s="126"/>
      <c r="AF186" s="126"/>
      <c r="AG186" s="131"/>
      <c r="AH186" s="131"/>
    </row>
    <row r="187" spans="18:34" x14ac:dyDescent="0.25">
      <c r="R187" s="131"/>
      <c r="S187" s="126"/>
      <c r="T187" s="130" t="s">
        <v>471</v>
      </c>
      <c r="U187" s="134">
        <v>6022</v>
      </c>
      <c r="V187" s="130" t="s">
        <v>1335</v>
      </c>
      <c r="W187" s="130" t="s">
        <v>398</v>
      </c>
      <c r="X187" s="130" t="s">
        <v>240</v>
      </c>
      <c r="Y187" s="126" t="s">
        <v>472</v>
      </c>
      <c r="Z187" s="126"/>
      <c r="AA187" s="126"/>
      <c r="AB187" s="126"/>
      <c r="AC187" s="126"/>
      <c r="AD187" s="126"/>
      <c r="AE187" s="126"/>
      <c r="AF187" s="126"/>
      <c r="AG187" s="131"/>
      <c r="AH187" s="131"/>
    </row>
    <row r="188" spans="18:34" x14ac:dyDescent="0.25">
      <c r="R188" s="131"/>
      <c r="S188" s="126"/>
      <c r="T188" s="130" t="s">
        <v>473</v>
      </c>
      <c r="U188" s="134">
        <v>6021</v>
      </c>
      <c r="V188" s="130" t="s">
        <v>1335</v>
      </c>
      <c r="W188" s="130" t="s">
        <v>398</v>
      </c>
      <c r="X188" s="130" t="s">
        <v>240</v>
      </c>
      <c r="Y188" s="126" t="s">
        <v>472</v>
      </c>
      <c r="Z188" s="126"/>
      <c r="AA188" s="126"/>
      <c r="AB188" s="126"/>
      <c r="AC188" s="126"/>
      <c r="AD188" s="126"/>
      <c r="AE188" s="126"/>
      <c r="AF188" s="126"/>
      <c r="AG188" s="131"/>
      <c r="AH188" s="131"/>
    </row>
    <row r="189" spans="18:34" x14ac:dyDescent="0.25">
      <c r="R189" s="131"/>
      <c r="S189" s="126"/>
      <c r="T189" s="130" t="s">
        <v>498</v>
      </c>
      <c r="U189" s="134">
        <v>2344</v>
      </c>
      <c r="V189" s="130" t="s">
        <v>1335</v>
      </c>
      <c r="W189" s="130" t="s">
        <v>398</v>
      </c>
      <c r="X189" s="130" t="s">
        <v>240</v>
      </c>
      <c r="Y189" s="126" t="s">
        <v>499</v>
      </c>
      <c r="Z189" s="126"/>
      <c r="AA189" s="126"/>
      <c r="AB189" s="126"/>
      <c r="AC189" s="126"/>
      <c r="AD189" s="126"/>
      <c r="AE189" s="126"/>
      <c r="AF189" s="126"/>
      <c r="AG189" s="131"/>
      <c r="AH189" s="131"/>
    </row>
    <row r="190" spans="18:34" x14ac:dyDescent="0.25">
      <c r="R190" s="131"/>
      <c r="S190" s="126"/>
      <c r="T190" s="130" t="s">
        <v>503</v>
      </c>
      <c r="U190" s="134" t="s">
        <v>1108</v>
      </c>
      <c r="V190" s="130" t="s">
        <v>1335</v>
      </c>
      <c r="W190" s="130" t="s">
        <v>398</v>
      </c>
      <c r="X190" s="130" t="s">
        <v>240</v>
      </c>
      <c r="Y190" s="126" t="s">
        <v>504</v>
      </c>
      <c r="Z190" s="126"/>
      <c r="AA190" s="126"/>
      <c r="AB190" s="126"/>
      <c r="AC190" s="126"/>
      <c r="AD190" s="126"/>
      <c r="AE190" s="126"/>
      <c r="AF190" s="126"/>
      <c r="AG190" s="131"/>
      <c r="AH190" s="131"/>
    </row>
    <row r="191" spans="18:34" x14ac:dyDescent="0.25">
      <c r="R191" s="131"/>
      <c r="S191" s="126"/>
      <c r="T191" s="130" t="s">
        <v>505</v>
      </c>
      <c r="U191" s="134" t="s">
        <v>1109</v>
      </c>
      <c r="V191" s="130" t="s">
        <v>1335</v>
      </c>
      <c r="W191" s="130" t="s">
        <v>398</v>
      </c>
      <c r="X191" s="130" t="s">
        <v>240</v>
      </c>
      <c r="Y191" s="126" t="s">
        <v>504</v>
      </c>
      <c r="Z191" s="126"/>
      <c r="AA191" s="126"/>
      <c r="AB191" s="126"/>
      <c r="AC191" s="126"/>
      <c r="AD191" s="126"/>
      <c r="AE191" s="126"/>
      <c r="AF191" s="126"/>
      <c r="AG191" s="131"/>
      <c r="AH191" s="131"/>
    </row>
    <row r="192" spans="18:34" x14ac:dyDescent="0.25">
      <c r="R192" s="131"/>
      <c r="S192" s="126"/>
      <c r="T192" s="130" t="s">
        <v>506</v>
      </c>
      <c r="U192" s="134" t="s">
        <v>1110</v>
      </c>
      <c r="V192" s="130" t="s">
        <v>1335</v>
      </c>
      <c r="W192" s="130" t="s">
        <v>398</v>
      </c>
      <c r="X192" s="130" t="s">
        <v>240</v>
      </c>
      <c r="Y192" s="126" t="s">
        <v>504</v>
      </c>
      <c r="Z192" s="126"/>
      <c r="AA192" s="126"/>
      <c r="AB192" s="126"/>
      <c r="AC192" s="126"/>
      <c r="AD192" s="126"/>
      <c r="AE192" s="126"/>
      <c r="AF192" s="126"/>
      <c r="AG192" s="131"/>
      <c r="AH192" s="131"/>
    </row>
    <row r="193" spans="18:34" x14ac:dyDescent="0.25">
      <c r="R193" s="131"/>
      <c r="S193" s="126"/>
      <c r="T193" s="130" t="s">
        <v>507</v>
      </c>
      <c r="U193" s="134" t="s">
        <v>1111</v>
      </c>
      <c r="V193" s="130" t="s">
        <v>1335</v>
      </c>
      <c r="W193" s="130" t="s">
        <v>398</v>
      </c>
      <c r="X193" s="130" t="s">
        <v>240</v>
      </c>
      <c r="Y193" s="126" t="s">
        <v>504</v>
      </c>
      <c r="Z193" s="126"/>
      <c r="AA193" s="126"/>
      <c r="AB193" s="126"/>
      <c r="AC193" s="126"/>
      <c r="AD193" s="126"/>
      <c r="AE193" s="126"/>
      <c r="AF193" s="126"/>
      <c r="AG193" s="131"/>
      <c r="AH193" s="131"/>
    </row>
    <row r="194" spans="18:34" x14ac:dyDescent="0.25">
      <c r="R194" s="131"/>
      <c r="S194" s="126"/>
      <c r="T194" s="130" t="s">
        <v>508</v>
      </c>
      <c r="U194" s="134" t="s">
        <v>1112</v>
      </c>
      <c r="V194" s="130" t="s">
        <v>1335</v>
      </c>
      <c r="W194" s="130" t="s">
        <v>398</v>
      </c>
      <c r="X194" s="130" t="s">
        <v>240</v>
      </c>
      <c r="Y194" s="126" t="s">
        <v>504</v>
      </c>
      <c r="Z194" s="126"/>
      <c r="AA194" s="126"/>
      <c r="AB194" s="126"/>
      <c r="AC194" s="126"/>
      <c r="AD194" s="126"/>
      <c r="AE194" s="126"/>
      <c r="AF194" s="126"/>
      <c r="AG194" s="131"/>
      <c r="AH194" s="131"/>
    </row>
    <row r="195" spans="18:34" x14ac:dyDescent="0.25">
      <c r="R195" s="131"/>
      <c r="S195" s="126"/>
      <c r="T195" s="130" t="s">
        <v>509</v>
      </c>
      <c r="U195" s="134" t="s">
        <v>1113</v>
      </c>
      <c r="V195" s="130" t="s">
        <v>1335</v>
      </c>
      <c r="W195" s="130" t="s">
        <v>398</v>
      </c>
      <c r="X195" s="130" t="s">
        <v>240</v>
      </c>
      <c r="Y195" s="126" t="s">
        <v>504</v>
      </c>
      <c r="Z195" s="126"/>
      <c r="AA195" s="126"/>
      <c r="AB195" s="126"/>
      <c r="AC195" s="126"/>
      <c r="AD195" s="126"/>
      <c r="AE195" s="126"/>
      <c r="AF195" s="126"/>
      <c r="AG195" s="131"/>
      <c r="AH195" s="131"/>
    </row>
    <row r="196" spans="18:34" x14ac:dyDescent="0.25">
      <c r="R196" s="131"/>
      <c r="S196" s="126"/>
      <c r="T196" s="130" t="s">
        <v>510</v>
      </c>
      <c r="U196" s="134" t="s">
        <v>1114</v>
      </c>
      <c r="V196" s="130" t="s">
        <v>1335</v>
      </c>
      <c r="W196" s="130" t="s">
        <v>398</v>
      </c>
      <c r="X196" s="130" t="s">
        <v>240</v>
      </c>
      <c r="Y196" s="126" t="s">
        <v>504</v>
      </c>
      <c r="Z196" s="126"/>
      <c r="AA196" s="126"/>
      <c r="AB196" s="126"/>
      <c r="AC196" s="126"/>
      <c r="AD196" s="126"/>
      <c r="AE196" s="126"/>
      <c r="AF196" s="126"/>
      <c r="AG196" s="131"/>
      <c r="AH196" s="131"/>
    </row>
    <row r="197" spans="18:34" x14ac:dyDescent="0.25">
      <c r="R197" s="131"/>
      <c r="S197" s="126"/>
      <c r="T197" s="130" t="s">
        <v>511</v>
      </c>
      <c r="U197" s="134" t="s">
        <v>1115</v>
      </c>
      <c r="V197" s="130" t="s">
        <v>1335</v>
      </c>
      <c r="W197" s="130" t="s">
        <v>398</v>
      </c>
      <c r="X197" s="130" t="s">
        <v>240</v>
      </c>
      <c r="Y197" s="126" t="s">
        <v>504</v>
      </c>
      <c r="Z197" s="126"/>
      <c r="AA197" s="126"/>
      <c r="AB197" s="126"/>
      <c r="AC197" s="126"/>
      <c r="AD197" s="126"/>
      <c r="AE197" s="126"/>
      <c r="AF197" s="126"/>
      <c r="AG197" s="131"/>
      <c r="AH197" s="131"/>
    </row>
    <row r="198" spans="18:34" x14ac:dyDescent="0.25">
      <c r="R198" s="131"/>
      <c r="S198" s="126"/>
      <c r="T198" s="130" t="s">
        <v>633</v>
      </c>
      <c r="U198" s="134" t="s">
        <v>1182</v>
      </c>
      <c r="V198" s="130" t="s">
        <v>1335</v>
      </c>
      <c r="W198" s="130" t="s">
        <v>398</v>
      </c>
      <c r="X198" s="130" t="s">
        <v>240</v>
      </c>
      <c r="Y198" s="126" t="s">
        <v>634</v>
      </c>
      <c r="Z198" s="126"/>
      <c r="AA198" s="126"/>
      <c r="AB198" s="126"/>
      <c r="AC198" s="126"/>
      <c r="AD198" s="126"/>
      <c r="AE198" s="126"/>
      <c r="AF198" s="126"/>
      <c r="AG198" s="131"/>
      <c r="AH198" s="131"/>
    </row>
    <row r="199" spans="18:34" x14ac:dyDescent="0.25">
      <c r="R199" s="131"/>
      <c r="S199" s="126"/>
      <c r="T199" s="130" t="s">
        <v>635</v>
      </c>
      <c r="U199" s="134" t="s">
        <v>1183</v>
      </c>
      <c r="V199" s="130" t="s">
        <v>1335</v>
      </c>
      <c r="W199" s="130" t="s">
        <v>398</v>
      </c>
      <c r="X199" s="130" t="s">
        <v>240</v>
      </c>
      <c r="Y199" s="126" t="s">
        <v>634</v>
      </c>
      <c r="Z199" s="126"/>
      <c r="AA199" s="126"/>
      <c r="AB199" s="126"/>
      <c r="AC199" s="126"/>
      <c r="AD199" s="126"/>
      <c r="AE199" s="126"/>
      <c r="AF199" s="126"/>
      <c r="AG199" s="131"/>
      <c r="AH199" s="131"/>
    </row>
    <row r="200" spans="18:34" x14ac:dyDescent="0.25">
      <c r="R200" s="131"/>
      <c r="S200" s="126"/>
      <c r="T200" s="130" t="s">
        <v>636</v>
      </c>
      <c r="U200" s="134" t="s">
        <v>1184</v>
      </c>
      <c r="V200" s="130" t="s">
        <v>1335</v>
      </c>
      <c r="W200" s="130" t="s">
        <v>398</v>
      </c>
      <c r="X200" s="130" t="s">
        <v>240</v>
      </c>
      <c r="Y200" s="126" t="s">
        <v>634</v>
      </c>
      <c r="Z200" s="126"/>
      <c r="AA200" s="126"/>
      <c r="AB200" s="126"/>
      <c r="AC200" s="126"/>
      <c r="AD200" s="126"/>
      <c r="AE200" s="126"/>
      <c r="AF200" s="126"/>
      <c r="AG200" s="131"/>
      <c r="AH200" s="131"/>
    </row>
    <row r="201" spans="18:34" x14ac:dyDescent="0.25">
      <c r="R201" s="131"/>
      <c r="S201" s="126"/>
      <c r="T201" s="130" t="s">
        <v>637</v>
      </c>
      <c r="U201" s="134" t="s">
        <v>1185</v>
      </c>
      <c r="V201" s="130" t="s">
        <v>1335</v>
      </c>
      <c r="W201" s="130" t="s">
        <v>398</v>
      </c>
      <c r="X201" s="130" t="s">
        <v>240</v>
      </c>
      <c r="Y201" s="126" t="s">
        <v>634</v>
      </c>
      <c r="Z201" s="126"/>
      <c r="AA201" s="126"/>
      <c r="AB201" s="126"/>
      <c r="AC201" s="126"/>
      <c r="AD201" s="126"/>
      <c r="AE201" s="126"/>
      <c r="AF201" s="126"/>
      <c r="AG201" s="131"/>
      <c r="AH201" s="131"/>
    </row>
    <row r="202" spans="18:34" x14ac:dyDescent="0.25">
      <c r="R202" s="131"/>
      <c r="S202" s="126"/>
      <c r="T202" s="130" t="s">
        <v>666</v>
      </c>
      <c r="U202" s="134">
        <v>7478</v>
      </c>
      <c r="V202" s="130" t="s">
        <v>1335</v>
      </c>
      <c r="W202" s="130" t="s">
        <v>398</v>
      </c>
      <c r="X202" s="130" t="s">
        <v>240</v>
      </c>
      <c r="Y202" s="126" t="s">
        <v>667</v>
      </c>
      <c r="Z202" s="126"/>
      <c r="AA202" s="126"/>
      <c r="AB202" s="126"/>
      <c r="AC202" s="126"/>
      <c r="AD202" s="126"/>
      <c r="AE202" s="126"/>
      <c r="AF202" s="126"/>
      <c r="AG202" s="131"/>
      <c r="AH202" s="131"/>
    </row>
    <row r="203" spans="18:34" x14ac:dyDescent="0.25">
      <c r="R203" s="131"/>
      <c r="S203" s="126"/>
      <c r="T203" s="130" t="s">
        <v>701</v>
      </c>
      <c r="U203" s="134" t="s">
        <v>1220</v>
      </c>
      <c r="V203" s="130" t="s">
        <v>1335</v>
      </c>
      <c r="W203" s="130" t="s">
        <v>398</v>
      </c>
      <c r="X203" s="130" t="s">
        <v>240</v>
      </c>
      <c r="Y203" s="126" t="s">
        <v>702</v>
      </c>
      <c r="Z203" s="126"/>
      <c r="AA203" s="126"/>
      <c r="AB203" s="126"/>
      <c r="AC203" s="126"/>
      <c r="AD203" s="126"/>
      <c r="AE203" s="126"/>
      <c r="AF203" s="126"/>
      <c r="AG203" s="131"/>
      <c r="AH203" s="131"/>
    </row>
    <row r="204" spans="18:34" x14ac:dyDescent="0.25">
      <c r="R204" s="131"/>
      <c r="S204" s="126"/>
      <c r="T204" s="130" t="s">
        <v>703</v>
      </c>
      <c r="U204" s="134" t="s">
        <v>1221</v>
      </c>
      <c r="V204" s="130" t="s">
        <v>1335</v>
      </c>
      <c r="W204" s="130" t="s">
        <v>398</v>
      </c>
      <c r="X204" s="130" t="s">
        <v>240</v>
      </c>
      <c r="Y204" s="126" t="s">
        <v>702</v>
      </c>
      <c r="Z204" s="126"/>
      <c r="AA204" s="126"/>
      <c r="AB204" s="126"/>
      <c r="AC204" s="126"/>
      <c r="AD204" s="126"/>
      <c r="AE204" s="126"/>
      <c r="AF204" s="126"/>
      <c r="AG204" s="131"/>
      <c r="AH204" s="131"/>
    </row>
    <row r="205" spans="18:34" x14ac:dyDescent="0.25">
      <c r="R205" s="131"/>
      <c r="S205" s="131"/>
      <c r="T205" s="137" t="s">
        <v>704</v>
      </c>
      <c r="U205" s="138">
        <v>1237</v>
      </c>
      <c r="V205" s="137" t="s">
        <v>1335</v>
      </c>
      <c r="W205" s="137" t="s">
        <v>398</v>
      </c>
      <c r="X205" s="137" t="s">
        <v>240</v>
      </c>
      <c r="Y205" s="131" t="s">
        <v>702</v>
      </c>
      <c r="Z205" s="131"/>
      <c r="AA205" s="131"/>
      <c r="AB205" s="131"/>
      <c r="AC205" s="131"/>
      <c r="AD205" s="131"/>
      <c r="AE205" s="131"/>
      <c r="AF205" s="131"/>
      <c r="AG205" s="131"/>
      <c r="AH205" s="131"/>
    </row>
    <row r="206" spans="18:34" x14ac:dyDescent="0.25">
      <c r="R206" s="131"/>
      <c r="S206" s="131"/>
      <c r="T206" s="137" t="s">
        <v>718</v>
      </c>
      <c r="U206" s="138">
        <v>4794</v>
      </c>
      <c r="V206" s="137" t="s">
        <v>1335</v>
      </c>
      <c r="W206" s="137" t="s">
        <v>398</v>
      </c>
      <c r="X206" s="137" t="s">
        <v>240</v>
      </c>
      <c r="Y206" s="131" t="s">
        <v>719</v>
      </c>
      <c r="Z206" s="131"/>
      <c r="AA206" s="131"/>
      <c r="AB206" s="131"/>
      <c r="AC206" s="131"/>
      <c r="AD206" s="131"/>
      <c r="AE206" s="131"/>
      <c r="AF206" s="131"/>
      <c r="AG206" s="131"/>
      <c r="AH206" s="131"/>
    </row>
    <row r="207" spans="18:34" x14ac:dyDescent="0.25">
      <c r="R207" s="131"/>
      <c r="S207" s="131"/>
      <c r="T207" s="137" t="s">
        <v>720</v>
      </c>
      <c r="U207" s="138">
        <v>3228</v>
      </c>
      <c r="V207" s="137" t="s">
        <v>1335</v>
      </c>
      <c r="W207" s="137" t="s">
        <v>398</v>
      </c>
      <c r="X207" s="137" t="s">
        <v>240</v>
      </c>
      <c r="Y207" s="131" t="s">
        <v>719</v>
      </c>
      <c r="Z207" s="131"/>
      <c r="AA207" s="131"/>
      <c r="AB207" s="131"/>
      <c r="AC207" s="131"/>
      <c r="AD207" s="131"/>
      <c r="AE207" s="131"/>
      <c r="AF207" s="131"/>
      <c r="AG207" s="131"/>
      <c r="AH207" s="131"/>
    </row>
    <row r="208" spans="18:34" ht="15" thickBot="1" x14ac:dyDescent="0.3">
      <c r="R208" s="131"/>
      <c r="S208" s="131"/>
      <c r="T208" s="139" t="s">
        <v>721</v>
      </c>
      <c r="U208" s="140" t="s">
        <v>1228</v>
      </c>
      <c r="V208" s="139" t="s">
        <v>1336</v>
      </c>
      <c r="W208" s="139" t="s">
        <v>398</v>
      </c>
      <c r="X208" s="139" t="s">
        <v>240</v>
      </c>
      <c r="Y208" s="131" t="s">
        <v>719</v>
      </c>
      <c r="Z208" s="131"/>
      <c r="AA208" s="131"/>
      <c r="AB208" s="131"/>
      <c r="AC208" s="131"/>
      <c r="AD208" s="131"/>
      <c r="AE208" s="131"/>
      <c r="AF208" s="131"/>
      <c r="AG208" s="131"/>
      <c r="AH208" s="131"/>
    </row>
    <row r="209" spans="18:34" x14ac:dyDescent="0.25">
      <c r="R209" s="131"/>
      <c r="S209" s="131"/>
      <c r="T209" s="141" t="s">
        <v>316</v>
      </c>
      <c r="U209" s="142">
        <v>2306</v>
      </c>
      <c r="V209" s="141" t="s">
        <v>1335</v>
      </c>
      <c r="W209" s="141" t="s">
        <v>317</v>
      </c>
      <c r="X209" s="141" t="s">
        <v>240</v>
      </c>
      <c r="Y209" s="131" t="s">
        <v>318</v>
      </c>
      <c r="Z209" s="131"/>
      <c r="AA209" s="131"/>
      <c r="AB209" s="131"/>
      <c r="AC209" s="131"/>
      <c r="AD209" s="131"/>
      <c r="AE209" s="131"/>
      <c r="AF209" s="131"/>
      <c r="AG209" s="131"/>
      <c r="AH209" s="131"/>
    </row>
    <row r="210" spans="18:34" x14ac:dyDescent="0.25">
      <c r="R210" s="131"/>
      <c r="S210" s="131"/>
      <c r="T210" s="137" t="s">
        <v>319</v>
      </c>
      <c r="U210" s="138" t="s">
        <v>1031</v>
      </c>
      <c r="V210" s="137" t="s">
        <v>1336</v>
      </c>
      <c r="W210" s="137" t="s">
        <v>317</v>
      </c>
      <c r="X210" s="137" t="s">
        <v>240</v>
      </c>
      <c r="Y210" s="131" t="s">
        <v>318</v>
      </c>
      <c r="Z210" s="131"/>
      <c r="AA210" s="131"/>
      <c r="AB210" s="131"/>
      <c r="AC210" s="131"/>
      <c r="AD210" s="131"/>
      <c r="AE210" s="131"/>
      <c r="AF210" s="131"/>
      <c r="AG210" s="131"/>
      <c r="AH210" s="131"/>
    </row>
    <row r="211" spans="18:34" x14ac:dyDescent="0.25">
      <c r="R211" s="131"/>
      <c r="S211" s="131"/>
      <c r="T211" s="137" t="s">
        <v>320</v>
      </c>
      <c r="U211" s="138">
        <v>2066</v>
      </c>
      <c r="V211" s="137" t="s">
        <v>1335</v>
      </c>
      <c r="W211" s="137" t="s">
        <v>317</v>
      </c>
      <c r="X211" s="137" t="s">
        <v>240</v>
      </c>
      <c r="Y211" s="131" t="s">
        <v>318</v>
      </c>
      <c r="Z211" s="131"/>
      <c r="AA211" s="131"/>
      <c r="AB211" s="131"/>
      <c r="AC211" s="131"/>
      <c r="AD211" s="131"/>
      <c r="AE211" s="131"/>
      <c r="AF211" s="131"/>
      <c r="AG211" s="131"/>
      <c r="AH211" s="131"/>
    </row>
    <row r="212" spans="18:34" x14ac:dyDescent="0.25">
      <c r="R212" s="131"/>
      <c r="S212" s="131"/>
      <c r="T212" s="137" t="s">
        <v>335</v>
      </c>
      <c r="U212" s="138">
        <v>2785</v>
      </c>
      <c r="V212" s="137" t="s">
        <v>1335</v>
      </c>
      <c r="W212" s="137" t="s">
        <v>317</v>
      </c>
      <c r="X212" s="137" t="s">
        <v>240</v>
      </c>
      <c r="Y212" s="131" t="s">
        <v>336</v>
      </c>
      <c r="Z212" s="131"/>
      <c r="AA212" s="131"/>
      <c r="AB212" s="131"/>
      <c r="AC212" s="131"/>
      <c r="AD212" s="131"/>
      <c r="AE212" s="131"/>
      <c r="AF212" s="131"/>
      <c r="AG212" s="131"/>
      <c r="AH212" s="131"/>
    </row>
    <row r="213" spans="18:34" x14ac:dyDescent="0.25">
      <c r="R213" s="131"/>
      <c r="S213" s="131"/>
      <c r="T213" s="137" t="s">
        <v>337</v>
      </c>
      <c r="U213" s="138">
        <v>2783</v>
      </c>
      <c r="V213" s="137" t="s">
        <v>1335</v>
      </c>
      <c r="W213" s="137" t="s">
        <v>317</v>
      </c>
      <c r="X213" s="137" t="s">
        <v>240</v>
      </c>
      <c r="Y213" s="131" t="s">
        <v>336</v>
      </c>
      <c r="Z213" s="131"/>
      <c r="AA213" s="131"/>
      <c r="AB213" s="131"/>
      <c r="AC213" s="131"/>
      <c r="AD213" s="131"/>
      <c r="AE213" s="131"/>
      <c r="AF213" s="131"/>
      <c r="AG213" s="131"/>
      <c r="AH213" s="131"/>
    </row>
    <row r="214" spans="18:34" x14ac:dyDescent="0.25">
      <c r="R214" s="131"/>
      <c r="S214" s="131"/>
      <c r="T214" s="137" t="s">
        <v>345</v>
      </c>
      <c r="U214" s="138" t="s">
        <v>1033</v>
      </c>
      <c r="V214" s="137" t="s">
        <v>1335</v>
      </c>
      <c r="W214" s="137" t="s">
        <v>317</v>
      </c>
      <c r="X214" s="137" t="s">
        <v>240</v>
      </c>
      <c r="Y214" s="131" t="s">
        <v>346</v>
      </c>
      <c r="Z214" s="131"/>
      <c r="AA214" s="131"/>
      <c r="AB214" s="131"/>
      <c r="AC214" s="131"/>
      <c r="AD214" s="131"/>
      <c r="AE214" s="131"/>
      <c r="AF214" s="131"/>
      <c r="AG214" s="131"/>
      <c r="AH214" s="131"/>
    </row>
    <row r="215" spans="18:34" x14ac:dyDescent="0.25">
      <c r="R215" s="131"/>
      <c r="S215" s="131"/>
      <c r="T215" s="137" t="s">
        <v>347</v>
      </c>
      <c r="U215" s="138" t="s">
        <v>1034</v>
      </c>
      <c r="V215" s="137" t="s">
        <v>1335</v>
      </c>
      <c r="W215" s="137" t="s">
        <v>317</v>
      </c>
      <c r="X215" s="137" t="s">
        <v>240</v>
      </c>
      <c r="Y215" s="131" t="s">
        <v>346</v>
      </c>
      <c r="Z215" s="131"/>
      <c r="AA215" s="131"/>
      <c r="AB215" s="131"/>
      <c r="AC215" s="131"/>
      <c r="AD215" s="131"/>
      <c r="AE215" s="131"/>
      <c r="AF215" s="131"/>
      <c r="AG215" s="131"/>
      <c r="AH215" s="131"/>
    </row>
    <row r="216" spans="18:34" x14ac:dyDescent="0.25">
      <c r="R216" s="131"/>
      <c r="S216" s="131"/>
      <c r="T216" s="137" t="s">
        <v>348</v>
      </c>
      <c r="U216" s="138" t="s">
        <v>1035</v>
      </c>
      <c r="V216" s="137" t="s">
        <v>1335</v>
      </c>
      <c r="W216" s="137" t="s">
        <v>317</v>
      </c>
      <c r="X216" s="137" t="s">
        <v>240</v>
      </c>
      <c r="Y216" s="131" t="s">
        <v>346</v>
      </c>
      <c r="Z216" s="131"/>
      <c r="AA216" s="131"/>
      <c r="AB216" s="131"/>
      <c r="AC216" s="131"/>
      <c r="AD216" s="131"/>
      <c r="AE216" s="131"/>
      <c r="AF216" s="131"/>
      <c r="AG216" s="131"/>
      <c r="AH216" s="131"/>
    </row>
    <row r="217" spans="18:34" x14ac:dyDescent="0.25">
      <c r="R217" s="131"/>
      <c r="S217" s="131"/>
      <c r="T217" s="137" t="s">
        <v>349</v>
      </c>
      <c r="U217" s="138" t="s">
        <v>1036</v>
      </c>
      <c r="V217" s="137" t="s">
        <v>1335</v>
      </c>
      <c r="W217" s="137" t="s">
        <v>317</v>
      </c>
      <c r="X217" s="137" t="s">
        <v>240</v>
      </c>
      <c r="Y217" s="131" t="s">
        <v>346</v>
      </c>
      <c r="Z217" s="131"/>
      <c r="AA217" s="131"/>
      <c r="AB217" s="131"/>
      <c r="AC217" s="131"/>
      <c r="AD217" s="131"/>
      <c r="AE217" s="131"/>
      <c r="AF217" s="131"/>
      <c r="AG217" s="131"/>
      <c r="AH217" s="131"/>
    </row>
    <row r="218" spans="18:34" x14ac:dyDescent="0.25">
      <c r="R218" s="131"/>
      <c r="S218" s="131"/>
      <c r="T218" s="137" t="s">
        <v>350</v>
      </c>
      <c r="U218" s="138" t="s">
        <v>1037</v>
      </c>
      <c r="V218" s="137" t="s">
        <v>1335</v>
      </c>
      <c r="W218" s="137" t="s">
        <v>317</v>
      </c>
      <c r="X218" s="137" t="s">
        <v>240</v>
      </c>
      <c r="Y218" s="131" t="s">
        <v>346</v>
      </c>
      <c r="Z218" s="131"/>
      <c r="AA218" s="131"/>
      <c r="AB218" s="131"/>
      <c r="AC218" s="131"/>
      <c r="AD218" s="131"/>
      <c r="AE218" s="131"/>
      <c r="AF218" s="131"/>
      <c r="AG218" s="131"/>
      <c r="AH218" s="131"/>
    </row>
    <row r="219" spans="18:34" x14ac:dyDescent="0.25">
      <c r="R219" s="131"/>
      <c r="S219" s="131"/>
      <c r="T219" s="137" t="s">
        <v>384</v>
      </c>
      <c r="U219" s="138" t="s">
        <v>1053</v>
      </c>
      <c r="V219" s="137" t="s">
        <v>1335</v>
      </c>
      <c r="W219" s="137" t="s">
        <v>317</v>
      </c>
      <c r="X219" s="137" t="s">
        <v>240</v>
      </c>
      <c r="Y219" s="131" t="s">
        <v>385</v>
      </c>
      <c r="Z219" s="131"/>
      <c r="AA219" s="131"/>
      <c r="AB219" s="131"/>
      <c r="AC219" s="131"/>
      <c r="AD219" s="131"/>
      <c r="AE219" s="131"/>
      <c r="AF219" s="131"/>
      <c r="AG219" s="131"/>
      <c r="AH219" s="131"/>
    </row>
    <row r="220" spans="18:34" x14ac:dyDescent="0.25">
      <c r="R220" s="131"/>
      <c r="S220" s="131"/>
      <c r="T220" s="137" t="s">
        <v>386</v>
      </c>
      <c r="U220" s="138" t="s">
        <v>1054</v>
      </c>
      <c r="V220" s="137" t="s">
        <v>1335</v>
      </c>
      <c r="W220" s="137" t="s">
        <v>317</v>
      </c>
      <c r="X220" s="137" t="s">
        <v>240</v>
      </c>
      <c r="Y220" s="131" t="s">
        <v>385</v>
      </c>
      <c r="Z220" s="131"/>
      <c r="AA220" s="131"/>
      <c r="AB220" s="131"/>
      <c r="AC220" s="131"/>
      <c r="AD220" s="131"/>
      <c r="AE220" s="131"/>
      <c r="AF220" s="131"/>
      <c r="AG220" s="131"/>
      <c r="AH220" s="131"/>
    </row>
    <row r="221" spans="18:34" x14ac:dyDescent="0.25">
      <c r="R221" s="131"/>
      <c r="S221" s="131"/>
      <c r="T221" s="137" t="s">
        <v>387</v>
      </c>
      <c r="U221" s="138" t="s">
        <v>1055</v>
      </c>
      <c r="V221" s="137" t="s">
        <v>1335</v>
      </c>
      <c r="W221" s="137" t="s">
        <v>317</v>
      </c>
      <c r="X221" s="137" t="s">
        <v>240</v>
      </c>
      <c r="Y221" s="131" t="s">
        <v>385</v>
      </c>
      <c r="Z221" s="131"/>
      <c r="AA221" s="131"/>
      <c r="AB221" s="131"/>
      <c r="AC221" s="131"/>
      <c r="AD221" s="131"/>
      <c r="AE221" s="131"/>
      <c r="AF221" s="131"/>
      <c r="AG221" s="131"/>
      <c r="AH221" s="131"/>
    </row>
    <row r="222" spans="18:34" x14ac:dyDescent="0.25">
      <c r="R222" s="131"/>
      <c r="S222" s="131"/>
      <c r="T222" s="137" t="s">
        <v>388</v>
      </c>
      <c r="U222" s="138" t="s">
        <v>1056</v>
      </c>
      <c r="V222" s="137" t="s">
        <v>1335</v>
      </c>
      <c r="W222" s="137" t="s">
        <v>317</v>
      </c>
      <c r="X222" s="137" t="s">
        <v>240</v>
      </c>
      <c r="Y222" s="131" t="s">
        <v>385</v>
      </c>
      <c r="Z222" s="131"/>
      <c r="AA222" s="131"/>
      <c r="AB222" s="131"/>
      <c r="AC222" s="131"/>
      <c r="AD222" s="131"/>
      <c r="AE222" s="131"/>
      <c r="AF222" s="131"/>
      <c r="AG222" s="131"/>
      <c r="AH222" s="131"/>
    </row>
    <row r="223" spans="18:34" x14ac:dyDescent="0.25">
      <c r="R223" s="131"/>
      <c r="S223" s="131"/>
      <c r="T223" s="137" t="s">
        <v>389</v>
      </c>
      <c r="U223" s="138" t="s">
        <v>1057</v>
      </c>
      <c r="V223" s="137" t="s">
        <v>1335</v>
      </c>
      <c r="W223" s="137" t="s">
        <v>317</v>
      </c>
      <c r="X223" s="137" t="s">
        <v>240</v>
      </c>
      <c r="Y223" s="131" t="s">
        <v>385</v>
      </c>
      <c r="Z223" s="131"/>
      <c r="AA223" s="131"/>
      <c r="AB223" s="131"/>
      <c r="AC223" s="131"/>
      <c r="AD223" s="131"/>
      <c r="AE223" s="131"/>
      <c r="AF223" s="131"/>
      <c r="AG223" s="131"/>
      <c r="AH223" s="131"/>
    </row>
    <row r="224" spans="18:34" x14ac:dyDescent="0.25">
      <c r="R224" s="131"/>
      <c r="S224" s="131"/>
      <c r="T224" s="137" t="s">
        <v>390</v>
      </c>
      <c r="U224" s="138" t="s">
        <v>1058</v>
      </c>
      <c r="V224" s="137" t="s">
        <v>1336</v>
      </c>
      <c r="W224" s="137" t="s">
        <v>317</v>
      </c>
      <c r="X224" s="137" t="s">
        <v>240</v>
      </c>
      <c r="Y224" s="131" t="s">
        <v>385</v>
      </c>
      <c r="Z224" s="131"/>
      <c r="AA224" s="131"/>
      <c r="AB224" s="131"/>
      <c r="AC224" s="131"/>
      <c r="AD224" s="131"/>
      <c r="AE224" s="131"/>
      <c r="AF224" s="131"/>
      <c r="AG224" s="131"/>
      <c r="AH224" s="131"/>
    </row>
    <row r="225" spans="18:34" x14ac:dyDescent="0.25">
      <c r="R225" s="131"/>
      <c r="S225" s="131"/>
      <c r="T225" s="137" t="s">
        <v>391</v>
      </c>
      <c r="U225" s="138" t="s">
        <v>1059</v>
      </c>
      <c r="V225" s="137" t="s">
        <v>1335</v>
      </c>
      <c r="W225" s="137" t="s">
        <v>317</v>
      </c>
      <c r="X225" s="137" t="s">
        <v>240</v>
      </c>
      <c r="Y225" s="131" t="s">
        <v>385</v>
      </c>
      <c r="Z225" s="131"/>
      <c r="AA225" s="131"/>
      <c r="AB225" s="131"/>
      <c r="AC225" s="131"/>
      <c r="AD225" s="131"/>
      <c r="AE225" s="131"/>
      <c r="AF225" s="131"/>
      <c r="AG225" s="131"/>
      <c r="AH225" s="131"/>
    </row>
    <row r="226" spans="18:34" x14ac:dyDescent="0.25">
      <c r="R226" s="131"/>
      <c r="S226" s="131"/>
      <c r="T226" s="137" t="s">
        <v>392</v>
      </c>
      <c r="U226" s="138" t="s">
        <v>1060</v>
      </c>
      <c r="V226" s="137" t="s">
        <v>1335</v>
      </c>
      <c r="W226" s="137" t="s">
        <v>317</v>
      </c>
      <c r="X226" s="137" t="s">
        <v>240</v>
      </c>
      <c r="Y226" s="131" t="s">
        <v>385</v>
      </c>
      <c r="Z226" s="131"/>
      <c r="AA226" s="131"/>
      <c r="AB226" s="131"/>
      <c r="AC226" s="131"/>
      <c r="AD226" s="131"/>
      <c r="AE226" s="131"/>
      <c r="AF226" s="131"/>
      <c r="AG226" s="131"/>
      <c r="AH226" s="131"/>
    </row>
    <row r="227" spans="18:34" x14ac:dyDescent="0.25">
      <c r="R227" s="131"/>
      <c r="S227" s="131"/>
      <c r="T227" s="137" t="s">
        <v>422</v>
      </c>
      <c r="U227" s="138">
        <v>1350</v>
      </c>
      <c r="V227" s="137" t="s">
        <v>1335</v>
      </c>
      <c r="W227" s="137" t="s">
        <v>317</v>
      </c>
      <c r="X227" s="137" t="s">
        <v>240</v>
      </c>
      <c r="Y227" s="131" t="s">
        <v>423</v>
      </c>
      <c r="Z227" s="131"/>
      <c r="AA227" s="131"/>
      <c r="AB227" s="131"/>
      <c r="AC227" s="131"/>
      <c r="AD227" s="131"/>
      <c r="AE227" s="131"/>
      <c r="AF227" s="131"/>
      <c r="AG227" s="131"/>
      <c r="AH227" s="131"/>
    </row>
    <row r="228" spans="18:34" x14ac:dyDescent="0.25">
      <c r="R228" s="131"/>
      <c r="S228" s="131"/>
      <c r="T228" s="137" t="s">
        <v>424</v>
      </c>
      <c r="U228" s="138">
        <v>1349</v>
      </c>
      <c r="V228" s="137" t="s">
        <v>1335</v>
      </c>
      <c r="W228" s="137" t="s">
        <v>317</v>
      </c>
      <c r="X228" s="137" t="s">
        <v>240</v>
      </c>
      <c r="Y228" s="131" t="s">
        <v>423</v>
      </c>
      <c r="Z228" s="131"/>
      <c r="AA228" s="131"/>
      <c r="AB228" s="131"/>
      <c r="AC228" s="131"/>
      <c r="AD228" s="131"/>
      <c r="AE228" s="131"/>
      <c r="AF228" s="131"/>
      <c r="AG228" s="131"/>
      <c r="AH228" s="131"/>
    </row>
    <row r="229" spans="18:34" x14ac:dyDescent="0.25">
      <c r="R229" s="131"/>
      <c r="S229" s="131"/>
      <c r="T229" s="137" t="s">
        <v>425</v>
      </c>
      <c r="U229" s="138">
        <v>1351</v>
      </c>
      <c r="V229" s="137" t="s">
        <v>1335</v>
      </c>
      <c r="W229" s="137" t="s">
        <v>317</v>
      </c>
      <c r="X229" s="137" t="s">
        <v>240</v>
      </c>
      <c r="Y229" s="131" t="s">
        <v>423</v>
      </c>
      <c r="Z229" s="131"/>
      <c r="AA229" s="131"/>
      <c r="AB229" s="131"/>
      <c r="AC229" s="131"/>
      <c r="AD229" s="131"/>
      <c r="AE229" s="131"/>
      <c r="AF229" s="131"/>
      <c r="AG229" s="131"/>
      <c r="AH229" s="131"/>
    </row>
    <row r="230" spans="18:34" x14ac:dyDescent="0.25">
      <c r="R230" s="131"/>
      <c r="S230" s="131"/>
      <c r="T230" s="137" t="s">
        <v>426</v>
      </c>
      <c r="U230" s="138">
        <v>1352</v>
      </c>
      <c r="V230" s="137" t="s">
        <v>1335</v>
      </c>
      <c r="W230" s="137" t="s">
        <v>317</v>
      </c>
      <c r="X230" s="137" t="s">
        <v>240</v>
      </c>
      <c r="Y230" s="131" t="s">
        <v>423</v>
      </c>
      <c r="Z230" s="131"/>
      <c r="AA230" s="131"/>
      <c r="AB230" s="131"/>
      <c r="AC230" s="131"/>
      <c r="AD230" s="131"/>
      <c r="AE230" s="131"/>
      <c r="AF230" s="131"/>
      <c r="AG230" s="131"/>
      <c r="AH230" s="131"/>
    </row>
    <row r="231" spans="18:34" x14ac:dyDescent="0.25">
      <c r="R231" s="131"/>
      <c r="S231" s="131"/>
      <c r="T231" s="137" t="s">
        <v>495</v>
      </c>
      <c r="U231" s="138">
        <v>1734</v>
      </c>
      <c r="V231" s="137" t="s">
        <v>1335</v>
      </c>
      <c r="W231" s="137" t="s">
        <v>317</v>
      </c>
      <c r="X231" s="137" t="s">
        <v>240</v>
      </c>
      <c r="Y231" s="131" t="s">
        <v>496</v>
      </c>
      <c r="Z231" s="131"/>
      <c r="AA231" s="131"/>
      <c r="AB231" s="131"/>
      <c r="AC231" s="131"/>
      <c r="AD231" s="131"/>
      <c r="AE231" s="131"/>
      <c r="AF231" s="131"/>
      <c r="AG231" s="131"/>
      <c r="AH231" s="131"/>
    </row>
    <row r="232" spans="18:34" x14ac:dyDescent="0.25">
      <c r="R232" s="131"/>
      <c r="S232" s="131"/>
      <c r="T232" s="137" t="s">
        <v>497</v>
      </c>
      <c r="U232" s="138">
        <v>1733</v>
      </c>
      <c r="V232" s="137" t="s">
        <v>1335</v>
      </c>
      <c r="W232" s="137" t="s">
        <v>317</v>
      </c>
      <c r="X232" s="137" t="s">
        <v>240</v>
      </c>
      <c r="Y232" s="131" t="s">
        <v>496</v>
      </c>
      <c r="Z232" s="131"/>
      <c r="AA232" s="131"/>
      <c r="AB232" s="131"/>
      <c r="AC232" s="131"/>
      <c r="AD232" s="131"/>
      <c r="AE232" s="131"/>
      <c r="AF232" s="131"/>
      <c r="AG232" s="131"/>
      <c r="AH232" s="131"/>
    </row>
    <row r="233" spans="18:34" x14ac:dyDescent="0.25">
      <c r="R233" s="131"/>
      <c r="S233" s="131"/>
      <c r="T233" s="137" t="s">
        <v>526</v>
      </c>
      <c r="U233" s="138">
        <v>7546</v>
      </c>
      <c r="V233" s="137" t="s">
        <v>1335</v>
      </c>
      <c r="W233" s="137" t="s">
        <v>317</v>
      </c>
      <c r="X233" s="137" t="s">
        <v>240</v>
      </c>
      <c r="Y233" s="131" t="s">
        <v>527</v>
      </c>
      <c r="Z233" s="131"/>
      <c r="AA233" s="131"/>
      <c r="AB233" s="131"/>
      <c r="AC233" s="131"/>
      <c r="AD233" s="131"/>
      <c r="AE233" s="131"/>
      <c r="AF233" s="131"/>
      <c r="AG233" s="131"/>
      <c r="AH233" s="131"/>
    </row>
    <row r="234" spans="18:34" x14ac:dyDescent="0.25">
      <c r="R234" s="131"/>
      <c r="S234" s="131"/>
      <c r="T234" s="137" t="s">
        <v>528</v>
      </c>
      <c r="U234" s="138">
        <v>1301</v>
      </c>
      <c r="V234" s="137" t="s">
        <v>1335</v>
      </c>
      <c r="W234" s="137" t="s">
        <v>317</v>
      </c>
      <c r="X234" s="137" t="s">
        <v>240</v>
      </c>
      <c r="Y234" s="131" t="s">
        <v>527</v>
      </c>
      <c r="Z234" s="131"/>
      <c r="AA234" s="131"/>
      <c r="AB234" s="131"/>
      <c r="AC234" s="131"/>
      <c r="AD234" s="131"/>
      <c r="AE234" s="131"/>
      <c r="AF234" s="131"/>
      <c r="AG234" s="131"/>
      <c r="AH234" s="131"/>
    </row>
    <row r="235" spans="18:34" x14ac:dyDescent="0.25">
      <c r="R235" s="131"/>
      <c r="S235" s="131"/>
      <c r="T235" s="137" t="s">
        <v>529</v>
      </c>
      <c r="U235" s="138">
        <v>1299</v>
      </c>
      <c r="V235" s="137" t="s">
        <v>1335</v>
      </c>
      <c r="W235" s="137" t="s">
        <v>317</v>
      </c>
      <c r="X235" s="137" t="s">
        <v>240</v>
      </c>
      <c r="Y235" s="131" t="s">
        <v>527</v>
      </c>
      <c r="Z235" s="131"/>
      <c r="AA235" s="131"/>
      <c r="AB235" s="131"/>
      <c r="AC235" s="131"/>
      <c r="AD235" s="131"/>
      <c r="AE235" s="131"/>
      <c r="AF235" s="131"/>
      <c r="AG235" s="131"/>
      <c r="AH235" s="131"/>
    </row>
    <row r="236" spans="18:34" x14ac:dyDescent="0.25">
      <c r="R236" s="131"/>
      <c r="S236" s="131"/>
      <c r="T236" s="137" t="s">
        <v>649</v>
      </c>
      <c r="U236" s="138" t="s">
        <v>1192</v>
      </c>
      <c r="V236" s="137" t="s">
        <v>1335</v>
      </c>
      <c r="W236" s="137" t="s">
        <v>317</v>
      </c>
      <c r="X236" s="137" t="s">
        <v>240</v>
      </c>
      <c r="Y236" s="131" t="s">
        <v>650</v>
      </c>
      <c r="Z236" s="131"/>
      <c r="AA236" s="131"/>
      <c r="AB236" s="131"/>
      <c r="AC236" s="131"/>
      <c r="AD236" s="131"/>
      <c r="AE236" s="131"/>
      <c r="AF236" s="131"/>
      <c r="AG236" s="131"/>
      <c r="AH236" s="131"/>
    </row>
    <row r="237" spans="18:34" x14ac:dyDescent="0.25">
      <c r="R237" s="131"/>
      <c r="S237" s="131"/>
      <c r="T237" s="137" t="s">
        <v>673</v>
      </c>
      <c r="U237" s="138">
        <v>4950</v>
      </c>
      <c r="V237" s="137" t="s">
        <v>1335</v>
      </c>
      <c r="W237" s="137" t="s">
        <v>317</v>
      </c>
      <c r="X237" s="137" t="s">
        <v>240</v>
      </c>
      <c r="Y237" s="131" t="s">
        <v>674</v>
      </c>
      <c r="Z237" s="131"/>
      <c r="AA237" s="131"/>
      <c r="AB237" s="131"/>
      <c r="AC237" s="131"/>
      <c r="AD237" s="131"/>
      <c r="AE237" s="131"/>
      <c r="AF237" s="131"/>
      <c r="AG237" s="131"/>
      <c r="AH237" s="131"/>
    </row>
    <row r="238" spans="18:34" x14ac:dyDescent="0.25">
      <c r="R238" s="131"/>
      <c r="S238" s="131"/>
      <c r="T238" s="137" t="s">
        <v>675</v>
      </c>
      <c r="U238" s="138" t="s">
        <v>1204</v>
      </c>
      <c r="V238" s="137" t="s">
        <v>1335</v>
      </c>
      <c r="W238" s="137" t="s">
        <v>317</v>
      </c>
      <c r="X238" s="137" t="s">
        <v>240</v>
      </c>
      <c r="Y238" s="131" t="s">
        <v>674</v>
      </c>
      <c r="Z238" s="131"/>
      <c r="AA238" s="131"/>
      <c r="AB238" s="131"/>
      <c r="AC238" s="131"/>
      <c r="AD238" s="131"/>
      <c r="AE238" s="131"/>
      <c r="AF238" s="131"/>
      <c r="AG238" s="131"/>
      <c r="AH238" s="131"/>
    </row>
    <row r="239" spans="18:34" x14ac:dyDescent="0.25">
      <c r="R239" s="131"/>
      <c r="S239" s="131"/>
      <c r="T239" s="137" t="s">
        <v>676</v>
      </c>
      <c r="U239" s="138">
        <v>4949</v>
      </c>
      <c r="V239" s="137" t="s">
        <v>1335</v>
      </c>
      <c r="W239" s="137" t="s">
        <v>317</v>
      </c>
      <c r="X239" s="137" t="s">
        <v>240</v>
      </c>
      <c r="Y239" s="131" t="s">
        <v>674</v>
      </c>
      <c r="Z239" s="131"/>
      <c r="AA239" s="131"/>
      <c r="AB239" s="131"/>
      <c r="AC239" s="131"/>
      <c r="AD239" s="131"/>
      <c r="AE239" s="131"/>
      <c r="AF239" s="131"/>
      <c r="AG239" s="131"/>
      <c r="AH239" s="131"/>
    </row>
    <row r="240" spans="18:34" x14ac:dyDescent="0.25">
      <c r="R240" s="131"/>
      <c r="S240" s="131"/>
      <c r="T240" s="137" t="s">
        <v>677</v>
      </c>
      <c r="U240" s="138" t="s">
        <v>1205</v>
      </c>
      <c r="V240" s="137" t="s">
        <v>1335</v>
      </c>
      <c r="W240" s="137" t="s">
        <v>317</v>
      </c>
      <c r="X240" s="137" t="s">
        <v>240</v>
      </c>
      <c r="Y240" s="131" t="s">
        <v>674</v>
      </c>
      <c r="Z240" s="131"/>
      <c r="AA240" s="131"/>
      <c r="AB240" s="131"/>
      <c r="AC240" s="131"/>
      <c r="AD240" s="131"/>
      <c r="AE240" s="131"/>
      <c r="AF240" s="131"/>
      <c r="AG240" s="131"/>
      <c r="AH240" s="131"/>
    </row>
    <row r="241" spans="18:34" x14ac:dyDescent="0.25">
      <c r="R241" s="131"/>
      <c r="S241" s="131"/>
      <c r="T241" s="137" t="s">
        <v>678</v>
      </c>
      <c r="U241" s="138">
        <v>4523</v>
      </c>
      <c r="V241" s="137" t="s">
        <v>1335</v>
      </c>
      <c r="W241" s="137" t="s">
        <v>317</v>
      </c>
      <c r="X241" s="137" t="s">
        <v>240</v>
      </c>
      <c r="Y241" s="131" t="s">
        <v>679</v>
      </c>
      <c r="Z241" s="131"/>
      <c r="AA241" s="131"/>
      <c r="AB241" s="131"/>
      <c r="AC241" s="131"/>
      <c r="AD241" s="131"/>
      <c r="AE241" s="131"/>
      <c r="AF241" s="131"/>
      <c r="AG241" s="131"/>
      <c r="AH241" s="131"/>
    </row>
    <row r="242" spans="18:34" x14ac:dyDescent="0.25">
      <c r="R242" s="131"/>
      <c r="S242" s="131"/>
      <c r="T242" s="137" t="s">
        <v>680</v>
      </c>
      <c r="U242" s="138">
        <v>4522</v>
      </c>
      <c r="V242" s="137" t="s">
        <v>1335</v>
      </c>
      <c r="W242" s="137" t="s">
        <v>317</v>
      </c>
      <c r="X242" s="137" t="s">
        <v>240</v>
      </c>
      <c r="Y242" s="131" t="s">
        <v>679</v>
      </c>
      <c r="Z242" s="131"/>
      <c r="AA242" s="131"/>
      <c r="AB242" s="131"/>
      <c r="AC242" s="131"/>
      <c r="AD242" s="131"/>
      <c r="AE242" s="131"/>
      <c r="AF242" s="131"/>
      <c r="AG242" s="131"/>
      <c r="AH242" s="131"/>
    </row>
    <row r="243" spans="18:34" x14ac:dyDescent="0.25">
      <c r="R243" s="131"/>
      <c r="S243" s="131"/>
      <c r="T243" s="137" t="s">
        <v>681</v>
      </c>
      <c r="U243" s="138">
        <v>4521</v>
      </c>
      <c r="V243" s="137" t="s">
        <v>1335</v>
      </c>
      <c r="W243" s="137" t="s">
        <v>317</v>
      </c>
      <c r="X243" s="137" t="s">
        <v>240</v>
      </c>
      <c r="Y243" s="131" t="s">
        <v>679</v>
      </c>
      <c r="Z243" s="131"/>
      <c r="AA243" s="131"/>
      <c r="AB243" s="131"/>
      <c r="AC243" s="131"/>
      <c r="AD243" s="131"/>
      <c r="AE243" s="131"/>
      <c r="AF243" s="131"/>
      <c r="AG243" s="131"/>
      <c r="AH243" s="131"/>
    </row>
    <row r="244" spans="18:34" x14ac:dyDescent="0.25">
      <c r="R244" s="131"/>
      <c r="S244" s="131"/>
      <c r="T244" s="137" t="s">
        <v>682</v>
      </c>
      <c r="U244" s="138">
        <v>4520</v>
      </c>
      <c r="V244" s="137" t="s">
        <v>1335</v>
      </c>
      <c r="W244" s="137" t="s">
        <v>317</v>
      </c>
      <c r="X244" s="137" t="s">
        <v>240</v>
      </c>
      <c r="Y244" s="131" t="s">
        <v>679</v>
      </c>
      <c r="Z244" s="131"/>
      <c r="AA244" s="131"/>
      <c r="AB244" s="131"/>
      <c r="AC244" s="131"/>
      <c r="AD244" s="131"/>
      <c r="AE244" s="131"/>
      <c r="AF244" s="131"/>
      <c r="AG244" s="131"/>
      <c r="AH244" s="131"/>
    </row>
    <row r="245" spans="18:34" x14ac:dyDescent="0.25">
      <c r="R245" s="131"/>
      <c r="S245" s="131"/>
      <c r="T245" s="137" t="s">
        <v>683</v>
      </c>
      <c r="U245" s="138" t="s">
        <v>1206</v>
      </c>
      <c r="V245" s="137" t="s">
        <v>1336</v>
      </c>
      <c r="W245" s="137" t="s">
        <v>317</v>
      </c>
      <c r="X245" s="137" t="s">
        <v>240</v>
      </c>
      <c r="Y245" s="131" t="s">
        <v>679</v>
      </c>
      <c r="Z245" s="131"/>
      <c r="AA245" s="131"/>
      <c r="AB245" s="131"/>
      <c r="AC245" s="131"/>
      <c r="AD245" s="131"/>
      <c r="AE245" s="131"/>
      <c r="AF245" s="131"/>
      <c r="AG245" s="131"/>
      <c r="AH245" s="131"/>
    </row>
    <row r="246" spans="18:34" x14ac:dyDescent="0.25">
      <c r="R246" s="131"/>
      <c r="S246" s="131"/>
      <c r="T246" s="137" t="s">
        <v>689</v>
      </c>
      <c r="U246" s="138" t="s">
        <v>1211</v>
      </c>
      <c r="V246" s="137" t="s">
        <v>1335</v>
      </c>
      <c r="W246" s="137" t="s">
        <v>317</v>
      </c>
      <c r="X246" s="137" t="s">
        <v>240</v>
      </c>
      <c r="Y246" s="131" t="s">
        <v>690</v>
      </c>
      <c r="Z246" s="131"/>
      <c r="AA246" s="131"/>
      <c r="AB246" s="131"/>
      <c r="AC246" s="131"/>
      <c r="AD246" s="131"/>
      <c r="AE246" s="131"/>
      <c r="AF246" s="131"/>
      <c r="AG246" s="131"/>
      <c r="AH246" s="131"/>
    </row>
    <row r="247" spans="18:34" x14ac:dyDescent="0.25">
      <c r="R247" s="131"/>
      <c r="S247" s="131"/>
      <c r="T247" s="137" t="s">
        <v>691</v>
      </c>
      <c r="U247" s="138" t="s">
        <v>1212</v>
      </c>
      <c r="V247" s="137" t="s">
        <v>1335</v>
      </c>
      <c r="W247" s="137" t="s">
        <v>317</v>
      </c>
      <c r="X247" s="137" t="s">
        <v>240</v>
      </c>
      <c r="Y247" s="131" t="s">
        <v>690</v>
      </c>
      <c r="Z247" s="131"/>
      <c r="AA247" s="131"/>
      <c r="AB247" s="131"/>
      <c r="AC247" s="131"/>
      <c r="AD247" s="131"/>
      <c r="AE247" s="131"/>
      <c r="AF247" s="131"/>
      <c r="AG247" s="131"/>
      <c r="AH247" s="131"/>
    </row>
    <row r="248" spans="18:34" x14ac:dyDescent="0.25">
      <c r="R248" s="131"/>
      <c r="S248" s="131"/>
      <c r="T248" s="137" t="s">
        <v>692</v>
      </c>
      <c r="U248" s="138" t="s">
        <v>1213</v>
      </c>
      <c r="V248" s="137" t="s">
        <v>1335</v>
      </c>
      <c r="W248" s="137" t="s">
        <v>317</v>
      </c>
      <c r="X248" s="137" t="s">
        <v>240</v>
      </c>
      <c r="Y248" s="131" t="s">
        <v>690</v>
      </c>
      <c r="Z248" s="131"/>
      <c r="AA248" s="131"/>
      <c r="AB248" s="131"/>
      <c r="AC248" s="131"/>
      <c r="AD248" s="131"/>
      <c r="AE248" s="131"/>
      <c r="AF248" s="131"/>
      <c r="AG248" s="131"/>
      <c r="AH248" s="131"/>
    </row>
    <row r="249" spans="18:34" x14ac:dyDescent="0.25">
      <c r="R249" s="131"/>
      <c r="S249" s="131"/>
      <c r="T249" s="137" t="s">
        <v>693</v>
      </c>
      <c r="U249" s="138" t="s">
        <v>1214</v>
      </c>
      <c r="V249" s="137" t="s">
        <v>1335</v>
      </c>
      <c r="W249" s="137" t="s">
        <v>317</v>
      </c>
      <c r="X249" s="137" t="s">
        <v>240</v>
      </c>
      <c r="Y249" s="131" t="s">
        <v>690</v>
      </c>
      <c r="Z249" s="131"/>
      <c r="AA249" s="131"/>
      <c r="AB249" s="131"/>
      <c r="AC249" s="131"/>
      <c r="AD249" s="131"/>
      <c r="AE249" s="131"/>
      <c r="AF249" s="131"/>
      <c r="AG249" s="131"/>
      <c r="AH249" s="131"/>
    </row>
    <row r="250" spans="18:34" x14ac:dyDescent="0.25">
      <c r="R250" s="131"/>
      <c r="S250" s="131"/>
      <c r="T250" s="137" t="s">
        <v>755</v>
      </c>
      <c r="U250" s="138" t="s">
        <v>1246</v>
      </c>
      <c r="V250" s="137" t="s">
        <v>1335</v>
      </c>
      <c r="W250" s="137" t="s">
        <v>317</v>
      </c>
      <c r="X250" s="137" t="s">
        <v>240</v>
      </c>
      <c r="Y250" s="131" t="s">
        <v>756</v>
      </c>
      <c r="Z250" s="131"/>
      <c r="AA250" s="131"/>
      <c r="AB250" s="131"/>
      <c r="AC250" s="131"/>
      <c r="AD250" s="131"/>
      <c r="AE250" s="131"/>
      <c r="AF250" s="131"/>
      <c r="AG250" s="131"/>
      <c r="AH250" s="131"/>
    </row>
    <row r="251" spans="18:34" x14ac:dyDescent="0.25">
      <c r="R251" s="131"/>
      <c r="S251" s="131"/>
      <c r="T251" s="137" t="s">
        <v>757</v>
      </c>
      <c r="U251" s="138" t="s">
        <v>1247</v>
      </c>
      <c r="V251" s="137" t="s">
        <v>1336</v>
      </c>
      <c r="W251" s="137" t="s">
        <v>317</v>
      </c>
      <c r="X251" s="137" t="s">
        <v>240</v>
      </c>
      <c r="Y251" s="131" t="s">
        <v>756</v>
      </c>
      <c r="Z251" s="131"/>
      <c r="AA251" s="131"/>
      <c r="AB251" s="131"/>
      <c r="AC251" s="131"/>
      <c r="AD251" s="131"/>
      <c r="AE251" s="131"/>
      <c r="AF251" s="131"/>
      <c r="AG251" s="131"/>
      <c r="AH251" s="131"/>
    </row>
    <row r="252" spans="18:34" x14ac:dyDescent="0.25">
      <c r="R252" s="131"/>
      <c r="S252" s="131"/>
      <c r="T252" s="137" t="s">
        <v>758</v>
      </c>
      <c r="U252" s="138">
        <v>2013</v>
      </c>
      <c r="V252" s="137" t="s">
        <v>1335</v>
      </c>
      <c r="W252" s="137" t="s">
        <v>317</v>
      </c>
      <c r="X252" s="137" t="s">
        <v>240</v>
      </c>
      <c r="Y252" s="131" t="s">
        <v>756</v>
      </c>
      <c r="Z252" s="131"/>
      <c r="AA252" s="131"/>
      <c r="AB252" s="131"/>
      <c r="AC252" s="131"/>
      <c r="AD252" s="131"/>
      <c r="AE252" s="131"/>
      <c r="AF252" s="131"/>
      <c r="AG252" s="131"/>
      <c r="AH252" s="131"/>
    </row>
    <row r="253" spans="18:34" x14ac:dyDescent="0.25">
      <c r="R253" s="131"/>
      <c r="S253" s="131"/>
      <c r="T253" s="137" t="s">
        <v>759</v>
      </c>
      <c r="U253" s="138">
        <v>2011</v>
      </c>
      <c r="V253" s="137" t="s">
        <v>1335</v>
      </c>
      <c r="W253" s="137" t="s">
        <v>317</v>
      </c>
      <c r="X253" s="137" t="s">
        <v>240</v>
      </c>
      <c r="Y253" s="131" t="s">
        <v>756</v>
      </c>
      <c r="Z253" s="131"/>
      <c r="AA253" s="131"/>
      <c r="AB253" s="131"/>
      <c r="AC253" s="131"/>
      <c r="AD253" s="131"/>
      <c r="AE253" s="131"/>
      <c r="AF253" s="131"/>
      <c r="AG253" s="131"/>
      <c r="AH253" s="131"/>
    </row>
    <row r="254" spans="18:34" x14ac:dyDescent="0.25">
      <c r="R254" s="131"/>
      <c r="S254" s="131"/>
      <c r="T254" s="137" t="s">
        <v>760</v>
      </c>
      <c r="U254" s="138">
        <v>2012</v>
      </c>
      <c r="V254" s="137" t="s">
        <v>1335</v>
      </c>
      <c r="W254" s="137" t="s">
        <v>317</v>
      </c>
      <c r="X254" s="137" t="s">
        <v>240</v>
      </c>
      <c r="Y254" s="131" t="s">
        <v>756</v>
      </c>
      <c r="Z254" s="131"/>
      <c r="AA254" s="131"/>
      <c r="AB254" s="131"/>
      <c r="AC254" s="131"/>
      <c r="AD254" s="131"/>
      <c r="AE254" s="131"/>
      <c r="AF254" s="131"/>
      <c r="AG254" s="131"/>
      <c r="AH254" s="131"/>
    </row>
    <row r="255" spans="18:34" x14ac:dyDescent="0.25">
      <c r="R255" s="131"/>
      <c r="S255" s="131"/>
      <c r="T255" s="137" t="s">
        <v>766</v>
      </c>
      <c r="U255" s="138" t="s">
        <v>1252</v>
      </c>
      <c r="V255" s="137" t="s">
        <v>1335</v>
      </c>
      <c r="W255" s="137" t="s">
        <v>317</v>
      </c>
      <c r="X255" s="137" t="s">
        <v>240</v>
      </c>
      <c r="Y255" s="131" t="s">
        <v>767</v>
      </c>
      <c r="Z255" s="131"/>
      <c r="AA255" s="131"/>
      <c r="AB255" s="131"/>
      <c r="AC255" s="131"/>
      <c r="AD255" s="131"/>
      <c r="AE255" s="131"/>
      <c r="AF255" s="131"/>
      <c r="AG255" s="131"/>
      <c r="AH255" s="131"/>
    </row>
    <row r="256" spans="18:34" x14ac:dyDescent="0.25">
      <c r="R256" s="131"/>
      <c r="S256" s="131"/>
      <c r="T256" s="137" t="s">
        <v>768</v>
      </c>
      <c r="U256" s="138" t="s">
        <v>1253</v>
      </c>
      <c r="V256" s="137" t="s">
        <v>1335</v>
      </c>
      <c r="W256" s="137" t="s">
        <v>317</v>
      </c>
      <c r="X256" s="137" t="s">
        <v>240</v>
      </c>
      <c r="Y256" s="131" t="s">
        <v>767</v>
      </c>
      <c r="Z256" s="131"/>
      <c r="AA256" s="131"/>
      <c r="AB256" s="131"/>
      <c r="AC256" s="131"/>
      <c r="AD256" s="131"/>
      <c r="AE256" s="131"/>
      <c r="AF256" s="131"/>
      <c r="AG256" s="131"/>
      <c r="AH256" s="131"/>
    </row>
    <row r="257" spans="18:34" x14ac:dyDescent="0.25">
      <c r="R257" s="131"/>
      <c r="S257" s="131"/>
      <c r="T257" s="137" t="s">
        <v>769</v>
      </c>
      <c r="U257" s="138" t="s">
        <v>1254</v>
      </c>
      <c r="V257" s="137" t="s">
        <v>1335</v>
      </c>
      <c r="W257" s="137" t="s">
        <v>317</v>
      </c>
      <c r="X257" s="137" t="s">
        <v>240</v>
      </c>
      <c r="Y257" s="131" t="s">
        <v>767</v>
      </c>
      <c r="Z257" s="131"/>
      <c r="AA257" s="131"/>
      <c r="AB257" s="131"/>
      <c r="AC257" s="131"/>
      <c r="AD257" s="131"/>
      <c r="AE257" s="131"/>
      <c r="AF257" s="131"/>
      <c r="AG257" s="131"/>
      <c r="AH257" s="131"/>
    </row>
    <row r="258" spans="18:34" ht="15" thickBot="1" x14ac:dyDescent="0.3">
      <c r="R258" s="131"/>
      <c r="S258" s="131"/>
      <c r="T258" s="139" t="s">
        <v>770</v>
      </c>
      <c r="U258" s="140" t="s">
        <v>1255</v>
      </c>
      <c r="V258" s="139" t="s">
        <v>1335</v>
      </c>
      <c r="W258" s="139" t="s">
        <v>317</v>
      </c>
      <c r="X258" s="139" t="s">
        <v>240</v>
      </c>
      <c r="Y258" s="131" t="s">
        <v>767</v>
      </c>
      <c r="Z258" s="131"/>
      <c r="AA258" s="131"/>
      <c r="AB258" s="131"/>
      <c r="AC258" s="131"/>
      <c r="AD258" s="131"/>
      <c r="AE258" s="131"/>
      <c r="AF258" s="131"/>
      <c r="AG258" s="131"/>
      <c r="AH258" s="131"/>
    </row>
    <row r="259" spans="18:34" x14ac:dyDescent="0.25">
      <c r="R259" s="131"/>
      <c r="S259" s="131"/>
      <c r="T259" s="141" t="s">
        <v>244</v>
      </c>
      <c r="U259" s="142" t="s">
        <v>989</v>
      </c>
      <c r="V259" s="141" t="s">
        <v>1335</v>
      </c>
      <c r="W259" s="141" t="s">
        <v>245</v>
      </c>
      <c r="X259" s="141" t="s">
        <v>240</v>
      </c>
      <c r="Y259" s="131" t="s">
        <v>246</v>
      </c>
      <c r="Z259" s="131"/>
      <c r="AA259" s="131"/>
      <c r="AB259" s="131"/>
      <c r="AC259" s="131"/>
      <c r="AD259" s="131"/>
      <c r="AE259" s="131"/>
      <c r="AF259" s="131"/>
      <c r="AG259" s="131"/>
      <c r="AH259" s="131"/>
    </row>
    <row r="260" spans="18:34" x14ac:dyDescent="0.25">
      <c r="R260" s="131"/>
      <c r="S260" s="131"/>
      <c r="T260" s="137" t="s">
        <v>247</v>
      </c>
      <c r="U260" s="138" t="s">
        <v>990</v>
      </c>
      <c r="V260" s="137" t="s">
        <v>1335</v>
      </c>
      <c r="W260" s="137" t="s">
        <v>245</v>
      </c>
      <c r="X260" s="137" t="s">
        <v>240</v>
      </c>
      <c r="Y260" s="131" t="s">
        <v>246</v>
      </c>
      <c r="Z260" s="131"/>
      <c r="AA260" s="131"/>
      <c r="AB260" s="131"/>
      <c r="AC260" s="131"/>
      <c r="AD260" s="131"/>
      <c r="AE260" s="131"/>
      <c r="AF260" s="131"/>
      <c r="AG260" s="131"/>
      <c r="AH260" s="131"/>
    </row>
    <row r="261" spans="18:34" x14ac:dyDescent="0.25">
      <c r="R261" s="131"/>
      <c r="S261" s="131"/>
      <c r="T261" s="137" t="s">
        <v>248</v>
      </c>
      <c r="U261" s="138" t="s">
        <v>991</v>
      </c>
      <c r="V261" s="137" t="s">
        <v>1335</v>
      </c>
      <c r="W261" s="137" t="s">
        <v>245</v>
      </c>
      <c r="X261" s="137" t="s">
        <v>240</v>
      </c>
      <c r="Y261" s="131" t="s">
        <v>246</v>
      </c>
      <c r="Z261" s="131"/>
      <c r="AA261" s="131"/>
      <c r="AB261" s="131"/>
      <c r="AC261" s="131"/>
      <c r="AD261" s="131"/>
      <c r="AE261" s="131"/>
      <c r="AF261" s="131"/>
      <c r="AG261" s="131"/>
      <c r="AH261" s="131"/>
    </row>
    <row r="262" spans="18:34" x14ac:dyDescent="0.25">
      <c r="R262" s="131"/>
      <c r="S262" s="131"/>
      <c r="T262" s="137" t="s">
        <v>249</v>
      </c>
      <c r="U262" s="138" t="s">
        <v>992</v>
      </c>
      <c r="V262" s="137" t="s">
        <v>1335</v>
      </c>
      <c r="W262" s="137" t="s">
        <v>245</v>
      </c>
      <c r="X262" s="137" t="s">
        <v>240</v>
      </c>
      <c r="Y262" s="131" t="s">
        <v>246</v>
      </c>
      <c r="Z262" s="131"/>
      <c r="AA262" s="131"/>
      <c r="AB262" s="131"/>
      <c r="AC262" s="131"/>
      <c r="AD262" s="131"/>
      <c r="AE262" s="131"/>
      <c r="AF262" s="131"/>
      <c r="AG262" s="131"/>
      <c r="AH262" s="131"/>
    </row>
    <row r="263" spans="18:34" x14ac:dyDescent="0.25">
      <c r="R263" s="131"/>
      <c r="S263" s="131"/>
      <c r="T263" s="137" t="s">
        <v>250</v>
      </c>
      <c r="U263" s="138" t="s">
        <v>993</v>
      </c>
      <c r="V263" s="137" t="s">
        <v>1336</v>
      </c>
      <c r="W263" s="137" t="s">
        <v>245</v>
      </c>
      <c r="X263" s="137" t="s">
        <v>240</v>
      </c>
      <c r="Y263" s="131" t="s">
        <v>246</v>
      </c>
      <c r="Z263" s="131"/>
      <c r="AA263" s="131"/>
      <c r="AB263" s="131"/>
      <c r="AC263" s="131"/>
      <c r="AD263" s="131"/>
      <c r="AE263" s="131"/>
      <c r="AF263" s="131"/>
      <c r="AG263" s="131"/>
      <c r="AH263" s="131"/>
    </row>
    <row r="264" spans="18:34" x14ac:dyDescent="0.25">
      <c r="R264" s="131"/>
      <c r="S264" s="131"/>
      <c r="T264" s="137" t="s">
        <v>257</v>
      </c>
      <c r="U264" s="138">
        <v>7123</v>
      </c>
      <c r="V264" s="137" t="s">
        <v>1335</v>
      </c>
      <c r="W264" s="137" t="s">
        <v>245</v>
      </c>
      <c r="X264" s="137" t="s">
        <v>240</v>
      </c>
      <c r="Y264" s="131" t="s">
        <v>258</v>
      </c>
      <c r="Z264" s="131"/>
      <c r="AA264" s="131"/>
      <c r="AB264" s="131"/>
      <c r="AC264" s="131"/>
      <c r="AD264" s="131"/>
      <c r="AE264" s="131"/>
      <c r="AF264" s="131"/>
      <c r="AG264" s="131"/>
      <c r="AH264" s="131"/>
    </row>
    <row r="265" spans="18:34" x14ac:dyDescent="0.25">
      <c r="R265" s="131"/>
      <c r="S265" s="131"/>
      <c r="T265" s="137" t="s">
        <v>259</v>
      </c>
      <c r="U265" s="138" t="s">
        <v>999</v>
      </c>
      <c r="V265" s="137" t="s">
        <v>1336</v>
      </c>
      <c r="W265" s="137" t="s">
        <v>245</v>
      </c>
      <c r="X265" s="137" t="s">
        <v>240</v>
      </c>
      <c r="Y265" s="131" t="s">
        <v>258</v>
      </c>
      <c r="Z265" s="131"/>
      <c r="AA265" s="131"/>
      <c r="AB265" s="131"/>
      <c r="AC265" s="131"/>
      <c r="AD265" s="131"/>
      <c r="AE265" s="131"/>
      <c r="AF265" s="131"/>
      <c r="AG265" s="131"/>
      <c r="AH265" s="131"/>
    </row>
    <row r="266" spans="18:34" x14ac:dyDescent="0.25">
      <c r="R266" s="131"/>
      <c r="S266" s="131"/>
      <c r="T266" s="137" t="s">
        <v>260</v>
      </c>
      <c r="U266" s="138" t="s">
        <v>1000</v>
      </c>
      <c r="V266" s="137" t="s">
        <v>1335</v>
      </c>
      <c r="W266" s="137" t="s">
        <v>245</v>
      </c>
      <c r="X266" s="137" t="s">
        <v>240</v>
      </c>
      <c r="Y266" s="131" t="s">
        <v>258</v>
      </c>
      <c r="Z266" s="131"/>
      <c r="AA266" s="131"/>
      <c r="AB266" s="131"/>
      <c r="AC266" s="131"/>
      <c r="AD266" s="131"/>
      <c r="AE266" s="131"/>
      <c r="AF266" s="131"/>
      <c r="AG266" s="131"/>
      <c r="AH266" s="131"/>
    </row>
    <row r="267" spans="18:34" x14ac:dyDescent="0.25">
      <c r="R267" s="131"/>
      <c r="S267" s="131"/>
      <c r="T267" s="137" t="s">
        <v>261</v>
      </c>
      <c r="U267" s="138" t="s">
        <v>1001</v>
      </c>
      <c r="V267" s="137" t="s">
        <v>1335</v>
      </c>
      <c r="W267" s="137" t="s">
        <v>245</v>
      </c>
      <c r="X267" s="137" t="s">
        <v>240</v>
      </c>
      <c r="Y267" s="131" t="s">
        <v>258</v>
      </c>
      <c r="Z267" s="131"/>
      <c r="AA267" s="131"/>
      <c r="AB267" s="131"/>
      <c r="AC267" s="131"/>
      <c r="AD267" s="131"/>
      <c r="AE267" s="131"/>
      <c r="AF267" s="131"/>
      <c r="AG267" s="131"/>
      <c r="AH267" s="131"/>
    </row>
    <row r="268" spans="18:34" x14ac:dyDescent="0.25">
      <c r="R268" s="131"/>
      <c r="S268" s="131"/>
      <c r="T268" s="137" t="s">
        <v>262</v>
      </c>
      <c r="U268" s="138" t="s">
        <v>1002</v>
      </c>
      <c r="V268" s="137" t="s">
        <v>1335</v>
      </c>
      <c r="W268" s="137" t="s">
        <v>245</v>
      </c>
      <c r="X268" s="137" t="s">
        <v>240</v>
      </c>
      <c r="Y268" s="131" t="s">
        <v>258</v>
      </c>
      <c r="Z268" s="131"/>
      <c r="AA268" s="131"/>
      <c r="AB268" s="131"/>
      <c r="AC268" s="131"/>
      <c r="AD268" s="131"/>
      <c r="AE268" s="131"/>
      <c r="AF268" s="131"/>
      <c r="AG268" s="131"/>
      <c r="AH268" s="131"/>
    </row>
    <row r="269" spans="18:34" x14ac:dyDescent="0.25">
      <c r="R269" s="131"/>
      <c r="S269" s="131"/>
      <c r="T269" s="137" t="s">
        <v>263</v>
      </c>
      <c r="U269" s="138" t="s">
        <v>1003</v>
      </c>
      <c r="V269" s="137" t="s">
        <v>1335</v>
      </c>
      <c r="W269" s="137" t="s">
        <v>245</v>
      </c>
      <c r="X269" s="137" t="s">
        <v>240</v>
      </c>
      <c r="Y269" s="131" t="s">
        <v>258</v>
      </c>
      <c r="Z269" s="131"/>
      <c r="AA269" s="131"/>
      <c r="AB269" s="131"/>
      <c r="AC269" s="131"/>
      <c r="AD269" s="131"/>
      <c r="AE269" s="131"/>
      <c r="AF269" s="131"/>
      <c r="AG269" s="131"/>
      <c r="AH269" s="131"/>
    </row>
    <row r="270" spans="18:34" x14ac:dyDescent="0.25">
      <c r="R270" s="131"/>
      <c r="S270" s="131"/>
      <c r="T270" s="137" t="s">
        <v>275</v>
      </c>
      <c r="U270" s="138">
        <v>3421</v>
      </c>
      <c r="V270" s="137" t="s">
        <v>1335</v>
      </c>
      <c r="W270" s="137" t="s">
        <v>245</v>
      </c>
      <c r="X270" s="137" t="s">
        <v>240</v>
      </c>
      <c r="Y270" s="131" t="s">
        <v>276</v>
      </c>
      <c r="Z270" s="131"/>
      <c r="AA270" s="131"/>
      <c r="AB270" s="131"/>
      <c r="AC270" s="131"/>
      <c r="AD270" s="131"/>
      <c r="AE270" s="131"/>
      <c r="AF270" s="131"/>
      <c r="AG270" s="131"/>
      <c r="AH270" s="131"/>
    </row>
    <row r="271" spans="18:34" x14ac:dyDescent="0.25">
      <c r="R271" s="131"/>
      <c r="S271" s="131"/>
      <c r="T271" s="137" t="s">
        <v>277</v>
      </c>
      <c r="U271" s="138">
        <v>5775</v>
      </c>
      <c r="V271" s="137" t="s">
        <v>1335</v>
      </c>
      <c r="W271" s="137" t="s">
        <v>245</v>
      </c>
      <c r="X271" s="137" t="s">
        <v>240</v>
      </c>
      <c r="Y271" s="131" t="s">
        <v>276</v>
      </c>
      <c r="Z271" s="131"/>
      <c r="AA271" s="131"/>
      <c r="AB271" s="131"/>
      <c r="AC271" s="131"/>
      <c r="AD271" s="131"/>
      <c r="AE271" s="131"/>
      <c r="AF271" s="131"/>
      <c r="AG271" s="131"/>
      <c r="AH271" s="131"/>
    </row>
    <row r="272" spans="18:34" x14ac:dyDescent="0.25">
      <c r="R272" s="131"/>
      <c r="S272" s="131"/>
      <c r="T272" s="137" t="s">
        <v>278</v>
      </c>
      <c r="U272" s="138">
        <v>7021</v>
      </c>
      <c r="V272" s="137" t="s">
        <v>1335</v>
      </c>
      <c r="W272" s="137" t="s">
        <v>245</v>
      </c>
      <c r="X272" s="137" t="s">
        <v>240</v>
      </c>
      <c r="Y272" s="131" t="s">
        <v>276</v>
      </c>
      <c r="Z272" s="131"/>
      <c r="AA272" s="131"/>
      <c r="AB272" s="131"/>
      <c r="AC272" s="131"/>
      <c r="AD272" s="131"/>
      <c r="AE272" s="131"/>
      <c r="AF272" s="131"/>
      <c r="AG272" s="131"/>
      <c r="AH272" s="131"/>
    </row>
    <row r="273" spans="18:34" x14ac:dyDescent="0.25">
      <c r="R273" s="131"/>
      <c r="S273" s="131"/>
      <c r="T273" s="137" t="s">
        <v>279</v>
      </c>
      <c r="U273" s="138" t="s">
        <v>1012</v>
      </c>
      <c r="V273" s="137" t="s">
        <v>1335</v>
      </c>
      <c r="W273" s="137" t="s">
        <v>245</v>
      </c>
      <c r="X273" s="137" t="s">
        <v>240</v>
      </c>
      <c r="Y273" s="131" t="s">
        <v>280</v>
      </c>
      <c r="Z273" s="131"/>
      <c r="AA273" s="131"/>
      <c r="AB273" s="131"/>
      <c r="AC273" s="131"/>
      <c r="AD273" s="131"/>
      <c r="AE273" s="131"/>
      <c r="AF273" s="131"/>
      <c r="AG273" s="131"/>
      <c r="AH273" s="131"/>
    </row>
    <row r="274" spans="18:34" x14ac:dyDescent="0.25">
      <c r="R274" s="131"/>
      <c r="S274" s="131"/>
      <c r="T274" s="137" t="s">
        <v>281</v>
      </c>
      <c r="U274" s="138" t="s">
        <v>1013</v>
      </c>
      <c r="V274" s="137" t="s">
        <v>1335</v>
      </c>
      <c r="W274" s="137" t="s">
        <v>245</v>
      </c>
      <c r="X274" s="137" t="s">
        <v>240</v>
      </c>
      <c r="Y274" s="131" t="s">
        <v>280</v>
      </c>
      <c r="Z274" s="131"/>
      <c r="AA274" s="131"/>
      <c r="AB274" s="131"/>
      <c r="AC274" s="131"/>
      <c r="AD274" s="131"/>
      <c r="AE274" s="131"/>
      <c r="AF274" s="131"/>
      <c r="AG274" s="131"/>
      <c r="AH274" s="131"/>
    </row>
    <row r="275" spans="18:34" x14ac:dyDescent="0.25">
      <c r="R275" s="131"/>
      <c r="S275" s="131"/>
      <c r="T275" s="137" t="s">
        <v>282</v>
      </c>
      <c r="U275" s="138" t="s">
        <v>1014</v>
      </c>
      <c r="V275" s="137" t="s">
        <v>1335</v>
      </c>
      <c r="W275" s="137" t="s">
        <v>245</v>
      </c>
      <c r="X275" s="137" t="s">
        <v>240</v>
      </c>
      <c r="Y275" s="131" t="s">
        <v>280</v>
      </c>
      <c r="Z275" s="131"/>
      <c r="AA275" s="131"/>
      <c r="AB275" s="131"/>
      <c r="AC275" s="131"/>
      <c r="AD275" s="131"/>
      <c r="AE275" s="131"/>
      <c r="AF275" s="131"/>
      <c r="AG275" s="131"/>
      <c r="AH275" s="131"/>
    </row>
    <row r="276" spans="18:34" x14ac:dyDescent="0.25">
      <c r="R276" s="131"/>
      <c r="S276" s="131"/>
      <c r="T276" s="137" t="s">
        <v>321</v>
      </c>
      <c r="U276" s="138">
        <v>2610</v>
      </c>
      <c r="V276" s="137" t="s">
        <v>1335</v>
      </c>
      <c r="W276" s="137" t="s">
        <v>245</v>
      </c>
      <c r="X276" s="137" t="s">
        <v>240</v>
      </c>
      <c r="Y276" s="131" t="s">
        <v>322</v>
      </c>
      <c r="Z276" s="131"/>
      <c r="AA276" s="131"/>
      <c r="AB276" s="131"/>
      <c r="AC276" s="131"/>
      <c r="AD276" s="131"/>
      <c r="AE276" s="131"/>
      <c r="AF276" s="131"/>
      <c r="AG276" s="131"/>
      <c r="AH276" s="131"/>
    </row>
    <row r="277" spans="18:34" x14ac:dyDescent="0.25">
      <c r="R277" s="131"/>
      <c r="S277" s="131"/>
      <c r="T277" s="137" t="s">
        <v>323</v>
      </c>
      <c r="U277" s="138">
        <v>1693</v>
      </c>
      <c r="V277" s="137" t="s">
        <v>1335</v>
      </c>
      <c r="W277" s="137" t="s">
        <v>245</v>
      </c>
      <c r="X277" s="137" t="s">
        <v>240</v>
      </c>
      <c r="Y277" s="131" t="s">
        <v>322</v>
      </c>
      <c r="Z277" s="131"/>
      <c r="AA277" s="131"/>
      <c r="AB277" s="131"/>
      <c r="AC277" s="131"/>
      <c r="AD277" s="131"/>
      <c r="AE277" s="131"/>
      <c r="AF277" s="131"/>
      <c r="AG277" s="131"/>
      <c r="AH277" s="131"/>
    </row>
    <row r="278" spans="18:34" x14ac:dyDescent="0.25">
      <c r="R278" s="131"/>
      <c r="S278" s="131"/>
      <c r="T278" s="137" t="s">
        <v>324</v>
      </c>
      <c r="U278" s="138">
        <v>1692</v>
      </c>
      <c r="V278" s="137" t="s">
        <v>1335</v>
      </c>
      <c r="W278" s="137" t="s">
        <v>245</v>
      </c>
      <c r="X278" s="137" t="s">
        <v>240</v>
      </c>
      <c r="Y278" s="131" t="s">
        <v>322</v>
      </c>
      <c r="Z278" s="131"/>
      <c r="AA278" s="131"/>
      <c r="AB278" s="131"/>
      <c r="AC278" s="131"/>
      <c r="AD278" s="131"/>
      <c r="AE278" s="131"/>
      <c r="AF278" s="131"/>
      <c r="AG278" s="131"/>
      <c r="AH278" s="131"/>
    </row>
    <row r="279" spans="18:34" x14ac:dyDescent="0.25">
      <c r="R279" s="131"/>
      <c r="S279" s="131"/>
      <c r="T279" s="137" t="s">
        <v>441</v>
      </c>
      <c r="U279" s="138">
        <v>4149</v>
      </c>
      <c r="V279" s="137" t="s">
        <v>1335</v>
      </c>
      <c r="W279" s="137" t="s">
        <v>245</v>
      </c>
      <c r="X279" s="137" t="s">
        <v>240</v>
      </c>
      <c r="Y279" s="131" t="s">
        <v>442</v>
      </c>
      <c r="Z279" s="131"/>
      <c r="AA279" s="131"/>
      <c r="AB279" s="131"/>
      <c r="AC279" s="131"/>
      <c r="AD279" s="131"/>
      <c r="AE279" s="131"/>
      <c r="AF279" s="131"/>
      <c r="AG279" s="131"/>
      <c r="AH279" s="131"/>
    </row>
    <row r="280" spans="18:34" x14ac:dyDescent="0.25">
      <c r="R280" s="131"/>
      <c r="S280" s="131"/>
      <c r="T280" s="137" t="s">
        <v>443</v>
      </c>
      <c r="U280" s="138">
        <v>4148</v>
      </c>
      <c r="V280" s="137" t="s">
        <v>1335</v>
      </c>
      <c r="W280" s="137" t="s">
        <v>245</v>
      </c>
      <c r="X280" s="137" t="s">
        <v>240</v>
      </c>
      <c r="Y280" s="131" t="s">
        <v>442</v>
      </c>
      <c r="Z280" s="131"/>
      <c r="AA280" s="131"/>
      <c r="AB280" s="131"/>
      <c r="AC280" s="131"/>
      <c r="AD280" s="131"/>
      <c r="AE280" s="131"/>
      <c r="AF280" s="131"/>
      <c r="AG280" s="131"/>
      <c r="AH280" s="131"/>
    </row>
    <row r="281" spans="18:34" x14ac:dyDescent="0.25">
      <c r="R281" s="131"/>
      <c r="S281" s="131"/>
      <c r="T281" s="137" t="s">
        <v>444</v>
      </c>
      <c r="U281" s="138">
        <v>5947</v>
      </c>
      <c r="V281" s="137" t="s">
        <v>1335</v>
      </c>
      <c r="W281" s="137" t="s">
        <v>245</v>
      </c>
      <c r="X281" s="137" t="s">
        <v>240</v>
      </c>
      <c r="Y281" s="131" t="s">
        <v>442</v>
      </c>
      <c r="Z281" s="131"/>
      <c r="AA281" s="131"/>
      <c r="AB281" s="131"/>
      <c r="AC281" s="131"/>
      <c r="AD281" s="131"/>
      <c r="AE281" s="131"/>
      <c r="AF281" s="131"/>
      <c r="AG281" s="131"/>
      <c r="AH281" s="131"/>
    </row>
    <row r="282" spans="18:34" x14ac:dyDescent="0.25">
      <c r="R282" s="131"/>
      <c r="S282" s="131"/>
      <c r="T282" s="137" t="s">
        <v>449</v>
      </c>
      <c r="U282" s="138">
        <v>2259</v>
      </c>
      <c r="V282" s="137" t="s">
        <v>1335</v>
      </c>
      <c r="W282" s="137" t="s">
        <v>245</v>
      </c>
      <c r="X282" s="137" t="s">
        <v>240</v>
      </c>
      <c r="Y282" s="131" t="s">
        <v>450</v>
      </c>
      <c r="Z282" s="131"/>
      <c r="AA282" s="131"/>
      <c r="AB282" s="131"/>
      <c r="AC282" s="131"/>
      <c r="AD282" s="131"/>
      <c r="AE282" s="131"/>
      <c r="AF282" s="131"/>
      <c r="AG282" s="131"/>
      <c r="AH282" s="131"/>
    </row>
    <row r="283" spans="18:34" x14ac:dyDescent="0.25">
      <c r="R283" s="131"/>
      <c r="S283" s="131"/>
      <c r="T283" s="137" t="s">
        <v>451</v>
      </c>
      <c r="U283" s="138" t="s">
        <v>1086</v>
      </c>
      <c r="V283" s="137" t="s">
        <v>1335</v>
      </c>
      <c r="W283" s="137" t="s">
        <v>245</v>
      </c>
      <c r="X283" s="137" t="s">
        <v>240</v>
      </c>
      <c r="Y283" s="131" t="s">
        <v>450</v>
      </c>
      <c r="Z283" s="131"/>
      <c r="AA283" s="131"/>
      <c r="AB283" s="131"/>
      <c r="AC283" s="131"/>
      <c r="AD283" s="131"/>
      <c r="AE283" s="131"/>
      <c r="AF283" s="131"/>
      <c r="AG283" s="131"/>
      <c r="AH283" s="131"/>
    </row>
    <row r="284" spans="18:34" x14ac:dyDescent="0.25">
      <c r="R284" s="131"/>
      <c r="S284" s="131"/>
      <c r="T284" s="137" t="s">
        <v>452</v>
      </c>
      <c r="U284" s="138">
        <v>2257</v>
      </c>
      <c r="V284" s="137" t="s">
        <v>1335</v>
      </c>
      <c r="W284" s="137" t="s">
        <v>245</v>
      </c>
      <c r="X284" s="137" t="s">
        <v>240</v>
      </c>
      <c r="Y284" s="131" t="s">
        <v>450</v>
      </c>
      <c r="Z284" s="131"/>
      <c r="AA284" s="131"/>
      <c r="AB284" s="131"/>
      <c r="AC284" s="131"/>
      <c r="AD284" s="131"/>
      <c r="AE284" s="131"/>
      <c r="AF284" s="131"/>
      <c r="AG284" s="131"/>
      <c r="AH284" s="131"/>
    </row>
    <row r="285" spans="18:34" x14ac:dyDescent="0.25">
      <c r="R285" s="131"/>
      <c r="S285" s="131"/>
      <c r="T285" s="137" t="s">
        <v>522</v>
      </c>
      <c r="U285" s="138">
        <v>5108</v>
      </c>
      <c r="V285" s="137" t="s">
        <v>1335</v>
      </c>
      <c r="W285" s="137" t="s">
        <v>245</v>
      </c>
      <c r="X285" s="137" t="s">
        <v>240</v>
      </c>
      <c r="Y285" s="131" t="s">
        <v>523</v>
      </c>
      <c r="Z285" s="131"/>
      <c r="AA285" s="131"/>
      <c r="AB285" s="131"/>
      <c r="AC285" s="131"/>
      <c r="AD285" s="131"/>
      <c r="AE285" s="131"/>
      <c r="AF285" s="131"/>
      <c r="AG285" s="131"/>
      <c r="AH285" s="131"/>
    </row>
    <row r="286" spans="18:34" x14ac:dyDescent="0.25">
      <c r="R286" s="131"/>
      <c r="S286" s="131"/>
      <c r="T286" s="137" t="s">
        <v>524</v>
      </c>
      <c r="U286" s="138">
        <v>5109</v>
      </c>
      <c r="V286" s="137" t="s">
        <v>1335</v>
      </c>
      <c r="W286" s="137" t="s">
        <v>245</v>
      </c>
      <c r="X286" s="137" t="s">
        <v>240</v>
      </c>
      <c r="Y286" s="131" t="s">
        <v>523</v>
      </c>
      <c r="Z286" s="131"/>
      <c r="AA286" s="131"/>
      <c r="AB286" s="131"/>
      <c r="AC286" s="131"/>
      <c r="AD286" s="131"/>
      <c r="AE286" s="131"/>
      <c r="AF286" s="131"/>
      <c r="AG286" s="131"/>
      <c r="AH286" s="131"/>
    </row>
    <row r="287" spans="18:34" x14ac:dyDescent="0.25">
      <c r="R287" s="131"/>
      <c r="S287" s="131"/>
      <c r="T287" s="137" t="s">
        <v>525</v>
      </c>
      <c r="U287" s="138">
        <v>5110</v>
      </c>
      <c r="V287" s="137" t="s">
        <v>1335</v>
      </c>
      <c r="W287" s="137" t="s">
        <v>245</v>
      </c>
      <c r="X287" s="137" t="s">
        <v>240</v>
      </c>
      <c r="Y287" s="131" t="s">
        <v>523</v>
      </c>
      <c r="Z287" s="131"/>
      <c r="AA287" s="131"/>
      <c r="AB287" s="131"/>
      <c r="AC287" s="131"/>
      <c r="AD287" s="131"/>
      <c r="AE287" s="131"/>
      <c r="AF287" s="131"/>
      <c r="AG287" s="131"/>
      <c r="AH287" s="131"/>
    </row>
    <row r="288" spans="18:34" x14ac:dyDescent="0.25">
      <c r="R288" s="131"/>
      <c r="S288" s="131"/>
      <c r="T288" s="137" t="s">
        <v>576</v>
      </c>
      <c r="U288" s="138" t="s">
        <v>1150</v>
      </c>
      <c r="V288" s="137" t="s">
        <v>1335</v>
      </c>
      <c r="W288" s="137" t="s">
        <v>245</v>
      </c>
      <c r="X288" s="137" t="s">
        <v>240</v>
      </c>
      <c r="Y288" s="131" t="s">
        <v>577</v>
      </c>
      <c r="Z288" s="131"/>
      <c r="AA288" s="131"/>
      <c r="AB288" s="131"/>
      <c r="AC288" s="131"/>
      <c r="AD288" s="131"/>
      <c r="AE288" s="131"/>
      <c r="AF288" s="131"/>
      <c r="AG288" s="131"/>
      <c r="AH288" s="131"/>
    </row>
    <row r="289" spans="18:34" x14ac:dyDescent="0.25">
      <c r="R289" s="131"/>
      <c r="S289" s="131"/>
      <c r="T289" s="137" t="s">
        <v>578</v>
      </c>
      <c r="U289" s="138" t="s">
        <v>1151</v>
      </c>
      <c r="V289" s="137" t="s">
        <v>1335</v>
      </c>
      <c r="W289" s="137" t="s">
        <v>245</v>
      </c>
      <c r="X289" s="137" t="s">
        <v>240</v>
      </c>
      <c r="Y289" s="131" t="s">
        <v>577</v>
      </c>
      <c r="Z289" s="131"/>
      <c r="AA289" s="131"/>
      <c r="AB289" s="131"/>
      <c r="AC289" s="131"/>
      <c r="AD289" s="131"/>
      <c r="AE289" s="131"/>
      <c r="AF289" s="131"/>
      <c r="AG289" s="131"/>
      <c r="AH289" s="131"/>
    </row>
    <row r="290" spans="18:34" x14ac:dyDescent="0.25">
      <c r="R290" s="131"/>
      <c r="S290" s="131"/>
      <c r="T290" s="137" t="s">
        <v>579</v>
      </c>
      <c r="U290" s="138" t="s">
        <v>1152</v>
      </c>
      <c r="V290" s="137" t="s">
        <v>1335</v>
      </c>
      <c r="W290" s="137" t="s">
        <v>245</v>
      </c>
      <c r="X290" s="137" t="s">
        <v>240</v>
      </c>
      <c r="Y290" s="131" t="s">
        <v>577</v>
      </c>
      <c r="Z290" s="131"/>
      <c r="AA290" s="131"/>
      <c r="AB290" s="131"/>
      <c r="AC290" s="131"/>
      <c r="AD290" s="131"/>
      <c r="AE290" s="131"/>
      <c r="AF290" s="131"/>
      <c r="AG290" s="131"/>
      <c r="AH290" s="131"/>
    </row>
    <row r="291" spans="18:34" x14ac:dyDescent="0.25">
      <c r="R291" s="131"/>
      <c r="S291" s="131"/>
      <c r="T291" s="137" t="s">
        <v>580</v>
      </c>
      <c r="U291" s="138" t="s">
        <v>1153</v>
      </c>
      <c r="V291" s="137" t="s">
        <v>1335</v>
      </c>
      <c r="W291" s="137" t="s">
        <v>245</v>
      </c>
      <c r="X291" s="137" t="s">
        <v>240</v>
      </c>
      <c r="Y291" s="131" t="s">
        <v>577</v>
      </c>
      <c r="Z291" s="131"/>
      <c r="AA291" s="131"/>
      <c r="AB291" s="131"/>
      <c r="AC291" s="131"/>
      <c r="AD291" s="131"/>
      <c r="AE291" s="131"/>
      <c r="AF291" s="131"/>
      <c r="AG291" s="131"/>
      <c r="AH291" s="131"/>
    </row>
    <row r="292" spans="18:34" x14ac:dyDescent="0.25">
      <c r="R292" s="131"/>
      <c r="S292" s="131"/>
      <c r="T292" s="137" t="s">
        <v>591</v>
      </c>
      <c r="U292" s="138" t="s">
        <v>1162</v>
      </c>
      <c r="V292" s="137" t="s">
        <v>1335</v>
      </c>
      <c r="W292" s="137" t="s">
        <v>245</v>
      </c>
      <c r="X292" s="137" t="s">
        <v>240</v>
      </c>
      <c r="Y292" s="131" t="s">
        <v>592</v>
      </c>
      <c r="Z292" s="131"/>
      <c r="AA292" s="131"/>
      <c r="AB292" s="131"/>
      <c r="AC292" s="131"/>
      <c r="AD292" s="131"/>
      <c r="AE292" s="131"/>
      <c r="AF292" s="131"/>
      <c r="AG292" s="131"/>
      <c r="AH292" s="131"/>
    </row>
    <row r="293" spans="18:34" x14ac:dyDescent="0.25">
      <c r="R293" s="131"/>
      <c r="S293" s="131"/>
      <c r="T293" s="137" t="s">
        <v>593</v>
      </c>
      <c r="U293" s="138" t="s">
        <v>1163</v>
      </c>
      <c r="V293" s="137" t="s">
        <v>1335</v>
      </c>
      <c r="W293" s="137" t="s">
        <v>245</v>
      </c>
      <c r="X293" s="137" t="s">
        <v>240</v>
      </c>
      <c r="Y293" s="131" t="s">
        <v>592</v>
      </c>
      <c r="Z293" s="131"/>
      <c r="AA293" s="131"/>
      <c r="AB293" s="131"/>
      <c r="AC293" s="131"/>
      <c r="AD293" s="131"/>
      <c r="AE293" s="131"/>
      <c r="AF293" s="131"/>
      <c r="AG293" s="131"/>
      <c r="AH293" s="131"/>
    </row>
    <row r="294" spans="18:34" x14ac:dyDescent="0.25">
      <c r="R294" s="131"/>
      <c r="S294" s="131"/>
      <c r="T294" s="137" t="s">
        <v>594</v>
      </c>
      <c r="U294" s="138">
        <v>4002</v>
      </c>
      <c r="V294" s="137" t="s">
        <v>1335</v>
      </c>
      <c r="W294" s="137" t="s">
        <v>245</v>
      </c>
      <c r="X294" s="137" t="s">
        <v>240</v>
      </c>
      <c r="Y294" s="131" t="s">
        <v>592</v>
      </c>
      <c r="Z294" s="131"/>
      <c r="AA294" s="131"/>
      <c r="AB294" s="131"/>
      <c r="AC294" s="131"/>
      <c r="AD294" s="131"/>
      <c r="AE294" s="131"/>
      <c r="AF294" s="131"/>
      <c r="AG294" s="131"/>
      <c r="AH294" s="131"/>
    </row>
    <row r="295" spans="18:34" x14ac:dyDescent="0.25">
      <c r="R295" s="131"/>
      <c r="S295" s="131"/>
      <c r="T295" s="137" t="s">
        <v>595</v>
      </c>
      <c r="U295" s="138" t="s">
        <v>1164</v>
      </c>
      <c r="V295" s="137" t="s">
        <v>1336</v>
      </c>
      <c r="W295" s="137" t="s">
        <v>245</v>
      </c>
      <c r="X295" s="137" t="s">
        <v>240</v>
      </c>
      <c r="Y295" s="131" t="s">
        <v>592</v>
      </c>
      <c r="Z295" s="131"/>
      <c r="AA295" s="131"/>
      <c r="AB295" s="131"/>
      <c r="AC295" s="131"/>
      <c r="AD295" s="131"/>
      <c r="AE295" s="131"/>
      <c r="AF295" s="131"/>
      <c r="AG295" s="131"/>
      <c r="AH295" s="131"/>
    </row>
    <row r="296" spans="18:34" x14ac:dyDescent="0.25">
      <c r="R296" s="131"/>
      <c r="S296" s="131"/>
      <c r="T296" s="137" t="s">
        <v>596</v>
      </c>
      <c r="U296" s="138" t="s">
        <v>1165</v>
      </c>
      <c r="V296" s="137" t="s">
        <v>1336</v>
      </c>
      <c r="W296" s="137" t="s">
        <v>245</v>
      </c>
      <c r="X296" s="137" t="s">
        <v>240</v>
      </c>
      <c r="Y296" s="131" t="s">
        <v>592</v>
      </c>
      <c r="Z296" s="131"/>
      <c r="AA296" s="131"/>
      <c r="AB296" s="131"/>
      <c r="AC296" s="131"/>
      <c r="AD296" s="131"/>
      <c r="AE296" s="131"/>
      <c r="AF296" s="131"/>
      <c r="AG296" s="131"/>
      <c r="AH296" s="131"/>
    </row>
    <row r="297" spans="18:34" x14ac:dyDescent="0.25">
      <c r="R297" s="131"/>
      <c r="S297" s="131"/>
      <c r="T297" s="137" t="s">
        <v>622</v>
      </c>
      <c r="U297" s="138" t="s">
        <v>1176</v>
      </c>
      <c r="V297" s="137" t="s">
        <v>1335</v>
      </c>
      <c r="W297" s="137" t="s">
        <v>245</v>
      </c>
      <c r="X297" s="137" t="s">
        <v>240</v>
      </c>
      <c r="Y297" s="131" t="s">
        <v>623</v>
      </c>
      <c r="Z297" s="131"/>
      <c r="AA297" s="131"/>
      <c r="AB297" s="131"/>
      <c r="AC297" s="131"/>
      <c r="AD297" s="131"/>
      <c r="AE297" s="131"/>
      <c r="AF297" s="131"/>
      <c r="AG297" s="131"/>
      <c r="AH297" s="131"/>
    </row>
    <row r="298" spans="18:34" x14ac:dyDescent="0.25">
      <c r="R298" s="131"/>
      <c r="S298" s="131"/>
      <c r="T298" s="137" t="s">
        <v>624</v>
      </c>
      <c r="U298" s="138" t="s">
        <v>1177</v>
      </c>
      <c r="V298" s="137" t="s">
        <v>1335</v>
      </c>
      <c r="W298" s="137" t="s">
        <v>245</v>
      </c>
      <c r="X298" s="137" t="s">
        <v>240</v>
      </c>
      <c r="Y298" s="131" t="s">
        <v>623</v>
      </c>
      <c r="Z298" s="131"/>
      <c r="AA298" s="131"/>
      <c r="AB298" s="131"/>
      <c r="AC298" s="131"/>
      <c r="AD298" s="131"/>
      <c r="AE298" s="131"/>
      <c r="AF298" s="131"/>
      <c r="AG298" s="131"/>
      <c r="AH298" s="131"/>
    </row>
    <row r="299" spans="18:34" x14ac:dyDescent="0.25">
      <c r="R299" s="131"/>
      <c r="S299" s="131"/>
      <c r="T299" s="137" t="s">
        <v>625</v>
      </c>
      <c r="U299" s="138" t="s">
        <v>1178</v>
      </c>
      <c r="V299" s="137" t="s">
        <v>1336</v>
      </c>
      <c r="W299" s="137" t="s">
        <v>245</v>
      </c>
      <c r="X299" s="137" t="s">
        <v>240</v>
      </c>
      <c r="Y299" s="131" t="s">
        <v>623</v>
      </c>
      <c r="Z299" s="131"/>
      <c r="AA299" s="131"/>
      <c r="AB299" s="131"/>
      <c r="AC299" s="131"/>
      <c r="AD299" s="131"/>
      <c r="AE299" s="131"/>
      <c r="AF299" s="131"/>
      <c r="AG299" s="131"/>
      <c r="AH299" s="131"/>
    </row>
    <row r="300" spans="18:34" x14ac:dyDescent="0.25">
      <c r="R300" s="131"/>
      <c r="S300" s="131"/>
      <c r="T300" s="137" t="s">
        <v>626</v>
      </c>
      <c r="U300" s="138" t="s">
        <v>1179</v>
      </c>
      <c r="V300" s="137" t="s">
        <v>1336</v>
      </c>
      <c r="W300" s="137" t="s">
        <v>245</v>
      </c>
      <c r="X300" s="137" t="s">
        <v>240</v>
      </c>
      <c r="Y300" s="131" t="s">
        <v>623</v>
      </c>
      <c r="Z300" s="131"/>
      <c r="AA300" s="131"/>
      <c r="AB300" s="131"/>
      <c r="AC300" s="131"/>
      <c r="AD300" s="131"/>
      <c r="AE300" s="131"/>
      <c r="AF300" s="131"/>
      <c r="AG300" s="131"/>
      <c r="AH300" s="131"/>
    </row>
    <row r="301" spans="18:34" x14ac:dyDescent="0.25">
      <c r="R301" s="131"/>
      <c r="S301" s="131"/>
      <c r="T301" s="137" t="s">
        <v>627</v>
      </c>
      <c r="U301" s="138" t="s">
        <v>1180</v>
      </c>
      <c r="V301" s="137" t="s">
        <v>1336</v>
      </c>
      <c r="W301" s="137" t="s">
        <v>245</v>
      </c>
      <c r="X301" s="137" t="s">
        <v>240</v>
      </c>
      <c r="Y301" s="131" t="s">
        <v>623</v>
      </c>
      <c r="Z301" s="131"/>
      <c r="AA301" s="131"/>
      <c r="AB301" s="131"/>
      <c r="AC301" s="131"/>
      <c r="AD301" s="131"/>
      <c r="AE301" s="131"/>
      <c r="AF301" s="131"/>
      <c r="AG301" s="131"/>
      <c r="AH301" s="131"/>
    </row>
    <row r="302" spans="18:34" x14ac:dyDescent="0.25">
      <c r="R302" s="131"/>
      <c r="S302" s="131"/>
      <c r="T302" s="137" t="s">
        <v>628</v>
      </c>
      <c r="U302" s="138" t="s">
        <v>1181</v>
      </c>
      <c r="V302" s="137" t="s">
        <v>1335</v>
      </c>
      <c r="W302" s="137" t="s">
        <v>245</v>
      </c>
      <c r="X302" s="137" t="s">
        <v>240</v>
      </c>
      <c r="Y302" s="131" t="s">
        <v>623</v>
      </c>
      <c r="Z302" s="131"/>
      <c r="AA302" s="131"/>
      <c r="AB302" s="131"/>
      <c r="AC302" s="131"/>
      <c r="AD302" s="131"/>
      <c r="AE302" s="131"/>
      <c r="AF302" s="131"/>
      <c r="AG302" s="131"/>
      <c r="AH302" s="131"/>
    </row>
    <row r="303" spans="18:34" x14ac:dyDescent="0.25">
      <c r="R303" s="131"/>
      <c r="S303" s="131"/>
      <c r="T303" s="137" t="s">
        <v>750</v>
      </c>
      <c r="U303" s="138">
        <v>1370</v>
      </c>
      <c r="V303" s="137" t="s">
        <v>1335</v>
      </c>
      <c r="W303" s="137" t="s">
        <v>245</v>
      </c>
      <c r="X303" s="137" t="s">
        <v>240</v>
      </c>
      <c r="Y303" s="131" t="s">
        <v>751</v>
      </c>
      <c r="Z303" s="131"/>
      <c r="AA303" s="131"/>
      <c r="AB303" s="131"/>
      <c r="AC303" s="131"/>
      <c r="AD303" s="131"/>
      <c r="AE303" s="131"/>
      <c r="AF303" s="131"/>
      <c r="AG303" s="131"/>
      <c r="AH303" s="131"/>
    </row>
    <row r="304" spans="18:34" x14ac:dyDescent="0.25">
      <c r="R304" s="131"/>
      <c r="S304" s="131"/>
      <c r="T304" s="137" t="s">
        <v>752</v>
      </c>
      <c r="U304" s="138">
        <v>1372</v>
      </c>
      <c r="V304" s="137" t="s">
        <v>1335</v>
      </c>
      <c r="W304" s="137" t="s">
        <v>245</v>
      </c>
      <c r="X304" s="137" t="s">
        <v>240</v>
      </c>
      <c r="Y304" s="131" t="s">
        <v>751</v>
      </c>
      <c r="Z304" s="131"/>
      <c r="AA304" s="131"/>
      <c r="AB304" s="131"/>
      <c r="AC304" s="131"/>
      <c r="AD304" s="131"/>
      <c r="AE304" s="131"/>
      <c r="AF304" s="131"/>
      <c r="AG304" s="131"/>
      <c r="AH304" s="131"/>
    </row>
    <row r="305" spans="18:34" x14ac:dyDescent="0.25">
      <c r="R305" s="131"/>
      <c r="S305" s="131"/>
      <c r="T305" s="137" t="s">
        <v>753</v>
      </c>
      <c r="U305" s="138">
        <v>1371</v>
      </c>
      <c r="V305" s="137" t="s">
        <v>1335</v>
      </c>
      <c r="W305" s="137" t="s">
        <v>245</v>
      </c>
      <c r="X305" s="137" t="s">
        <v>240</v>
      </c>
      <c r="Y305" s="131" t="s">
        <v>751</v>
      </c>
      <c r="Z305" s="131"/>
      <c r="AA305" s="131"/>
      <c r="AB305" s="131"/>
      <c r="AC305" s="131"/>
      <c r="AD305" s="131"/>
      <c r="AE305" s="131"/>
      <c r="AF305" s="131"/>
      <c r="AG305" s="131"/>
      <c r="AH305" s="131"/>
    </row>
    <row r="306" spans="18:34" ht="15" thickBot="1" x14ac:dyDescent="0.3">
      <c r="R306" s="131"/>
      <c r="S306" s="131"/>
      <c r="T306" s="139" t="s">
        <v>754</v>
      </c>
      <c r="U306" s="140" t="s">
        <v>1245</v>
      </c>
      <c r="V306" s="139" t="s">
        <v>1335</v>
      </c>
      <c r="W306" s="139" t="s">
        <v>245</v>
      </c>
      <c r="X306" s="139" t="s">
        <v>240</v>
      </c>
      <c r="Y306" s="131" t="s">
        <v>751</v>
      </c>
      <c r="Z306" s="131"/>
      <c r="AA306" s="131"/>
      <c r="AB306" s="131"/>
      <c r="AC306" s="131"/>
      <c r="AD306" s="131"/>
      <c r="AE306" s="131"/>
      <c r="AF306" s="131"/>
      <c r="AG306" s="131"/>
      <c r="AH306" s="131"/>
    </row>
    <row r="307" spans="18:34" x14ac:dyDescent="0.25">
      <c r="R307" s="131"/>
      <c r="S307" s="131"/>
      <c r="T307" s="141" t="s">
        <v>427</v>
      </c>
      <c r="U307" s="142" t="s">
        <v>1076</v>
      </c>
      <c r="V307" s="141" t="s">
        <v>1335</v>
      </c>
      <c r="W307" s="141" t="s">
        <v>428</v>
      </c>
      <c r="X307" s="141" t="s">
        <v>240</v>
      </c>
      <c r="Y307" s="131" t="s">
        <v>429</v>
      </c>
      <c r="Z307" s="131"/>
      <c r="AA307" s="131"/>
      <c r="AB307" s="131"/>
      <c r="AC307" s="131"/>
      <c r="AD307" s="131"/>
      <c r="AE307" s="131"/>
      <c r="AF307" s="131"/>
      <c r="AG307" s="131"/>
      <c r="AH307" s="131"/>
    </row>
    <row r="308" spans="18:34" x14ac:dyDescent="0.25">
      <c r="R308" s="131"/>
      <c r="S308" s="131"/>
      <c r="T308" s="137" t="s">
        <v>430</v>
      </c>
      <c r="U308" s="138" t="s">
        <v>1077</v>
      </c>
      <c r="V308" s="137" t="s">
        <v>1335</v>
      </c>
      <c r="W308" s="137" t="s">
        <v>428</v>
      </c>
      <c r="X308" s="137" t="s">
        <v>240</v>
      </c>
      <c r="Y308" s="131" t="s">
        <v>429</v>
      </c>
      <c r="Z308" s="131"/>
      <c r="AA308" s="131"/>
      <c r="AB308" s="131"/>
      <c r="AC308" s="131"/>
      <c r="AD308" s="131"/>
      <c r="AE308" s="131"/>
      <c r="AF308" s="131"/>
      <c r="AG308" s="131"/>
      <c r="AH308" s="131"/>
    </row>
    <row r="309" spans="18:34" x14ac:dyDescent="0.25">
      <c r="R309" s="131"/>
      <c r="S309" s="131"/>
      <c r="T309" s="137" t="s">
        <v>431</v>
      </c>
      <c r="U309" s="138" t="s">
        <v>1078</v>
      </c>
      <c r="V309" s="137" t="s">
        <v>1336</v>
      </c>
      <c r="W309" s="137" t="s">
        <v>428</v>
      </c>
      <c r="X309" s="137" t="s">
        <v>240</v>
      </c>
      <c r="Y309" s="131" t="s">
        <v>429</v>
      </c>
      <c r="Z309" s="131"/>
      <c r="AA309" s="131"/>
      <c r="AB309" s="131"/>
      <c r="AC309" s="131"/>
      <c r="AD309" s="131"/>
      <c r="AE309" s="131"/>
      <c r="AF309" s="131"/>
      <c r="AG309" s="131"/>
      <c r="AH309" s="131"/>
    </row>
    <row r="310" spans="18:34" x14ac:dyDescent="0.25">
      <c r="R310" s="131"/>
      <c r="S310" s="131"/>
      <c r="T310" s="137" t="s">
        <v>432</v>
      </c>
      <c r="U310" s="138" t="s">
        <v>1079</v>
      </c>
      <c r="V310" s="137" t="s">
        <v>1336</v>
      </c>
      <c r="W310" s="137" t="s">
        <v>428</v>
      </c>
      <c r="X310" s="137" t="s">
        <v>240</v>
      </c>
      <c r="Y310" s="131" t="s">
        <v>429</v>
      </c>
      <c r="Z310" s="131"/>
      <c r="AA310" s="131"/>
      <c r="AB310" s="131"/>
      <c r="AC310" s="131"/>
      <c r="AD310" s="131"/>
      <c r="AE310" s="131"/>
      <c r="AF310" s="131"/>
      <c r="AG310" s="131"/>
      <c r="AH310" s="131"/>
    </row>
    <row r="311" spans="18:34" x14ac:dyDescent="0.25">
      <c r="R311" s="131"/>
      <c r="S311" s="131"/>
      <c r="T311" s="137" t="s">
        <v>433</v>
      </c>
      <c r="U311" s="138" t="s">
        <v>1080</v>
      </c>
      <c r="V311" s="137" t="s">
        <v>1335</v>
      </c>
      <c r="W311" s="137" t="s">
        <v>428</v>
      </c>
      <c r="X311" s="137" t="s">
        <v>240</v>
      </c>
      <c r="Y311" s="131" t="s">
        <v>429</v>
      </c>
      <c r="Z311" s="131"/>
      <c r="AA311" s="131"/>
      <c r="AB311" s="131"/>
      <c r="AC311" s="131"/>
      <c r="AD311" s="131"/>
      <c r="AE311" s="131"/>
      <c r="AF311" s="131"/>
      <c r="AG311" s="131"/>
      <c r="AH311" s="131"/>
    </row>
    <row r="312" spans="18:34" x14ac:dyDescent="0.25">
      <c r="R312" s="131"/>
      <c r="S312" s="131"/>
      <c r="T312" s="137" t="s">
        <v>434</v>
      </c>
      <c r="U312" s="138" t="s">
        <v>1081</v>
      </c>
      <c r="V312" s="137" t="s">
        <v>1336</v>
      </c>
      <c r="W312" s="137" t="s">
        <v>428</v>
      </c>
      <c r="X312" s="137" t="s">
        <v>240</v>
      </c>
      <c r="Y312" s="131" t="s">
        <v>429</v>
      </c>
      <c r="Z312" s="131"/>
      <c r="AA312" s="131"/>
      <c r="AB312" s="131"/>
      <c r="AC312" s="131"/>
      <c r="AD312" s="131"/>
      <c r="AE312" s="131"/>
      <c r="AF312" s="131"/>
      <c r="AG312" s="131"/>
      <c r="AH312" s="131"/>
    </row>
    <row r="313" spans="18:34" x14ac:dyDescent="0.25">
      <c r="R313" s="131"/>
      <c r="S313" s="131"/>
      <c r="T313" s="137" t="s">
        <v>435</v>
      </c>
      <c r="U313" s="138" t="s">
        <v>1082</v>
      </c>
      <c r="V313" s="137" t="s">
        <v>1336</v>
      </c>
      <c r="W313" s="137" t="s">
        <v>428</v>
      </c>
      <c r="X313" s="137" t="s">
        <v>240</v>
      </c>
      <c r="Y313" s="131" t="s">
        <v>429</v>
      </c>
      <c r="Z313" s="131"/>
      <c r="AA313" s="131"/>
      <c r="AB313" s="131"/>
      <c r="AC313" s="131"/>
      <c r="AD313" s="131"/>
      <c r="AE313" s="131"/>
      <c r="AF313" s="131"/>
      <c r="AG313" s="131"/>
      <c r="AH313" s="131"/>
    </row>
    <row r="314" spans="18:34" x14ac:dyDescent="0.25">
      <c r="R314" s="131"/>
      <c r="S314" s="131"/>
      <c r="T314" s="137" t="s">
        <v>486</v>
      </c>
      <c r="U314" s="138" t="s">
        <v>1101</v>
      </c>
      <c r="V314" s="137" t="s">
        <v>1335</v>
      </c>
      <c r="W314" s="137" t="s">
        <v>428</v>
      </c>
      <c r="X314" s="137" t="s">
        <v>240</v>
      </c>
      <c r="Y314" s="131" t="s">
        <v>487</v>
      </c>
      <c r="Z314" s="131"/>
      <c r="AA314" s="131"/>
      <c r="AB314" s="131"/>
      <c r="AC314" s="131"/>
      <c r="AD314" s="131"/>
      <c r="AE314" s="131"/>
      <c r="AF314" s="131"/>
      <c r="AG314" s="131"/>
      <c r="AH314" s="131"/>
    </row>
    <row r="315" spans="18:34" x14ac:dyDescent="0.25">
      <c r="R315" s="131"/>
      <c r="S315" s="131"/>
      <c r="T315" s="137" t="s">
        <v>488</v>
      </c>
      <c r="U315" s="138" t="s">
        <v>1102</v>
      </c>
      <c r="V315" s="137" t="s">
        <v>1335</v>
      </c>
      <c r="W315" s="137" t="s">
        <v>428</v>
      </c>
      <c r="X315" s="137" t="s">
        <v>240</v>
      </c>
      <c r="Y315" s="131" t="s">
        <v>487</v>
      </c>
      <c r="Z315" s="131"/>
      <c r="AA315" s="131"/>
      <c r="AB315" s="131"/>
      <c r="AC315" s="131"/>
      <c r="AD315" s="131"/>
      <c r="AE315" s="131"/>
      <c r="AF315" s="131"/>
      <c r="AG315" s="131"/>
      <c r="AH315" s="131"/>
    </row>
    <row r="316" spans="18:34" x14ac:dyDescent="0.25">
      <c r="R316" s="131"/>
      <c r="S316" s="131"/>
      <c r="T316" s="137" t="s">
        <v>489</v>
      </c>
      <c r="U316" s="138" t="s">
        <v>1103</v>
      </c>
      <c r="V316" s="137" t="s">
        <v>1335</v>
      </c>
      <c r="W316" s="137" t="s">
        <v>428</v>
      </c>
      <c r="X316" s="137" t="s">
        <v>240</v>
      </c>
      <c r="Y316" s="131" t="s">
        <v>487</v>
      </c>
      <c r="Z316" s="131"/>
      <c r="AA316" s="131"/>
      <c r="AB316" s="131"/>
      <c r="AC316" s="131"/>
      <c r="AD316" s="131"/>
      <c r="AE316" s="131"/>
      <c r="AF316" s="131"/>
      <c r="AG316" s="131"/>
      <c r="AH316" s="131"/>
    </row>
    <row r="317" spans="18:34" x14ac:dyDescent="0.25">
      <c r="R317" s="131"/>
      <c r="S317" s="131"/>
      <c r="T317" s="137" t="s">
        <v>490</v>
      </c>
      <c r="U317" s="138" t="s">
        <v>1104</v>
      </c>
      <c r="V317" s="137" t="s">
        <v>1335</v>
      </c>
      <c r="W317" s="137" t="s">
        <v>428</v>
      </c>
      <c r="X317" s="137" t="s">
        <v>240</v>
      </c>
      <c r="Y317" s="131" t="s">
        <v>487</v>
      </c>
      <c r="Z317" s="131"/>
      <c r="AA317" s="131"/>
      <c r="AB317" s="131"/>
      <c r="AC317" s="131"/>
      <c r="AD317" s="131"/>
      <c r="AE317" s="131"/>
      <c r="AF317" s="131"/>
      <c r="AG317" s="131"/>
      <c r="AH317" s="131"/>
    </row>
    <row r="318" spans="18:34" x14ac:dyDescent="0.25">
      <c r="R318" s="131"/>
      <c r="S318" s="131"/>
      <c r="T318" s="137" t="s">
        <v>491</v>
      </c>
      <c r="U318" s="138" t="s">
        <v>1105</v>
      </c>
      <c r="V318" s="137" t="s">
        <v>1335</v>
      </c>
      <c r="W318" s="137" t="s">
        <v>428</v>
      </c>
      <c r="X318" s="137" t="s">
        <v>240</v>
      </c>
      <c r="Y318" s="131" t="s">
        <v>492</v>
      </c>
      <c r="Z318" s="131"/>
      <c r="AA318" s="131"/>
      <c r="AB318" s="131"/>
      <c r="AC318" s="131"/>
      <c r="AD318" s="131"/>
      <c r="AE318" s="131"/>
      <c r="AF318" s="131"/>
      <c r="AG318" s="131"/>
      <c r="AH318" s="131"/>
    </row>
    <row r="319" spans="18:34" x14ac:dyDescent="0.25">
      <c r="R319" s="131"/>
      <c r="S319" s="131"/>
      <c r="T319" s="137" t="s">
        <v>493</v>
      </c>
      <c r="U319" s="138" t="s">
        <v>1106</v>
      </c>
      <c r="V319" s="137" t="s">
        <v>1335</v>
      </c>
      <c r="W319" s="137" t="s">
        <v>428</v>
      </c>
      <c r="X319" s="137" t="s">
        <v>240</v>
      </c>
      <c r="Y319" s="131" t="s">
        <v>492</v>
      </c>
      <c r="Z319" s="131"/>
      <c r="AA319" s="131"/>
      <c r="AB319" s="131"/>
      <c r="AC319" s="131"/>
      <c r="AD319" s="131"/>
      <c r="AE319" s="131"/>
      <c r="AF319" s="131"/>
      <c r="AG319" s="131"/>
      <c r="AH319" s="131"/>
    </row>
    <row r="320" spans="18:34" x14ac:dyDescent="0.25">
      <c r="R320" s="131"/>
      <c r="S320" s="131"/>
      <c r="T320" s="137" t="s">
        <v>494</v>
      </c>
      <c r="U320" s="138" t="s">
        <v>1107</v>
      </c>
      <c r="V320" s="137" t="s">
        <v>1335</v>
      </c>
      <c r="W320" s="137" t="s">
        <v>428</v>
      </c>
      <c r="X320" s="137" t="s">
        <v>240</v>
      </c>
      <c r="Y320" s="131" t="s">
        <v>492</v>
      </c>
      <c r="Z320" s="131"/>
      <c r="AA320" s="131"/>
      <c r="AB320" s="131"/>
      <c r="AC320" s="131"/>
      <c r="AD320" s="131"/>
      <c r="AE320" s="131"/>
      <c r="AF320" s="131"/>
      <c r="AG320" s="131"/>
      <c r="AH320" s="131"/>
    </row>
    <row r="321" spans="18:34" x14ac:dyDescent="0.25">
      <c r="R321" s="131"/>
      <c r="S321" s="131"/>
      <c r="T321" s="137" t="s">
        <v>535</v>
      </c>
      <c r="U321" s="138" t="s">
        <v>1125</v>
      </c>
      <c r="V321" s="137" t="s">
        <v>1335</v>
      </c>
      <c r="W321" s="137" t="s">
        <v>428</v>
      </c>
      <c r="X321" s="137" t="s">
        <v>240</v>
      </c>
      <c r="Y321" s="131" t="s">
        <v>536</v>
      </c>
      <c r="Z321" s="131"/>
      <c r="AA321" s="131"/>
      <c r="AB321" s="131"/>
      <c r="AC321" s="131"/>
      <c r="AD321" s="131"/>
      <c r="AE321" s="131"/>
      <c r="AF321" s="131"/>
      <c r="AG321" s="131"/>
      <c r="AH321" s="131"/>
    </row>
    <row r="322" spans="18:34" x14ac:dyDescent="0.25">
      <c r="R322" s="131"/>
      <c r="S322" s="131"/>
      <c r="T322" s="137" t="s">
        <v>537</v>
      </c>
      <c r="U322" s="138">
        <v>957</v>
      </c>
      <c r="V322" s="137" t="s">
        <v>1335</v>
      </c>
      <c r="W322" s="137" t="s">
        <v>428</v>
      </c>
      <c r="X322" s="137" t="s">
        <v>240</v>
      </c>
      <c r="Y322" s="131" t="s">
        <v>536</v>
      </c>
      <c r="Z322" s="131"/>
      <c r="AA322" s="131"/>
      <c r="AB322" s="131"/>
      <c r="AC322" s="131"/>
      <c r="AD322" s="131"/>
      <c r="AE322" s="131"/>
      <c r="AF322" s="131"/>
      <c r="AG322" s="131"/>
      <c r="AH322" s="131"/>
    </row>
    <row r="323" spans="18:34" x14ac:dyDescent="0.25">
      <c r="R323" s="131"/>
      <c r="S323" s="131"/>
      <c r="T323" s="137" t="s">
        <v>538</v>
      </c>
      <c r="U323" s="138">
        <v>956</v>
      </c>
      <c r="V323" s="137" t="s">
        <v>1335</v>
      </c>
      <c r="W323" s="137" t="s">
        <v>428</v>
      </c>
      <c r="X323" s="137" t="s">
        <v>240</v>
      </c>
      <c r="Y323" s="131" t="s">
        <v>536</v>
      </c>
      <c r="Z323" s="131"/>
      <c r="AA323" s="131"/>
      <c r="AB323" s="131"/>
      <c r="AC323" s="131"/>
      <c r="AD323" s="131"/>
      <c r="AE323" s="131"/>
      <c r="AF323" s="131"/>
      <c r="AG323" s="131"/>
      <c r="AH323" s="131"/>
    </row>
    <row r="324" spans="18:34" x14ac:dyDescent="0.25">
      <c r="R324" s="131"/>
      <c r="S324" s="131"/>
      <c r="T324" s="137" t="s">
        <v>539</v>
      </c>
      <c r="U324" s="138">
        <v>955</v>
      </c>
      <c r="V324" s="137" t="s">
        <v>1335</v>
      </c>
      <c r="W324" s="137" t="s">
        <v>428</v>
      </c>
      <c r="X324" s="137" t="s">
        <v>240</v>
      </c>
      <c r="Y324" s="131" t="s">
        <v>536</v>
      </c>
      <c r="Z324" s="131"/>
      <c r="AA324" s="131"/>
      <c r="AB324" s="131"/>
      <c r="AC324" s="131"/>
      <c r="AD324" s="131"/>
      <c r="AE324" s="131"/>
      <c r="AF324" s="131"/>
      <c r="AG324" s="131"/>
      <c r="AH324" s="131"/>
    </row>
    <row r="325" spans="18:34" x14ac:dyDescent="0.25">
      <c r="R325" s="131"/>
      <c r="S325" s="131"/>
      <c r="T325" s="137" t="s">
        <v>540</v>
      </c>
      <c r="U325" s="138" t="s">
        <v>1126</v>
      </c>
      <c r="V325" s="137" t="s">
        <v>1335</v>
      </c>
      <c r="W325" s="137" t="s">
        <v>428</v>
      </c>
      <c r="X325" s="137" t="s">
        <v>240</v>
      </c>
      <c r="Y325" s="131" t="s">
        <v>541</v>
      </c>
      <c r="Z325" s="131"/>
      <c r="AA325" s="131"/>
      <c r="AB325" s="131"/>
      <c r="AC325" s="131"/>
      <c r="AD325" s="131"/>
      <c r="AE325" s="131"/>
      <c r="AF325" s="131"/>
      <c r="AG325" s="131"/>
      <c r="AH325" s="131"/>
    </row>
    <row r="326" spans="18:34" x14ac:dyDescent="0.25">
      <c r="R326" s="131"/>
      <c r="S326" s="131"/>
      <c r="T326" s="137" t="s">
        <v>542</v>
      </c>
      <c r="U326" s="138" t="s">
        <v>1127</v>
      </c>
      <c r="V326" s="137" t="s">
        <v>1335</v>
      </c>
      <c r="W326" s="137" t="s">
        <v>428</v>
      </c>
      <c r="X326" s="137" t="s">
        <v>240</v>
      </c>
      <c r="Y326" s="131" t="s">
        <v>541</v>
      </c>
      <c r="Z326" s="131"/>
      <c r="AA326" s="131"/>
      <c r="AB326" s="131"/>
      <c r="AC326" s="131"/>
      <c r="AD326" s="131"/>
      <c r="AE326" s="131"/>
      <c r="AF326" s="131"/>
      <c r="AG326" s="131"/>
      <c r="AH326" s="131"/>
    </row>
    <row r="327" spans="18:34" x14ac:dyDescent="0.25">
      <c r="R327" s="131"/>
      <c r="S327" s="131"/>
      <c r="T327" s="137" t="s">
        <v>543</v>
      </c>
      <c r="U327" s="138" t="s">
        <v>1128</v>
      </c>
      <c r="V327" s="137" t="s">
        <v>1335</v>
      </c>
      <c r="W327" s="137" t="s">
        <v>428</v>
      </c>
      <c r="X327" s="137" t="s">
        <v>240</v>
      </c>
      <c r="Y327" s="131" t="s">
        <v>541</v>
      </c>
      <c r="Z327" s="131"/>
      <c r="AA327" s="131"/>
      <c r="AB327" s="131"/>
      <c r="AC327" s="131"/>
      <c r="AD327" s="131"/>
      <c r="AE327" s="131"/>
      <c r="AF327" s="131"/>
      <c r="AG327" s="131"/>
      <c r="AH327" s="131"/>
    </row>
    <row r="328" spans="18:34" x14ac:dyDescent="0.25">
      <c r="R328" s="131"/>
      <c r="S328" s="131"/>
      <c r="T328" s="137" t="s">
        <v>544</v>
      </c>
      <c r="U328" s="138" t="s">
        <v>1129</v>
      </c>
      <c r="V328" s="137" t="s">
        <v>1336</v>
      </c>
      <c r="W328" s="137" t="s">
        <v>428</v>
      </c>
      <c r="X328" s="137" t="s">
        <v>240</v>
      </c>
      <c r="Y328" s="131" t="s">
        <v>541</v>
      </c>
      <c r="Z328" s="131"/>
      <c r="AA328" s="131"/>
      <c r="AB328" s="131"/>
      <c r="AC328" s="131"/>
      <c r="AD328" s="131"/>
      <c r="AE328" s="131"/>
      <c r="AF328" s="131"/>
      <c r="AG328" s="131"/>
      <c r="AH328" s="131"/>
    </row>
    <row r="329" spans="18:34" x14ac:dyDescent="0.25">
      <c r="R329" s="131"/>
      <c r="S329" s="131"/>
      <c r="T329" s="137" t="s">
        <v>572</v>
      </c>
      <c r="U329" s="138" t="s">
        <v>1147</v>
      </c>
      <c r="V329" s="137" t="s">
        <v>1335</v>
      </c>
      <c r="W329" s="137" t="s">
        <v>428</v>
      </c>
      <c r="X329" s="137" t="s">
        <v>240</v>
      </c>
      <c r="Y329" s="131" t="s">
        <v>573</v>
      </c>
      <c r="Z329" s="131"/>
      <c r="AA329" s="131"/>
      <c r="AB329" s="131"/>
      <c r="AC329" s="131"/>
      <c r="AD329" s="131"/>
      <c r="AE329" s="131"/>
      <c r="AF329" s="131"/>
      <c r="AG329" s="131"/>
      <c r="AH329" s="131"/>
    </row>
    <row r="330" spans="18:34" x14ac:dyDescent="0.25">
      <c r="R330" s="131"/>
      <c r="S330" s="131"/>
      <c r="T330" s="137" t="s">
        <v>574</v>
      </c>
      <c r="U330" s="138" t="s">
        <v>1148</v>
      </c>
      <c r="V330" s="137" t="s">
        <v>1336</v>
      </c>
      <c r="W330" s="137" t="s">
        <v>428</v>
      </c>
      <c r="X330" s="137" t="s">
        <v>240</v>
      </c>
      <c r="Y330" s="131" t="s">
        <v>573</v>
      </c>
      <c r="Z330" s="131"/>
      <c r="AA330" s="131"/>
      <c r="AB330" s="131"/>
      <c r="AC330" s="131"/>
      <c r="AD330" s="131"/>
      <c r="AE330" s="131"/>
      <c r="AF330" s="131"/>
      <c r="AG330" s="131"/>
      <c r="AH330" s="131"/>
    </row>
    <row r="331" spans="18:34" x14ac:dyDescent="0.25">
      <c r="R331" s="131"/>
      <c r="S331" s="131"/>
      <c r="T331" s="137" t="s">
        <v>575</v>
      </c>
      <c r="U331" s="138" t="s">
        <v>1149</v>
      </c>
      <c r="V331" s="137" t="s">
        <v>1335</v>
      </c>
      <c r="W331" s="137" t="s">
        <v>428</v>
      </c>
      <c r="X331" s="137" t="s">
        <v>240</v>
      </c>
      <c r="Y331" s="131" t="s">
        <v>573</v>
      </c>
      <c r="Z331" s="131"/>
      <c r="AA331" s="131"/>
      <c r="AB331" s="131"/>
      <c r="AC331" s="131"/>
      <c r="AD331" s="131"/>
      <c r="AE331" s="131"/>
      <c r="AF331" s="131"/>
      <c r="AG331" s="131"/>
      <c r="AH331" s="131"/>
    </row>
    <row r="332" spans="18:34" x14ac:dyDescent="0.25">
      <c r="R332" s="131"/>
      <c r="S332" s="131"/>
      <c r="T332" s="137" t="s">
        <v>581</v>
      </c>
      <c r="U332" s="138" t="s">
        <v>1154</v>
      </c>
      <c r="V332" s="137" t="s">
        <v>1335</v>
      </c>
      <c r="W332" s="137" t="s">
        <v>428</v>
      </c>
      <c r="X332" s="137" t="s">
        <v>240</v>
      </c>
      <c r="Y332" s="131" t="s">
        <v>582</v>
      </c>
      <c r="Z332" s="131"/>
      <c r="AA332" s="131"/>
      <c r="AB332" s="131"/>
      <c r="AC332" s="131"/>
      <c r="AD332" s="131"/>
      <c r="AE332" s="131"/>
      <c r="AF332" s="131"/>
      <c r="AG332" s="131"/>
      <c r="AH332" s="131"/>
    </row>
    <row r="333" spans="18:34" x14ac:dyDescent="0.25">
      <c r="R333" s="131"/>
      <c r="S333" s="131"/>
      <c r="T333" s="137" t="s">
        <v>583</v>
      </c>
      <c r="U333" s="138" t="s">
        <v>1155</v>
      </c>
      <c r="V333" s="137" t="s">
        <v>1335</v>
      </c>
      <c r="W333" s="137" t="s">
        <v>428</v>
      </c>
      <c r="X333" s="137" t="s">
        <v>240</v>
      </c>
      <c r="Y333" s="131" t="s">
        <v>582</v>
      </c>
      <c r="Z333" s="131"/>
      <c r="AA333" s="131"/>
      <c r="AB333" s="131"/>
      <c r="AC333" s="131"/>
      <c r="AD333" s="131"/>
      <c r="AE333" s="131"/>
      <c r="AF333" s="131"/>
      <c r="AG333" s="131"/>
      <c r="AH333" s="131"/>
    </row>
    <row r="334" spans="18:34" x14ac:dyDescent="0.25">
      <c r="R334" s="131"/>
      <c r="S334" s="131"/>
      <c r="T334" s="137" t="s">
        <v>584</v>
      </c>
      <c r="U334" s="138" t="s">
        <v>1156</v>
      </c>
      <c r="V334" s="137" t="s">
        <v>1335</v>
      </c>
      <c r="W334" s="137" t="s">
        <v>428</v>
      </c>
      <c r="X334" s="137" t="s">
        <v>240</v>
      </c>
      <c r="Y334" s="131" t="s">
        <v>582</v>
      </c>
      <c r="Z334" s="131"/>
      <c r="AA334" s="131"/>
      <c r="AB334" s="131"/>
      <c r="AC334" s="131"/>
      <c r="AD334" s="131"/>
      <c r="AE334" s="131"/>
      <c r="AF334" s="131"/>
      <c r="AG334" s="131"/>
      <c r="AH334" s="131"/>
    </row>
    <row r="335" spans="18:34" x14ac:dyDescent="0.25">
      <c r="R335" s="131"/>
      <c r="S335" s="131"/>
      <c r="T335" s="137" t="s">
        <v>585</v>
      </c>
      <c r="U335" s="138" t="s">
        <v>1157</v>
      </c>
      <c r="V335" s="137" t="s">
        <v>1335</v>
      </c>
      <c r="W335" s="137" t="s">
        <v>428</v>
      </c>
      <c r="X335" s="137" t="s">
        <v>240</v>
      </c>
      <c r="Y335" s="131" t="s">
        <v>582</v>
      </c>
      <c r="Z335" s="131"/>
      <c r="AA335" s="131"/>
      <c r="AB335" s="131"/>
      <c r="AC335" s="131"/>
      <c r="AD335" s="131"/>
      <c r="AE335" s="131"/>
      <c r="AF335" s="131"/>
      <c r="AG335" s="131"/>
      <c r="AH335" s="131"/>
    </row>
    <row r="336" spans="18:34" x14ac:dyDescent="0.25">
      <c r="R336" s="131"/>
      <c r="S336" s="131"/>
      <c r="T336" s="137" t="s">
        <v>586</v>
      </c>
      <c r="U336" s="138" t="s">
        <v>1158</v>
      </c>
      <c r="V336" s="137" t="s">
        <v>1336</v>
      </c>
      <c r="W336" s="137" t="s">
        <v>428</v>
      </c>
      <c r="X336" s="137" t="s">
        <v>240</v>
      </c>
      <c r="Y336" s="131" t="s">
        <v>582</v>
      </c>
      <c r="Z336" s="131"/>
      <c r="AA336" s="131"/>
      <c r="AB336" s="131"/>
      <c r="AC336" s="131"/>
      <c r="AD336" s="131"/>
      <c r="AE336" s="131"/>
      <c r="AF336" s="131"/>
      <c r="AG336" s="131"/>
      <c r="AH336" s="131"/>
    </row>
    <row r="337" spans="18:34" x14ac:dyDescent="0.25">
      <c r="R337" s="131"/>
      <c r="S337" s="131"/>
      <c r="T337" s="137" t="s">
        <v>629</v>
      </c>
      <c r="U337" s="138">
        <v>1078</v>
      </c>
      <c r="V337" s="137" t="s">
        <v>1335</v>
      </c>
      <c r="W337" s="137" t="s">
        <v>428</v>
      </c>
      <c r="X337" s="137" t="s">
        <v>240</v>
      </c>
      <c r="Y337" s="131" t="s">
        <v>630</v>
      </c>
      <c r="Z337" s="131"/>
      <c r="AA337" s="131"/>
      <c r="AB337" s="131"/>
      <c r="AC337" s="131"/>
      <c r="AD337" s="131"/>
      <c r="AE337" s="131"/>
      <c r="AF337" s="131"/>
      <c r="AG337" s="131"/>
      <c r="AH337" s="131"/>
    </row>
    <row r="338" spans="18:34" x14ac:dyDescent="0.25">
      <c r="R338" s="131"/>
      <c r="S338" s="131"/>
      <c r="T338" s="137" t="s">
        <v>631</v>
      </c>
      <c r="U338" s="138">
        <v>1077</v>
      </c>
      <c r="V338" s="137" t="s">
        <v>1335</v>
      </c>
      <c r="W338" s="137" t="s">
        <v>428</v>
      </c>
      <c r="X338" s="137" t="s">
        <v>240</v>
      </c>
      <c r="Y338" s="131" t="s">
        <v>630</v>
      </c>
      <c r="Z338" s="131"/>
      <c r="AA338" s="131"/>
      <c r="AB338" s="131"/>
      <c r="AC338" s="131"/>
      <c r="AD338" s="131"/>
      <c r="AE338" s="131"/>
      <c r="AF338" s="131"/>
      <c r="AG338" s="131"/>
      <c r="AH338" s="131"/>
    </row>
    <row r="339" spans="18:34" x14ac:dyDescent="0.25">
      <c r="R339" s="131"/>
      <c r="S339" s="131"/>
      <c r="T339" s="137" t="s">
        <v>632</v>
      </c>
      <c r="U339" s="138">
        <v>1079</v>
      </c>
      <c r="V339" s="137" t="s">
        <v>1335</v>
      </c>
      <c r="W339" s="137" t="s">
        <v>428</v>
      </c>
      <c r="X339" s="137" t="s">
        <v>240</v>
      </c>
      <c r="Y339" s="131" t="s">
        <v>630</v>
      </c>
      <c r="Z339" s="131"/>
      <c r="AA339" s="131"/>
      <c r="AB339" s="131"/>
      <c r="AC339" s="131"/>
      <c r="AD339" s="131"/>
      <c r="AE339" s="131"/>
      <c r="AF339" s="131"/>
      <c r="AG339" s="131"/>
      <c r="AH339" s="131"/>
    </row>
    <row r="340" spans="18:34" x14ac:dyDescent="0.25">
      <c r="R340" s="131"/>
      <c r="S340" s="131"/>
      <c r="T340" s="137" t="s">
        <v>733</v>
      </c>
      <c r="U340" s="138">
        <v>6781</v>
      </c>
      <c r="V340" s="137" t="s">
        <v>1335</v>
      </c>
      <c r="W340" s="137" t="s">
        <v>428</v>
      </c>
      <c r="X340" s="137" t="s">
        <v>240</v>
      </c>
      <c r="Y340" s="131" t="s">
        <v>734</v>
      </c>
      <c r="Z340" s="131"/>
      <c r="AA340" s="131"/>
      <c r="AB340" s="131"/>
      <c r="AC340" s="131"/>
      <c r="AD340" s="131"/>
      <c r="AE340" s="131"/>
      <c r="AF340" s="131"/>
      <c r="AG340" s="131"/>
      <c r="AH340" s="131"/>
    </row>
    <row r="341" spans="18:34" x14ac:dyDescent="0.25">
      <c r="R341" s="131"/>
      <c r="S341" s="131"/>
      <c r="T341" s="137" t="s">
        <v>735</v>
      </c>
      <c r="U341" s="138">
        <v>4810</v>
      </c>
      <c r="V341" s="137" t="s">
        <v>1335</v>
      </c>
      <c r="W341" s="137" t="s">
        <v>428</v>
      </c>
      <c r="X341" s="137" t="s">
        <v>240</v>
      </c>
      <c r="Y341" s="131" t="s">
        <v>734</v>
      </c>
      <c r="Z341" s="131"/>
      <c r="AA341" s="131"/>
      <c r="AB341" s="131"/>
      <c r="AC341" s="131"/>
      <c r="AD341" s="131"/>
      <c r="AE341" s="131"/>
      <c r="AF341" s="131"/>
      <c r="AG341" s="131"/>
      <c r="AH341" s="131"/>
    </row>
    <row r="342" spans="18:34" x14ac:dyDescent="0.25">
      <c r="R342" s="131"/>
      <c r="S342" s="131"/>
      <c r="T342" s="137" t="s">
        <v>736</v>
      </c>
      <c r="U342" s="138">
        <v>4811</v>
      </c>
      <c r="V342" s="137" t="s">
        <v>1335</v>
      </c>
      <c r="W342" s="137" t="s">
        <v>428</v>
      </c>
      <c r="X342" s="137" t="s">
        <v>240</v>
      </c>
      <c r="Y342" s="131" t="s">
        <v>734</v>
      </c>
      <c r="Z342" s="131"/>
      <c r="AA342" s="131"/>
      <c r="AB342" s="131"/>
      <c r="AC342" s="131"/>
      <c r="AD342" s="131"/>
      <c r="AE342" s="131"/>
      <c r="AF342" s="131"/>
      <c r="AG342" s="131"/>
      <c r="AH342" s="131"/>
    </row>
    <row r="343" spans="18:34" x14ac:dyDescent="0.25">
      <c r="R343" s="131"/>
      <c r="S343" s="131"/>
      <c r="T343" s="137" t="s">
        <v>737</v>
      </c>
      <c r="U343" s="138">
        <v>4809</v>
      </c>
      <c r="V343" s="137" t="s">
        <v>1335</v>
      </c>
      <c r="W343" s="137" t="s">
        <v>428</v>
      </c>
      <c r="X343" s="137" t="s">
        <v>240</v>
      </c>
      <c r="Y343" s="131" t="s">
        <v>734</v>
      </c>
      <c r="Z343" s="131"/>
      <c r="AA343" s="131"/>
      <c r="AB343" s="131"/>
      <c r="AC343" s="131"/>
      <c r="AD343" s="131"/>
      <c r="AE343" s="131"/>
      <c r="AF343" s="131"/>
      <c r="AG343" s="131"/>
      <c r="AH343" s="131"/>
    </row>
    <row r="344" spans="18:34" x14ac:dyDescent="0.25">
      <c r="R344" s="131"/>
      <c r="S344" s="131"/>
      <c r="T344" s="137" t="s">
        <v>738</v>
      </c>
      <c r="U344" s="138">
        <v>4812</v>
      </c>
      <c r="V344" s="137" t="s">
        <v>1335</v>
      </c>
      <c r="W344" s="137" t="s">
        <v>428</v>
      </c>
      <c r="X344" s="137" t="s">
        <v>240</v>
      </c>
      <c r="Y344" s="131" t="s">
        <v>734</v>
      </c>
      <c r="Z344" s="131"/>
      <c r="AA344" s="131"/>
      <c r="AB344" s="131"/>
      <c r="AC344" s="131"/>
      <c r="AD344" s="131"/>
      <c r="AE344" s="131"/>
      <c r="AF344" s="131"/>
      <c r="AG344" s="131"/>
      <c r="AH344" s="131"/>
    </row>
    <row r="345" spans="18:34" x14ac:dyDescent="0.25">
      <c r="R345" s="131"/>
      <c r="S345" s="131"/>
      <c r="T345" s="137" t="s">
        <v>744</v>
      </c>
      <c r="U345" s="138" t="s">
        <v>1241</v>
      </c>
      <c r="V345" s="137" t="s">
        <v>1335</v>
      </c>
      <c r="W345" s="137" t="s">
        <v>428</v>
      </c>
      <c r="X345" s="137" t="s">
        <v>240</v>
      </c>
      <c r="Y345" s="131" t="s">
        <v>745</v>
      </c>
      <c r="Z345" s="131"/>
      <c r="AA345" s="131"/>
      <c r="AB345" s="131"/>
      <c r="AC345" s="131"/>
      <c r="AD345" s="131"/>
      <c r="AE345" s="131"/>
      <c r="AF345" s="131"/>
      <c r="AG345" s="131"/>
      <c r="AH345" s="131"/>
    </row>
    <row r="346" spans="18:34" x14ac:dyDescent="0.25">
      <c r="R346" s="131"/>
      <c r="S346" s="131"/>
      <c r="T346" s="137" t="s">
        <v>746</v>
      </c>
      <c r="U346" s="138" t="s">
        <v>1242</v>
      </c>
      <c r="V346" s="137" t="s">
        <v>1335</v>
      </c>
      <c r="W346" s="137" t="s">
        <v>428</v>
      </c>
      <c r="X346" s="137" t="s">
        <v>240</v>
      </c>
      <c r="Y346" s="131" t="s">
        <v>745</v>
      </c>
      <c r="Z346" s="131"/>
      <c r="AA346" s="131"/>
      <c r="AB346" s="131"/>
      <c r="AC346" s="131"/>
      <c r="AD346" s="131"/>
      <c r="AE346" s="131"/>
      <c r="AF346" s="131"/>
      <c r="AG346" s="131"/>
      <c r="AH346" s="131"/>
    </row>
    <row r="347" spans="18:34" x14ac:dyDescent="0.25">
      <c r="R347" s="131"/>
      <c r="S347" s="131"/>
      <c r="T347" s="137" t="s">
        <v>747</v>
      </c>
      <c r="U347" s="138">
        <v>3257</v>
      </c>
      <c r="V347" s="137" t="s">
        <v>1335</v>
      </c>
      <c r="W347" s="137" t="s">
        <v>428</v>
      </c>
      <c r="X347" s="137" t="s">
        <v>240</v>
      </c>
      <c r="Y347" s="131" t="s">
        <v>745</v>
      </c>
      <c r="Z347" s="131"/>
      <c r="AA347" s="131"/>
      <c r="AB347" s="131"/>
      <c r="AC347" s="131"/>
      <c r="AD347" s="131"/>
      <c r="AE347" s="131"/>
      <c r="AF347" s="131"/>
      <c r="AG347" s="131"/>
      <c r="AH347" s="131"/>
    </row>
    <row r="348" spans="18:34" x14ac:dyDescent="0.25">
      <c r="R348" s="131"/>
      <c r="S348" s="131"/>
      <c r="T348" s="137" t="s">
        <v>748</v>
      </c>
      <c r="U348" s="138" t="s">
        <v>1243</v>
      </c>
      <c r="V348" s="137" t="s">
        <v>1335</v>
      </c>
      <c r="W348" s="137" t="s">
        <v>428</v>
      </c>
      <c r="X348" s="137" t="s">
        <v>240</v>
      </c>
      <c r="Y348" s="131" t="s">
        <v>745</v>
      </c>
      <c r="Z348" s="131"/>
      <c r="AA348" s="131"/>
      <c r="AB348" s="131"/>
      <c r="AC348" s="131"/>
      <c r="AD348" s="131"/>
      <c r="AE348" s="131"/>
      <c r="AF348" s="131"/>
      <c r="AG348" s="131"/>
      <c r="AH348" s="131"/>
    </row>
    <row r="349" spans="18:34" x14ac:dyDescent="0.25">
      <c r="R349" s="131"/>
      <c r="S349" s="131"/>
      <c r="T349" s="137" t="s">
        <v>749</v>
      </c>
      <c r="U349" s="138" t="s">
        <v>1244</v>
      </c>
      <c r="V349" s="137" t="s">
        <v>1335</v>
      </c>
      <c r="W349" s="137" t="s">
        <v>428</v>
      </c>
      <c r="X349" s="137" t="s">
        <v>240</v>
      </c>
      <c r="Y349" s="131" t="s">
        <v>745</v>
      </c>
      <c r="Z349" s="131"/>
      <c r="AA349" s="131"/>
      <c r="AB349" s="131"/>
      <c r="AC349" s="131"/>
      <c r="AD349" s="131"/>
      <c r="AE349" s="131"/>
      <c r="AF349" s="131"/>
      <c r="AG349" s="131"/>
      <c r="AH349" s="131"/>
    </row>
    <row r="350" spans="18:34" x14ac:dyDescent="0.25">
      <c r="R350" s="131"/>
      <c r="S350" s="131"/>
      <c r="T350" s="137" t="s">
        <v>771</v>
      </c>
      <c r="U350" s="138" t="s">
        <v>1256</v>
      </c>
      <c r="V350" s="137" t="s">
        <v>1336</v>
      </c>
      <c r="W350" s="137" t="s">
        <v>428</v>
      </c>
      <c r="X350" s="137" t="s">
        <v>240</v>
      </c>
      <c r="Y350" s="131" t="s">
        <v>772</v>
      </c>
      <c r="Z350" s="131"/>
      <c r="AA350" s="131"/>
      <c r="AB350" s="131"/>
      <c r="AC350" s="131"/>
      <c r="AD350" s="131"/>
      <c r="AE350" s="131"/>
      <c r="AF350" s="131"/>
      <c r="AG350" s="131"/>
      <c r="AH350" s="131"/>
    </row>
    <row r="351" spans="18:34" x14ac:dyDescent="0.25">
      <c r="R351" s="131"/>
      <c r="S351" s="131"/>
      <c r="T351" s="137" t="s">
        <v>774</v>
      </c>
      <c r="U351" s="138">
        <v>1099</v>
      </c>
      <c r="V351" s="137" t="s">
        <v>1335</v>
      </c>
      <c r="W351" s="137" t="s">
        <v>428</v>
      </c>
      <c r="X351" s="137" t="s">
        <v>240</v>
      </c>
      <c r="Y351" s="131" t="s">
        <v>772</v>
      </c>
      <c r="Z351" s="131"/>
      <c r="AA351" s="131"/>
      <c r="AB351" s="131"/>
      <c r="AC351" s="131"/>
      <c r="AD351" s="131"/>
      <c r="AE351" s="131"/>
      <c r="AF351" s="131"/>
      <c r="AG351" s="131"/>
      <c r="AH351" s="131"/>
    </row>
    <row r="352" spans="18:34" x14ac:dyDescent="0.25">
      <c r="R352" s="131"/>
      <c r="S352" s="131"/>
      <c r="T352" s="137" t="s">
        <v>775</v>
      </c>
      <c r="U352" s="138">
        <v>1098</v>
      </c>
      <c r="V352" s="137" t="s">
        <v>1335</v>
      </c>
      <c r="W352" s="137" t="s">
        <v>428</v>
      </c>
      <c r="X352" s="137" t="s">
        <v>240</v>
      </c>
      <c r="Y352" s="131" t="s">
        <v>772</v>
      </c>
      <c r="Z352" s="131"/>
      <c r="AA352" s="131"/>
      <c r="AB352" s="131"/>
      <c r="AC352" s="131"/>
      <c r="AD352" s="131"/>
      <c r="AE352" s="131"/>
      <c r="AF352" s="131"/>
      <c r="AG352" s="131"/>
      <c r="AH352" s="131"/>
    </row>
    <row r="353" spans="18:34" x14ac:dyDescent="0.25">
      <c r="R353" s="131"/>
      <c r="S353" s="131"/>
      <c r="T353" s="137" t="s">
        <v>776</v>
      </c>
      <c r="U353" s="138">
        <v>1096</v>
      </c>
      <c r="V353" s="137" t="s">
        <v>1335</v>
      </c>
      <c r="W353" s="137" t="s">
        <v>428</v>
      </c>
      <c r="X353" s="137" t="s">
        <v>240</v>
      </c>
      <c r="Y353" s="131" t="s">
        <v>772</v>
      </c>
      <c r="Z353" s="131"/>
      <c r="AA353" s="131"/>
      <c r="AB353" s="131"/>
      <c r="AC353" s="131"/>
      <c r="AD353" s="131"/>
      <c r="AE353" s="131"/>
      <c r="AF353" s="131"/>
      <c r="AG353" s="131"/>
      <c r="AH353" s="131"/>
    </row>
    <row r="354" spans="18:34" x14ac:dyDescent="0.25">
      <c r="R354" s="131"/>
      <c r="S354" s="131"/>
      <c r="T354" s="137" t="s">
        <v>777</v>
      </c>
      <c r="U354" s="138">
        <v>1097</v>
      </c>
      <c r="V354" s="137" t="s">
        <v>1335</v>
      </c>
      <c r="W354" s="137" t="s">
        <v>428</v>
      </c>
      <c r="X354" s="137" t="s">
        <v>240</v>
      </c>
      <c r="Y354" s="131" t="s">
        <v>772</v>
      </c>
      <c r="Z354" s="131"/>
      <c r="AA354" s="131"/>
      <c r="AB354" s="131"/>
      <c r="AC354" s="131"/>
      <c r="AD354" s="131"/>
      <c r="AE354" s="131"/>
      <c r="AF354" s="131"/>
      <c r="AG354" s="131"/>
      <c r="AH354" s="131"/>
    </row>
    <row r="355" spans="18:34" ht="15" thickBot="1" x14ac:dyDescent="0.3">
      <c r="R355" s="131"/>
      <c r="S355" s="131"/>
      <c r="T355" s="139" t="s">
        <v>778</v>
      </c>
      <c r="U355" s="140" t="s">
        <v>1258</v>
      </c>
      <c r="V355" s="139" t="s">
        <v>1336</v>
      </c>
      <c r="W355" s="139" t="s">
        <v>428</v>
      </c>
      <c r="X355" s="139" t="s">
        <v>240</v>
      </c>
      <c r="Y355" s="131" t="s">
        <v>772</v>
      </c>
      <c r="Z355" s="131"/>
      <c r="AA355" s="131"/>
      <c r="AB355" s="131"/>
      <c r="AC355" s="131"/>
      <c r="AD355" s="131"/>
      <c r="AE355" s="131"/>
      <c r="AF355" s="131"/>
      <c r="AG355" s="131"/>
      <c r="AH355" s="131"/>
    </row>
    <row r="356" spans="18:34" x14ac:dyDescent="0.25">
      <c r="R356" s="131"/>
      <c r="S356" s="131"/>
      <c r="T356" s="141" t="s">
        <v>303</v>
      </c>
      <c r="U356" s="142" t="s">
        <v>1025</v>
      </c>
      <c r="V356" s="141" t="s">
        <v>1335</v>
      </c>
      <c r="W356" s="141" t="s">
        <v>304</v>
      </c>
      <c r="X356" s="141" t="s">
        <v>240</v>
      </c>
      <c r="Y356" s="131" t="s">
        <v>305</v>
      </c>
      <c r="Z356" s="131"/>
      <c r="AA356" s="131"/>
      <c r="AB356" s="131"/>
      <c r="AC356" s="131"/>
      <c r="AD356" s="131"/>
      <c r="AE356" s="131"/>
      <c r="AF356" s="131"/>
      <c r="AG356" s="131"/>
      <c r="AH356" s="131"/>
    </row>
    <row r="357" spans="18:34" x14ac:dyDescent="0.25">
      <c r="R357" s="131"/>
      <c r="S357" s="131"/>
      <c r="T357" s="137" t="s">
        <v>306</v>
      </c>
      <c r="U357" s="138" t="s">
        <v>1026</v>
      </c>
      <c r="V357" s="137" t="s">
        <v>1335</v>
      </c>
      <c r="W357" s="137" t="s">
        <v>304</v>
      </c>
      <c r="X357" s="137" t="s">
        <v>240</v>
      </c>
      <c r="Y357" s="131" t="s">
        <v>305</v>
      </c>
      <c r="Z357" s="131"/>
      <c r="AA357" s="131"/>
      <c r="AB357" s="131"/>
      <c r="AC357" s="131"/>
      <c r="AD357" s="131"/>
      <c r="AE357" s="131"/>
      <c r="AF357" s="131"/>
      <c r="AG357" s="131"/>
      <c r="AH357" s="131"/>
    </row>
    <row r="358" spans="18:34" x14ac:dyDescent="0.25">
      <c r="R358" s="131"/>
      <c r="S358" s="131"/>
      <c r="T358" s="137" t="s">
        <v>307</v>
      </c>
      <c r="U358" s="138" t="s">
        <v>1027</v>
      </c>
      <c r="V358" s="137" t="s">
        <v>1335</v>
      </c>
      <c r="W358" s="137" t="s">
        <v>304</v>
      </c>
      <c r="X358" s="137" t="s">
        <v>240</v>
      </c>
      <c r="Y358" s="131" t="s">
        <v>305</v>
      </c>
      <c r="Z358" s="131"/>
      <c r="AA358" s="131"/>
      <c r="AB358" s="131"/>
      <c r="AC358" s="131"/>
      <c r="AD358" s="131"/>
      <c r="AE358" s="131"/>
      <c r="AF358" s="131"/>
      <c r="AG358" s="131"/>
      <c r="AH358" s="131"/>
    </row>
    <row r="359" spans="18:34" x14ac:dyDescent="0.25">
      <c r="R359" s="131"/>
      <c r="S359" s="131"/>
      <c r="T359" s="137" t="s">
        <v>308</v>
      </c>
      <c r="U359" s="138" t="s">
        <v>1028</v>
      </c>
      <c r="V359" s="137" t="s">
        <v>1336</v>
      </c>
      <c r="W359" s="137" t="s">
        <v>304</v>
      </c>
      <c r="X359" s="137" t="s">
        <v>240</v>
      </c>
      <c r="Y359" s="131" t="s">
        <v>305</v>
      </c>
      <c r="Z359" s="131"/>
      <c r="AA359" s="131"/>
      <c r="AB359" s="131"/>
      <c r="AC359" s="131"/>
      <c r="AD359" s="131"/>
      <c r="AE359" s="131"/>
      <c r="AF359" s="131"/>
      <c r="AG359" s="131"/>
      <c r="AH359" s="131"/>
    </row>
    <row r="360" spans="18:34" x14ac:dyDescent="0.25">
      <c r="R360" s="131"/>
      <c r="S360" s="131"/>
      <c r="T360" s="137" t="s">
        <v>338</v>
      </c>
      <c r="U360" s="138">
        <v>1839</v>
      </c>
      <c r="V360" s="137" t="s">
        <v>1335</v>
      </c>
      <c r="W360" s="137" t="s">
        <v>304</v>
      </c>
      <c r="X360" s="137" t="s">
        <v>240</v>
      </c>
      <c r="Y360" s="131" t="s">
        <v>339</v>
      </c>
      <c r="Z360" s="131"/>
      <c r="AA360" s="131"/>
      <c r="AB360" s="131"/>
      <c r="AC360" s="131"/>
      <c r="AD360" s="131"/>
      <c r="AE360" s="131"/>
      <c r="AF360" s="131"/>
      <c r="AG360" s="131"/>
      <c r="AH360" s="131"/>
    </row>
    <row r="361" spans="18:34" x14ac:dyDescent="0.25">
      <c r="R361" s="131"/>
      <c r="S361" s="131"/>
      <c r="T361" s="137" t="s">
        <v>340</v>
      </c>
      <c r="U361" s="138">
        <v>1967</v>
      </c>
      <c r="V361" s="137" t="s">
        <v>1335</v>
      </c>
      <c r="W361" s="137" t="s">
        <v>304</v>
      </c>
      <c r="X361" s="137" t="s">
        <v>240</v>
      </c>
      <c r="Y361" s="131" t="s">
        <v>339</v>
      </c>
      <c r="Z361" s="131"/>
      <c r="AA361" s="131"/>
      <c r="AB361" s="131"/>
      <c r="AC361" s="131"/>
      <c r="AD361" s="131"/>
      <c r="AE361" s="131"/>
      <c r="AF361" s="131"/>
      <c r="AG361" s="131"/>
      <c r="AH361" s="131"/>
    </row>
    <row r="362" spans="18:34" x14ac:dyDescent="0.25">
      <c r="R362" s="131"/>
      <c r="S362" s="131"/>
      <c r="T362" s="137" t="s">
        <v>341</v>
      </c>
      <c r="U362" s="138">
        <v>1968</v>
      </c>
      <c r="V362" s="137" t="s">
        <v>1335</v>
      </c>
      <c r="W362" s="137" t="s">
        <v>304</v>
      </c>
      <c r="X362" s="137" t="s">
        <v>240</v>
      </c>
      <c r="Y362" s="131" t="s">
        <v>339</v>
      </c>
      <c r="Z362" s="131"/>
      <c r="AA362" s="131"/>
      <c r="AB362" s="131"/>
      <c r="AC362" s="131"/>
      <c r="AD362" s="131"/>
      <c r="AE362" s="131"/>
      <c r="AF362" s="131"/>
      <c r="AG362" s="131"/>
      <c r="AH362" s="131"/>
    </row>
    <row r="363" spans="18:34" x14ac:dyDescent="0.25">
      <c r="R363" s="131"/>
      <c r="S363" s="131"/>
      <c r="T363" s="137" t="s">
        <v>355</v>
      </c>
      <c r="U363" s="138" t="s">
        <v>1041</v>
      </c>
      <c r="V363" s="137" t="s">
        <v>1335</v>
      </c>
      <c r="W363" s="137" t="s">
        <v>304</v>
      </c>
      <c r="X363" s="137" t="s">
        <v>240</v>
      </c>
      <c r="Y363" s="131" t="s">
        <v>356</v>
      </c>
      <c r="Z363" s="131"/>
      <c r="AA363" s="131"/>
      <c r="AB363" s="131"/>
      <c r="AC363" s="131"/>
      <c r="AD363" s="131"/>
      <c r="AE363" s="131"/>
      <c r="AF363" s="131"/>
      <c r="AG363" s="131"/>
      <c r="AH363" s="131"/>
    </row>
    <row r="364" spans="18:34" x14ac:dyDescent="0.25">
      <c r="R364" s="131"/>
      <c r="S364" s="131"/>
      <c r="T364" s="137" t="s">
        <v>357</v>
      </c>
      <c r="U364" s="138" t="s">
        <v>1042</v>
      </c>
      <c r="V364" s="137" t="s">
        <v>1335</v>
      </c>
      <c r="W364" s="137" t="s">
        <v>304</v>
      </c>
      <c r="X364" s="137" t="s">
        <v>240</v>
      </c>
      <c r="Y364" s="131" t="s">
        <v>356</v>
      </c>
      <c r="Z364" s="131"/>
      <c r="AA364" s="131"/>
      <c r="AB364" s="131"/>
      <c r="AC364" s="131"/>
      <c r="AD364" s="131"/>
      <c r="AE364" s="131"/>
      <c r="AF364" s="131"/>
      <c r="AG364" s="131"/>
      <c r="AH364" s="131"/>
    </row>
    <row r="365" spans="18:34" x14ac:dyDescent="0.25">
      <c r="R365" s="131"/>
      <c r="S365" s="131"/>
      <c r="T365" s="137" t="s">
        <v>358</v>
      </c>
      <c r="U365" s="138" t="s">
        <v>1043</v>
      </c>
      <c r="V365" s="137" t="s">
        <v>1335</v>
      </c>
      <c r="W365" s="137" t="s">
        <v>304</v>
      </c>
      <c r="X365" s="137" t="s">
        <v>240</v>
      </c>
      <c r="Y365" s="131" t="s">
        <v>356</v>
      </c>
      <c r="Z365" s="131"/>
      <c r="AA365" s="131"/>
      <c r="AB365" s="131"/>
      <c r="AC365" s="131"/>
      <c r="AD365" s="131"/>
      <c r="AE365" s="131"/>
      <c r="AF365" s="131"/>
      <c r="AG365" s="131"/>
      <c r="AH365" s="131"/>
    </row>
    <row r="366" spans="18:34" x14ac:dyDescent="0.25">
      <c r="R366" s="131"/>
      <c r="S366" s="131"/>
      <c r="T366" s="137" t="s">
        <v>359</v>
      </c>
      <c r="U366" s="138" t="s">
        <v>1044</v>
      </c>
      <c r="V366" s="137" t="s">
        <v>1336</v>
      </c>
      <c r="W366" s="137" t="s">
        <v>304</v>
      </c>
      <c r="X366" s="137" t="s">
        <v>240</v>
      </c>
      <c r="Y366" s="131" t="s">
        <v>356</v>
      </c>
      <c r="Z366" s="131"/>
      <c r="AA366" s="131"/>
      <c r="AB366" s="131"/>
      <c r="AC366" s="131"/>
      <c r="AD366" s="131"/>
      <c r="AE366" s="131"/>
      <c r="AF366" s="131"/>
      <c r="AG366" s="131"/>
      <c r="AH366" s="131"/>
    </row>
    <row r="367" spans="18:34" x14ac:dyDescent="0.25">
      <c r="R367" s="131"/>
      <c r="S367" s="131"/>
      <c r="T367" s="137" t="s">
        <v>480</v>
      </c>
      <c r="U367" s="138" t="s">
        <v>1099</v>
      </c>
      <c r="V367" s="137" t="s">
        <v>1336</v>
      </c>
      <c r="W367" s="137" t="s">
        <v>304</v>
      </c>
      <c r="X367" s="137" t="s">
        <v>240</v>
      </c>
      <c r="Y367" s="131" t="s">
        <v>481</v>
      </c>
      <c r="Z367" s="131"/>
      <c r="AA367" s="131"/>
      <c r="AB367" s="131"/>
      <c r="AC367" s="131"/>
      <c r="AD367" s="131"/>
      <c r="AE367" s="131"/>
      <c r="AF367" s="131"/>
      <c r="AG367" s="131"/>
      <c r="AH367" s="131"/>
    </row>
    <row r="368" spans="18:34" x14ac:dyDescent="0.25">
      <c r="R368" s="131"/>
      <c r="S368" s="131"/>
      <c r="T368" s="137" t="s">
        <v>482</v>
      </c>
      <c r="U368" s="138">
        <v>1061</v>
      </c>
      <c r="V368" s="137" t="s">
        <v>1335</v>
      </c>
      <c r="W368" s="137" t="s">
        <v>304</v>
      </c>
      <c r="X368" s="137" t="s">
        <v>240</v>
      </c>
      <c r="Y368" s="131" t="s">
        <v>481</v>
      </c>
      <c r="Z368" s="131"/>
      <c r="AA368" s="131"/>
      <c r="AB368" s="131"/>
      <c r="AC368" s="131"/>
      <c r="AD368" s="131"/>
      <c r="AE368" s="131"/>
      <c r="AF368" s="131"/>
      <c r="AG368" s="131"/>
      <c r="AH368" s="131"/>
    </row>
    <row r="369" spans="18:34" x14ac:dyDescent="0.25">
      <c r="R369" s="131"/>
      <c r="S369" s="131"/>
      <c r="T369" s="137" t="s">
        <v>483</v>
      </c>
      <c r="U369" s="138">
        <v>2161</v>
      </c>
      <c r="V369" s="137" t="s">
        <v>1335</v>
      </c>
      <c r="W369" s="137" t="s">
        <v>304</v>
      </c>
      <c r="X369" s="137" t="s">
        <v>240</v>
      </c>
      <c r="Y369" s="131" t="s">
        <v>481</v>
      </c>
      <c r="Z369" s="131"/>
      <c r="AA369" s="131"/>
      <c r="AB369" s="131"/>
      <c r="AC369" s="131"/>
      <c r="AD369" s="131"/>
      <c r="AE369" s="131"/>
      <c r="AF369" s="131"/>
      <c r="AG369" s="131"/>
      <c r="AH369" s="131"/>
    </row>
    <row r="370" spans="18:34" x14ac:dyDescent="0.25">
      <c r="R370" s="131"/>
      <c r="S370" s="131"/>
      <c r="T370" s="137" t="s">
        <v>484</v>
      </c>
      <c r="U370" s="138">
        <v>2159</v>
      </c>
      <c r="V370" s="137" t="s">
        <v>1335</v>
      </c>
      <c r="W370" s="137" t="s">
        <v>304</v>
      </c>
      <c r="X370" s="137" t="s">
        <v>240</v>
      </c>
      <c r="Y370" s="131" t="s">
        <v>481</v>
      </c>
      <c r="Z370" s="131"/>
      <c r="AA370" s="131"/>
      <c r="AB370" s="131"/>
      <c r="AC370" s="131"/>
      <c r="AD370" s="131"/>
      <c r="AE370" s="131"/>
      <c r="AF370" s="131"/>
      <c r="AG370" s="131"/>
      <c r="AH370" s="131"/>
    </row>
    <row r="371" spans="18:34" x14ac:dyDescent="0.25">
      <c r="R371" s="131"/>
      <c r="S371" s="131"/>
      <c r="T371" s="137" t="s">
        <v>485</v>
      </c>
      <c r="U371" s="138" t="s">
        <v>1100</v>
      </c>
      <c r="V371" s="137" t="s">
        <v>1335</v>
      </c>
      <c r="W371" s="137" t="s">
        <v>304</v>
      </c>
      <c r="X371" s="137" t="s">
        <v>240</v>
      </c>
      <c r="Y371" s="131" t="s">
        <v>481</v>
      </c>
      <c r="Z371" s="131"/>
      <c r="AA371" s="131"/>
      <c r="AB371" s="131"/>
      <c r="AC371" s="131"/>
      <c r="AD371" s="131"/>
      <c r="AE371" s="131"/>
      <c r="AF371" s="131"/>
      <c r="AG371" s="131"/>
      <c r="AH371" s="131"/>
    </row>
    <row r="372" spans="18:34" x14ac:dyDescent="0.25">
      <c r="R372" s="131"/>
      <c r="S372" s="131"/>
      <c r="T372" s="137" t="s">
        <v>545</v>
      </c>
      <c r="U372" s="138" t="s">
        <v>1130</v>
      </c>
      <c r="V372" s="137" t="s">
        <v>1335</v>
      </c>
      <c r="W372" s="137" t="s">
        <v>304</v>
      </c>
      <c r="X372" s="137" t="s">
        <v>240</v>
      </c>
      <c r="Y372" s="131" t="s">
        <v>546</v>
      </c>
      <c r="Z372" s="131"/>
      <c r="AA372" s="131"/>
      <c r="AB372" s="131"/>
      <c r="AC372" s="131"/>
      <c r="AD372" s="131"/>
      <c r="AE372" s="131"/>
      <c r="AF372" s="131"/>
      <c r="AG372" s="131"/>
      <c r="AH372" s="131"/>
    </row>
    <row r="373" spans="18:34" x14ac:dyDescent="0.25">
      <c r="R373" s="131"/>
      <c r="S373" s="131"/>
      <c r="T373" s="137" t="s">
        <v>547</v>
      </c>
      <c r="U373" s="138" t="s">
        <v>1131</v>
      </c>
      <c r="V373" s="137" t="s">
        <v>1335</v>
      </c>
      <c r="W373" s="137" t="s">
        <v>304</v>
      </c>
      <c r="X373" s="137" t="s">
        <v>240</v>
      </c>
      <c r="Y373" s="131" t="s">
        <v>546</v>
      </c>
      <c r="Z373" s="131"/>
      <c r="AA373" s="131"/>
      <c r="AB373" s="131"/>
      <c r="AC373" s="131"/>
      <c r="AD373" s="131"/>
      <c r="AE373" s="131"/>
      <c r="AF373" s="131"/>
      <c r="AG373" s="131"/>
      <c r="AH373" s="131"/>
    </row>
    <row r="374" spans="18:34" x14ac:dyDescent="0.25">
      <c r="R374" s="131"/>
      <c r="S374" s="131"/>
      <c r="T374" s="137" t="s">
        <v>548</v>
      </c>
      <c r="U374" s="138" t="s">
        <v>1132</v>
      </c>
      <c r="V374" s="137" t="s">
        <v>1335</v>
      </c>
      <c r="W374" s="137" t="s">
        <v>304</v>
      </c>
      <c r="X374" s="137" t="s">
        <v>240</v>
      </c>
      <c r="Y374" s="131" t="s">
        <v>546</v>
      </c>
      <c r="Z374" s="131"/>
      <c r="AA374" s="131"/>
      <c r="AB374" s="131"/>
      <c r="AC374" s="131"/>
      <c r="AD374" s="131"/>
      <c r="AE374" s="131"/>
      <c r="AF374" s="131"/>
      <c r="AG374" s="131"/>
      <c r="AH374" s="131"/>
    </row>
    <row r="375" spans="18:34" x14ac:dyDescent="0.25">
      <c r="R375" s="131"/>
      <c r="S375" s="131"/>
      <c r="T375" s="137" t="s">
        <v>549</v>
      </c>
      <c r="U375" s="138" t="s">
        <v>1133</v>
      </c>
      <c r="V375" s="137" t="s">
        <v>1336</v>
      </c>
      <c r="W375" s="137" t="s">
        <v>304</v>
      </c>
      <c r="X375" s="137" t="s">
        <v>240</v>
      </c>
      <c r="Y375" s="131" t="s">
        <v>546</v>
      </c>
      <c r="Z375" s="131"/>
      <c r="AA375" s="131"/>
      <c r="AB375" s="131"/>
      <c r="AC375" s="131"/>
      <c r="AD375" s="131"/>
      <c r="AE375" s="131"/>
      <c r="AF375" s="131"/>
      <c r="AG375" s="131"/>
      <c r="AH375" s="131"/>
    </row>
    <row r="376" spans="18:34" x14ac:dyDescent="0.25">
      <c r="R376" s="131"/>
      <c r="S376" s="131"/>
      <c r="T376" s="137" t="s">
        <v>550</v>
      </c>
      <c r="U376" s="138" t="s">
        <v>1134</v>
      </c>
      <c r="V376" s="137" t="s">
        <v>1336</v>
      </c>
      <c r="W376" s="137" t="s">
        <v>304</v>
      </c>
      <c r="X376" s="137" t="s">
        <v>240</v>
      </c>
      <c r="Y376" s="131" t="s">
        <v>546</v>
      </c>
      <c r="Z376" s="131"/>
      <c r="AA376" s="131"/>
      <c r="AB376" s="131"/>
      <c r="AC376" s="131"/>
      <c r="AD376" s="131"/>
      <c r="AE376" s="131"/>
      <c r="AF376" s="131"/>
      <c r="AG376" s="131"/>
      <c r="AH376" s="131"/>
    </row>
    <row r="377" spans="18:34" x14ac:dyDescent="0.25">
      <c r="R377" s="131"/>
      <c r="S377" s="131"/>
      <c r="T377" s="137" t="s">
        <v>551</v>
      </c>
      <c r="U377" s="138" t="s">
        <v>1135</v>
      </c>
      <c r="V377" s="137" t="s">
        <v>1336</v>
      </c>
      <c r="W377" s="137" t="s">
        <v>304</v>
      </c>
      <c r="X377" s="137" t="s">
        <v>240</v>
      </c>
      <c r="Y377" s="131" t="s">
        <v>546</v>
      </c>
      <c r="Z377" s="131"/>
      <c r="AA377" s="131"/>
      <c r="AB377" s="131"/>
      <c r="AC377" s="131"/>
      <c r="AD377" s="131"/>
      <c r="AE377" s="131"/>
      <c r="AF377" s="131"/>
      <c r="AG377" s="131"/>
      <c r="AH377" s="131"/>
    </row>
    <row r="378" spans="18:34" x14ac:dyDescent="0.25">
      <c r="R378" s="131"/>
      <c r="S378" s="131"/>
      <c r="T378" s="137" t="s">
        <v>552</v>
      </c>
      <c r="U378" s="138" t="s">
        <v>1136</v>
      </c>
      <c r="V378" s="137" t="s">
        <v>1336</v>
      </c>
      <c r="W378" s="137" t="s">
        <v>304</v>
      </c>
      <c r="X378" s="137" t="s">
        <v>240</v>
      </c>
      <c r="Y378" s="131" t="s">
        <v>546</v>
      </c>
      <c r="Z378" s="131"/>
      <c r="AA378" s="131"/>
      <c r="AB378" s="131"/>
      <c r="AC378" s="131"/>
      <c r="AD378" s="131"/>
      <c r="AE378" s="131"/>
      <c r="AF378" s="131"/>
      <c r="AG378" s="131"/>
      <c r="AH378" s="131"/>
    </row>
    <row r="379" spans="18:34" x14ac:dyDescent="0.25">
      <c r="R379" s="131"/>
      <c r="S379" s="131"/>
      <c r="T379" s="137" t="s">
        <v>553</v>
      </c>
      <c r="U379" s="138">
        <v>1659</v>
      </c>
      <c r="V379" s="137" t="s">
        <v>1335</v>
      </c>
      <c r="W379" s="137" t="s">
        <v>304</v>
      </c>
      <c r="X379" s="137" t="s">
        <v>240</v>
      </c>
      <c r="Y379" s="131" t="s">
        <v>554</v>
      </c>
      <c r="Z379" s="131"/>
      <c r="AA379" s="131"/>
      <c r="AB379" s="131"/>
      <c r="AC379" s="131"/>
      <c r="AD379" s="131"/>
      <c r="AE379" s="131"/>
      <c r="AF379" s="131"/>
      <c r="AG379" s="131"/>
      <c r="AH379" s="131"/>
    </row>
    <row r="380" spans="18:34" x14ac:dyDescent="0.25">
      <c r="R380" s="131"/>
      <c r="S380" s="131"/>
      <c r="T380" s="137" t="s">
        <v>555</v>
      </c>
      <c r="U380" s="138" t="s">
        <v>1137</v>
      </c>
      <c r="V380" s="137" t="s">
        <v>1335</v>
      </c>
      <c r="W380" s="137" t="s">
        <v>304</v>
      </c>
      <c r="X380" s="137" t="s">
        <v>240</v>
      </c>
      <c r="Y380" s="131" t="s">
        <v>554</v>
      </c>
      <c r="Z380" s="131"/>
      <c r="AA380" s="131"/>
      <c r="AB380" s="131"/>
      <c r="AC380" s="131"/>
      <c r="AD380" s="131"/>
      <c r="AE380" s="131"/>
      <c r="AF380" s="131"/>
      <c r="AG380" s="131"/>
      <c r="AH380" s="131"/>
    </row>
    <row r="381" spans="18:34" x14ac:dyDescent="0.25">
      <c r="R381" s="131"/>
      <c r="S381" s="131"/>
      <c r="T381" s="137" t="s">
        <v>556</v>
      </c>
      <c r="U381" s="138" t="s">
        <v>1138</v>
      </c>
      <c r="V381" s="137" t="s">
        <v>1336</v>
      </c>
      <c r="W381" s="137" t="s">
        <v>304</v>
      </c>
      <c r="X381" s="137" t="s">
        <v>240</v>
      </c>
      <c r="Y381" s="131" t="s">
        <v>554</v>
      </c>
      <c r="Z381" s="131"/>
      <c r="AA381" s="131"/>
      <c r="AB381" s="131"/>
      <c r="AC381" s="131"/>
      <c r="AD381" s="131"/>
      <c r="AE381" s="131"/>
      <c r="AF381" s="131"/>
      <c r="AG381" s="131"/>
      <c r="AH381" s="131"/>
    </row>
    <row r="382" spans="18:34" x14ac:dyDescent="0.25">
      <c r="R382" s="131"/>
      <c r="S382" s="131"/>
      <c r="T382" s="137" t="s">
        <v>557</v>
      </c>
      <c r="U382" s="138" t="s">
        <v>1139</v>
      </c>
      <c r="V382" s="137" t="s">
        <v>1336</v>
      </c>
      <c r="W382" s="137" t="s">
        <v>304</v>
      </c>
      <c r="X382" s="137" t="s">
        <v>240</v>
      </c>
      <c r="Y382" s="131" t="s">
        <v>554</v>
      </c>
      <c r="Z382" s="131"/>
      <c r="AA382" s="131"/>
      <c r="AB382" s="131"/>
      <c r="AC382" s="131"/>
      <c r="AD382" s="131"/>
      <c r="AE382" s="131"/>
      <c r="AF382" s="131"/>
      <c r="AG382" s="131"/>
      <c r="AH382" s="131"/>
    </row>
    <row r="383" spans="18:34" x14ac:dyDescent="0.25">
      <c r="R383" s="131"/>
      <c r="S383" s="131"/>
      <c r="T383" s="137" t="s">
        <v>558</v>
      </c>
      <c r="U383" s="138" t="s">
        <v>1140</v>
      </c>
      <c r="V383" s="137" t="s">
        <v>1336</v>
      </c>
      <c r="W383" s="137" t="s">
        <v>304</v>
      </c>
      <c r="X383" s="137" t="s">
        <v>240</v>
      </c>
      <c r="Y383" s="131" t="s">
        <v>554</v>
      </c>
      <c r="Z383" s="131"/>
      <c r="AA383" s="131"/>
      <c r="AB383" s="131"/>
      <c r="AC383" s="131"/>
      <c r="AD383" s="131"/>
      <c r="AE383" s="131"/>
      <c r="AF383" s="131"/>
      <c r="AG383" s="131"/>
      <c r="AH383" s="131"/>
    </row>
    <row r="384" spans="18:34" x14ac:dyDescent="0.25">
      <c r="R384" s="131"/>
      <c r="S384" s="131"/>
      <c r="T384" s="137" t="s">
        <v>612</v>
      </c>
      <c r="U384" s="138">
        <v>6055</v>
      </c>
      <c r="V384" s="137" t="s">
        <v>1335</v>
      </c>
      <c r="W384" s="137" t="s">
        <v>304</v>
      </c>
      <c r="X384" s="137" t="s">
        <v>240</v>
      </c>
      <c r="Y384" s="131" t="s">
        <v>613</v>
      </c>
      <c r="Z384" s="131"/>
      <c r="AA384" s="131"/>
      <c r="AB384" s="131"/>
      <c r="AC384" s="131"/>
      <c r="AD384" s="131"/>
      <c r="AE384" s="131"/>
      <c r="AF384" s="131"/>
      <c r="AG384" s="131"/>
      <c r="AH384" s="131"/>
    </row>
    <row r="385" spans="18:34" x14ac:dyDescent="0.25">
      <c r="R385" s="131"/>
      <c r="S385" s="131"/>
      <c r="T385" s="137" t="s">
        <v>614</v>
      </c>
      <c r="U385" s="138">
        <v>5553</v>
      </c>
      <c r="V385" s="137" t="s">
        <v>1335</v>
      </c>
      <c r="W385" s="137" t="s">
        <v>304</v>
      </c>
      <c r="X385" s="137" t="s">
        <v>240</v>
      </c>
      <c r="Y385" s="131" t="s">
        <v>613</v>
      </c>
      <c r="Z385" s="131"/>
      <c r="AA385" s="131"/>
      <c r="AB385" s="131"/>
      <c r="AC385" s="131"/>
      <c r="AD385" s="131"/>
      <c r="AE385" s="131"/>
      <c r="AF385" s="131"/>
      <c r="AG385" s="131"/>
      <c r="AH385" s="131"/>
    </row>
    <row r="386" spans="18:34" x14ac:dyDescent="0.25">
      <c r="R386" s="131"/>
      <c r="S386" s="131"/>
      <c r="T386" s="137" t="s">
        <v>615</v>
      </c>
      <c r="U386" s="138" t="s">
        <v>1172</v>
      </c>
      <c r="V386" s="137" t="s">
        <v>1336</v>
      </c>
      <c r="W386" s="137" t="s">
        <v>304</v>
      </c>
      <c r="X386" s="137" t="s">
        <v>240</v>
      </c>
      <c r="Y386" s="131" t="s">
        <v>613</v>
      </c>
      <c r="Z386" s="131"/>
      <c r="AA386" s="131"/>
      <c r="AB386" s="131"/>
      <c r="AC386" s="131"/>
      <c r="AD386" s="131"/>
      <c r="AE386" s="131"/>
      <c r="AF386" s="131"/>
      <c r="AG386" s="131"/>
      <c r="AH386" s="131"/>
    </row>
    <row r="387" spans="18:34" x14ac:dyDescent="0.25">
      <c r="R387" s="131"/>
      <c r="S387" s="131"/>
      <c r="T387" s="137" t="s">
        <v>616</v>
      </c>
      <c r="U387" s="138">
        <v>3603</v>
      </c>
      <c r="V387" s="137" t="s">
        <v>1335</v>
      </c>
      <c r="W387" s="137" t="s">
        <v>304</v>
      </c>
      <c r="X387" s="137" t="s">
        <v>240</v>
      </c>
      <c r="Y387" s="131" t="s">
        <v>613</v>
      </c>
      <c r="Z387" s="131"/>
      <c r="AA387" s="131"/>
      <c r="AB387" s="131"/>
      <c r="AC387" s="131"/>
      <c r="AD387" s="131"/>
      <c r="AE387" s="131"/>
      <c r="AF387" s="131"/>
      <c r="AG387" s="131"/>
      <c r="AH387" s="131"/>
    </row>
    <row r="388" spans="18:34" x14ac:dyDescent="0.25">
      <c r="R388" s="131"/>
      <c r="S388" s="131"/>
      <c r="T388" s="137" t="s">
        <v>617</v>
      </c>
      <c r="U388" s="138">
        <v>3602</v>
      </c>
      <c r="V388" s="137" t="s">
        <v>1335</v>
      </c>
      <c r="W388" s="137" t="s">
        <v>304</v>
      </c>
      <c r="X388" s="137" t="s">
        <v>240</v>
      </c>
      <c r="Y388" s="131" t="s">
        <v>613</v>
      </c>
      <c r="Z388" s="131"/>
      <c r="AA388" s="131"/>
      <c r="AB388" s="131"/>
      <c r="AC388" s="131"/>
      <c r="AD388" s="131"/>
      <c r="AE388" s="131"/>
      <c r="AF388" s="131"/>
      <c r="AG388" s="131"/>
      <c r="AH388" s="131"/>
    </row>
    <row r="389" spans="18:34" x14ac:dyDescent="0.25">
      <c r="R389" s="131"/>
      <c r="S389" s="131"/>
      <c r="T389" s="137" t="s">
        <v>714</v>
      </c>
      <c r="U389" s="138">
        <v>1240</v>
      </c>
      <c r="V389" s="137" t="s">
        <v>1335</v>
      </c>
      <c r="W389" s="137" t="s">
        <v>304</v>
      </c>
      <c r="X389" s="137" t="s">
        <v>240</v>
      </c>
      <c r="Y389" s="131" t="s">
        <v>715</v>
      </c>
      <c r="Z389" s="131"/>
      <c r="AA389" s="131"/>
      <c r="AB389" s="131"/>
      <c r="AC389" s="131"/>
      <c r="AD389" s="131"/>
      <c r="AE389" s="131"/>
      <c r="AF389" s="131"/>
      <c r="AG389" s="131"/>
      <c r="AH389" s="131"/>
    </row>
    <row r="390" spans="18:34" x14ac:dyDescent="0.25">
      <c r="R390" s="131"/>
      <c r="S390" s="131"/>
      <c r="T390" s="137" t="s">
        <v>716</v>
      </c>
      <c r="U390" s="138" t="s">
        <v>1226</v>
      </c>
      <c r="V390" s="137" t="s">
        <v>1336</v>
      </c>
      <c r="W390" s="137" t="s">
        <v>304</v>
      </c>
      <c r="X390" s="137" t="s">
        <v>240</v>
      </c>
      <c r="Y390" s="131" t="s">
        <v>715</v>
      </c>
      <c r="Z390" s="131"/>
      <c r="AA390" s="131"/>
      <c r="AB390" s="131"/>
      <c r="AC390" s="131"/>
      <c r="AD390" s="131"/>
      <c r="AE390" s="131"/>
      <c r="AF390" s="131"/>
      <c r="AG390" s="131"/>
      <c r="AH390" s="131"/>
    </row>
    <row r="391" spans="18:34" x14ac:dyDescent="0.25">
      <c r="R391" s="131"/>
      <c r="S391" s="131"/>
      <c r="T391" s="137" t="s">
        <v>717</v>
      </c>
      <c r="U391" s="138" t="s">
        <v>1227</v>
      </c>
      <c r="V391" s="137" t="s">
        <v>1336</v>
      </c>
      <c r="W391" s="137" t="s">
        <v>304</v>
      </c>
      <c r="X391" s="137" t="s">
        <v>240</v>
      </c>
      <c r="Y391" s="131" t="s">
        <v>715</v>
      </c>
      <c r="Z391" s="131"/>
      <c r="AA391" s="131"/>
      <c r="AB391" s="131"/>
      <c r="AC391" s="131"/>
      <c r="AD391" s="131"/>
      <c r="AE391" s="131"/>
      <c r="AF391" s="131"/>
      <c r="AG391" s="131"/>
      <c r="AH391" s="131"/>
    </row>
    <row r="392" spans="18:34" x14ac:dyDescent="0.25">
      <c r="R392" s="131"/>
      <c r="S392" s="131"/>
      <c r="T392" s="137" t="s">
        <v>761</v>
      </c>
      <c r="U392" s="138" t="s">
        <v>1248</v>
      </c>
      <c r="V392" s="137" t="s">
        <v>1336</v>
      </c>
      <c r="W392" s="137" t="s">
        <v>304</v>
      </c>
      <c r="X392" s="137" t="s">
        <v>240</v>
      </c>
      <c r="Y392" s="131" t="s">
        <v>762</v>
      </c>
      <c r="Z392" s="131"/>
      <c r="AA392" s="131"/>
      <c r="AB392" s="131"/>
      <c r="AC392" s="131"/>
      <c r="AD392" s="131"/>
      <c r="AE392" s="131"/>
      <c r="AF392" s="131"/>
      <c r="AG392" s="131"/>
      <c r="AH392" s="131"/>
    </row>
    <row r="393" spans="18:34" x14ac:dyDescent="0.25">
      <c r="R393" s="131"/>
      <c r="S393" s="131"/>
      <c r="T393" s="137" t="s">
        <v>763</v>
      </c>
      <c r="U393" s="138" t="s">
        <v>1249</v>
      </c>
      <c r="V393" s="137" t="s">
        <v>1335</v>
      </c>
      <c r="W393" s="137" t="s">
        <v>304</v>
      </c>
      <c r="X393" s="137" t="s">
        <v>240</v>
      </c>
      <c r="Y393" s="131" t="s">
        <v>762</v>
      </c>
      <c r="Z393" s="131"/>
      <c r="AA393" s="131"/>
      <c r="AB393" s="131"/>
      <c r="AC393" s="131"/>
      <c r="AD393" s="131"/>
      <c r="AE393" s="131"/>
      <c r="AF393" s="131"/>
      <c r="AG393" s="131"/>
      <c r="AH393" s="131"/>
    </row>
    <row r="394" spans="18:34" x14ac:dyDescent="0.25">
      <c r="R394" s="131"/>
      <c r="S394" s="131"/>
      <c r="T394" s="137" t="s">
        <v>764</v>
      </c>
      <c r="U394" s="138" t="s">
        <v>1250</v>
      </c>
      <c r="V394" s="137" t="s">
        <v>1335</v>
      </c>
      <c r="W394" s="137" t="s">
        <v>304</v>
      </c>
      <c r="X394" s="137" t="s">
        <v>240</v>
      </c>
      <c r="Y394" s="131" t="s">
        <v>762</v>
      </c>
      <c r="Z394" s="131"/>
      <c r="AA394" s="131"/>
      <c r="AB394" s="131"/>
      <c r="AC394" s="131"/>
      <c r="AD394" s="131"/>
      <c r="AE394" s="131"/>
      <c r="AF394" s="131"/>
      <c r="AG394" s="131"/>
      <c r="AH394" s="131"/>
    </row>
    <row r="395" spans="18:34" x14ac:dyDescent="0.25">
      <c r="R395" s="131"/>
      <c r="S395" s="131"/>
      <c r="T395" s="137" t="s">
        <v>765</v>
      </c>
      <c r="U395" s="138" t="s">
        <v>1251</v>
      </c>
      <c r="V395" s="137" t="s">
        <v>1335</v>
      </c>
      <c r="W395" s="137" t="s">
        <v>304</v>
      </c>
      <c r="X395" s="137" t="s">
        <v>240</v>
      </c>
      <c r="Y395" s="131" t="s">
        <v>762</v>
      </c>
      <c r="Z395" s="131"/>
      <c r="AA395" s="131"/>
      <c r="AB395" s="131"/>
      <c r="AC395" s="131"/>
      <c r="AD395" s="131"/>
      <c r="AE395" s="131"/>
      <c r="AF395" s="131"/>
      <c r="AG395" s="131"/>
      <c r="AH395" s="131"/>
    </row>
    <row r="396" spans="18:34" x14ac:dyDescent="0.25">
      <c r="R396" s="131"/>
      <c r="S396" s="131"/>
      <c r="T396" s="137" t="s">
        <v>787</v>
      </c>
      <c r="U396" s="138" t="s">
        <v>1266</v>
      </c>
      <c r="V396" s="137" t="s">
        <v>1336</v>
      </c>
      <c r="W396" s="137" t="s">
        <v>304</v>
      </c>
      <c r="X396" s="137" t="s">
        <v>240</v>
      </c>
      <c r="Y396" s="131" t="s">
        <v>788</v>
      </c>
      <c r="Z396" s="131"/>
      <c r="AA396" s="131"/>
      <c r="AB396" s="131"/>
      <c r="AC396" s="131"/>
      <c r="AD396" s="131"/>
      <c r="AE396" s="131"/>
      <c r="AF396" s="131"/>
      <c r="AG396" s="131"/>
      <c r="AH396" s="131"/>
    </row>
    <row r="397" spans="18:34" x14ac:dyDescent="0.25">
      <c r="R397" s="131"/>
      <c r="S397" s="131"/>
      <c r="T397" s="137" t="s">
        <v>789</v>
      </c>
      <c r="U397" s="138" t="s">
        <v>1267</v>
      </c>
      <c r="V397" s="137" t="s">
        <v>1335</v>
      </c>
      <c r="W397" s="137" t="s">
        <v>304</v>
      </c>
      <c r="X397" s="137" t="s">
        <v>240</v>
      </c>
      <c r="Y397" s="131" t="s">
        <v>788</v>
      </c>
      <c r="Z397" s="131"/>
      <c r="AA397" s="131"/>
      <c r="AB397" s="131"/>
      <c r="AC397" s="131"/>
      <c r="AD397" s="131"/>
      <c r="AE397" s="131"/>
      <c r="AF397" s="131"/>
      <c r="AG397" s="131"/>
      <c r="AH397" s="131"/>
    </row>
    <row r="398" spans="18:34" x14ac:dyDescent="0.25">
      <c r="R398" s="131"/>
      <c r="S398" s="131"/>
      <c r="T398" s="137" t="s">
        <v>790</v>
      </c>
      <c r="U398" s="138" t="s">
        <v>1268</v>
      </c>
      <c r="V398" s="137" t="s">
        <v>1335</v>
      </c>
      <c r="W398" s="137" t="s">
        <v>304</v>
      </c>
      <c r="X398" s="137" t="s">
        <v>240</v>
      </c>
      <c r="Y398" s="131" t="s">
        <v>788</v>
      </c>
      <c r="Z398" s="131"/>
      <c r="AA398" s="131"/>
      <c r="AB398" s="131"/>
      <c r="AC398" s="131"/>
      <c r="AD398" s="131"/>
      <c r="AE398" s="131"/>
      <c r="AF398" s="131"/>
      <c r="AG398" s="131"/>
      <c r="AH398" s="131"/>
    </row>
    <row r="399" spans="18:34" x14ac:dyDescent="0.25">
      <c r="R399" s="131"/>
      <c r="S399" s="131"/>
      <c r="T399" s="137" t="s">
        <v>791</v>
      </c>
      <c r="U399" s="138" t="s">
        <v>1269</v>
      </c>
      <c r="V399" s="137" t="s">
        <v>1335</v>
      </c>
      <c r="W399" s="137" t="s">
        <v>304</v>
      </c>
      <c r="X399" s="137" t="s">
        <v>240</v>
      </c>
      <c r="Y399" s="131" t="s">
        <v>788</v>
      </c>
      <c r="Z399" s="131"/>
      <c r="AA399" s="131"/>
      <c r="AB399" s="131"/>
      <c r="AC399" s="131"/>
      <c r="AD399" s="131"/>
      <c r="AE399" s="131"/>
      <c r="AF399" s="131"/>
      <c r="AG399" s="131"/>
      <c r="AH399" s="131"/>
    </row>
    <row r="400" spans="18:34" x14ac:dyDescent="0.25">
      <c r="R400" s="131"/>
      <c r="S400" s="131"/>
      <c r="T400" s="137" t="s">
        <v>796</v>
      </c>
      <c r="U400" s="138">
        <v>1658</v>
      </c>
      <c r="V400" s="137" t="s">
        <v>1335</v>
      </c>
      <c r="W400" s="137" t="s">
        <v>304</v>
      </c>
      <c r="X400" s="137" t="s">
        <v>240</v>
      </c>
      <c r="Y400" s="131" t="s">
        <v>797</v>
      </c>
      <c r="Z400" s="131"/>
      <c r="AA400" s="131"/>
      <c r="AB400" s="131"/>
      <c r="AC400" s="131"/>
      <c r="AD400" s="131"/>
      <c r="AE400" s="131"/>
      <c r="AF400" s="131"/>
      <c r="AG400" s="131"/>
      <c r="AH400" s="131"/>
    </row>
    <row r="401" spans="18:34" x14ac:dyDescent="0.25">
      <c r="R401" s="131"/>
      <c r="S401" s="131"/>
      <c r="T401" s="137" t="s">
        <v>798</v>
      </c>
      <c r="U401" s="138">
        <v>1657</v>
      </c>
      <c r="V401" s="137" t="s">
        <v>1335</v>
      </c>
      <c r="W401" s="137" t="s">
        <v>304</v>
      </c>
      <c r="X401" s="137" t="s">
        <v>240</v>
      </c>
      <c r="Y401" s="131" t="s">
        <v>797</v>
      </c>
      <c r="Z401" s="131"/>
      <c r="AA401" s="131"/>
      <c r="AB401" s="131"/>
      <c r="AC401" s="131"/>
      <c r="AD401" s="131"/>
      <c r="AE401" s="131"/>
      <c r="AF401" s="131"/>
      <c r="AG401" s="131"/>
      <c r="AH401" s="131"/>
    </row>
    <row r="402" spans="18:34" ht="15" thickBot="1" x14ac:dyDescent="0.3">
      <c r="R402" s="131"/>
      <c r="S402" s="131"/>
      <c r="T402" s="139" t="s">
        <v>799</v>
      </c>
      <c r="U402" s="140">
        <v>6082</v>
      </c>
      <c r="V402" s="139" t="s">
        <v>1335</v>
      </c>
      <c r="W402" s="139" t="s">
        <v>304</v>
      </c>
      <c r="X402" s="139" t="s">
        <v>240</v>
      </c>
      <c r="Y402" s="131" t="s">
        <v>797</v>
      </c>
      <c r="Z402" s="131"/>
      <c r="AA402" s="131"/>
      <c r="AB402" s="131"/>
      <c r="AC402" s="131"/>
      <c r="AD402" s="131"/>
      <c r="AE402" s="131"/>
      <c r="AF402" s="131"/>
      <c r="AG402" s="131"/>
      <c r="AH402" s="131"/>
    </row>
    <row r="403" spans="18:34" x14ac:dyDescent="0.25">
      <c r="R403" s="131"/>
      <c r="S403" s="131"/>
      <c r="T403" s="141" t="s">
        <v>283</v>
      </c>
      <c r="U403" s="142" t="s">
        <v>1015</v>
      </c>
      <c r="V403" s="141" t="s">
        <v>1335</v>
      </c>
      <c r="W403" s="141" t="s">
        <v>284</v>
      </c>
      <c r="X403" s="141" t="s">
        <v>240</v>
      </c>
      <c r="Y403" s="131" t="s">
        <v>285</v>
      </c>
      <c r="Z403" s="131"/>
      <c r="AA403" s="131"/>
      <c r="AB403" s="131"/>
      <c r="AC403" s="131"/>
      <c r="AD403" s="131"/>
      <c r="AE403" s="131"/>
      <c r="AF403" s="131"/>
      <c r="AG403" s="131"/>
      <c r="AH403" s="131"/>
    </row>
    <row r="404" spans="18:34" x14ac:dyDescent="0.25">
      <c r="R404" s="131"/>
      <c r="S404" s="131"/>
      <c r="T404" s="137" t="s">
        <v>286</v>
      </c>
      <c r="U404" s="138" t="s">
        <v>1016</v>
      </c>
      <c r="V404" s="137" t="s">
        <v>1335</v>
      </c>
      <c r="W404" s="137" t="s">
        <v>284</v>
      </c>
      <c r="X404" s="137" t="s">
        <v>240</v>
      </c>
      <c r="Y404" s="131" t="s">
        <v>285</v>
      </c>
      <c r="Z404" s="131"/>
      <c r="AA404" s="131"/>
      <c r="AB404" s="131"/>
      <c r="AC404" s="131"/>
      <c r="AD404" s="131"/>
      <c r="AE404" s="131"/>
      <c r="AF404" s="131"/>
      <c r="AG404" s="131"/>
      <c r="AH404" s="131"/>
    </row>
    <row r="405" spans="18:34" x14ac:dyDescent="0.25">
      <c r="R405" s="131"/>
      <c r="S405" s="131"/>
      <c r="T405" s="137" t="s">
        <v>287</v>
      </c>
      <c r="U405" s="138">
        <v>5337</v>
      </c>
      <c r="V405" s="137" t="s">
        <v>1335</v>
      </c>
      <c r="W405" s="137" t="s">
        <v>284</v>
      </c>
      <c r="X405" s="137" t="s">
        <v>240</v>
      </c>
      <c r="Y405" s="131" t="s">
        <v>285</v>
      </c>
      <c r="Z405" s="131"/>
      <c r="AA405" s="131"/>
      <c r="AB405" s="131"/>
      <c r="AC405" s="131"/>
      <c r="AD405" s="131"/>
      <c r="AE405" s="131"/>
      <c r="AF405" s="131"/>
      <c r="AG405" s="131"/>
      <c r="AH405" s="131"/>
    </row>
    <row r="406" spans="18:34" x14ac:dyDescent="0.25">
      <c r="R406" s="131"/>
      <c r="S406" s="131"/>
      <c r="T406" s="137" t="s">
        <v>299</v>
      </c>
      <c r="U406" s="138" t="s">
        <v>1022</v>
      </c>
      <c r="V406" s="137" t="s">
        <v>1335</v>
      </c>
      <c r="W406" s="137" t="s">
        <v>284</v>
      </c>
      <c r="X406" s="137" t="s">
        <v>240</v>
      </c>
      <c r="Y406" s="131" t="s">
        <v>300</v>
      </c>
      <c r="Z406" s="131"/>
      <c r="AA406" s="131"/>
      <c r="AB406" s="131"/>
      <c r="AC406" s="131"/>
      <c r="AD406" s="131"/>
      <c r="AE406" s="131"/>
      <c r="AF406" s="131"/>
      <c r="AG406" s="131"/>
      <c r="AH406" s="131"/>
    </row>
    <row r="407" spans="18:34" x14ac:dyDescent="0.25">
      <c r="R407" s="131"/>
      <c r="S407" s="131"/>
      <c r="T407" s="137" t="s">
        <v>301</v>
      </c>
      <c r="U407" s="138" t="s">
        <v>1023</v>
      </c>
      <c r="V407" s="137" t="s">
        <v>1335</v>
      </c>
      <c r="W407" s="137" t="s">
        <v>284</v>
      </c>
      <c r="X407" s="137" t="s">
        <v>240</v>
      </c>
      <c r="Y407" s="131" t="s">
        <v>300</v>
      </c>
      <c r="Z407" s="131"/>
      <c r="AA407" s="131"/>
      <c r="AB407" s="131"/>
      <c r="AC407" s="131"/>
      <c r="AD407" s="131"/>
      <c r="AE407" s="131"/>
      <c r="AF407" s="131"/>
      <c r="AG407" s="131"/>
      <c r="AH407" s="131"/>
    </row>
    <row r="408" spans="18:34" x14ac:dyDescent="0.25">
      <c r="R408" s="131"/>
      <c r="S408" s="131"/>
      <c r="T408" s="137" t="s">
        <v>302</v>
      </c>
      <c r="U408" s="138" t="s">
        <v>1024</v>
      </c>
      <c r="V408" s="137" t="s">
        <v>1335</v>
      </c>
      <c r="W408" s="137" t="s">
        <v>284</v>
      </c>
      <c r="X408" s="137" t="s">
        <v>240</v>
      </c>
      <c r="Y408" s="131" t="s">
        <v>300</v>
      </c>
      <c r="Z408" s="131"/>
      <c r="AA408" s="131"/>
      <c r="AB408" s="131"/>
      <c r="AC408" s="131"/>
      <c r="AD408" s="131"/>
      <c r="AE408" s="131"/>
      <c r="AF408" s="131"/>
      <c r="AG408" s="131"/>
      <c r="AH408" s="131"/>
    </row>
    <row r="409" spans="18:34" x14ac:dyDescent="0.25">
      <c r="R409" s="131"/>
      <c r="S409" s="131"/>
      <c r="T409" s="137" t="s">
        <v>325</v>
      </c>
      <c r="U409" s="138">
        <v>4923</v>
      </c>
      <c r="V409" s="137" t="s">
        <v>1335</v>
      </c>
      <c r="W409" s="137" t="s">
        <v>284</v>
      </c>
      <c r="X409" s="137" t="s">
        <v>240</v>
      </c>
      <c r="Y409" s="131" t="s">
        <v>326</v>
      </c>
      <c r="Z409" s="131"/>
      <c r="AA409" s="131"/>
      <c r="AB409" s="131"/>
      <c r="AC409" s="131"/>
      <c r="AD409" s="131"/>
      <c r="AE409" s="131"/>
      <c r="AF409" s="131"/>
      <c r="AG409" s="131"/>
      <c r="AH409" s="131"/>
    </row>
    <row r="410" spans="18:34" x14ac:dyDescent="0.25">
      <c r="R410" s="131"/>
      <c r="S410" s="131"/>
      <c r="T410" s="137" t="s">
        <v>327</v>
      </c>
      <c r="U410" s="138">
        <v>4922</v>
      </c>
      <c r="V410" s="137" t="s">
        <v>1335</v>
      </c>
      <c r="W410" s="137" t="s">
        <v>284</v>
      </c>
      <c r="X410" s="137" t="s">
        <v>240</v>
      </c>
      <c r="Y410" s="131" t="s">
        <v>326</v>
      </c>
      <c r="Z410" s="131"/>
      <c r="AA410" s="131"/>
      <c r="AB410" s="131"/>
      <c r="AC410" s="131"/>
      <c r="AD410" s="131"/>
      <c r="AE410" s="131"/>
      <c r="AF410" s="131"/>
      <c r="AG410" s="131"/>
      <c r="AH410" s="131"/>
    </row>
    <row r="411" spans="18:34" x14ac:dyDescent="0.25">
      <c r="R411" s="131"/>
      <c r="S411" s="131"/>
      <c r="T411" s="137" t="s">
        <v>328</v>
      </c>
      <c r="U411" s="138">
        <v>4924</v>
      </c>
      <c r="V411" s="137" t="s">
        <v>1335</v>
      </c>
      <c r="W411" s="137" t="s">
        <v>284</v>
      </c>
      <c r="X411" s="137" t="s">
        <v>240</v>
      </c>
      <c r="Y411" s="131" t="s">
        <v>326</v>
      </c>
      <c r="Z411" s="131"/>
      <c r="AA411" s="131"/>
      <c r="AB411" s="131"/>
      <c r="AC411" s="131"/>
      <c r="AD411" s="131"/>
      <c r="AE411" s="131"/>
      <c r="AF411" s="131"/>
      <c r="AG411" s="131"/>
      <c r="AH411" s="131"/>
    </row>
    <row r="412" spans="18:34" x14ac:dyDescent="0.25">
      <c r="R412" s="131"/>
      <c r="S412" s="131"/>
      <c r="T412" s="137" t="s">
        <v>342</v>
      </c>
      <c r="U412" s="138">
        <v>2917</v>
      </c>
      <c r="V412" s="137" t="s">
        <v>1335</v>
      </c>
      <c r="W412" s="137" t="s">
        <v>284</v>
      </c>
      <c r="X412" s="137" t="s">
        <v>240</v>
      </c>
      <c r="Y412" s="131" t="s">
        <v>343</v>
      </c>
      <c r="Z412" s="131"/>
      <c r="AA412" s="131"/>
      <c r="AB412" s="131"/>
      <c r="AC412" s="131"/>
      <c r="AD412" s="131"/>
      <c r="AE412" s="131"/>
      <c r="AF412" s="131"/>
      <c r="AG412" s="131"/>
      <c r="AH412" s="131"/>
    </row>
    <row r="413" spans="18:34" x14ac:dyDescent="0.25">
      <c r="R413" s="131"/>
      <c r="S413" s="131"/>
      <c r="T413" s="137" t="s">
        <v>344</v>
      </c>
      <c r="U413" s="138">
        <v>1620</v>
      </c>
      <c r="V413" s="137" t="s">
        <v>1335</v>
      </c>
      <c r="W413" s="137" t="s">
        <v>284</v>
      </c>
      <c r="X413" s="137" t="s">
        <v>240</v>
      </c>
      <c r="Y413" s="131" t="s">
        <v>343</v>
      </c>
      <c r="Z413" s="131"/>
      <c r="AA413" s="131"/>
      <c r="AB413" s="131"/>
      <c r="AC413" s="131"/>
      <c r="AD413" s="131"/>
      <c r="AE413" s="131"/>
      <c r="AF413" s="131"/>
      <c r="AG413" s="131"/>
      <c r="AH413" s="131"/>
    </row>
    <row r="414" spans="18:34" x14ac:dyDescent="0.25">
      <c r="R414" s="131"/>
      <c r="S414" s="131"/>
      <c r="T414" s="137" t="s">
        <v>360</v>
      </c>
      <c r="U414" s="138">
        <v>1874</v>
      </c>
      <c r="V414" s="137" t="s">
        <v>1335</v>
      </c>
      <c r="W414" s="137" t="s">
        <v>284</v>
      </c>
      <c r="X414" s="137" t="s">
        <v>240</v>
      </c>
      <c r="Y414" s="131" t="s">
        <v>361</v>
      </c>
      <c r="Z414" s="131"/>
      <c r="AA414" s="131"/>
      <c r="AB414" s="131"/>
      <c r="AC414" s="131"/>
      <c r="AD414" s="131"/>
      <c r="AE414" s="131"/>
      <c r="AF414" s="131"/>
      <c r="AG414" s="131"/>
      <c r="AH414" s="131"/>
    </row>
    <row r="415" spans="18:34" x14ac:dyDescent="0.25">
      <c r="R415" s="131"/>
      <c r="S415" s="131"/>
      <c r="T415" s="137" t="s">
        <v>362</v>
      </c>
      <c r="U415" s="138" t="s">
        <v>1045</v>
      </c>
      <c r="V415" s="137" t="s">
        <v>1335</v>
      </c>
      <c r="W415" s="137" t="s">
        <v>284</v>
      </c>
      <c r="X415" s="137" t="s">
        <v>240</v>
      </c>
      <c r="Y415" s="131" t="s">
        <v>361</v>
      </c>
      <c r="Z415" s="131"/>
      <c r="AA415" s="131"/>
      <c r="AB415" s="131"/>
      <c r="AC415" s="131"/>
      <c r="AD415" s="131"/>
      <c r="AE415" s="131"/>
      <c r="AF415" s="131"/>
      <c r="AG415" s="131"/>
      <c r="AH415" s="131"/>
    </row>
    <row r="416" spans="18:34" x14ac:dyDescent="0.25">
      <c r="R416" s="131"/>
      <c r="S416" s="131"/>
      <c r="T416" s="137" t="s">
        <v>363</v>
      </c>
      <c r="U416" s="138">
        <v>1869</v>
      </c>
      <c r="V416" s="137" t="s">
        <v>1335</v>
      </c>
      <c r="W416" s="137" t="s">
        <v>284</v>
      </c>
      <c r="X416" s="137" t="s">
        <v>240</v>
      </c>
      <c r="Y416" s="131" t="s">
        <v>361</v>
      </c>
      <c r="Z416" s="131"/>
      <c r="AA416" s="131"/>
      <c r="AB416" s="131"/>
      <c r="AC416" s="131"/>
      <c r="AD416" s="131"/>
      <c r="AE416" s="131"/>
      <c r="AF416" s="131"/>
      <c r="AG416" s="131"/>
      <c r="AH416" s="131"/>
    </row>
    <row r="417" spans="18:34" x14ac:dyDescent="0.25">
      <c r="R417" s="131"/>
      <c r="S417" s="131"/>
      <c r="T417" s="137" t="s">
        <v>364</v>
      </c>
      <c r="U417" s="138" t="s">
        <v>1046</v>
      </c>
      <c r="V417" s="137" t="s">
        <v>1335</v>
      </c>
      <c r="W417" s="137" t="s">
        <v>284</v>
      </c>
      <c r="X417" s="137" t="s">
        <v>240</v>
      </c>
      <c r="Y417" s="131" t="s">
        <v>365</v>
      </c>
      <c r="Z417" s="131"/>
      <c r="AA417" s="131"/>
      <c r="AB417" s="131"/>
      <c r="AC417" s="131"/>
      <c r="AD417" s="131"/>
      <c r="AE417" s="131"/>
      <c r="AF417" s="131"/>
      <c r="AG417" s="131"/>
      <c r="AH417" s="131"/>
    </row>
    <row r="418" spans="18:34" x14ac:dyDescent="0.25">
      <c r="R418" s="131"/>
      <c r="S418" s="131"/>
      <c r="T418" s="137" t="s">
        <v>366</v>
      </c>
      <c r="U418" s="138" t="s">
        <v>1047</v>
      </c>
      <c r="V418" s="137" t="s">
        <v>1335</v>
      </c>
      <c r="W418" s="137" t="s">
        <v>284</v>
      </c>
      <c r="X418" s="137" t="s">
        <v>240</v>
      </c>
      <c r="Y418" s="131" t="s">
        <v>365</v>
      </c>
      <c r="Z418" s="131"/>
      <c r="AA418" s="131"/>
      <c r="AB418" s="131"/>
      <c r="AC418" s="131"/>
      <c r="AD418" s="131"/>
      <c r="AE418" s="131"/>
      <c r="AF418" s="131"/>
      <c r="AG418" s="131"/>
      <c r="AH418" s="131"/>
    </row>
    <row r="419" spans="18:34" x14ac:dyDescent="0.25">
      <c r="R419" s="131"/>
      <c r="S419" s="131"/>
      <c r="T419" s="137" t="s">
        <v>367</v>
      </c>
      <c r="U419" s="138" t="s">
        <v>1048</v>
      </c>
      <c r="V419" s="137" t="s">
        <v>1335</v>
      </c>
      <c r="W419" s="137" t="s">
        <v>284</v>
      </c>
      <c r="X419" s="137" t="s">
        <v>240</v>
      </c>
      <c r="Y419" s="131" t="s">
        <v>365</v>
      </c>
      <c r="Z419" s="131"/>
      <c r="AA419" s="131"/>
      <c r="AB419" s="131"/>
      <c r="AC419" s="131"/>
      <c r="AD419" s="131"/>
      <c r="AE419" s="131"/>
      <c r="AF419" s="131"/>
      <c r="AG419" s="131"/>
      <c r="AH419" s="131"/>
    </row>
    <row r="420" spans="18:34" x14ac:dyDescent="0.25">
      <c r="R420" s="131"/>
      <c r="S420" s="131"/>
      <c r="T420" s="137" t="s">
        <v>368</v>
      </c>
      <c r="U420" s="138" t="s">
        <v>1049</v>
      </c>
      <c r="V420" s="137" t="s">
        <v>1335</v>
      </c>
      <c r="W420" s="137" t="s">
        <v>284</v>
      </c>
      <c r="X420" s="137" t="s">
        <v>240</v>
      </c>
      <c r="Y420" s="131" t="s">
        <v>365</v>
      </c>
      <c r="Z420" s="131"/>
      <c r="AA420" s="131"/>
      <c r="AB420" s="131"/>
      <c r="AC420" s="131"/>
      <c r="AD420" s="131"/>
      <c r="AE420" s="131"/>
      <c r="AF420" s="131"/>
      <c r="AG420" s="131"/>
      <c r="AH420" s="131"/>
    </row>
    <row r="421" spans="18:34" x14ac:dyDescent="0.25">
      <c r="R421" s="131"/>
      <c r="S421" s="131"/>
      <c r="T421" s="137" t="s">
        <v>369</v>
      </c>
      <c r="U421" s="138" t="s">
        <v>1050</v>
      </c>
      <c r="V421" s="137" t="s">
        <v>1336</v>
      </c>
      <c r="W421" s="137" t="s">
        <v>284</v>
      </c>
      <c r="X421" s="137" t="s">
        <v>240</v>
      </c>
      <c r="Y421" s="131" t="s">
        <v>365</v>
      </c>
      <c r="Z421" s="131"/>
      <c r="AA421" s="131"/>
      <c r="AB421" s="131"/>
      <c r="AC421" s="131"/>
      <c r="AD421" s="131"/>
      <c r="AE421" s="131"/>
      <c r="AF421" s="131"/>
      <c r="AG421" s="131"/>
      <c r="AH421" s="131"/>
    </row>
    <row r="422" spans="18:34" x14ac:dyDescent="0.25">
      <c r="R422" s="131"/>
      <c r="S422" s="131"/>
      <c r="T422" s="137" t="s">
        <v>380</v>
      </c>
      <c r="U422" s="138">
        <v>5970</v>
      </c>
      <c r="V422" s="137" t="s">
        <v>1335</v>
      </c>
      <c r="W422" s="137" t="s">
        <v>284</v>
      </c>
      <c r="X422" s="137" t="s">
        <v>240</v>
      </c>
      <c r="Y422" s="131" t="s">
        <v>381</v>
      </c>
      <c r="Z422" s="131"/>
      <c r="AA422" s="131"/>
      <c r="AB422" s="131"/>
      <c r="AC422" s="131"/>
      <c r="AD422" s="131"/>
      <c r="AE422" s="131"/>
      <c r="AF422" s="131"/>
      <c r="AG422" s="131"/>
      <c r="AH422" s="131"/>
    </row>
    <row r="423" spans="18:34" x14ac:dyDescent="0.25">
      <c r="R423" s="131"/>
      <c r="S423" s="131"/>
      <c r="T423" s="137" t="s">
        <v>382</v>
      </c>
      <c r="U423" s="138">
        <v>5971</v>
      </c>
      <c r="V423" s="137" t="s">
        <v>1335</v>
      </c>
      <c r="W423" s="137" t="s">
        <v>284</v>
      </c>
      <c r="X423" s="137" t="s">
        <v>240</v>
      </c>
      <c r="Y423" s="131" t="s">
        <v>381</v>
      </c>
      <c r="Z423" s="131"/>
      <c r="AA423" s="131"/>
      <c r="AB423" s="131"/>
      <c r="AC423" s="131"/>
      <c r="AD423" s="131"/>
      <c r="AE423" s="131"/>
      <c r="AF423" s="131"/>
      <c r="AG423" s="131"/>
      <c r="AH423" s="131"/>
    </row>
    <row r="424" spans="18:34" x14ac:dyDescent="0.25">
      <c r="R424" s="131"/>
      <c r="S424" s="131"/>
      <c r="T424" s="137" t="s">
        <v>383</v>
      </c>
      <c r="U424" s="138">
        <v>5972</v>
      </c>
      <c r="V424" s="137" t="s">
        <v>1335</v>
      </c>
      <c r="W424" s="137" t="s">
        <v>284</v>
      </c>
      <c r="X424" s="137" t="s">
        <v>240</v>
      </c>
      <c r="Y424" s="131" t="s">
        <v>381</v>
      </c>
      <c r="Z424" s="131"/>
      <c r="AA424" s="131"/>
      <c r="AB424" s="131"/>
      <c r="AC424" s="131"/>
      <c r="AD424" s="131"/>
      <c r="AE424" s="131"/>
      <c r="AF424" s="131"/>
      <c r="AG424" s="131"/>
      <c r="AH424" s="131"/>
    </row>
    <row r="425" spans="18:34" x14ac:dyDescent="0.25">
      <c r="R425" s="131"/>
      <c r="S425" s="131"/>
      <c r="T425" s="137" t="s">
        <v>500</v>
      </c>
      <c r="U425" s="138">
        <v>4836</v>
      </c>
      <c r="V425" s="137" t="s">
        <v>1335</v>
      </c>
      <c r="W425" s="137" t="s">
        <v>284</v>
      </c>
      <c r="X425" s="137" t="s">
        <v>240</v>
      </c>
      <c r="Y425" s="131" t="s">
        <v>501</v>
      </c>
      <c r="Z425" s="131"/>
      <c r="AA425" s="131"/>
      <c r="AB425" s="131"/>
      <c r="AC425" s="131"/>
      <c r="AD425" s="131"/>
      <c r="AE425" s="131"/>
      <c r="AF425" s="131"/>
      <c r="AG425" s="131"/>
      <c r="AH425" s="131"/>
    </row>
    <row r="426" spans="18:34" x14ac:dyDescent="0.25">
      <c r="R426" s="131"/>
      <c r="S426" s="131"/>
      <c r="T426" s="137" t="s">
        <v>502</v>
      </c>
      <c r="U426" s="138">
        <v>4837</v>
      </c>
      <c r="V426" s="137" t="s">
        <v>1335</v>
      </c>
      <c r="W426" s="137" t="s">
        <v>284</v>
      </c>
      <c r="X426" s="137" t="s">
        <v>240</v>
      </c>
      <c r="Y426" s="131" t="s">
        <v>501</v>
      </c>
      <c r="Z426" s="131"/>
      <c r="AA426" s="131"/>
      <c r="AB426" s="131"/>
      <c r="AC426" s="131"/>
      <c r="AD426" s="131"/>
      <c r="AE426" s="131"/>
      <c r="AF426" s="131"/>
      <c r="AG426" s="131"/>
      <c r="AH426" s="131"/>
    </row>
    <row r="427" spans="18:34" x14ac:dyDescent="0.25">
      <c r="R427" s="131"/>
      <c r="S427" s="131"/>
      <c r="T427" s="137" t="s">
        <v>518</v>
      </c>
      <c r="U427" s="138" t="s">
        <v>1118</v>
      </c>
      <c r="V427" s="137" t="s">
        <v>1335</v>
      </c>
      <c r="W427" s="137" t="s">
        <v>284</v>
      </c>
      <c r="X427" s="137" t="s">
        <v>240</v>
      </c>
      <c r="Y427" s="131" t="s">
        <v>519</v>
      </c>
      <c r="Z427" s="131"/>
      <c r="AA427" s="131"/>
      <c r="AB427" s="131"/>
      <c r="AC427" s="131"/>
      <c r="AD427" s="131"/>
      <c r="AE427" s="131"/>
      <c r="AF427" s="131"/>
      <c r="AG427" s="131"/>
      <c r="AH427" s="131"/>
    </row>
    <row r="428" spans="18:34" x14ac:dyDescent="0.25">
      <c r="R428" s="131"/>
      <c r="S428" s="131"/>
      <c r="T428" s="137" t="s">
        <v>520</v>
      </c>
      <c r="U428" s="138" t="s">
        <v>1119</v>
      </c>
      <c r="V428" s="137" t="s">
        <v>1335</v>
      </c>
      <c r="W428" s="137" t="s">
        <v>284</v>
      </c>
      <c r="X428" s="137" t="s">
        <v>240</v>
      </c>
      <c r="Y428" s="131" t="s">
        <v>519</v>
      </c>
      <c r="Z428" s="131"/>
      <c r="AA428" s="131"/>
      <c r="AB428" s="131"/>
      <c r="AC428" s="131"/>
      <c r="AD428" s="131"/>
      <c r="AE428" s="131"/>
      <c r="AF428" s="131"/>
      <c r="AG428" s="131"/>
      <c r="AH428" s="131"/>
    </row>
    <row r="429" spans="18:34" x14ac:dyDescent="0.25">
      <c r="R429" s="131"/>
      <c r="S429" s="131"/>
      <c r="T429" s="137" t="s">
        <v>521</v>
      </c>
      <c r="U429" s="138" t="s">
        <v>1120</v>
      </c>
      <c r="V429" s="137" t="s">
        <v>1335</v>
      </c>
      <c r="W429" s="137" t="s">
        <v>284</v>
      </c>
      <c r="X429" s="137" t="s">
        <v>240</v>
      </c>
      <c r="Y429" s="131" t="s">
        <v>519</v>
      </c>
      <c r="Z429" s="131"/>
      <c r="AA429" s="131"/>
      <c r="AB429" s="131"/>
      <c r="AC429" s="131"/>
      <c r="AD429" s="131"/>
      <c r="AE429" s="131"/>
      <c r="AF429" s="131"/>
      <c r="AG429" s="131"/>
      <c r="AH429" s="131"/>
    </row>
    <row r="430" spans="18:34" x14ac:dyDescent="0.25">
      <c r="R430" s="131"/>
      <c r="S430" s="131"/>
      <c r="T430" s="137" t="s">
        <v>618</v>
      </c>
      <c r="U430" s="138" t="s">
        <v>1173</v>
      </c>
      <c r="V430" s="137" t="s">
        <v>1336</v>
      </c>
      <c r="W430" s="137" t="s">
        <v>284</v>
      </c>
      <c r="X430" s="137" t="s">
        <v>240</v>
      </c>
      <c r="Y430" s="131" t="s">
        <v>619</v>
      </c>
      <c r="Z430" s="131"/>
      <c r="AA430" s="131"/>
      <c r="AB430" s="131"/>
      <c r="AC430" s="131"/>
      <c r="AD430" s="131"/>
      <c r="AE430" s="131"/>
      <c r="AF430" s="131"/>
      <c r="AG430" s="131"/>
      <c r="AH430" s="131"/>
    </row>
    <row r="431" spans="18:34" x14ac:dyDescent="0.25">
      <c r="R431" s="131"/>
      <c r="S431" s="131"/>
      <c r="T431" s="137" t="s">
        <v>620</v>
      </c>
      <c r="U431" s="138" t="s">
        <v>1174</v>
      </c>
      <c r="V431" s="137" t="s">
        <v>1335</v>
      </c>
      <c r="W431" s="137" t="s">
        <v>284</v>
      </c>
      <c r="X431" s="137" t="s">
        <v>240</v>
      </c>
      <c r="Y431" s="131" t="s">
        <v>619</v>
      </c>
      <c r="Z431" s="131"/>
      <c r="AA431" s="131"/>
      <c r="AB431" s="131"/>
      <c r="AC431" s="131"/>
      <c r="AD431" s="131"/>
      <c r="AE431" s="131"/>
      <c r="AF431" s="131"/>
      <c r="AG431" s="131"/>
      <c r="AH431" s="131"/>
    </row>
    <row r="432" spans="18:34" x14ac:dyDescent="0.25">
      <c r="R432" s="131"/>
      <c r="S432" s="131"/>
      <c r="T432" s="137" t="s">
        <v>621</v>
      </c>
      <c r="U432" s="138" t="s">
        <v>1175</v>
      </c>
      <c r="V432" s="137" t="s">
        <v>1335</v>
      </c>
      <c r="W432" s="137" t="s">
        <v>284</v>
      </c>
      <c r="X432" s="137" t="s">
        <v>240</v>
      </c>
      <c r="Y432" s="131" t="s">
        <v>619</v>
      </c>
      <c r="Z432" s="131"/>
      <c r="AA432" s="131"/>
      <c r="AB432" s="131"/>
      <c r="AC432" s="131"/>
      <c r="AD432" s="131"/>
      <c r="AE432" s="131"/>
      <c r="AF432" s="131"/>
      <c r="AG432" s="131"/>
      <c r="AH432" s="131"/>
    </row>
    <row r="433" spans="18:34" x14ac:dyDescent="0.25">
      <c r="R433" s="131"/>
      <c r="S433" s="131"/>
      <c r="T433" s="137" t="s">
        <v>655</v>
      </c>
      <c r="U433" s="138" t="s">
        <v>1193</v>
      </c>
      <c r="V433" s="137" t="s">
        <v>1335</v>
      </c>
      <c r="W433" s="137" t="s">
        <v>284</v>
      </c>
      <c r="X433" s="137" t="s">
        <v>240</v>
      </c>
      <c r="Y433" s="131" t="s">
        <v>656</v>
      </c>
      <c r="Z433" s="131"/>
      <c r="AA433" s="131"/>
      <c r="AB433" s="131"/>
      <c r="AC433" s="131"/>
      <c r="AD433" s="131"/>
      <c r="AE433" s="131"/>
      <c r="AF433" s="131"/>
      <c r="AG433" s="131"/>
      <c r="AH433" s="131"/>
    </row>
    <row r="434" spans="18:34" x14ac:dyDescent="0.25">
      <c r="R434" s="131"/>
      <c r="S434" s="131"/>
      <c r="T434" s="137" t="s">
        <v>657</v>
      </c>
      <c r="U434" s="138">
        <v>1676</v>
      </c>
      <c r="V434" s="137" t="s">
        <v>1335</v>
      </c>
      <c r="W434" s="137" t="s">
        <v>284</v>
      </c>
      <c r="X434" s="137" t="s">
        <v>240</v>
      </c>
      <c r="Y434" s="131" t="s">
        <v>656</v>
      </c>
      <c r="Z434" s="131"/>
      <c r="AA434" s="131"/>
      <c r="AB434" s="131"/>
      <c r="AC434" s="131"/>
      <c r="AD434" s="131"/>
      <c r="AE434" s="131"/>
      <c r="AF434" s="131"/>
      <c r="AG434" s="131"/>
      <c r="AH434" s="131"/>
    </row>
    <row r="435" spans="18:34" x14ac:dyDescent="0.25">
      <c r="R435" s="131"/>
      <c r="S435" s="131"/>
      <c r="T435" s="137" t="s">
        <v>658</v>
      </c>
      <c r="U435" s="138" t="s">
        <v>1194</v>
      </c>
      <c r="V435" s="137" t="s">
        <v>1335</v>
      </c>
      <c r="W435" s="137" t="s">
        <v>284</v>
      </c>
      <c r="X435" s="137" t="s">
        <v>240</v>
      </c>
      <c r="Y435" s="131" t="s">
        <v>656</v>
      </c>
      <c r="Z435" s="131"/>
      <c r="AA435" s="131"/>
      <c r="AB435" s="131"/>
      <c r="AC435" s="131"/>
      <c r="AD435" s="131"/>
      <c r="AE435" s="131"/>
      <c r="AF435" s="131"/>
      <c r="AG435" s="131"/>
      <c r="AH435" s="131"/>
    </row>
    <row r="436" spans="18:34" x14ac:dyDescent="0.25">
      <c r="R436" s="131"/>
      <c r="S436" s="131"/>
      <c r="T436" s="137" t="s">
        <v>659</v>
      </c>
      <c r="U436" s="138" t="s">
        <v>1195</v>
      </c>
      <c r="V436" s="137" t="s">
        <v>1335</v>
      </c>
      <c r="W436" s="137" t="s">
        <v>284</v>
      </c>
      <c r="X436" s="137" t="s">
        <v>240</v>
      </c>
      <c r="Y436" s="131" t="s">
        <v>656</v>
      </c>
      <c r="Z436" s="131"/>
      <c r="AA436" s="131"/>
      <c r="AB436" s="131"/>
      <c r="AC436" s="131"/>
      <c r="AD436" s="131"/>
      <c r="AE436" s="131"/>
      <c r="AF436" s="131"/>
      <c r="AG436" s="131"/>
      <c r="AH436" s="131"/>
    </row>
    <row r="437" spans="18:34" x14ac:dyDescent="0.25">
      <c r="R437" s="131"/>
      <c r="S437" s="131"/>
      <c r="T437" s="137" t="s">
        <v>660</v>
      </c>
      <c r="U437" s="138" t="s">
        <v>1196</v>
      </c>
      <c r="V437" s="137" t="s">
        <v>1335</v>
      </c>
      <c r="W437" s="137" t="s">
        <v>284</v>
      </c>
      <c r="X437" s="137" t="s">
        <v>240</v>
      </c>
      <c r="Y437" s="131" t="s">
        <v>656</v>
      </c>
      <c r="Z437" s="131"/>
      <c r="AA437" s="131"/>
      <c r="AB437" s="131"/>
      <c r="AC437" s="131"/>
      <c r="AD437" s="131"/>
      <c r="AE437" s="131"/>
      <c r="AF437" s="131"/>
      <c r="AG437" s="131"/>
      <c r="AH437" s="131"/>
    </row>
    <row r="438" spans="18:34" x14ac:dyDescent="0.25">
      <c r="R438" s="131"/>
      <c r="S438" s="131"/>
      <c r="T438" s="137" t="s">
        <v>661</v>
      </c>
      <c r="U438" s="138" t="s">
        <v>1197</v>
      </c>
      <c r="V438" s="137" t="s">
        <v>1335</v>
      </c>
      <c r="W438" s="137" t="s">
        <v>284</v>
      </c>
      <c r="X438" s="137" t="s">
        <v>240</v>
      </c>
      <c r="Y438" s="131" t="s">
        <v>662</v>
      </c>
      <c r="Z438" s="131"/>
      <c r="AA438" s="131"/>
      <c r="AB438" s="131"/>
      <c r="AC438" s="131"/>
      <c r="AD438" s="131"/>
      <c r="AE438" s="131"/>
      <c r="AF438" s="131"/>
      <c r="AG438" s="131"/>
      <c r="AH438" s="131"/>
    </row>
    <row r="439" spans="18:34" x14ac:dyDescent="0.25">
      <c r="R439" s="131"/>
      <c r="S439" s="131"/>
      <c r="T439" s="137" t="s">
        <v>663</v>
      </c>
      <c r="U439" s="138">
        <v>1238</v>
      </c>
      <c r="V439" s="137" t="s">
        <v>1335</v>
      </c>
      <c r="W439" s="137" t="s">
        <v>284</v>
      </c>
      <c r="X439" s="137" t="s">
        <v>240</v>
      </c>
      <c r="Y439" s="131" t="s">
        <v>662</v>
      </c>
      <c r="Z439" s="131"/>
      <c r="AA439" s="131"/>
      <c r="AB439" s="131"/>
      <c r="AC439" s="131"/>
      <c r="AD439" s="131"/>
      <c r="AE439" s="131"/>
      <c r="AF439" s="131"/>
      <c r="AG439" s="131"/>
      <c r="AH439" s="131"/>
    </row>
    <row r="440" spans="18:34" x14ac:dyDescent="0.25">
      <c r="R440" s="131"/>
      <c r="S440" s="131"/>
      <c r="T440" s="137" t="s">
        <v>664</v>
      </c>
      <c r="U440" s="138" t="s">
        <v>1198</v>
      </c>
      <c r="V440" s="137" t="s">
        <v>1335</v>
      </c>
      <c r="W440" s="137" t="s">
        <v>284</v>
      </c>
      <c r="X440" s="137" t="s">
        <v>240</v>
      </c>
      <c r="Y440" s="131" t="s">
        <v>662</v>
      </c>
      <c r="Z440" s="131"/>
      <c r="AA440" s="131"/>
      <c r="AB440" s="131"/>
      <c r="AC440" s="131"/>
      <c r="AD440" s="131"/>
      <c r="AE440" s="131"/>
      <c r="AF440" s="131"/>
      <c r="AG440" s="131"/>
      <c r="AH440" s="131"/>
    </row>
    <row r="441" spans="18:34" x14ac:dyDescent="0.25">
      <c r="R441" s="131"/>
      <c r="S441" s="131"/>
      <c r="T441" s="137" t="s">
        <v>665</v>
      </c>
      <c r="U441" s="138" t="s">
        <v>1199</v>
      </c>
      <c r="V441" s="137" t="s">
        <v>1335</v>
      </c>
      <c r="W441" s="137" t="s">
        <v>284</v>
      </c>
      <c r="X441" s="137" t="s">
        <v>240</v>
      </c>
      <c r="Y441" s="131" t="s">
        <v>662</v>
      </c>
      <c r="Z441" s="131"/>
      <c r="AA441" s="131"/>
      <c r="AB441" s="131"/>
      <c r="AC441" s="131"/>
      <c r="AD441" s="131"/>
      <c r="AE441" s="131"/>
      <c r="AF441" s="131"/>
      <c r="AG441" s="131"/>
      <c r="AH441" s="131"/>
    </row>
    <row r="442" spans="18:34" x14ac:dyDescent="0.25">
      <c r="R442" s="131"/>
      <c r="S442" s="131"/>
      <c r="T442" s="137" t="s">
        <v>668</v>
      </c>
      <c r="U442" s="138" t="s">
        <v>1200</v>
      </c>
      <c r="V442" s="137" t="s">
        <v>1335</v>
      </c>
      <c r="W442" s="137" t="s">
        <v>284</v>
      </c>
      <c r="X442" s="137" t="s">
        <v>240</v>
      </c>
      <c r="Y442" s="131" t="s">
        <v>669</v>
      </c>
      <c r="Z442" s="131"/>
      <c r="AA442" s="131"/>
      <c r="AB442" s="131"/>
      <c r="AC442" s="131"/>
      <c r="AD442" s="131"/>
      <c r="AE442" s="131"/>
      <c r="AF442" s="131"/>
      <c r="AG442" s="131"/>
      <c r="AH442" s="131"/>
    </row>
    <row r="443" spans="18:34" x14ac:dyDescent="0.25">
      <c r="R443" s="131"/>
      <c r="S443" s="131"/>
      <c r="T443" s="137" t="s">
        <v>670</v>
      </c>
      <c r="U443" s="138" t="s">
        <v>1201</v>
      </c>
      <c r="V443" s="137" t="s">
        <v>1335</v>
      </c>
      <c r="W443" s="137" t="s">
        <v>284</v>
      </c>
      <c r="X443" s="137" t="s">
        <v>240</v>
      </c>
      <c r="Y443" s="131" t="s">
        <v>669</v>
      </c>
      <c r="Z443" s="131"/>
      <c r="AA443" s="131"/>
      <c r="AB443" s="131"/>
      <c r="AC443" s="131"/>
      <c r="AD443" s="131"/>
      <c r="AE443" s="131"/>
      <c r="AF443" s="131"/>
      <c r="AG443" s="131"/>
      <c r="AH443" s="131"/>
    </row>
    <row r="444" spans="18:34" x14ac:dyDescent="0.25">
      <c r="R444" s="131"/>
      <c r="S444" s="131"/>
      <c r="T444" s="137" t="s">
        <v>671</v>
      </c>
      <c r="U444" s="138" t="s">
        <v>1202</v>
      </c>
      <c r="V444" s="137" t="s">
        <v>1335</v>
      </c>
      <c r="W444" s="137" t="s">
        <v>284</v>
      </c>
      <c r="X444" s="137" t="s">
        <v>240</v>
      </c>
      <c r="Y444" s="131" t="s">
        <v>669</v>
      </c>
      <c r="Z444" s="131"/>
      <c r="AA444" s="131"/>
      <c r="AB444" s="131"/>
      <c r="AC444" s="131"/>
      <c r="AD444" s="131"/>
      <c r="AE444" s="131"/>
      <c r="AF444" s="131"/>
      <c r="AG444" s="131"/>
      <c r="AH444" s="131"/>
    </row>
    <row r="445" spans="18:34" x14ac:dyDescent="0.25">
      <c r="R445" s="131"/>
      <c r="S445" s="131"/>
      <c r="T445" s="137" t="s">
        <v>672</v>
      </c>
      <c r="U445" s="138" t="s">
        <v>1203</v>
      </c>
      <c r="V445" s="137" t="s">
        <v>1335</v>
      </c>
      <c r="W445" s="137" t="s">
        <v>284</v>
      </c>
      <c r="X445" s="137" t="s">
        <v>240</v>
      </c>
      <c r="Y445" s="131" t="s">
        <v>669</v>
      </c>
      <c r="Z445" s="131"/>
      <c r="AA445" s="131"/>
      <c r="AB445" s="131"/>
      <c r="AC445" s="131"/>
      <c r="AD445" s="131"/>
      <c r="AE445" s="131"/>
      <c r="AF445" s="131"/>
      <c r="AG445" s="131"/>
      <c r="AH445" s="131"/>
    </row>
    <row r="446" spans="18:34" x14ac:dyDescent="0.25">
      <c r="R446" s="131"/>
      <c r="S446" s="131"/>
      <c r="T446" s="137" t="s">
        <v>684</v>
      </c>
      <c r="U446" s="138" t="s">
        <v>1207</v>
      </c>
      <c r="V446" s="137" t="s">
        <v>1336</v>
      </c>
      <c r="W446" s="137" t="s">
        <v>284</v>
      </c>
      <c r="X446" s="137" t="s">
        <v>240</v>
      </c>
      <c r="Y446" s="131" t="s">
        <v>685</v>
      </c>
      <c r="Z446" s="131"/>
      <c r="AA446" s="131"/>
      <c r="AB446" s="131"/>
      <c r="AC446" s="131"/>
      <c r="AD446" s="131"/>
      <c r="AE446" s="131"/>
      <c r="AF446" s="131"/>
      <c r="AG446" s="131"/>
      <c r="AH446" s="131"/>
    </row>
    <row r="447" spans="18:34" x14ac:dyDescent="0.25">
      <c r="R447" s="131"/>
      <c r="S447" s="131"/>
      <c r="T447" s="137" t="s">
        <v>686</v>
      </c>
      <c r="U447" s="138" t="s">
        <v>1208</v>
      </c>
      <c r="V447" s="137" t="s">
        <v>1335</v>
      </c>
      <c r="W447" s="137" t="s">
        <v>284</v>
      </c>
      <c r="X447" s="137" t="s">
        <v>240</v>
      </c>
      <c r="Y447" s="131" t="s">
        <v>685</v>
      </c>
      <c r="Z447" s="131"/>
      <c r="AA447" s="131"/>
      <c r="AB447" s="131"/>
      <c r="AC447" s="131"/>
      <c r="AD447" s="131"/>
      <c r="AE447" s="131"/>
      <c r="AF447" s="131"/>
      <c r="AG447" s="131"/>
      <c r="AH447" s="131"/>
    </row>
    <row r="448" spans="18:34" x14ac:dyDescent="0.25">
      <c r="R448" s="131"/>
      <c r="S448" s="131"/>
      <c r="T448" s="137" t="s">
        <v>687</v>
      </c>
      <c r="U448" s="138" t="s">
        <v>1209</v>
      </c>
      <c r="V448" s="137" t="s">
        <v>1335</v>
      </c>
      <c r="W448" s="137" t="s">
        <v>284</v>
      </c>
      <c r="X448" s="137" t="s">
        <v>240</v>
      </c>
      <c r="Y448" s="131" t="s">
        <v>685</v>
      </c>
      <c r="Z448" s="131"/>
      <c r="AA448" s="131"/>
      <c r="AB448" s="131"/>
      <c r="AC448" s="131"/>
      <c r="AD448" s="131"/>
      <c r="AE448" s="131"/>
      <c r="AF448" s="131"/>
      <c r="AG448" s="131"/>
      <c r="AH448" s="131"/>
    </row>
    <row r="449" spans="18:34" x14ac:dyDescent="0.25">
      <c r="R449" s="131"/>
      <c r="S449" s="131"/>
      <c r="T449" s="137" t="s">
        <v>688</v>
      </c>
      <c r="U449" s="138" t="s">
        <v>1210</v>
      </c>
      <c r="V449" s="137" t="s">
        <v>1335</v>
      </c>
      <c r="W449" s="137" t="s">
        <v>284</v>
      </c>
      <c r="X449" s="137" t="s">
        <v>240</v>
      </c>
      <c r="Y449" s="131" t="s">
        <v>685</v>
      </c>
      <c r="Z449" s="131"/>
      <c r="AA449" s="131"/>
      <c r="AB449" s="131"/>
      <c r="AC449" s="131"/>
      <c r="AD449" s="131"/>
      <c r="AE449" s="131"/>
      <c r="AF449" s="131"/>
      <c r="AG449" s="131"/>
      <c r="AH449" s="131"/>
    </row>
    <row r="450" spans="18:34" x14ac:dyDescent="0.25">
      <c r="R450" s="131"/>
      <c r="S450" s="131"/>
      <c r="T450" s="137" t="s">
        <v>710</v>
      </c>
      <c r="U450" s="138">
        <v>8426</v>
      </c>
      <c r="V450" s="137" t="s">
        <v>1335</v>
      </c>
      <c r="W450" s="137" t="s">
        <v>284</v>
      </c>
      <c r="X450" s="137" t="s">
        <v>240</v>
      </c>
      <c r="Y450" s="131" t="s">
        <v>711</v>
      </c>
      <c r="Z450" s="131"/>
      <c r="AA450" s="131"/>
      <c r="AB450" s="131"/>
      <c r="AC450" s="131"/>
      <c r="AD450" s="131"/>
      <c r="AE450" s="131"/>
      <c r="AF450" s="131"/>
      <c r="AG450" s="131"/>
      <c r="AH450" s="131"/>
    </row>
    <row r="451" spans="18:34" x14ac:dyDescent="0.25">
      <c r="R451" s="131"/>
      <c r="S451" s="131"/>
      <c r="T451" s="137" t="s">
        <v>712</v>
      </c>
      <c r="U451" s="138">
        <v>8427</v>
      </c>
      <c r="V451" s="137" t="s">
        <v>1335</v>
      </c>
      <c r="W451" s="137" t="s">
        <v>284</v>
      </c>
      <c r="X451" s="137" t="s">
        <v>240</v>
      </c>
      <c r="Y451" s="131" t="s">
        <v>711</v>
      </c>
      <c r="Z451" s="131"/>
      <c r="AA451" s="131"/>
      <c r="AB451" s="131"/>
      <c r="AC451" s="131"/>
      <c r="AD451" s="131"/>
      <c r="AE451" s="131"/>
      <c r="AF451" s="131"/>
      <c r="AG451" s="131"/>
      <c r="AH451" s="131"/>
    </row>
    <row r="452" spans="18:34" x14ac:dyDescent="0.25">
      <c r="R452" s="131"/>
      <c r="S452" s="131"/>
      <c r="T452" s="137" t="s">
        <v>713</v>
      </c>
      <c r="U452" s="138">
        <v>8425</v>
      </c>
      <c r="V452" s="137" t="s">
        <v>1335</v>
      </c>
      <c r="W452" s="137" t="s">
        <v>284</v>
      </c>
      <c r="X452" s="137" t="s">
        <v>240</v>
      </c>
      <c r="Y452" s="131" t="s">
        <v>711</v>
      </c>
      <c r="Z452" s="131"/>
      <c r="AA452" s="131"/>
      <c r="AB452" s="131"/>
      <c r="AC452" s="131"/>
      <c r="AD452" s="131"/>
      <c r="AE452" s="131"/>
      <c r="AF452" s="131"/>
      <c r="AG452" s="131"/>
      <c r="AH452" s="131"/>
    </row>
    <row r="453" spans="18:34" x14ac:dyDescent="0.25">
      <c r="R453" s="131"/>
      <c r="S453" s="131"/>
      <c r="T453" s="137" t="s">
        <v>773</v>
      </c>
      <c r="U453" s="138" t="s">
        <v>1257</v>
      </c>
      <c r="V453" s="137" t="s">
        <v>1336</v>
      </c>
      <c r="W453" s="137" t="s">
        <v>284</v>
      </c>
      <c r="X453" s="137" t="s">
        <v>240</v>
      </c>
      <c r="Y453" s="131" t="s">
        <v>772</v>
      </c>
      <c r="Z453" s="131"/>
      <c r="AA453" s="131"/>
      <c r="AB453" s="131"/>
      <c r="AC453" s="131"/>
      <c r="AD453" s="131"/>
      <c r="AE453" s="131"/>
      <c r="AF453" s="131"/>
      <c r="AG453" s="131"/>
      <c r="AH453" s="131"/>
    </row>
    <row r="454" spans="18:34" ht="15" thickBot="1" x14ac:dyDescent="0.3">
      <c r="R454" s="131"/>
      <c r="S454" s="131"/>
      <c r="T454" s="139" t="s">
        <v>779</v>
      </c>
      <c r="U454" s="140" t="s">
        <v>1259</v>
      </c>
      <c r="V454" s="139" t="s">
        <v>1336</v>
      </c>
      <c r="W454" s="139" t="s">
        <v>284</v>
      </c>
      <c r="X454" s="139" t="s">
        <v>240</v>
      </c>
      <c r="Y454" s="131" t="s">
        <v>772</v>
      </c>
      <c r="Z454" s="131"/>
      <c r="AA454" s="131"/>
      <c r="AB454" s="131"/>
      <c r="AC454" s="131"/>
      <c r="AD454" s="131"/>
      <c r="AE454" s="131"/>
      <c r="AF454" s="131"/>
      <c r="AG454" s="131"/>
      <c r="AH454" s="131"/>
    </row>
    <row r="455" spans="18:34" x14ac:dyDescent="0.25">
      <c r="R455" s="131"/>
      <c r="S455" s="131"/>
      <c r="T455" s="141" t="s">
        <v>911</v>
      </c>
      <c r="U455" s="142" t="s">
        <v>1304</v>
      </c>
      <c r="V455" s="141" t="s">
        <v>1335</v>
      </c>
      <c r="W455" s="141" t="s">
        <v>912</v>
      </c>
      <c r="X455" s="141" t="s">
        <v>913</v>
      </c>
      <c r="Y455" s="131" t="s">
        <v>914</v>
      </c>
      <c r="Z455" s="131"/>
      <c r="AA455" s="131"/>
      <c r="AB455" s="131"/>
      <c r="AC455" s="131"/>
      <c r="AD455" s="131"/>
      <c r="AE455" s="131"/>
      <c r="AF455" s="131"/>
      <c r="AG455" s="131"/>
      <c r="AH455" s="131"/>
    </row>
    <row r="456" spans="18:34" x14ac:dyDescent="0.25">
      <c r="R456" s="131"/>
      <c r="S456" s="131"/>
      <c r="T456" s="137" t="s">
        <v>915</v>
      </c>
      <c r="U456" s="138" t="s">
        <v>1305</v>
      </c>
      <c r="V456" s="137" t="s">
        <v>1335</v>
      </c>
      <c r="W456" s="137" t="s">
        <v>912</v>
      </c>
      <c r="X456" s="137" t="s">
        <v>913</v>
      </c>
      <c r="Y456" s="131" t="s">
        <v>914</v>
      </c>
      <c r="Z456" s="131"/>
      <c r="AA456" s="131"/>
      <c r="AB456" s="131"/>
      <c r="AC456" s="131"/>
      <c r="AD456" s="131"/>
      <c r="AE456" s="131"/>
      <c r="AF456" s="131"/>
      <c r="AG456" s="131"/>
      <c r="AH456" s="131"/>
    </row>
    <row r="457" spans="18:34" x14ac:dyDescent="0.25">
      <c r="R457" s="131"/>
      <c r="S457" s="131"/>
      <c r="T457" s="137" t="s">
        <v>916</v>
      </c>
      <c r="U457" s="138">
        <v>4513</v>
      </c>
      <c r="V457" s="137" t="s">
        <v>1335</v>
      </c>
      <c r="W457" s="137" t="s">
        <v>912</v>
      </c>
      <c r="X457" s="137" t="s">
        <v>913</v>
      </c>
      <c r="Y457" s="131" t="s">
        <v>914</v>
      </c>
      <c r="Z457" s="131"/>
      <c r="AA457" s="131"/>
      <c r="AB457" s="131"/>
      <c r="AC457" s="131"/>
      <c r="AD457" s="131"/>
      <c r="AE457" s="131"/>
      <c r="AF457" s="131"/>
      <c r="AG457" s="131"/>
      <c r="AH457" s="131"/>
    </row>
    <row r="458" spans="18:34" x14ac:dyDescent="0.25">
      <c r="R458" s="131"/>
      <c r="S458" s="131"/>
      <c r="T458" s="137" t="s">
        <v>917</v>
      </c>
      <c r="U458" s="138">
        <v>4512</v>
      </c>
      <c r="V458" s="137" t="s">
        <v>1335</v>
      </c>
      <c r="W458" s="137" t="s">
        <v>912</v>
      </c>
      <c r="X458" s="137" t="s">
        <v>913</v>
      </c>
      <c r="Y458" s="131" t="s">
        <v>914</v>
      </c>
      <c r="Z458" s="131"/>
      <c r="AA458" s="131"/>
      <c r="AB458" s="131"/>
      <c r="AC458" s="131"/>
      <c r="AD458" s="131"/>
      <c r="AE458" s="131"/>
      <c r="AF458" s="131"/>
      <c r="AG458" s="131"/>
      <c r="AH458" s="131"/>
    </row>
    <row r="459" spans="18:34" x14ac:dyDescent="0.25">
      <c r="R459" s="131"/>
      <c r="S459" s="131"/>
      <c r="T459" s="137" t="s">
        <v>918</v>
      </c>
      <c r="U459" s="138" t="s">
        <v>1306</v>
      </c>
      <c r="V459" s="137" t="s">
        <v>1335</v>
      </c>
      <c r="W459" s="137" t="s">
        <v>912</v>
      </c>
      <c r="X459" s="137" t="s">
        <v>913</v>
      </c>
      <c r="Y459" s="131" t="s">
        <v>919</v>
      </c>
      <c r="Z459" s="131"/>
      <c r="AA459" s="131"/>
      <c r="AB459" s="131"/>
      <c r="AC459" s="131"/>
      <c r="AD459" s="131"/>
      <c r="AE459" s="131"/>
      <c r="AF459" s="131"/>
      <c r="AG459" s="131"/>
      <c r="AH459" s="131"/>
    </row>
    <row r="460" spans="18:34" x14ac:dyDescent="0.25">
      <c r="R460" s="131"/>
      <c r="S460" s="131"/>
      <c r="T460" s="137" t="s">
        <v>920</v>
      </c>
      <c r="U460" s="138" t="s">
        <v>1307</v>
      </c>
      <c r="V460" s="137" t="s">
        <v>1335</v>
      </c>
      <c r="W460" s="137" t="s">
        <v>912</v>
      </c>
      <c r="X460" s="137" t="s">
        <v>913</v>
      </c>
      <c r="Y460" s="131" t="s">
        <v>919</v>
      </c>
      <c r="Z460" s="131"/>
      <c r="AA460" s="131"/>
      <c r="AB460" s="131"/>
      <c r="AC460" s="131"/>
      <c r="AD460" s="131"/>
      <c r="AE460" s="131"/>
      <c r="AF460" s="131"/>
      <c r="AG460" s="131"/>
      <c r="AH460" s="131"/>
    </row>
    <row r="461" spans="18:34" x14ac:dyDescent="0.25">
      <c r="R461" s="131"/>
      <c r="S461" s="131"/>
      <c r="T461" s="137" t="s">
        <v>921</v>
      </c>
      <c r="U461" s="138">
        <v>8772</v>
      </c>
      <c r="V461" s="137" t="s">
        <v>1335</v>
      </c>
      <c r="W461" s="137" t="s">
        <v>912</v>
      </c>
      <c r="X461" s="137" t="s">
        <v>913</v>
      </c>
      <c r="Y461" s="131" t="s">
        <v>922</v>
      </c>
      <c r="Z461" s="131"/>
      <c r="AA461" s="131"/>
      <c r="AB461" s="131"/>
      <c r="AC461" s="131"/>
      <c r="AD461" s="131"/>
      <c r="AE461" s="131"/>
      <c r="AF461" s="131"/>
      <c r="AG461" s="131"/>
      <c r="AH461" s="131"/>
    </row>
    <row r="462" spans="18:34" x14ac:dyDescent="0.25">
      <c r="R462" s="131"/>
      <c r="S462" s="131"/>
      <c r="T462" s="137" t="s">
        <v>923</v>
      </c>
      <c r="U462" s="138">
        <v>8798</v>
      </c>
      <c r="V462" s="137" t="s">
        <v>1335</v>
      </c>
      <c r="W462" s="137" t="s">
        <v>912</v>
      </c>
      <c r="X462" s="137" t="s">
        <v>913</v>
      </c>
      <c r="Y462" s="131" t="s">
        <v>922</v>
      </c>
      <c r="Z462" s="131"/>
      <c r="AA462" s="131"/>
      <c r="AB462" s="131"/>
      <c r="AC462" s="131"/>
      <c r="AD462" s="131"/>
      <c r="AE462" s="131"/>
      <c r="AF462" s="131"/>
      <c r="AG462" s="131"/>
      <c r="AH462" s="131"/>
    </row>
    <row r="463" spans="18:34" x14ac:dyDescent="0.25">
      <c r="R463" s="131"/>
      <c r="S463" s="131"/>
      <c r="T463" s="137" t="s">
        <v>924</v>
      </c>
      <c r="U463" s="138" t="s">
        <v>1308</v>
      </c>
      <c r="V463" s="137" t="s">
        <v>1335</v>
      </c>
      <c r="W463" s="137" t="s">
        <v>912</v>
      </c>
      <c r="X463" s="137" t="s">
        <v>913</v>
      </c>
      <c r="Y463" s="131" t="s">
        <v>925</v>
      </c>
      <c r="Z463" s="131"/>
      <c r="AA463" s="131"/>
      <c r="AB463" s="131"/>
      <c r="AC463" s="131"/>
      <c r="AD463" s="131"/>
      <c r="AE463" s="131"/>
      <c r="AF463" s="131"/>
      <c r="AG463" s="131"/>
      <c r="AH463" s="131"/>
    </row>
    <row r="464" spans="18:34" x14ac:dyDescent="0.25">
      <c r="R464" s="131"/>
      <c r="S464" s="131"/>
      <c r="T464" s="137" t="s">
        <v>926</v>
      </c>
      <c r="U464" s="138" t="s">
        <v>1309</v>
      </c>
      <c r="V464" s="137" t="s">
        <v>1335</v>
      </c>
      <c r="W464" s="137" t="s">
        <v>912</v>
      </c>
      <c r="X464" s="137" t="s">
        <v>913</v>
      </c>
      <c r="Y464" s="131" t="s">
        <v>925</v>
      </c>
      <c r="Z464" s="131"/>
      <c r="AA464" s="131"/>
      <c r="AB464" s="131"/>
      <c r="AC464" s="131"/>
      <c r="AD464" s="131"/>
      <c r="AE464" s="131"/>
      <c r="AF464" s="131"/>
      <c r="AG464" s="131"/>
      <c r="AH464" s="131"/>
    </row>
    <row r="465" spans="18:34" x14ac:dyDescent="0.25">
      <c r="R465" s="131"/>
      <c r="S465" s="131"/>
      <c r="T465" s="137" t="s">
        <v>927</v>
      </c>
      <c r="U465" s="138" t="s">
        <v>1310</v>
      </c>
      <c r="V465" s="137" t="s">
        <v>1335</v>
      </c>
      <c r="W465" s="137" t="s">
        <v>912</v>
      </c>
      <c r="X465" s="137" t="s">
        <v>913</v>
      </c>
      <c r="Y465" s="131" t="s">
        <v>925</v>
      </c>
      <c r="Z465" s="131"/>
      <c r="AA465" s="131"/>
      <c r="AB465" s="131"/>
      <c r="AC465" s="131"/>
      <c r="AD465" s="131"/>
      <c r="AE465" s="131"/>
      <c r="AF465" s="131"/>
      <c r="AG465" s="131"/>
      <c r="AH465" s="131"/>
    </row>
    <row r="466" spans="18:34" x14ac:dyDescent="0.25">
      <c r="R466" s="131"/>
      <c r="S466" s="131"/>
      <c r="T466" s="137" t="s">
        <v>928</v>
      </c>
      <c r="U466" s="138">
        <v>6367</v>
      </c>
      <c r="V466" s="137" t="s">
        <v>1335</v>
      </c>
      <c r="W466" s="137" t="s">
        <v>912</v>
      </c>
      <c r="X466" s="137" t="s">
        <v>913</v>
      </c>
      <c r="Y466" s="131" t="s">
        <v>929</v>
      </c>
      <c r="Z466" s="131"/>
      <c r="AA466" s="131"/>
      <c r="AB466" s="131"/>
      <c r="AC466" s="131"/>
      <c r="AD466" s="131"/>
      <c r="AE466" s="131"/>
      <c r="AF466" s="131"/>
      <c r="AG466" s="131"/>
      <c r="AH466" s="131"/>
    </row>
    <row r="467" spans="18:34" x14ac:dyDescent="0.25">
      <c r="R467" s="131"/>
      <c r="S467" s="131"/>
      <c r="T467" s="137" t="s">
        <v>930</v>
      </c>
      <c r="U467" s="138">
        <v>6368</v>
      </c>
      <c r="V467" s="137" t="s">
        <v>1335</v>
      </c>
      <c r="W467" s="137" t="s">
        <v>912</v>
      </c>
      <c r="X467" s="137" t="s">
        <v>913</v>
      </c>
      <c r="Y467" s="131" t="s">
        <v>929</v>
      </c>
      <c r="Z467" s="131"/>
      <c r="AA467" s="131"/>
      <c r="AB467" s="131"/>
      <c r="AC467" s="131"/>
      <c r="AD467" s="131"/>
      <c r="AE467" s="131"/>
      <c r="AF467" s="131"/>
      <c r="AG467" s="131"/>
      <c r="AH467" s="131"/>
    </row>
    <row r="468" spans="18:34" x14ac:dyDescent="0.25">
      <c r="R468" s="131"/>
      <c r="S468" s="131"/>
      <c r="T468" s="137" t="s">
        <v>931</v>
      </c>
      <c r="U468" s="138">
        <v>6369</v>
      </c>
      <c r="V468" s="137" t="s">
        <v>1335</v>
      </c>
      <c r="W468" s="137" t="s">
        <v>912</v>
      </c>
      <c r="X468" s="137" t="s">
        <v>913</v>
      </c>
      <c r="Y468" s="131" t="s">
        <v>929</v>
      </c>
      <c r="Z468" s="131"/>
      <c r="AA468" s="131"/>
      <c r="AB468" s="131"/>
      <c r="AC468" s="131"/>
      <c r="AD468" s="131"/>
      <c r="AE468" s="131"/>
      <c r="AF468" s="131"/>
      <c r="AG468" s="131"/>
      <c r="AH468" s="131"/>
    </row>
    <row r="469" spans="18:34" x14ac:dyDescent="0.25">
      <c r="R469" s="131"/>
      <c r="S469" s="131"/>
      <c r="T469" s="137" t="s">
        <v>932</v>
      </c>
      <c r="U469" s="138">
        <v>7218</v>
      </c>
      <c r="V469" s="137" t="s">
        <v>1335</v>
      </c>
      <c r="W469" s="137" t="s">
        <v>912</v>
      </c>
      <c r="X469" s="137" t="s">
        <v>913</v>
      </c>
      <c r="Y469" s="131" t="s">
        <v>929</v>
      </c>
      <c r="Z469" s="131"/>
      <c r="AA469" s="131"/>
      <c r="AB469" s="131"/>
      <c r="AC469" s="131"/>
      <c r="AD469" s="131"/>
      <c r="AE469" s="131"/>
      <c r="AF469" s="131"/>
      <c r="AG469" s="131"/>
      <c r="AH469" s="131"/>
    </row>
    <row r="470" spans="18:34" x14ac:dyDescent="0.25">
      <c r="R470" s="131"/>
      <c r="S470" s="131"/>
      <c r="T470" s="137" t="s">
        <v>933</v>
      </c>
      <c r="U470" s="138" t="s">
        <v>1311</v>
      </c>
      <c r="V470" s="137" t="s">
        <v>1335</v>
      </c>
      <c r="W470" s="137" t="s">
        <v>912</v>
      </c>
      <c r="X470" s="137" t="s">
        <v>913</v>
      </c>
      <c r="Y470" s="131" t="s">
        <v>619</v>
      </c>
      <c r="Z470" s="131"/>
      <c r="AA470" s="131"/>
      <c r="AB470" s="131"/>
      <c r="AC470" s="131"/>
      <c r="AD470" s="131"/>
      <c r="AE470" s="131"/>
      <c r="AF470" s="131"/>
      <c r="AG470" s="131"/>
      <c r="AH470" s="131"/>
    </row>
    <row r="471" spans="18:34" x14ac:dyDescent="0.25">
      <c r="R471" s="131"/>
      <c r="S471" s="131"/>
      <c r="T471" s="137" t="s">
        <v>934</v>
      </c>
      <c r="U471" s="138">
        <v>3119</v>
      </c>
      <c r="V471" s="137" t="s">
        <v>1335</v>
      </c>
      <c r="W471" s="137" t="s">
        <v>912</v>
      </c>
      <c r="X471" s="137" t="s">
        <v>913</v>
      </c>
      <c r="Y471" s="131" t="s">
        <v>619</v>
      </c>
      <c r="Z471" s="131"/>
      <c r="AA471" s="131"/>
      <c r="AB471" s="131"/>
      <c r="AC471" s="131"/>
      <c r="AD471" s="131"/>
      <c r="AE471" s="131"/>
      <c r="AF471" s="131"/>
      <c r="AG471" s="131"/>
      <c r="AH471" s="131"/>
    </row>
    <row r="472" spans="18:34" x14ac:dyDescent="0.25">
      <c r="R472" s="131"/>
      <c r="S472" s="131"/>
      <c r="T472" s="137" t="s">
        <v>935</v>
      </c>
      <c r="U472" s="138" t="s">
        <v>1312</v>
      </c>
      <c r="V472" s="137" t="s">
        <v>1335</v>
      </c>
      <c r="W472" s="137" t="s">
        <v>912</v>
      </c>
      <c r="X472" s="137" t="s">
        <v>913</v>
      </c>
      <c r="Y472" s="131" t="s">
        <v>936</v>
      </c>
      <c r="Z472" s="131"/>
      <c r="AA472" s="131"/>
      <c r="AB472" s="131"/>
      <c r="AC472" s="131"/>
      <c r="AD472" s="131"/>
      <c r="AE472" s="131"/>
      <c r="AF472" s="131"/>
      <c r="AG472" s="131"/>
      <c r="AH472" s="131"/>
    </row>
    <row r="473" spans="18:34" x14ac:dyDescent="0.25">
      <c r="R473" s="131"/>
      <c r="S473" s="131"/>
      <c r="T473" s="137" t="s">
        <v>937</v>
      </c>
      <c r="U473" s="138" t="s">
        <v>1313</v>
      </c>
      <c r="V473" s="137" t="s">
        <v>1335</v>
      </c>
      <c r="W473" s="137" t="s">
        <v>912</v>
      </c>
      <c r="X473" s="137" t="s">
        <v>913</v>
      </c>
      <c r="Y473" s="131" t="s">
        <v>936</v>
      </c>
      <c r="Z473" s="131"/>
      <c r="AA473" s="131"/>
      <c r="AB473" s="131"/>
      <c r="AC473" s="131"/>
      <c r="AD473" s="131"/>
      <c r="AE473" s="131"/>
      <c r="AF473" s="131"/>
      <c r="AG473" s="131"/>
      <c r="AH473" s="131"/>
    </row>
    <row r="474" spans="18:34" x14ac:dyDescent="0.25">
      <c r="R474" s="131"/>
      <c r="S474" s="131"/>
      <c r="T474" s="137" t="s">
        <v>938</v>
      </c>
      <c r="U474" s="138" t="s">
        <v>1314</v>
      </c>
      <c r="V474" s="137" t="s">
        <v>1335</v>
      </c>
      <c r="W474" s="137" t="s">
        <v>912</v>
      </c>
      <c r="X474" s="137" t="s">
        <v>913</v>
      </c>
      <c r="Y474" s="131" t="s">
        <v>936</v>
      </c>
      <c r="Z474" s="131"/>
      <c r="AA474" s="131"/>
      <c r="AB474" s="131"/>
      <c r="AC474" s="131"/>
      <c r="AD474" s="131"/>
      <c r="AE474" s="131"/>
      <c r="AF474" s="131"/>
      <c r="AG474" s="131"/>
      <c r="AH474" s="131"/>
    </row>
    <row r="475" spans="18:34" x14ac:dyDescent="0.25">
      <c r="R475" s="131"/>
      <c r="S475" s="131"/>
      <c r="T475" s="137" t="s">
        <v>939</v>
      </c>
      <c r="U475" s="138" t="s">
        <v>1315</v>
      </c>
      <c r="V475" s="137" t="s">
        <v>1335</v>
      </c>
      <c r="W475" s="137" t="s">
        <v>912</v>
      </c>
      <c r="X475" s="137" t="s">
        <v>913</v>
      </c>
      <c r="Y475" s="131" t="s">
        <v>936</v>
      </c>
      <c r="Z475" s="131"/>
      <c r="AA475" s="131"/>
      <c r="AB475" s="131"/>
      <c r="AC475" s="131"/>
      <c r="AD475" s="131"/>
      <c r="AE475" s="131"/>
      <c r="AF475" s="131"/>
      <c r="AG475" s="131"/>
      <c r="AH475" s="131"/>
    </row>
    <row r="476" spans="18:34" x14ac:dyDescent="0.25">
      <c r="R476" s="131"/>
      <c r="S476" s="131"/>
      <c r="T476" s="137" t="s">
        <v>940</v>
      </c>
      <c r="U476" s="138">
        <v>1257</v>
      </c>
      <c r="V476" s="137" t="s">
        <v>1335</v>
      </c>
      <c r="W476" s="137" t="s">
        <v>912</v>
      </c>
      <c r="X476" s="137" t="s">
        <v>913</v>
      </c>
      <c r="Y476" s="131" t="s">
        <v>936</v>
      </c>
      <c r="Z476" s="131"/>
      <c r="AA476" s="131"/>
      <c r="AB476" s="131"/>
      <c r="AC476" s="131"/>
      <c r="AD476" s="131"/>
      <c r="AE476" s="131"/>
      <c r="AF476" s="131"/>
      <c r="AG476" s="131"/>
      <c r="AH476" s="131"/>
    </row>
    <row r="477" spans="18:34" x14ac:dyDescent="0.25">
      <c r="R477" s="131"/>
      <c r="S477" s="131"/>
      <c r="T477" s="137" t="s">
        <v>941</v>
      </c>
      <c r="U477" s="138">
        <v>3121</v>
      </c>
      <c r="V477" s="137" t="s">
        <v>1335</v>
      </c>
      <c r="W477" s="137" t="s">
        <v>912</v>
      </c>
      <c r="X477" s="137" t="s">
        <v>913</v>
      </c>
      <c r="Y477" s="131" t="s">
        <v>942</v>
      </c>
      <c r="Z477" s="131"/>
      <c r="AA477" s="131"/>
      <c r="AB477" s="131"/>
      <c r="AC477" s="131"/>
      <c r="AD477" s="131"/>
      <c r="AE477" s="131"/>
      <c r="AF477" s="131"/>
      <c r="AG477" s="131"/>
      <c r="AH477" s="131"/>
    </row>
    <row r="478" spans="18:34" x14ac:dyDescent="0.25">
      <c r="R478" s="131"/>
      <c r="S478" s="131"/>
      <c r="T478" s="137" t="s">
        <v>943</v>
      </c>
      <c r="U478" s="138">
        <v>3120</v>
      </c>
      <c r="V478" s="137" t="s">
        <v>1335</v>
      </c>
      <c r="W478" s="137" t="s">
        <v>912</v>
      </c>
      <c r="X478" s="137" t="s">
        <v>913</v>
      </c>
      <c r="Y478" s="131" t="s">
        <v>942</v>
      </c>
      <c r="Z478" s="131"/>
      <c r="AA478" s="131"/>
      <c r="AB478" s="131"/>
      <c r="AC478" s="131"/>
      <c r="AD478" s="131"/>
      <c r="AE478" s="131"/>
      <c r="AF478" s="131"/>
      <c r="AG478" s="131"/>
      <c r="AH478" s="131"/>
    </row>
    <row r="479" spans="18:34" x14ac:dyDescent="0.25">
      <c r="R479" s="131"/>
      <c r="S479" s="131"/>
      <c r="T479" s="137" t="s">
        <v>944</v>
      </c>
      <c r="U479" s="138" t="s">
        <v>1316</v>
      </c>
      <c r="V479" s="137" t="s">
        <v>1335</v>
      </c>
      <c r="W479" s="137" t="s">
        <v>912</v>
      </c>
      <c r="X479" s="137" t="s">
        <v>913</v>
      </c>
      <c r="Y479" s="131" t="s">
        <v>945</v>
      </c>
      <c r="Z479" s="131"/>
      <c r="AA479" s="131"/>
      <c r="AB479" s="131"/>
      <c r="AC479" s="131"/>
      <c r="AD479" s="131"/>
      <c r="AE479" s="131"/>
      <c r="AF479" s="131"/>
      <c r="AG479" s="131"/>
      <c r="AH479" s="131"/>
    </row>
    <row r="480" spans="18:34" x14ac:dyDescent="0.25">
      <c r="R480" s="131"/>
      <c r="S480" s="131"/>
      <c r="T480" s="137" t="s">
        <v>946</v>
      </c>
      <c r="U480" s="138" t="s">
        <v>1317</v>
      </c>
      <c r="V480" s="137" t="s">
        <v>1335</v>
      </c>
      <c r="W480" s="137" t="s">
        <v>912</v>
      </c>
      <c r="X480" s="137" t="s">
        <v>913</v>
      </c>
      <c r="Y480" s="131" t="s">
        <v>945</v>
      </c>
      <c r="Z480" s="131"/>
      <c r="AA480" s="131"/>
      <c r="AB480" s="131"/>
      <c r="AC480" s="131"/>
      <c r="AD480" s="131"/>
      <c r="AE480" s="131"/>
      <c r="AF480" s="131"/>
      <c r="AG480" s="131"/>
      <c r="AH480" s="131"/>
    </row>
    <row r="481" spans="18:34" x14ac:dyDescent="0.25">
      <c r="R481" s="131"/>
      <c r="S481" s="131"/>
      <c r="T481" s="137" t="s">
        <v>947</v>
      </c>
      <c r="U481" s="138" t="s">
        <v>1318</v>
      </c>
      <c r="V481" s="137" t="s">
        <v>1335</v>
      </c>
      <c r="W481" s="137" t="s">
        <v>912</v>
      </c>
      <c r="X481" s="137" t="s">
        <v>913</v>
      </c>
      <c r="Y481" s="131" t="s">
        <v>945</v>
      </c>
      <c r="Z481" s="131"/>
      <c r="AA481" s="131"/>
      <c r="AB481" s="131"/>
      <c r="AC481" s="131"/>
      <c r="AD481" s="131"/>
      <c r="AE481" s="131"/>
      <c r="AF481" s="131"/>
      <c r="AG481" s="131"/>
      <c r="AH481" s="131"/>
    </row>
    <row r="482" spans="18:34" x14ac:dyDescent="0.25">
      <c r="R482" s="131"/>
      <c r="S482" s="131"/>
      <c r="T482" s="137" t="s">
        <v>948</v>
      </c>
      <c r="U482" s="138" t="s">
        <v>1319</v>
      </c>
      <c r="V482" s="137" t="s">
        <v>1335</v>
      </c>
      <c r="W482" s="137" t="s">
        <v>912</v>
      </c>
      <c r="X482" s="137" t="s">
        <v>913</v>
      </c>
      <c r="Y482" s="131" t="s">
        <v>945</v>
      </c>
      <c r="Z482" s="131"/>
      <c r="AA482" s="131"/>
      <c r="AB482" s="131"/>
      <c r="AC482" s="131"/>
      <c r="AD482" s="131"/>
      <c r="AE482" s="131"/>
      <c r="AF482" s="131"/>
      <c r="AG482" s="131"/>
      <c r="AH482" s="131"/>
    </row>
    <row r="483" spans="18:34" x14ac:dyDescent="0.25">
      <c r="R483" s="131"/>
      <c r="S483" s="131"/>
      <c r="T483" s="137" t="s">
        <v>949</v>
      </c>
      <c r="U483" s="138">
        <v>8793</v>
      </c>
      <c r="V483" s="137" t="s">
        <v>1335</v>
      </c>
      <c r="W483" s="137" t="s">
        <v>912</v>
      </c>
      <c r="X483" s="137" t="s">
        <v>913</v>
      </c>
      <c r="Y483" s="131" t="s">
        <v>950</v>
      </c>
      <c r="Z483" s="131"/>
      <c r="AA483" s="131"/>
      <c r="AB483" s="131"/>
      <c r="AC483" s="131"/>
      <c r="AD483" s="131"/>
      <c r="AE483" s="131"/>
      <c r="AF483" s="131"/>
      <c r="AG483" s="131"/>
      <c r="AH483" s="131"/>
    </row>
    <row r="484" spans="18:34" x14ac:dyDescent="0.25">
      <c r="R484" s="131"/>
      <c r="S484" s="131"/>
      <c r="T484" s="137" t="s">
        <v>951</v>
      </c>
      <c r="U484" s="138">
        <v>8794</v>
      </c>
      <c r="V484" s="137" t="s">
        <v>1335</v>
      </c>
      <c r="W484" s="137" t="s">
        <v>912</v>
      </c>
      <c r="X484" s="137" t="s">
        <v>913</v>
      </c>
      <c r="Y484" s="131" t="s">
        <v>950</v>
      </c>
      <c r="Z484" s="131"/>
      <c r="AA484" s="131"/>
      <c r="AB484" s="131"/>
      <c r="AC484" s="131"/>
      <c r="AD484" s="131"/>
      <c r="AE484" s="131"/>
      <c r="AF484" s="131"/>
      <c r="AG484" s="131"/>
      <c r="AH484" s="131"/>
    </row>
    <row r="485" spans="18:34" ht="15" thickBot="1" x14ac:dyDescent="0.3">
      <c r="R485" s="131"/>
      <c r="S485" s="131"/>
      <c r="T485" s="139" t="s">
        <v>952</v>
      </c>
      <c r="U485" s="140">
        <v>4161</v>
      </c>
      <c r="V485" s="139" t="s">
        <v>1335</v>
      </c>
      <c r="W485" s="139" t="s">
        <v>912</v>
      </c>
      <c r="X485" s="139" t="s">
        <v>913</v>
      </c>
      <c r="Y485" s="131" t="s">
        <v>950</v>
      </c>
      <c r="Z485" s="131"/>
      <c r="AA485" s="131"/>
      <c r="AB485" s="131"/>
      <c r="AC485" s="131"/>
      <c r="AD485" s="131"/>
      <c r="AE485" s="131"/>
      <c r="AF485" s="131"/>
      <c r="AG485" s="131"/>
      <c r="AH485" s="131"/>
    </row>
    <row r="486" spans="18:34" x14ac:dyDescent="0.25">
      <c r="R486" s="131"/>
      <c r="S486" s="131"/>
      <c r="T486" s="141" t="s">
        <v>195</v>
      </c>
      <c r="U486" s="142" t="s">
        <v>973</v>
      </c>
      <c r="V486" s="141" t="s">
        <v>1335</v>
      </c>
      <c r="W486" s="141" t="s">
        <v>196</v>
      </c>
      <c r="X486" s="141" t="s">
        <v>93</v>
      </c>
      <c r="Y486" s="131" t="s">
        <v>197</v>
      </c>
      <c r="Z486" s="131"/>
      <c r="AA486" s="131"/>
      <c r="AB486" s="131"/>
      <c r="AC486" s="131"/>
      <c r="AD486" s="131"/>
      <c r="AE486" s="131"/>
      <c r="AF486" s="131"/>
      <c r="AG486" s="131"/>
      <c r="AH486" s="131"/>
    </row>
    <row r="487" spans="18:34" x14ac:dyDescent="0.25">
      <c r="R487" s="131"/>
      <c r="S487" s="131"/>
      <c r="T487" s="137" t="s">
        <v>198</v>
      </c>
      <c r="U487" s="138" t="s">
        <v>974</v>
      </c>
      <c r="V487" s="137" t="s">
        <v>1335</v>
      </c>
      <c r="W487" s="137" t="s">
        <v>196</v>
      </c>
      <c r="X487" s="137" t="s">
        <v>93</v>
      </c>
      <c r="Y487" s="131" t="s">
        <v>197</v>
      </c>
      <c r="Z487" s="131"/>
      <c r="AA487" s="131"/>
      <c r="AB487" s="131"/>
      <c r="AC487" s="131"/>
      <c r="AD487" s="131"/>
      <c r="AE487" s="131"/>
      <c r="AF487" s="131"/>
      <c r="AG487" s="131"/>
      <c r="AH487" s="131"/>
    </row>
    <row r="488" spans="18:34" x14ac:dyDescent="0.25">
      <c r="R488" s="131"/>
      <c r="S488" s="131"/>
      <c r="T488" s="137" t="s">
        <v>199</v>
      </c>
      <c r="U488" s="138" t="s">
        <v>975</v>
      </c>
      <c r="V488" s="137" t="s">
        <v>1335</v>
      </c>
      <c r="W488" s="137" t="s">
        <v>196</v>
      </c>
      <c r="X488" s="137" t="s">
        <v>93</v>
      </c>
      <c r="Y488" s="131" t="s">
        <v>197</v>
      </c>
      <c r="Z488" s="131"/>
      <c r="AA488" s="131"/>
      <c r="AB488" s="131"/>
      <c r="AC488" s="131"/>
      <c r="AD488" s="131"/>
      <c r="AE488" s="131"/>
      <c r="AF488" s="131"/>
      <c r="AG488" s="131"/>
      <c r="AH488" s="131"/>
    </row>
    <row r="489" spans="18:34" x14ac:dyDescent="0.25">
      <c r="R489" s="131"/>
      <c r="S489" s="131"/>
      <c r="T489" s="137" t="s">
        <v>200</v>
      </c>
      <c r="U489" s="138" t="s">
        <v>976</v>
      </c>
      <c r="V489" s="137" t="s">
        <v>1335</v>
      </c>
      <c r="W489" s="137" t="s">
        <v>196</v>
      </c>
      <c r="X489" s="137" t="s">
        <v>93</v>
      </c>
      <c r="Y489" s="131" t="s">
        <v>197</v>
      </c>
      <c r="Z489" s="131"/>
      <c r="AA489" s="131"/>
      <c r="AB489" s="131"/>
      <c r="AC489" s="131"/>
      <c r="AD489" s="131"/>
      <c r="AE489" s="131"/>
      <c r="AF489" s="131"/>
      <c r="AG489" s="131"/>
      <c r="AH489" s="131"/>
    </row>
    <row r="490" spans="18:34" x14ac:dyDescent="0.25">
      <c r="R490" s="131"/>
      <c r="S490" s="131"/>
      <c r="T490" s="137" t="s">
        <v>201</v>
      </c>
      <c r="U490" s="138">
        <v>7561</v>
      </c>
      <c r="V490" s="137" t="s">
        <v>1335</v>
      </c>
      <c r="W490" s="137" t="s">
        <v>196</v>
      </c>
      <c r="X490" s="137" t="s">
        <v>93</v>
      </c>
      <c r="Y490" s="131" t="s">
        <v>202</v>
      </c>
      <c r="Z490" s="131"/>
      <c r="AA490" s="131"/>
      <c r="AB490" s="131"/>
      <c r="AC490" s="131"/>
      <c r="AD490" s="131"/>
      <c r="AE490" s="131"/>
      <c r="AF490" s="131"/>
      <c r="AG490" s="131"/>
      <c r="AH490" s="131"/>
    </row>
    <row r="491" spans="18:34" x14ac:dyDescent="0.25">
      <c r="R491" s="131"/>
      <c r="S491" s="131"/>
      <c r="T491" s="137" t="s">
        <v>203</v>
      </c>
      <c r="U491" s="138">
        <v>7562</v>
      </c>
      <c r="V491" s="137" t="s">
        <v>1335</v>
      </c>
      <c r="W491" s="137" t="s">
        <v>196</v>
      </c>
      <c r="X491" s="137" t="s">
        <v>93</v>
      </c>
      <c r="Y491" s="131" t="s">
        <v>202</v>
      </c>
      <c r="Z491" s="131"/>
      <c r="AA491" s="131"/>
      <c r="AB491" s="131"/>
      <c r="AC491" s="131"/>
      <c r="AD491" s="131"/>
      <c r="AE491" s="131"/>
      <c r="AF491" s="131"/>
      <c r="AG491" s="131"/>
      <c r="AH491" s="131"/>
    </row>
    <row r="492" spans="18:34" x14ac:dyDescent="0.25">
      <c r="R492" s="131"/>
      <c r="S492" s="131"/>
      <c r="T492" s="137" t="s">
        <v>204</v>
      </c>
      <c r="U492" s="138">
        <v>7585</v>
      </c>
      <c r="V492" s="137" t="s">
        <v>1335</v>
      </c>
      <c r="W492" s="137" t="s">
        <v>196</v>
      </c>
      <c r="X492" s="137" t="s">
        <v>93</v>
      </c>
      <c r="Y492" s="131" t="s">
        <v>202</v>
      </c>
      <c r="Z492" s="131"/>
      <c r="AA492" s="131"/>
      <c r="AB492" s="131"/>
      <c r="AC492" s="131"/>
      <c r="AD492" s="131"/>
      <c r="AE492" s="131"/>
      <c r="AF492" s="131"/>
      <c r="AG492" s="131"/>
      <c r="AH492" s="131"/>
    </row>
    <row r="493" spans="18:34" x14ac:dyDescent="0.25">
      <c r="R493" s="131"/>
      <c r="S493" s="131"/>
      <c r="T493" s="137" t="s">
        <v>205</v>
      </c>
      <c r="U493" s="138">
        <v>3658</v>
      </c>
      <c r="V493" s="137" t="s">
        <v>1335</v>
      </c>
      <c r="W493" s="137" t="s">
        <v>196</v>
      </c>
      <c r="X493" s="137" t="s">
        <v>93</v>
      </c>
      <c r="Y493" s="131" t="s">
        <v>206</v>
      </c>
      <c r="Z493" s="131"/>
      <c r="AA493" s="131"/>
      <c r="AB493" s="131"/>
      <c r="AC493" s="131"/>
      <c r="AD493" s="131"/>
      <c r="AE493" s="131"/>
      <c r="AF493" s="131"/>
      <c r="AG493" s="131"/>
      <c r="AH493" s="131"/>
    </row>
    <row r="494" spans="18:34" x14ac:dyDescent="0.25">
      <c r="R494" s="131"/>
      <c r="S494" s="131"/>
      <c r="T494" s="137" t="s">
        <v>207</v>
      </c>
      <c r="U494" s="138">
        <v>3660</v>
      </c>
      <c r="V494" s="137" t="s">
        <v>1335</v>
      </c>
      <c r="W494" s="137" t="s">
        <v>196</v>
      </c>
      <c r="X494" s="137" t="s">
        <v>93</v>
      </c>
      <c r="Y494" s="131" t="s">
        <v>206</v>
      </c>
      <c r="Z494" s="131"/>
      <c r="AA494" s="131"/>
      <c r="AB494" s="131"/>
      <c r="AC494" s="131"/>
      <c r="AD494" s="131"/>
      <c r="AE494" s="131"/>
      <c r="AF494" s="131"/>
      <c r="AG494" s="131"/>
      <c r="AH494" s="131"/>
    </row>
    <row r="495" spans="18:34" x14ac:dyDescent="0.25">
      <c r="R495" s="131"/>
      <c r="S495" s="131"/>
      <c r="T495" s="137" t="s">
        <v>208</v>
      </c>
      <c r="U495" s="138">
        <v>3659</v>
      </c>
      <c r="V495" s="137" t="s">
        <v>1335</v>
      </c>
      <c r="W495" s="137" t="s">
        <v>196</v>
      </c>
      <c r="X495" s="137" t="s">
        <v>93</v>
      </c>
      <c r="Y495" s="131" t="s">
        <v>206</v>
      </c>
      <c r="Z495" s="131"/>
      <c r="AA495" s="131"/>
      <c r="AB495" s="131"/>
      <c r="AC495" s="131"/>
      <c r="AD495" s="131"/>
      <c r="AE495" s="131"/>
      <c r="AF495" s="131"/>
      <c r="AG495" s="131"/>
      <c r="AH495" s="131"/>
    </row>
    <row r="496" spans="18:34" x14ac:dyDescent="0.25">
      <c r="R496" s="131"/>
      <c r="S496" s="131"/>
      <c r="T496" s="137" t="s">
        <v>209</v>
      </c>
      <c r="U496" s="138" t="s">
        <v>977</v>
      </c>
      <c r="V496" s="137" t="s">
        <v>1335</v>
      </c>
      <c r="W496" s="137" t="s">
        <v>196</v>
      </c>
      <c r="X496" s="137" t="s">
        <v>93</v>
      </c>
      <c r="Y496" s="131" t="s">
        <v>210</v>
      </c>
      <c r="Z496" s="131"/>
      <c r="AA496" s="131"/>
      <c r="AB496" s="131"/>
      <c r="AC496" s="131"/>
      <c r="AD496" s="131"/>
      <c r="AE496" s="131"/>
      <c r="AF496" s="131"/>
      <c r="AG496" s="131"/>
      <c r="AH496" s="131"/>
    </row>
    <row r="497" spans="18:34" x14ac:dyDescent="0.25">
      <c r="R497" s="131"/>
      <c r="S497" s="131"/>
      <c r="T497" s="137" t="s">
        <v>211</v>
      </c>
      <c r="U497" s="138" t="s">
        <v>978</v>
      </c>
      <c r="V497" s="137" t="s">
        <v>1335</v>
      </c>
      <c r="W497" s="137" t="s">
        <v>196</v>
      </c>
      <c r="X497" s="137" t="s">
        <v>93</v>
      </c>
      <c r="Y497" s="131" t="s">
        <v>210</v>
      </c>
      <c r="Z497" s="131"/>
      <c r="AA497" s="131"/>
      <c r="AB497" s="131"/>
      <c r="AC497" s="131"/>
      <c r="AD497" s="131"/>
      <c r="AE497" s="131"/>
      <c r="AF497" s="131"/>
      <c r="AG497" s="131"/>
      <c r="AH497" s="131"/>
    </row>
    <row r="498" spans="18:34" x14ac:dyDescent="0.25">
      <c r="R498" s="131"/>
      <c r="S498" s="131"/>
      <c r="T498" s="137" t="s">
        <v>212</v>
      </c>
      <c r="U498" s="138" t="s">
        <v>979</v>
      </c>
      <c r="V498" s="137" t="s">
        <v>1335</v>
      </c>
      <c r="W498" s="137" t="s">
        <v>196</v>
      </c>
      <c r="X498" s="137" t="s">
        <v>93</v>
      </c>
      <c r="Y498" s="131" t="s">
        <v>210</v>
      </c>
      <c r="Z498" s="131"/>
      <c r="AA498" s="131"/>
      <c r="AB498" s="131"/>
      <c r="AC498" s="131"/>
      <c r="AD498" s="131"/>
      <c r="AE498" s="131"/>
      <c r="AF498" s="131"/>
      <c r="AG498" s="131"/>
      <c r="AH498" s="131"/>
    </row>
    <row r="499" spans="18:34" x14ac:dyDescent="0.25">
      <c r="R499" s="131"/>
      <c r="S499" s="131"/>
      <c r="T499" s="137" t="s">
        <v>213</v>
      </c>
      <c r="U499" s="138">
        <v>4995</v>
      </c>
      <c r="V499" s="137" t="s">
        <v>1335</v>
      </c>
      <c r="W499" s="137" t="s">
        <v>196</v>
      </c>
      <c r="X499" s="137" t="s">
        <v>93</v>
      </c>
      <c r="Y499" s="131" t="s">
        <v>214</v>
      </c>
      <c r="Z499" s="131"/>
      <c r="AA499" s="131"/>
      <c r="AB499" s="131"/>
      <c r="AC499" s="131"/>
      <c r="AD499" s="131"/>
      <c r="AE499" s="131"/>
      <c r="AF499" s="131"/>
      <c r="AG499" s="131"/>
      <c r="AH499" s="131"/>
    </row>
    <row r="500" spans="18:34" x14ac:dyDescent="0.25">
      <c r="R500" s="131"/>
      <c r="S500" s="131"/>
      <c r="T500" s="137" t="s">
        <v>215</v>
      </c>
      <c r="U500" s="138">
        <v>4993</v>
      </c>
      <c r="V500" s="137" t="s">
        <v>1335</v>
      </c>
      <c r="W500" s="137" t="s">
        <v>196</v>
      </c>
      <c r="X500" s="137" t="s">
        <v>93</v>
      </c>
      <c r="Y500" s="131" t="s">
        <v>214</v>
      </c>
      <c r="Z500" s="131"/>
      <c r="AA500" s="131"/>
      <c r="AB500" s="131"/>
      <c r="AC500" s="131"/>
      <c r="AD500" s="131"/>
      <c r="AE500" s="131"/>
      <c r="AF500" s="131"/>
      <c r="AG500" s="131"/>
      <c r="AH500" s="131"/>
    </row>
    <row r="501" spans="18:34" x14ac:dyDescent="0.25">
      <c r="R501" s="131"/>
      <c r="S501" s="131"/>
      <c r="T501" s="137" t="s">
        <v>216</v>
      </c>
      <c r="U501" s="138">
        <v>4996</v>
      </c>
      <c r="V501" s="137" t="s">
        <v>1335</v>
      </c>
      <c r="W501" s="137" t="s">
        <v>196</v>
      </c>
      <c r="X501" s="137" t="s">
        <v>93</v>
      </c>
      <c r="Y501" s="131" t="s">
        <v>214</v>
      </c>
      <c r="Z501" s="131"/>
      <c r="AA501" s="131"/>
      <c r="AB501" s="131"/>
      <c r="AC501" s="131"/>
      <c r="AD501" s="131"/>
      <c r="AE501" s="131"/>
      <c r="AF501" s="131"/>
      <c r="AG501" s="131"/>
      <c r="AH501" s="131"/>
    </row>
    <row r="502" spans="18:34" x14ac:dyDescent="0.25">
      <c r="R502" s="131"/>
      <c r="S502" s="131"/>
      <c r="T502" s="137" t="s">
        <v>217</v>
      </c>
      <c r="U502" s="138">
        <v>4999</v>
      </c>
      <c r="V502" s="137" t="s">
        <v>1335</v>
      </c>
      <c r="W502" s="137" t="s">
        <v>196</v>
      </c>
      <c r="X502" s="137" t="s">
        <v>93</v>
      </c>
      <c r="Y502" s="131" t="s">
        <v>214</v>
      </c>
      <c r="Z502" s="131"/>
      <c r="AA502" s="131"/>
      <c r="AB502" s="131"/>
      <c r="AC502" s="131"/>
      <c r="AD502" s="131"/>
      <c r="AE502" s="131"/>
      <c r="AF502" s="131"/>
      <c r="AG502" s="131"/>
      <c r="AH502" s="131"/>
    </row>
    <row r="503" spans="18:34" x14ac:dyDescent="0.25">
      <c r="R503" s="131"/>
      <c r="S503" s="131"/>
      <c r="T503" s="137" t="s">
        <v>218</v>
      </c>
      <c r="U503" s="138">
        <v>4997</v>
      </c>
      <c r="V503" s="137" t="s">
        <v>1335</v>
      </c>
      <c r="W503" s="137" t="s">
        <v>196</v>
      </c>
      <c r="X503" s="137" t="s">
        <v>93</v>
      </c>
      <c r="Y503" s="131" t="s">
        <v>214</v>
      </c>
      <c r="Z503" s="131"/>
      <c r="AA503" s="131"/>
      <c r="AB503" s="131"/>
      <c r="AC503" s="131"/>
      <c r="AD503" s="131"/>
      <c r="AE503" s="131"/>
      <c r="AF503" s="131"/>
      <c r="AG503" s="131"/>
      <c r="AH503" s="131"/>
    </row>
    <row r="504" spans="18:34" x14ac:dyDescent="0.25">
      <c r="R504" s="131"/>
      <c r="S504" s="131"/>
      <c r="T504" s="137" t="s">
        <v>219</v>
      </c>
      <c r="U504" s="138">
        <v>6109</v>
      </c>
      <c r="V504" s="137" t="s">
        <v>1335</v>
      </c>
      <c r="W504" s="137" t="s">
        <v>196</v>
      </c>
      <c r="X504" s="137" t="s">
        <v>93</v>
      </c>
      <c r="Y504" s="131" t="s">
        <v>220</v>
      </c>
      <c r="Z504" s="131"/>
      <c r="AA504" s="131"/>
      <c r="AB504" s="131"/>
      <c r="AC504" s="131"/>
      <c r="AD504" s="131"/>
      <c r="AE504" s="131"/>
      <c r="AF504" s="131"/>
      <c r="AG504" s="131"/>
      <c r="AH504" s="131"/>
    </row>
    <row r="505" spans="18:34" x14ac:dyDescent="0.25">
      <c r="R505" s="131"/>
      <c r="S505" s="131"/>
      <c r="T505" s="137" t="s">
        <v>221</v>
      </c>
      <c r="U505" s="138" t="s">
        <v>980</v>
      </c>
      <c r="V505" s="137" t="s">
        <v>1335</v>
      </c>
      <c r="W505" s="137" t="s">
        <v>196</v>
      </c>
      <c r="X505" s="137" t="s">
        <v>93</v>
      </c>
      <c r="Y505" s="131" t="s">
        <v>220</v>
      </c>
      <c r="Z505" s="131"/>
      <c r="AA505" s="131"/>
      <c r="AB505" s="131"/>
      <c r="AC505" s="131"/>
      <c r="AD505" s="131"/>
      <c r="AE505" s="131"/>
      <c r="AF505" s="131"/>
      <c r="AG505" s="131"/>
      <c r="AH505" s="131"/>
    </row>
    <row r="506" spans="18:34" x14ac:dyDescent="0.25">
      <c r="R506" s="131"/>
      <c r="S506" s="131"/>
      <c r="T506" s="137" t="s">
        <v>222</v>
      </c>
      <c r="U506" s="138">
        <v>6147</v>
      </c>
      <c r="V506" s="137" t="s">
        <v>1335</v>
      </c>
      <c r="W506" s="137" t="s">
        <v>196</v>
      </c>
      <c r="X506" s="137" t="s">
        <v>93</v>
      </c>
      <c r="Y506" s="131" t="s">
        <v>220</v>
      </c>
      <c r="Z506" s="131"/>
      <c r="AA506" s="131"/>
      <c r="AB506" s="131"/>
      <c r="AC506" s="131"/>
      <c r="AD506" s="131"/>
      <c r="AE506" s="131"/>
      <c r="AF506" s="131"/>
      <c r="AG506" s="131"/>
      <c r="AH506" s="131"/>
    </row>
    <row r="507" spans="18:34" x14ac:dyDescent="0.25">
      <c r="R507" s="131"/>
      <c r="S507" s="131"/>
      <c r="T507" s="137" t="s">
        <v>223</v>
      </c>
      <c r="U507" s="138">
        <v>5978</v>
      </c>
      <c r="V507" s="137" t="s">
        <v>1335</v>
      </c>
      <c r="W507" s="137" t="s">
        <v>196</v>
      </c>
      <c r="X507" s="137" t="s">
        <v>93</v>
      </c>
      <c r="Y507" s="131" t="s">
        <v>224</v>
      </c>
      <c r="Z507" s="131"/>
      <c r="AA507" s="131"/>
      <c r="AB507" s="131"/>
      <c r="AC507" s="131"/>
      <c r="AD507" s="131"/>
      <c r="AE507" s="131"/>
      <c r="AF507" s="131"/>
      <c r="AG507" s="131"/>
      <c r="AH507" s="131"/>
    </row>
    <row r="508" spans="18:34" x14ac:dyDescent="0.25">
      <c r="R508" s="131"/>
      <c r="S508" s="131"/>
      <c r="T508" s="137" t="s">
        <v>225</v>
      </c>
      <c r="U508" s="138">
        <v>5975</v>
      </c>
      <c r="V508" s="137" t="s">
        <v>1335</v>
      </c>
      <c r="W508" s="137" t="s">
        <v>196</v>
      </c>
      <c r="X508" s="137" t="s">
        <v>93</v>
      </c>
      <c r="Y508" s="131" t="s">
        <v>224</v>
      </c>
      <c r="Z508" s="131"/>
      <c r="AA508" s="131"/>
      <c r="AB508" s="131"/>
      <c r="AC508" s="131"/>
      <c r="AD508" s="131"/>
      <c r="AE508" s="131"/>
      <c r="AF508" s="131"/>
      <c r="AG508" s="131"/>
      <c r="AH508" s="131"/>
    </row>
    <row r="509" spans="18:34" x14ac:dyDescent="0.25">
      <c r="R509" s="131"/>
      <c r="S509" s="131"/>
      <c r="T509" s="137" t="s">
        <v>226</v>
      </c>
      <c r="U509" s="138">
        <v>5976</v>
      </c>
      <c r="V509" s="137" t="s">
        <v>1335</v>
      </c>
      <c r="W509" s="137" t="s">
        <v>196</v>
      </c>
      <c r="X509" s="137" t="s">
        <v>93</v>
      </c>
      <c r="Y509" s="131" t="s">
        <v>224</v>
      </c>
      <c r="Z509" s="131"/>
      <c r="AA509" s="131"/>
      <c r="AB509" s="131"/>
      <c r="AC509" s="131"/>
      <c r="AD509" s="131"/>
      <c r="AE509" s="131"/>
      <c r="AF509" s="131"/>
      <c r="AG509" s="131"/>
      <c r="AH509" s="131"/>
    </row>
    <row r="510" spans="18:34" x14ac:dyDescent="0.25">
      <c r="R510" s="131"/>
      <c r="S510" s="131"/>
      <c r="T510" s="137" t="s">
        <v>227</v>
      </c>
      <c r="U510" s="138" t="s">
        <v>981</v>
      </c>
      <c r="V510" s="137" t="s">
        <v>1335</v>
      </c>
      <c r="W510" s="137" t="s">
        <v>196</v>
      </c>
      <c r="X510" s="137" t="s">
        <v>93</v>
      </c>
      <c r="Y510" s="131" t="s">
        <v>228</v>
      </c>
      <c r="Z510" s="131"/>
      <c r="AA510" s="131"/>
      <c r="AB510" s="131"/>
      <c r="AC510" s="131"/>
      <c r="AD510" s="131"/>
      <c r="AE510" s="131"/>
      <c r="AF510" s="131"/>
      <c r="AG510" s="131"/>
      <c r="AH510" s="131"/>
    </row>
    <row r="511" spans="18:34" x14ac:dyDescent="0.25">
      <c r="R511" s="131"/>
      <c r="S511" s="131"/>
      <c r="T511" s="137" t="s">
        <v>229</v>
      </c>
      <c r="U511" s="138" t="s">
        <v>982</v>
      </c>
      <c r="V511" s="137" t="s">
        <v>1335</v>
      </c>
      <c r="W511" s="137" t="s">
        <v>196</v>
      </c>
      <c r="X511" s="137" t="s">
        <v>93</v>
      </c>
      <c r="Y511" s="131" t="s">
        <v>228</v>
      </c>
      <c r="Z511" s="131"/>
      <c r="AA511" s="131"/>
      <c r="AB511" s="131"/>
      <c r="AC511" s="131"/>
      <c r="AD511" s="131"/>
      <c r="AE511" s="131"/>
      <c r="AF511" s="131"/>
      <c r="AG511" s="131"/>
      <c r="AH511" s="131"/>
    </row>
    <row r="512" spans="18:34" x14ac:dyDescent="0.25">
      <c r="R512" s="131"/>
      <c r="S512" s="131"/>
      <c r="T512" s="137" t="s">
        <v>230</v>
      </c>
      <c r="U512" s="138" t="s">
        <v>983</v>
      </c>
      <c r="V512" s="137" t="s">
        <v>1335</v>
      </c>
      <c r="W512" s="137" t="s">
        <v>196</v>
      </c>
      <c r="X512" s="137" t="s">
        <v>93</v>
      </c>
      <c r="Y512" s="131" t="s">
        <v>228</v>
      </c>
      <c r="Z512" s="131"/>
      <c r="AA512" s="131"/>
      <c r="AB512" s="131"/>
      <c r="AC512" s="131"/>
      <c r="AD512" s="131"/>
      <c r="AE512" s="131"/>
      <c r="AF512" s="131"/>
      <c r="AG512" s="131"/>
      <c r="AH512" s="131"/>
    </row>
    <row r="513" spans="18:34" x14ac:dyDescent="0.25">
      <c r="R513" s="131"/>
      <c r="S513" s="131"/>
      <c r="T513" s="137" t="s">
        <v>231</v>
      </c>
      <c r="U513" s="138" t="s">
        <v>984</v>
      </c>
      <c r="V513" s="137" t="s">
        <v>1335</v>
      </c>
      <c r="W513" s="137" t="s">
        <v>196</v>
      </c>
      <c r="X513" s="137" t="s">
        <v>93</v>
      </c>
      <c r="Y513" s="131" t="s">
        <v>228</v>
      </c>
      <c r="Z513" s="131"/>
      <c r="AA513" s="131"/>
      <c r="AB513" s="131"/>
      <c r="AC513" s="131"/>
      <c r="AD513" s="131"/>
      <c r="AE513" s="131"/>
      <c r="AF513" s="131"/>
      <c r="AG513" s="131"/>
      <c r="AH513" s="131"/>
    </row>
    <row r="514" spans="18:34" x14ac:dyDescent="0.25">
      <c r="R514" s="131"/>
      <c r="S514" s="131"/>
      <c r="T514" s="137" t="s">
        <v>232</v>
      </c>
      <c r="U514" s="138" t="s">
        <v>985</v>
      </c>
      <c r="V514" s="137" t="s">
        <v>1335</v>
      </c>
      <c r="W514" s="137" t="s">
        <v>196</v>
      </c>
      <c r="X514" s="137" t="s">
        <v>93</v>
      </c>
      <c r="Y514" s="131" t="s">
        <v>233</v>
      </c>
      <c r="Z514" s="131"/>
      <c r="AA514" s="131"/>
      <c r="AB514" s="131"/>
      <c r="AC514" s="131"/>
      <c r="AD514" s="131"/>
      <c r="AE514" s="131"/>
      <c r="AF514" s="131"/>
      <c r="AG514" s="131"/>
      <c r="AH514" s="131"/>
    </row>
    <row r="515" spans="18:34" x14ac:dyDescent="0.25">
      <c r="R515" s="131"/>
      <c r="S515" s="131"/>
      <c r="T515" s="137" t="s">
        <v>234</v>
      </c>
      <c r="U515" s="138" t="s">
        <v>986</v>
      </c>
      <c r="V515" s="137" t="s">
        <v>1336</v>
      </c>
      <c r="W515" s="137" t="s">
        <v>196</v>
      </c>
      <c r="X515" s="137" t="s">
        <v>93</v>
      </c>
      <c r="Y515" s="131" t="s">
        <v>233</v>
      </c>
      <c r="Z515" s="131"/>
      <c r="AA515" s="131"/>
      <c r="AB515" s="131"/>
      <c r="AC515" s="131"/>
      <c r="AD515" s="131"/>
      <c r="AE515" s="131"/>
      <c r="AF515" s="131"/>
      <c r="AG515" s="131"/>
      <c r="AH515" s="131"/>
    </row>
    <row r="516" spans="18:34" x14ac:dyDescent="0.25">
      <c r="R516" s="131"/>
      <c r="S516" s="131"/>
      <c r="T516" s="137" t="s">
        <v>235</v>
      </c>
      <c r="U516" s="138">
        <v>4083</v>
      </c>
      <c r="V516" s="137" t="s">
        <v>1335</v>
      </c>
      <c r="W516" s="137" t="s">
        <v>196</v>
      </c>
      <c r="X516" s="137" t="s">
        <v>93</v>
      </c>
      <c r="Y516" s="131" t="s">
        <v>233</v>
      </c>
      <c r="Z516" s="131"/>
      <c r="AA516" s="131"/>
      <c r="AB516" s="131"/>
      <c r="AC516" s="131"/>
      <c r="AD516" s="131"/>
      <c r="AE516" s="131"/>
      <c r="AF516" s="131"/>
      <c r="AG516" s="131"/>
      <c r="AH516" s="131"/>
    </row>
    <row r="517" spans="18:34" x14ac:dyDescent="0.25">
      <c r="R517" s="131"/>
      <c r="S517" s="131"/>
      <c r="T517" s="137" t="s">
        <v>236</v>
      </c>
      <c r="U517" s="138" t="s">
        <v>987</v>
      </c>
      <c r="V517" s="137" t="s">
        <v>1335</v>
      </c>
      <c r="W517" s="137" t="s">
        <v>196</v>
      </c>
      <c r="X517" s="137" t="s">
        <v>93</v>
      </c>
      <c r="Y517" s="131" t="s">
        <v>233</v>
      </c>
      <c r="Z517" s="131"/>
      <c r="AA517" s="131"/>
      <c r="AB517" s="131"/>
      <c r="AC517" s="131"/>
      <c r="AD517" s="131"/>
      <c r="AE517" s="131"/>
      <c r="AF517" s="131"/>
      <c r="AG517" s="131"/>
      <c r="AH517" s="131"/>
    </row>
    <row r="518" spans="18:34" x14ac:dyDescent="0.25">
      <c r="R518" s="131"/>
      <c r="S518" s="131"/>
      <c r="T518" s="137" t="s">
        <v>237</v>
      </c>
      <c r="U518" s="138">
        <v>4082</v>
      </c>
      <c r="V518" s="137" t="s">
        <v>1335</v>
      </c>
      <c r="W518" s="137" t="s">
        <v>196</v>
      </c>
      <c r="X518" s="137" t="s">
        <v>93</v>
      </c>
      <c r="Y518" s="131" t="s">
        <v>233</v>
      </c>
      <c r="Z518" s="131"/>
      <c r="AA518" s="131"/>
      <c r="AB518" s="131"/>
      <c r="AC518" s="131"/>
      <c r="AD518" s="131"/>
      <c r="AE518" s="131"/>
      <c r="AF518" s="131"/>
      <c r="AG518" s="131"/>
      <c r="AH518" s="131"/>
    </row>
    <row r="519" spans="18:34" x14ac:dyDescent="0.25">
      <c r="R519" s="131"/>
      <c r="S519" s="131"/>
      <c r="T519" s="137" t="s">
        <v>813</v>
      </c>
      <c r="U519" s="138">
        <v>3360</v>
      </c>
      <c r="V519" s="137" t="s">
        <v>1335</v>
      </c>
      <c r="W519" s="137" t="s">
        <v>196</v>
      </c>
      <c r="X519" s="137" t="s">
        <v>814</v>
      </c>
      <c r="Y519" s="131" t="s">
        <v>815</v>
      </c>
      <c r="Z519" s="131"/>
      <c r="AA519" s="131"/>
      <c r="AB519" s="131"/>
      <c r="AC519" s="131"/>
      <c r="AD519" s="131"/>
      <c r="AE519" s="131"/>
      <c r="AF519" s="131"/>
      <c r="AG519" s="131"/>
      <c r="AH519" s="131"/>
    </row>
    <row r="520" spans="18:34" x14ac:dyDescent="0.25">
      <c r="R520" s="131"/>
      <c r="S520" s="131"/>
      <c r="T520" s="137" t="s">
        <v>816</v>
      </c>
      <c r="U520" s="138">
        <v>3385</v>
      </c>
      <c r="V520" s="137" t="s">
        <v>1335</v>
      </c>
      <c r="W520" s="137" t="s">
        <v>196</v>
      </c>
      <c r="X520" s="137" t="s">
        <v>814</v>
      </c>
      <c r="Y520" s="131" t="s">
        <v>815</v>
      </c>
      <c r="Z520" s="131"/>
      <c r="AA520" s="131"/>
      <c r="AB520" s="131"/>
      <c r="AC520" s="131"/>
      <c r="AD520" s="131"/>
      <c r="AE520" s="131"/>
      <c r="AF520" s="131"/>
      <c r="AG520" s="131"/>
      <c r="AH520" s="131"/>
    </row>
    <row r="521" spans="18:34" x14ac:dyDescent="0.25">
      <c r="R521" s="131"/>
      <c r="S521" s="131"/>
      <c r="T521" s="137" t="s">
        <v>817</v>
      </c>
      <c r="U521" s="138">
        <v>3414</v>
      </c>
      <c r="V521" s="137" t="s">
        <v>1335</v>
      </c>
      <c r="W521" s="137" t="s">
        <v>196</v>
      </c>
      <c r="X521" s="137" t="s">
        <v>814</v>
      </c>
      <c r="Y521" s="131" t="s">
        <v>815</v>
      </c>
      <c r="Z521" s="131"/>
      <c r="AA521" s="131"/>
      <c r="AB521" s="131"/>
      <c r="AC521" s="131"/>
      <c r="AD521" s="131"/>
      <c r="AE521" s="131"/>
      <c r="AF521" s="131"/>
      <c r="AG521" s="131"/>
      <c r="AH521" s="131"/>
    </row>
    <row r="522" spans="18:34" x14ac:dyDescent="0.25">
      <c r="R522" s="131"/>
      <c r="S522" s="131"/>
      <c r="T522" s="137" t="s">
        <v>818</v>
      </c>
      <c r="U522" s="138">
        <v>5119</v>
      </c>
      <c r="V522" s="137" t="s">
        <v>1335</v>
      </c>
      <c r="W522" s="137" t="s">
        <v>196</v>
      </c>
      <c r="X522" s="137" t="s">
        <v>814</v>
      </c>
      <c r="Y522" s="131" t="s">
        <v>819</v>
      </c>
      <c r="Z522" s="131"/>
      <c r="AA522" s="131"/>
      <c r="AB522" s="131"/>
      <c r="AC522" s="131"/>
      <c r="AD522" s="131"/>
      <c r="AE522" s="131"/>
      <c r="AF522" s="131"/>
      <c r="AG522" s="131"/>
      <c r="AH522" s="131"/>
    </row>
    <row r="523" spans="18:34" ht="15" thickBot="1" x14ac:dyDescent="0.3">
      <c r="R523" s="131"/>
      <c r="S523" s="131"/>
      <c r="T523" s="139" t="s">
        <v>820</v>
      </c>
      <c r="U523" s="140">
        <v>5120</v>
      </c>
      <c r="V523" s="139" t="s">
        <v>1335</v>
      </c>
      <c r="W523" s="139" t="s">
        <v>196</v>
      </c>
      <c r="X523" s="139" t="s">
        <v>814</v>
      </c>
      <c r="Y523" s="131" t="s">
        <v>819</v>
      </c>
      <c r="Z523" s="131"/>
      <c r="AA523" s="131"/>
      <c r="AB523" s="131"/>
      <c r="AC523" s="131"/>
      <c r="AD523" s="131"/>
      <c r="AE523" s="131"/>
      <c r="AF523" s="131"/>
      <c r="AG523" s="131"/>
      <c r="AH523" s="131"/>
    </row>
    <row r="524" spans="18:34" x14ac:dyDescent="0.25">
      <c r="R524" s="131"/>
      <c r="S524" s="131"/>
      <c r="T524" s="141" t="s">
        <v>512</v>
      </c>
      <c r="U524" s="142" t="s">
        <v>1116</v>
      </c>
      <c r="V524" s="141" t="s">
        <v>1335</v>
      </c>
      <c r="W524" s="141" t="s">
        <v>513</v>
      </c>
      <c r="X524" s="141" t="s">
        <v>240</v>
      </c>
      <c r="Y524" s="131" t="s">
        <v>514</v>
      </c>
      <c r="Z524" s="131"/>
      <c r="AA524" s="131"/>
      <c r="AB524" s="131"/>
      <c r="AC524" s="131"/>
      <c r="AD524" s="131"/>
      <c r="AE524" s="131"/>
      <c r="AF524" s="131"/>
      <c r="AG524" s="131"/>
      <c r="AH524" s="131"/>
    </row>
    <row r="525" spans="18:34" x14ac:dyDescent="0.25">
      <c r="R525" s="131"/>
      <c r="S525" s="131"/>
      <c r="T525" s="137" t="s">
        <v>515</v>
      </c>
      <c r="U525" s="138">
        <v>2695</v>
      </c>
      <c r="V525" s="137" t="s">
        <v>1335</v>
      </c>
      <c r="W525" s="137" t="s">
        <v>513</v>
      </c>
      <c r="X525" s="137" t="s">
        <v>240</v>
      </c>
      <c r="Y525" s="131" t="s">
        <v>514</v>
      </c>
      <c r="Z525" s="131"/>
      <c r="AA525" s="131"/>
      <c r="AB525" s="131"/>
      <c r="AC525" s="131"/>
      <c r="AD525" s="131"/>
      <c r="AE525" s="131"/>
      <c r="AF525" s="131"/>
      <c r="AG525" s="131"/>
      <c r="AH525" s="131"/>
    </row>
    <row r="526" spans="18:34" x14ac:dyDescent="0.25">
      <c r="R526" s="131"/>
      <c r="S526" s="131"/>
      <c r="T526" s="137" t="s">
        <v>516</v>
      </c>
      <c r="U526" s="138">
        <v>1855</v>
      </c>
      <c r="V526" s="137" t="s">
        <v>1335</v>
      </c>
      <c r="W526" s="137" t="s">
        <v>513</v>
      </c>
      <c r="X526" s="137" t="s">
        <v>240</v>
      </c>
      <c r="Y526" s="131" t="s">
        <v>514</v>
      </c>
      <c r="Z526" s="131"/>
      <c r="AA526" s="131"/>
      <c r="AB526" s="131"/>
      <c r="AC526" s="131"/>
      <c r="AD526" s="131"/>
      <c r="AE526" s="131"/>
      <c r="AF526" s="131"/>
      <c r="AG526" s="131"/>
      <c r="AH526" s="131"/>
    </row>
    <row r="527" spans="18:34" x14ac:dyDescent="0.25">
      <c r="R527" s="131"/>
      <c r="S527" s="131"/>
      <c r="T527" s="137" t="s">
        <v>517</v>
      </c>
      <c r="U527" s="138" t="s">
        <v>1117</v>
      </c>
      <c r="V527" s="137" t="s">
        <v>1335</v>
      </c>
      <c r="W527" s="137" t="s">
        <v>513</v>
      </c>
      <c r="X527" s="137" t="s">
        <v>240</v>
      </c>
      <c r="Y527" s="131" t="s">
        <v>514</v>
      </c>
      <c r="Z527" s="131"/>
      <c r="AA527" s="131"/>
      <c r="AB527" s="131"/>
      <c r="AC527" s="131"/>
      <c r="AD527" s="131"/>
      <c r="AE527" s="131"/>
      <c r="AF527" s="131"/>
      <c r="AG527" s="131"/>
      <c r="AH527" s="131"/>
    </row>
    <row r="528" spans="18:34" x14ac:dyDescent="0.25">
      <c r="R528" s="131"/>
      <c r="S528" s="131"/>
      <c r="T528" s="137" t="s">
        <v>564</v>
      </c>
      <c r="U528" s="138">
        <v>2554</v>
      </c>
      <c r="V528" s="137" t="s">
        <v>1335</v>
      </c>
      <c r="W528" s="137" t="s">
        <v>513</v>
      </c>
      <c r="X528" s="137" t="s">
        <v>240</v>
      </c>
      <c r="Y528" s="131" t="s">
        <v>565</v>
      </c>
      <c r="Z528" s="131"/>
      <c r="AA528" s="131"/>
      <c r="AB528" s="131"/>
      <c r="AC528" s="131"/>
      <c r="AD528" s="131"/>
      <c r="AE528" s="131"/>
      <c r="AF528" s="131"/>
      <c r="AG528" s="131"/>
      <c r="AH528" s="131"/>
    </row>
    <row r="529" spans="18:34" x14ac:dyDescent="0.25">
      <c r="R529" s="131"/>
      <c r="S529" s="131"/>
      <c r="T529" s="137" t="s">
        <v>566</v>
      </c>
      <c r="U529" s="138">
        <v>2553</v>
      </c>
      <c r="V529" s="137" t="s">
        <v>1335</v>
      </c>
      <c r="W529" s="137" t="s">
        <v>513</v>
      </c>
      <c r="X529" s="137" t="s">
        <v>240</v>
      </c>
      <c r="Y529" s="131" t="s">
        <v>565</v>
      </c>
      <c r="Z529" s="131"/>
      <c r="AA529" s="131"/>
      <c r="AB529" s="131"/>
      <c r="AC529" s="131"/>
      <c r="AD529" s="131"/>
      <c r="AE529" s="131"/>
      <c r="AF529" s="131"/>
      <c r="AG529" s="131"/>
      <c r="AH529" s="131"/>
    </row>
    <row r="530" spans="18:34" x14ac:dyDescent="0.25">
      <c r="R530" s="131"/>
      <c r="S530" s="131"/>
      <c r="T530" s="137" t="s">
        <v>567</v>
      </c>
      <c r="U530" s="138">
        <v>2552</v>
      </c>
      <c r="V530" s="137" t="s">
        <v>1335</v>
      </c>
      <c r="W530" s="137" t="s">
        <v>513</v>
      </c>
      <c r="X530" s="137" t="s">
        <v>240</v>
      </c>
      <c r="Y530" s="131" t="s">
        <v>565</v>
      </c>
      <c r="Z530" s="131"/>
      <c r="AA530" s="131"/>
      <c r="AB530" s="131"/>
      <c r="AC530" s="131"/>
      <c r="AD530" s="131"/>
      <c r="AE530" s="131"/>
      <c r="AF530" s="131"/>
      <c r="AG530" s="131"/>
      <c r="AH530" s="131"/>
    </row>
    <row r="531" spans="18:34" x14ac:dyDescent="0.25">
      <c r="R531" s="131"/>
      <c r="S531" s="131"/>
      <c r="T531" s="137" t="s">
        <v>821</v>
      </c>
      <c r="U531" s="138">
        <v>4821</v>
      </c>
      <c r="V531" s="137" t="s">
        <v>1335</v>
      </c>
      <c r="W531" s="137" t="s">
        <v>513</v>
      </c>
      <c r="X531" s="137" t="s">
        <v>814</v>
      </c>
      <c r="Y531" s="131" t="s">
        <v>822</v>
      </c>
      <c r="Z531" s="131"/>
      <c r="AA531" s="131"/>
      <c r="AB531" s="131"/>
      <c r="AC531" s="131"/>
      <c r="AD531" s="131"/>
      <c r="AE531" s="131"/>
      <c r="AF531" s="131"/>
      <c r="AG531" s="131"/>
      <c r="AH531" s="131"/>
    </row>
    <row r="532" spans="18:34" x14ac:dyDescent="0.25">
      <c r="R532" s="131"/>
      <c r="S532" s="131"/>
      <c r="T532" s="137" t="s">
        <v>823</v>
      </c>
      <c r="U532" s="138">
        <v>4823</v>
      </c>
      <c r="V532" s="137" t="s">
        <v>1335</v>
      </c>
      <c r="W532" s="137" t="s">
        <v>513</v>
      </c>
      <c r="X532" s="137" t="s">
        <v>814</v>
      </c>
      <c r="Y532" s="131" t="s">
        <v>822</v>
      </c>
      <c r="Z532" s="131"/>
      <c r="AA532" s="131"/>
      <c r="AB532" s="131"/>
      <c r="AC532" s="131"/>
      <c r="AD532" s="131"/>
      <c r="AE532" s="131"/>
      <c r="AF532" s="131"/>
      <c r="AG532" s="131"/>
      <c r="AH532" s="131"/>
    </row>
    <row r="533" spans="18:34" x14ac:dyDescent="0.25">
      <c r="R533" s="131"/>
      <c r="S533" s="131"/>
      <c r="T533" s="137" t="s">
        <v>824</v>
      </c>
      <c r="U533" s="138">
        <v>4822</v>
      </c>
      <c r="V533" s="137" t="s">
        <v>1335</v>
      </c>
      <c r="W533" s="137" t="s">
        <v>513</v>
      </c>
      <c r="X533" s="137" t="s">
        <v>814</v>
      </c>
      <c r="Y533" s="131" t="s">
        <v>822</v>
      </c>
      <c r="Z533" s="131"/>
      <c r="AA533" s="131"/>
      <c r="AB533" s="131"/>
      <c r="AC533" s="131"/>
      <c r="AD533" s="131"/>
      <c r="AE533" s="131"/>
      <c r="AF533" s="131"/>
      <c r="AG533" s="131"/>
      <c r="AH533" s="131"/>
    </row>
    <row r="534" spans="18:34" x14ac:dyDescent="0.25">
      <c r="R534" s="131"/>
      <c r="S534" s="131"/>
      <c r="T534" s="137" t="s">
        <v>825</v>
      </c>
      <c r="U534" s="138">
        <v>7029</v>
      </c>
      <c r="V534" s="137" t="s">
        <v>1335</v>
      </c>
      <c r="W534" s="137" t="s">
        <v>513</v>
      </c>
      <c r="X534" s="137" t="s">
        <v>814</v>
      </c>
      <c r="Y534" s="131" t="s">
        <v>826</v>
      </c>
      <c r="Z534" s="131"/>
      <c r="AA534" s="131"/>
      <c r="AB534" s="131"/>
      <c r="AC534" s="131"/>
      <c r="AD534" s="131"/>
      <c r="AE534" s="131"/>
      <c r="AF534" s="131"/>
      <c r="AG534" s="131"/>
      <c r="AH534" s="131"/>
    </row>
    <row r="535" spans="18:34" x14ac:dyDescent="0.25">
      <c r="R535" s="131"/>
      <c r="S535" s="131"/>
      <c r="T535" s="137" t="s">
        <v>827</v>
      </c>
      <c r="U535" s="138">
        <v>7028</v>
      </c>
      <c r="V535" s="137" t="s">
        <v>1335</v>
      </c>
      <c r="W535" s="137" t="s">
        <v>513</v>
      </c>
      <c r="X535" s="137" t="s">
        <v>814</v>
      </c>
      <c r="Y535" s="131" t="s">
        <v>826</v>
      </c>
      <c r="Z535" s="131"/>
      <c r="AA535" s="131"/>
      <c r="AB535" s="131"/>
      <c r="AC535" s="131"/>
      <c r="AD535" s="131"/>
      <c r="AE535" s="131"/>
      <c r="AF535" s="131"/>
      <c r="AG535" s="131"/>
      <c r="AH535" s="131"/>
    </row>
    <row r="536" spans="18:34" x14ac:dyDescent="0.25">
      <c r="R536" s="131"/>
      <c r="S536" s="131"/>
      <c r="T536" s="137" t="s">
        <v>828</v>
      </c>
      <c r="U536" s="138">
        <v>7030</v>
      </c>
      <c r="V536" s="137" t="s">
        <v>1335</v>
      </c>
      <c r="W536" s="137" t="s">
        <v>513</v>
      </c>
      <c r="X536" s="137" t="s">
        <v>814</v>
      </c>
      <c r="Y536" s="131" t="s">
        <v>826</v>
      </c>
      <c r="Z536" s="131"/>
      <c r="AA536" s="131"/>
      <c r="AB536" s="131"/>
      <c r="AC536" s="131"/>
      <c r="AD536" s="131"/>
      <c r="AE536" s="131"/>
      <c r="AF536" s="131"/>
      <c r="AG536" s="131"/>
      <c r="AH536" s="131"/>
    </row>
    <row r="537" spans="18:34" x14ac:dyDescent="0.25">
      <c r="R537" s="131"/>
      <c r="S537" s="131"/>
      <c r="T537" s="137" t="s">
        <v>835</v>
      </c>
      <c r="U537" s="138">
        <v>6310</v>
      </c>
      <c r="V537" s="137" t="s">
        <v>1335</v>
      </c>
      <c r="W537" s="137" t="s">
        <v>513</v>
      </c>
      <c r="X537" s="137" t="s">
        <v>814</v>
      </c>
      <c r="Y537" s="131" t="s">
        <v>836</v>
      </c>
      <c r="Z537" s="131"/>
      <c r="AA537" s="131"/>
      <c r="AB537" s="131"/>
      <c r="AC537" s="131"/>
      <c r="AD537" s="131"/>
      <c r="AE537" s="131"/>
      <c r="AF537" s="131"/>
      <c r="AG537" s="131"/>
      <c r="AH537" s="131"/>
    </row>
    <row r="538" spans="18:34" x14ac:dyDescent="0.25">
      <c r="R538" s="131"/>
      <c r="S538" s="131"/>
      <c r="T538" s="137" t="s">
        <v>837</v>
      </c>
      <c r="U538" s="138">
        <v>6307</v>
      </c>
      <c r="V538" s="137" t="s">
        <v>1335</v>
      </c>
      <c r="W538" s="137" t="s">
        <v>513</v>
      </c>
      <c r="X538" s="137" t="s">
        <v>814</v>
      </c>
      <c r="Y538" s="131" t="s">
        <v>836</v>
      </c>
      <c r="Z538" s="131"/>
      <c r="AA538" s="131"/>
      <c r="AB538" s="131"/>
      <c r="AC538" s="131"/>
      <c r="AD538" s="131"/>
      <c r="AE538" s="131"/>
      <c r="AF538" s="131"/>
      <c r="AG538" s="131"/>
      <c r="AH538" s="131"/>
    </row>
    <row r="539" spans="18:34" x14ac:dyDescent="0.25">
      <c r="R539" s="131"/>
      <c r="S539" s="131"/>
      <c r="T539" s="137" t="s">
        <v>850</v>
      </c>
      <c r="U539" s="138">
        <v>8032</v>
      </c>
      <c r="V539" s="137" t="s">
        <v>1335</v>
      </c>
      <c r="W539" s="137" t="s">
        <v>513</v>
      </c>
      <c r="X539" s="137" t="s">
        <v>814</v>
      </c>
      <c r="Y539" s="131" t="s">
        <v>851</v>
      </c>
      <c r="Z539" s="131"/>
      <c r="AA539" s="131"/>
      <c r="AB539" s="131"/>
      <c r="AC539" s="131"/>
      <c r="AD539" s="131"/>
      <c r="AE539" s="131"/>
      <c r="AF539" s="131"/>
      <c r="AG539" s="131"/>
      <c r="AH539" s="131"/>
    </row>
    <row r="540" spans="18:34" x14ac:dyDescent="0.25">
      <c r="R540" s="131"/>
      <c r="S540" s="131"/>
      <c r="T540" s="137" t="s">
        <v>852</v>
      </c>
      <c r="U540" s="138">
        <v>8029</v>
      </c>
      <c r="V540" s="137" t="s">
        <v>1335</v>
      </c>
      <c r="W540" s="137" t="s">
        <v>513</v>
      </c>
      <c r="X540" s="137" t="s">
        <v>814</v>
      </c>
      <c r="Y540" s="131" t="s">
        <v>851</v>
      </c>
      <c r="Z540" s="131"/>
      <c r="AA540" s="131"/>
      <c r="AB540" s="131"/>
      <c r="AC540" s="131"/>
      <c r="AD540" s="131"/>
      <c r="AE540" s="131"/>
      <c r="AF540" s="131"/>
      <c r="AG540" s="131"/>
      <c r="AH540" s="131"/>
    </row>
    <row r="541" spans="18:34" x14ac:dyDescent="0.25">
      <c r="R541" s="131"/>
      <c r="S541" s="131"/>
      <c r="T541" s="137" t="s">
        <v>853</v>
      </c>
      <c r="U541" s="138">
        <v>8030</v>
      </c>
      <c r="V541" s="137" t="s">
        <v>1335</v>
      </c>
      <c r="W541" s="137" t="s">
        <v>513</v>
      </c>
      <c r="X541" s="137" t="s">
        <v>814</v>
      </c>
      <c r="Y541" s="131" t="s">
        <v>851</v>
      </c>
      <c r="Z541" s="131"/>
      <c r="AA541" s="131"/>
      <c r="AB541" s="131"/>
      <c r="AC541" s="131"/>
      <c r="AD541" s="131"/>
      <c r="AE541" s="131"/>
      <c r="AF541" s="131"/>
      <c r="AG541" s="131"/>
      <c r="AH541" s="131"/>
    </row>
    <row r="542" spans="18:34" x14ac:dyDescent="0.25">
      <c r="R542" s="131"/>
      <c r="S542" s="131"/>
      <c r="T542" s="137" t="s">
        <v>859</v>
      </c>
      <c r="U542" s="138" t="s">
        <v>1286</v>
      </c>
      <c r="V542" s="137" t="s">
        <v>1335</v>
      </c>
      <c r="W542" s="137" t="s">
        <v>513</v>
      </c>
      <c r="X542" s="137" t="s">
        <v>814</v>
      </c>
      <c r="Y542" s="131" t="s">
        <v>860</v>
      </c>
      <c r="Z542" s="131"/>
      <c r="AA542" s="131"/>
      <c r="AB542" s="131"/>
      <c r="AC542" s="131"/>
      <c r="AD542" s="131"/>
      <c r="AE542" s="131"/>
      <c r="AF542" s="131"/>
      <c r="AG542" s="131"/>
      <c r="AH542" s="131"/>
    </row>
    <row r="543" spans="18:34" x14ac:dyDescent="0.25">
      <c r="R543" s="131"/>
      <c r="S543" s="131"/>
      <c r="T543" s="137" t="s">
        <v>861</v>
      </c>
      <c r="U543" s="138" t="s">
        <v>1287</v>
      </c>
      <c r="V543" s="137" t="s">
        <v>1335</v>
      </c>
      <c r="W543" s="137" t="s">
        <v>513</v>
      </c>
      <c r="X543" s="137" t="s">
        <v>814</v>
      </c>
      <c r="Y543" s="131" t="s">
        <v>860</v>
      </c>
      <c r="Z543" s="131"/>
      <c r="AA543" s="131"/>
      <c r="AB543" s="131"/>
      <c r="AC543" s="131"/>
      <c r="AD543" s="131"/>
      <c r="AE543" s="131"/>
      <c r="AF543" s="131"/>
      <c r="AG543" s="131"/>
      <c r="AH543" s="131"/>
    </row>
    <row r="544" spans="18:34" x14ac:dyDescent="0.25">
      <c r="R544" s="131"/>
      <c r="S544" s="131"/>
      <c r="T544" s="137" t="s">
        <v>862</v>
      </c>
      <c r="U544" s="138" t="s">
        <v>1288</v>
      </c>
      <c r="V544" s="137" t="s">
        <v>1335</v>
      </c>
      <c r="W544" s="137" t="s">
        <v>513</v>
      </c>
      <c r="X544" s="137" t="s">
        <v>814</v>
      </c>
      <c r="Y544" s="131" t="s">
        <v>860</v>
      </c>
      <c r="Z544" s="131"/>
      <c r="AA544" s="131"/>
      <c r="AB544" s="131"/>
      <c r="AC544" s="131"/>
      <c r="AD544" s="131"/>
      <c r="AE544" s="131"/>
      <c r="AF544" s="131"/>
      <c r="AG544" s="131"/>
      <c r="AH544" s="131"/>
    </row>
    <row r="545" spans="18:34" x14ac:dyDescent="0.25">
      <c r="R545" s="131"/>
      <c r="S545" s="131"/>
      <c r="T545" s="137" t="s">
        <v>863</v>
      </c>
      <c r="U545" s="138" t="s">
        <v>1289</v>
      </c>
      <c r="V545" s="137" t="s">
        <v>1335</v>
      </c>
      <c r="W545" s="137" t="s">
        <v>513</v>
      </c>
      <c r="X545" s="137" t="s">
        <v>814</v>
      </c>
      <c r="Y545" s="131" t="s">
        <v>860</v>
      </c>
      <c r="Z545" s="131"/>
      <c r="AA545" s="131"/>
      <c r="AB545" s="131"/>
      <c r="AC545" s="131"/>
      <c r="AD545" s="131"/>
      <c r="AE545" s="131"/>
      <c r="AF545" s="131"/>
      <c r="AG545" s="131"/>
      <c r="AH545" s="131"/>
    </row>
    <row r="546" spans="18:34" x14ac:dyDescent="0.25">
      <c r="R546" s="131"/>
      <c r="S546" s="131"/>
      <c r="T546" s="137" t="s">
        <v>876</v>
      </c>
      <c r="U546" s="138">
        <v>3012</v>
      </c>
      <c r="V546" s="137" t="s">
        <v>1335</v>
      </c>
      <c r="W546" s="137" t="s">
        <v>513</v>
      </c>
      <c r="X546" s="137" t="s">
        <v>814</v>
      </c>
      <c r="Y546" s="131" t="s">
        <v>877</v>
      </c>
      <c r="Z546" s="131"/>
      <c r="AA546" s="131"/>
      <c r="AB546" s="131"/>
      <c r="AC546" s="131"/>
      <c r="AD546" s="131"/>
      <c r="AE546" s="131"/>
      <c r="AF546" s="131"/>
      <c r="AG546" s="131"/>
      <c r="AH546" s="131"/>
    </row>
    <row r="547" spans="18:34" x14ac:dyDescent="0.25">
      <c r="R547" s="131"/>
      <c r="S547" s="131"/>
      <c r="T547" s="137" t="s">
        <v>878</v>
      </c>
      <c r="U547" s="138" t="s">
        <v>1297</v>
      </c>
      <c r="V547" s="137" t="s">
        <v>1335</v>
      </c>
      <c r="W547" s="137" t="s">
        <v>513</v>
      </c>
      <c r="X547" s="137" t="s">
        <v>814</v>
      </c>
      <c r="Y547" s="131" t="s">
        <v>877</v>
      </c>
      <c r="Z547" s="131"/>
      <c r="AA547" s="131"/>
      <c r="AB547" s="131"/>
      <c r="AC547" s="131"/>
      <c r="AD547" s="131"/>
      <c r="AE547" s="131"/>
      <c r="AF547" s="131"/>
      <c r="AG547" s="131"/>
      <c r="AH547" s="131"/>
    </row>
    <row r="548" spans="18:34" x14ac:dyDescent="0.25">
      <c r="R548" s="131"/>
      <c r="S548" s="131"/>
      <c r="T548" s="137" t="s">
        <v>879</v>
      </c>
      <c r="U548" s="138">
        <v>3010</v>
      </c>
      <c r="V548" s="137" t="s">
        <v>1335</v>
      </c>
      <c r="W548" s="137" t="s">
        <v>513</v>
      </c>
      <c r="X548" s="137" t="s">
        <v>814</v>
      </c>
      <c r="Y548" s="131" t="s">
        <v>877</v>
      </c>
      <c r="Z548" s="131"/>
      <c r="AA548" s="131"/>
      <c r="AB548" s="131"/>
      <c r="AC548" s="131"/>
      <c r="AD548" s="131"/>
      <c r="AE548" s="131"/>
      <c r="AF548" s="131"/>
      <c r="AG548" s="131"/>
      <c r="AH548" s="131"/>
    </row>
    <row r="549" spans="18:34" x14ac:dyDescent="0.25">
      <c r="R549" s="131"/>
      <c r="S549" s="131"/>
      <c r="T549" s="137" t="s">
        <v>884</v>
      </c>
      <c r="U549" s="138">
        <v>2112</v>
      </c>
      <c r="V549" s="137" t="s">
        <v>1335</v>
      </c>
      <c r="W549" s="137" t="s">
        <v>513</v>
      </c>
      <c r="X549" s="137" t="s">
        <v>814</v>
      </c>
      <c r="Y549" s="131" t="s">
        <v>885</v>
      </c>
      <c r="Z549" s="131"/>
      <c r="AA549" s="131"/>
      <c r="AB549" s="131"/>
      <c r="AC549" s="131"/>
      <c r="AD549" s="131"/>
      <c r="AE549" s="131"/>
      <c r="AF549" s="131"/>
      <c r="AG549" s="131"/>
      <c r="AH549" s="131"/>
    </row>
    <row r="550" spans="18:34" x14ac:dyDescent="0.25">
      <c r="R550" s="131"/>
      <c r="S550" s="131"/>
      <c r="T550" s="137" t="s">
        <v>886</v>
      </c>
      <c r="U550" s="138">
        <v>2109</v>
      </c>
      <c r="V550" s="137" t="s">
        <v>1335</v>
      </c>
      <c r="W550" s="137" t="s">
        <v>513</v>
      </c>
      <c r="X550" s="137" t="s">
        <v>814</v>
      </c>
      <c r="Y550" s="131" t="s">
        <v>885</v>
      </c>
      <c r="Z550" s="131"/>
      <c r="AA550" s="131"/>
      <c r="AB550" s="131"/>
      <c r="AC550" s="131"/>
      <c r="AD550" s="131"/>
      <c r="AE550" s="131"/>
      <c r="AF550" s="131"/>
      <c r="AG550" s="131"/>
      <c r="AH550" s="131"/>
    </row>
    <row r="551" spans="18:34" x14ac:dyDescent="0.25">
      <c r="R551" s="131"/>
      <c r="S551" s="131"/>
      <c r="T551" s="137" t="s">
        <v>887</v>
      </c>
      <c r="U551" s="138">
        <v>2111</v>
      </c>
      <c r="V551" s="137" t="s">
        <v>1335</v>
      </c>
      <c r="W551" s="137" t="s">
        <v>513</v>
      </c>
      <c r="X551" s="137" t="s">
        <v>814</v>
      </c>
      <c r="Y551" s="131" t="s">
        <v>885</v>
      </c>
      <c r="Z551" s="131"/>
      <c r="AA551" s="131"/>
      <c r="AB551" s="131"/>
      <c r="AC551" s="131"/>
      <c r="AD551" s="131"/>
      <c r="AE551" s="131"/>
      <c r="AF551" s="131"/>
      <c r="AG551" s="131"/>
      <c r="AH551" s="131"/>
    </row>
    <row r="552" spans="18:34" x14ac:dyDescent="0.25">
      <c r="R552" s="131"/>
      <c r="S552" s="131"/>
      <c r="T552" s="137" t="s">
        <v>888</v>
      </c>
      <c r="U552" s="138">
        <v>2110</v>
      </c>
      <c r="V552" s="137" t="s">
        <v>1335</v>
      </c>
      <c r="W552" s="137" t="s">
        <v>513</v>
      </c>
      <c r="X552" s="137" t="s">
        <v>814</v>
      </c>
      <c r="Y552" s="131" t="s">
        <v>885</v>
      </c>
      <c r="Z552" s="131"/>
      <c r="AA552" s="131"/>
      <c r="AB552" s="131"/>
      <c r="AC552" s="131"/>
      <c r="AD552" s="131"/>
      <c r="AE552" s="131"/>
      <c r="AF552" s="131"/>
      <c r="AG552" s="131"/>
      <c r="AH552" s="131"/>
    </row>
    <row r="553" spans="18:34" x14ac:dyDescent="0.25">
      <c r="R553" s="131"/>
      <c r="S553" s="131"/>
      <c r="T553" s="137" t="s">
        <v>899</v>
      </c>
      <c r="U553" s="138">
        <v>6711</v>
      </c>
      <c r="V553" s="137" t="s">
        <v>1335</v>
      </c>
      <c r="W553" s="137" t="s">
        <v>513</v>
      </c>
      <c r="X553" s="137" t="s">
        <v>814</v>
      </c>
      <c r="Y553" s="131" t="s">
        <v>900</v>
      </c>
      <c r="Z553" s="131"/>
      <c r="AA553" s="131"/>
      <c r="AB553" s="131"/>
      <c r="AC553" s="131"/>
      <c r="AD553" s="131"/>
      <c r="AE553" s="131"/>
      <c r="AF553" s="131"/>
      <c r="AG553" s="131"/>
      <c r="AH553" s="131"/>
    </row>
    <row r="554" spans="18:34" x14ac:dyDescent="0.25">
      <c r="R554" s="131"/>
      <c r="S554" s="131"/>
      <c r="T554" s="137" t="s">
        <v>901</v>
      </c>
      <c r="U554" s="138">
        <v>6710</v>
      </c>
      <c r="V554" s="137" t="s">
        <v>1335</v>
      </c>
      <c r="W554" s="137" t="s">
        <v>513</v>
      </c>
      <c r="X554" s="137" t="s">
        <v>814</v>
      </c>
      <c r="Y554" s="131" t="s">
        <v>900</v>
      </c>
      <c r="Z554" s="131"/>
      <c r="AA554" s="131"/>
      <c r="AB554" s="131"/>
      <c r="AC554" s="131"/>
      <c r="AD554" s="131"/>
      <c r="AE554" s="131"/>
      <c r="AF554" s="131"/>
      <c r="AG554" s="131"/>
      <c r="AH554" s="131"/>
    </row>
    <row r="555" spans="18:34" x14ac:dyDescent="0.25">
      <c r="R555" s="131"/>
      <c r="S555" s="131"/>
      <c r="T555" s="137" t="s">
        <v>902</v>
      </c>
      <c r="U555" s="138">
        <v>6712</v>
      </c>
      <c r="V555" s="137" t="s">
        <v>1335</v>
      </c>
      <c r="W555" s="137" t="s">
        <v>513</v>
      </c>
      <c r="X555" s="137" t="s">
        <v>814</v>
      </c>
      <c r="Y555" s="131" t="s">
        <v>900</v>
      </c>
      <c r="Z555" s="131"/>
      <c r="AA555" s="131"/>
      <c r="AB555" s="131"/>
      <c r="AC555" s="131"/>
      <c r="AD555" s="131"/>
      <c r="AE555" s="131"/>
      <c r="AF555" s="131"/>
      <c r="AG555" s="131"/>
      <c r="AH555" s="131"/>
    </row>
    <row r="556" spans="18:34" x14ac:dyDescent="0.25">
      <c r="R556" s="131"/>
      <c r="S556" s="131"/>
      <c r="T556" s="137" t="s">
        <v>903</v>
      </c>
      <c r="U556" s="138">
        <v>7391</v>
      </c>
      <c r="V556" s="137" t="s">
        <v>1335</v>
      </c>
      <c r="W556" s="137" t="s">
        <v>513</v>
      </c>
      <c r="X556" s="137" t="s">
        <v>814</v>
      </c>
      <c r="Y556" s="131" t="s">
        <v>904</v>
      </c>
      <c r="Z556" s="131"/>
      <c r="AA556" s="131"/>
      <c r="AB556" s="131"/>
      <c r="AC556" s="131"/>
      <c r="AD556" s="131"/>
      <c r="AE556" s="131"/>
      <c r="AF556" s="131"/>
      <c r="AG556" s="131"/>
      <c r="AH556" s="131"/>
    </row>
    <row r="557" spans="18:34" x14ac:dyDescent="0.25">
      <c r="R557" s="131"/>
      <c r="S557" s="131"/>
      <c r="T557" s="137" t="s">
        <v>905</v>
      </c>
      <c r="U557" s="138">
        <v>7390</v>
      </c>
      <c r="V557" s="137" t="s">
        <v>1335</v>
      </c>
      <c r="W557" s="137" t="s">
        <v>513</v>
      </c>
      <c r="X557" s="137" t="s">
        <v>814</v>
      </c>
      <c r="Y557" s="131" t="s">
        <v>904</v>
      </c>
      <c r="Z557" s="131"/>
      <c r="AA557" s="131"/>
      <c r="AB557" s="131"/>
      <c r="AC557" s="131"/>
      <c r="AD557" s="131"/>
      <c r="AE557" s="131"/>
      <c r="AF557" s="131"/>
      <c r="AG557" s="131"/>
      <c r="AH557" s="131"/>
    </row>
    <row r="558" spans="18:34" x14ac:dyDescent="0.25">
      <c r="R558" s="131"/>
      <c r="S558" s="131"/>
      <c r="T558" s="137" t="s">
        <v>906</v>
      </c>
      <c r="U558" s="138">
        <v>7371</v>
      </c>
      <c r="V558" s="137" t="s">
        <v>1335</v>
      </c>
      <c r="W558" s="137" t="s">
        <v>513</v>
      </c>
      <c r="X558" s="137" t="s">
        <v>814</v>
      </c>
      <c r="Y558" s="131" t="s">
        <v>904</v>
      </c>
      <c r="Z558" s="131"/>
      <c r="AA558" s="131"/>
      <c r="AB558" s="131"/>
      <c r="AC558" s="131"/>
      <c r="AD558" s="131"/>
      <c r="AE558" s="131"/>
      <c r="AF558" s="131"/>
      <c r="AG558" s="131"/>
      <c r="AH558" s="131"/>
    </row>
    <row r="559" spans="18:34" x14ac:dyDescent="0.25">
      <c r="R559" s="131"/>
      <c r="S559" s="131"/>
      <c r="T559" s="137" t="s">
        <v>907</v>
      </c>
      <c r="U559" s="138">
        <v>5512</v>
      </c>
      <c r="V559" s="137" t="s">
        <v>1335</v>
      </c>
      <c r="W559" s="137" t="s">
        <v>513</v>
      </c>
      <c r="X559" s="137" t="s">
        <v>814</v>
      </c>
      <c r="Y559" s="131" t="s">
        <v>908</v>
      </c>
      <c r="Z559" s="131"/>
      <c r="AA559" s="131"/>
      <c r="AB559" s="131"/>
      <c r="AC559" s="131"/>
      <c r="AD559" s="131"/>
      <c r="AE559" s="131"/>
      <c r="AF559" s="131"/>
      <c r="AG559" s="131"/>
      <c r="AH559" s="131"/>
    </row>
    <row r="560" spans="18:34" x14ac:dyDescent="0.25">
      <c r="R560" s="131"/>
      <c r="S560" s="131"/>
      <c r="T560" s="137" t="s">
        <v>909</v>
      </c>
      <c r="U560" s="138">
        <v>3013</v>
      </c>
      <c r="V560" s="137" t="s">
        <v>1335</v>
      </c>
      <c r="W560" s="137" t="s">
        <v>513</v>
      </c>
      <c r="X560" s="137" t="s">
        <v>814</v>
      </c>
      <c r="Y560" s="131" t="s">
        <v>908</v>
      </c>
      <c r="Z560" s="131"/>
      <c r="AA560" s="131"/>
      <c r="AB560" s="131"/>
      <c r="AC560" s="131"/>
      <c r="AD560" s="131"/>
      <c r="AE560" s="131"/>
      <c r="AF560" s="131"/>
      <c r="AG560" s="131"/>
      <c r="AH560" s="131"/>
    </row>
    <row r="561" spans="18:34" ht="15" thickBot="1" x14ac:dyDescent="0.3">
      <c r="R561" s="131"/>
      <c r="S561" s="131"/>
      <c r="T561" s="139" t="s">
        <v>910</v>
      </c>
      <c r="U561" s="140">
        <v>5513</v>
      </c>
      <c r="V561" s="139" t="s">
        <v>1335</v>
      </c>
      <c r="W561" s="139" t="s">
        <v>513</v>
      </c>
      <c r="X561" s="139" t="s">
        <v>814</v>
      </c>
      <c r="Y561" s="131" t="s">
        <v>908</v>
      </c>
      <c r="Z561" s="131"/>
      <c r="AA561" s="131"/>
      <c r="AB561" s="131"/>
      <c r="AC561" s="131"/>
      <c r="AD561" s="131"/>
      <c r="AE561" s="131"/>
      <c r="AF561" s="131"/>
      <c r="AG561" s="131"/>
      <c r="AH561" s="131"/>
    </row>
    <row r="562" spans="18:34" x14ac:dyDescent="0.25">
      <c r="R562" s="131"/>
      <c r="S562" s="131"/>
      <c r="T562" s="141" t="s">
        <v>800</v>
      </c>
      <c r="U562" s="142" t="s">
        <v>1271</v>
      </c>
      <c r="V562" s="141" t="s">
        <v>1336</v>
      </c>
      <c r="W562" s="141" t="s">
        <v>801</v>
      </c>
      <c r="X562" s="141" t="s">
        <v>802</v>
      </c>
      <c r="Y562" s="131" t="s">
        <v>803</v>
      </c>
      <c r="Z562" s="131"/>
      <c r="AA562" s="131"/>
      <c r="AB562" s="131"/>
      <c r="AC562" s="131"/>
      <c r="AD562" s="131"/>
      <c r="AE562" s="131"/>
      <c r="AF562" s="131"/>
      <c r="AG562" s="131"/>
      <c r="AH562" s="131"/>
    </row>
    <row r="563" spans="18:34" x14ac:dyDescent="0.25">
      <c r="R563" s="131"/>
      <c r="S563" s="131"/>
      <c r="T563" s="137" t="s">
        <v>804</v>
      </c>
      <c r="U563" s="138">
        <v>8115</v>
      </c>
      <c r="V563" s="137" t="s">
        <v>1336</v>
      </c>
      <c r="W563" s="137" t="s">
        <v>801</v>
      </c>
      <c r="X563" s="137" t="s">
        <v>802</v>
      </c>
      <c r="Y563" s="131" t="s">
        <v>803</v>
      </c>
      <c r="Z563" s="131"/>
      <c r="AA563" s="131"/>
      <c r="AB563" s="131"/>
      <c r="AC563" s="131"/>
      <c r="AD563" s="131"/>
      <c r="AE563" s="131"/>
      <c r="AF563" s="131"/>
      <c r="AG563" s="131"/>
      <c r="AH563" s="131"/>
    </row>
    <row r="564" spans="18:34" x14ac:dyDescent="0.25">
      <c r="R564" s="131"/>
      <c r="S564" s="131"/>
      <c r="T564" s="137" t="s">
        <v>805</v>
      </c>
      <c r="U564" s="138">
        <v>6996</v>
      </c>
      <c r="V564" s="137" t="s">
        <v>1336</v>
      </c>
      <c r="W564" s="137" t="s">
        <v>801</v>
      </c>
      <c r="X564" s="137" t="s">
        <v>802</v>
      </c>
      <c r="Y564" s="131" t="s">
        <v>806</v>
      </c>
      <c r="Z564" s="131"/>
      <c r="AA564" s="131"/>
      <c r="AB564" s="131"/>
      <c r="AC564" s="131"/>
      <c r="AD564" s="131"/>
      <c r="AE564" s="131"/>
      <c r="AF564" s="131"/>
      <c r="AG564" s="131"/>
      <c r="AH564" s="131"/>
    </row>
    <row r="565" spans="18:34" x14ac:dyDescent="0.25">
      <c r="R565" s="131"/>
      <c r="S565" s="131"/>
      <c r="T565" s="137" t="s">
        <v>807</v>
      </c>
      <c r="U565" s="138">
        <v>6997</v>
      </c>
      <c r="V565" s="137" t="s">
        <v>1336</v>
      </c>
      <c r="W565" s="137" t="s">
        <v>801</v>
      </c>
      <c r="X565" s="137" t="s">
        <v>802</v>
      </c>
      <c r="Y565" s="131" t="s">
        <v>806</v>
      </c>
      <c r="Z565" s="131"/>
      <c r="AA565" s="131"/>
      <c r="AB565" s="131"/>
      <c r="AC565" s="131"/>
      <c r="AD565" s="131"/>
      <c r="AE565" s="131"/>
      <c r="AF565" s="131"/>
      <c r="AG565" s="131"/>
      <c r="AH565" s="131"/>
    </row>
    <row r="566" spans="18:34" x14ac:dyDescent="0.25">
      <c r="R566" s="131"/>
      <c r="S566" s="131"/>
      <c r="T566" s="137" t="s">
        <v>808</v>
      </c>
      <c r="U566" s="138">
        <v>6995</v>
      </c>
      <c r="V566" s="137" t="s">
        <v>1336</v>
      </c>
      <c r="W566" s="137" t="s">
        <v>801</v>
      </c>
      <c r="X566" s="137" t="s">
        <v>802</v>
      </c>
      <c r="Y566" s="131" t="s">
        <v>806</v>
      </c>
      <c r="Z566" s="131"/>
      <c r="AA566" s="131"/>
      <c r="AB566" s="131"/>
      <c r="AC566" s="131"/>
      <c r="AD566" s="131"/>
      <c r="AE566" s="131"/>
      <c r="AF566" s="131"/>
      <c r="AG566" s="131"/>
      <c r="AH566" s="131"/>
    </row>
    <row r="567" spans="18:34" x14ac:dyDescent="0.25">
      <c r="R567" s="131"/>
      <c r="S567" s="131"/>
      <c r="T567" s="137" t="s">
        <v>809</v>
      </c>
      <c r="U567" s="138">
        <v>7000</v>
      </c>
      <c r="V567" s="137" t="s">
        <v>1336</v>
      </c>
      <c r="W567" s="137" t="s">
        <v>801</v>
      </c>
      <c r="X567" s="137" t="s">
        <v>802</v>
      </c>
      <c r="Y567" s="131" t="s">
        <v>810</v>
      </c>
      <c r="Z567" s="131"/>
      <c r="AA567" s="131"/>
      <c r="AB567" s="131"/>
      <c r="AC567" s="131"/>
      <c r="AD567" s="131"/>
      <c r="AE567" s="131"/>
      <c r="AF567" s="131"/>
      <c r="AG567" s="131"/>
      <c r="AH567" s="131"/>
    </row>
    <row r="568" spans="18:34" x14ac:dyDescent="0.25">
      <c r="R568" s="131"/>
      <c r="S568" s="131"/>
      <c r="T568" s="137" t="s">
        <v>811</v>
      </c>
      <c r="U568" s="138">
        <v>6999</v>
      </c>
      <c r="V568" s="137" t="s">
        <v>1336</v>
      </c>
      <c r="W568" s="137" t="s">
        <v>801</v>
      </c>
      <c r="X568" s="137" t="s">
        <v>802</v>
      </c>
      <c r="Y568" s="131" t="s">
        <v>810</v>
      </c>
      <c r="Z568" s="131"/>
      <c r="AA568" s="131"/>
      <c r="AB568" s="131"/>
      <c r="AC568" s="131"/>
      <c r="AD568" s="131"/>
      <c r="AE568" s="131"/>
      <c r="AF568" s="131"/>
      <c r="AG568" s="131"/>
      <c r="AH568" s="131"/>
    </row>
    <row r="569" spans="18:34" x14ac:dyDescent="0.25">
      <c r="R569" s="131"/>
      <c r="S569" s="131"/>
      <c r="T569" s="137" t="s">
        <v>812</v>
      </c>
      <c r="U569" s="138">
        <v>8209</v>
      </c>
      <c r="V569" s="137" t="s">
        <v>1336</v>
      </c>
      <c r="W569" s="137" t="s">
        <v>801</v>
      </c>
      <c r="X569" s="137" t="s">
        <v>802</v>
      </c>
      <c r="Y569" s="131" t="s">
        <v>810</v>
      </c>
      <c r="Z569" s="131"/>
      <c r="AA569" s="131"/>
      <c r="AB569" s="131"/>
      <c r="AC569" s="131"/>
      <c r="AD569" s="131"/>
      <c r="AE569" s="131"/>
      <c r="AF569" s="131"/>
      <c r="AG569" s="131"/>
      <c r="AH569" s="131"/>
    </row>
    <row r="570" spans="18:34" x14ac:dyDescent="0.25">
      <c r="R570" s="131"/>
      <c r="S570" s="131"/>
      <c r="T570" s="137" t="s">
        <v>838</v>
      </c>
      <c r="U570" s="138" t="s">
        <v>1276</v>
      </c>
      <c r="V570" s="137" t="s">
        <v>1335</v>
      </c>
      <c r="W570" s="137" t="s">
        <v>801</v>
      </c>
      <c r="X570" s="137" t="s">
        <v>814</v>
      </c>
      <c r="Y570" s="131" t="s">
        <v>839</v>
      </c>
      <c r="Z570" s="131"/>
      <c r="AA570" s="131"/>
      <c r="AB570" s="131"/>
      <c r="AC570" s="131"/>
      <c r="AD570" s="131"/>
      <c r="AE570" s="131"/>
      <c r="AF570" s="131"/>
      <c r="AG570" s="131"/>
      <c r="AH570" s="131"/>
    </row>
    <row r="571" spans="18:34" x14ac:dyDescent="0.25">
      <c r="R571" s="131"/>
      <c r="S571" s="131"/>
      <c r="T571" s="137" t="s">
        <v>840</v>
      </c>
      <c r="U571" s="138" t="s">
        <v>1277</v>
      </c>
      <c r="V571" s="137" t="s">
        <v>1335</v>
      </c>
      <c r="W571" s="137" t="s">
        <v>801</v>
      </c>
      <c r="X571" s="137" t="s">
        <v>814</v>
      </c>
      <c r="Y571" s="131" t="s">
        <v>839</v>
      </c>
      <c r="Z571" s="131"/>
      <c r="AA571" s="131"/>
      <c r="AB571" s="131"/>
      <c r="AC571" s="131"/>
      <c r="AD571" s="131"/>
      <c r="AE571" s="131"/>
      <c r="AF571" s="131"/>
      <c r="AG571" s="131"/>
      <c r="AH571" s="131"/>
    </row>
    <row r="572" spans="18:34" x14ac:dyDescent="0.25">
      <c r="R572" s="131"/>
      <c r="S572" s="131"/>
      <c r="T572" s="137" t="s">
        <v>841</v>
      </c>
      <c r="U572" s="138" t="s">
        <v>1278</v>
      </c>
      <c r="V572" s="137" t="s">
        <v>1335</v>
      </c>
      <c r="W572" s="137" t="s">
        <v>801</v>
      </c>
      <c r="X572" s="137" t="s">
        <v>814</v>
      </c>
      <c r="Y572" s="131" t="s">
        <v>839</v>
      </c>
      <c r="Z572" s="131"/>
      <c r="AA572" s="131"/>
      <c r="AB572" s="131"/>
      <c r="AC572" s="131"/>
      <c r="AD572" s="131"/>
      <c r="AE572" s="131"/>
      <c r="AF572" s="131"/>
      <c r="AG572" s="131"/>
      <c r="AH572" s="131"/>
    </row>
    <row r="573" spans="18:34" x14ac:dyDescent="0.25">
      <c r="R573" s="131"/>
      <c r="S573" s="131"/>
      <c r="T573" s="137" t="s">
        <v>842</v>
      </c>
      <c r="U573" s="138" t="s">
        <v>1279</v>
      </c>
      <c r="V573" s="137" t="s">
        <v>1335</v>
      </c>
      <c r="W573" s="137" t="s">
        <v>801</v>
      </c>
      <c r="X573" s="137" t="s">
        <v>814</v>
      </c>
      <c r="Y573" s="131" t="s">
        <v>839</v>
      </c>
      <c r="Z573" s="131"/>
      <c r="AA573" s="131"/>
      <c r="AB573" s="131"/>
      <c r="AC573" s="131"/>
      <c r="AD573" s="131"/>
      <c r="AE573" s="131"/>
      <c r="AF573" s="131"/>
      <c r="AG573" s="131"/>
      <c r="AH573" s="131"/>
    </row>
    <row r="574" spans="18:34" x14ac:dyDescent="0.25">
      <c r="R574" s="131"/>
      <c r="S574" s="131"/>
      <c r="T574" s="137" t="s">
        <v>843</v>
      </c>
      <c r="U574" s="138">
        <v>5370</v>
      </c>
      <c r="V574" s="137" t="s">
        <v>1335</v>
      </c>
      <c r="W574" s="137" t="s">
        <v>801</v>
      </c>
      <c r="X574" s="137" t="s">
        <v>814</v>
      </c>
      <c r="Y574" s="131" t="s">
        <v>419</v>
      </c>
      <c r="Z574" s="131"/>
      <c r="AA574" s="131"/>
      <c r="AB574" s="131"/>
      <c r="AC574" s="131"/>
      <c r="AD574" s="131"/>
      <c r="AE574" s="131"/>
      <c r="AF574" s="131"/>
      <c r="AG574" s="131"/>
      <c r="AH574" s="131"/>
    </row>
    <row r="575" spans="18:34" x14ac:dyDescent="0.25">
      <c r="R575" s="131"/>
      <c r="S575" s="131"/>
      <c r="T575" s="137" t="s">
        <v>844</v>
      </c>
      <c r="U575" s="138" t="s">
        <v>1280</v>
      </c>
      <c r="V575" s="137" t="s">
        <v>1335</v>
      </c>
      <c r="W575" s="137" t="s">
        <v>801</v>
      </c>
      <c r="X575" s="137" t="s">
        <v>814</v>
      </c>
      <c r="Y575" s="131" t="s">
        <v>419</v>
      </c>
      <c r="Z575" s="131"/>
      <c r="AA575" s="131"/>
      <c r="AB575" s="131"/>
      <c r="AC575" s="131"/>
      <c r="AD575" s="131"/>
      <c r="AE575" s="131"/>
      <c r="AF575" s="131"/>
      <c r="AG575" s="131"/>
      <c r="AH575" s="131"/>
    </row>
    <row r="576" spans="18:34" x14ac:dyDescent="0.25">
      <c r="R576" s="131"/>
      <c r="S576" s="131"/>
      <c r="T576" s="137" t="s">
        <v>845</v>
      </c>
      <c r="U576" s="138" t="s">
        <v>1281</v>
      </c>
      <c r="V576" s="137" t="s">
        <v>1335</v>
      </c>
      <c r="W576" s="137" t="s">
        <v>801</v>
      </c>
      <c r="X576" s="137" t="s">
        <v>814</v>
      </c>
      <c r="Y576" s="131" t="s">
        <v>419</v>
      </c>
      <c r="Z576" s="131"/>
      <c r="AA576" s="131"/>
      <c r="AB576" s="131"/>
      <c r="AC576" s="131"/>
      <c r="AD576" s="131"/>
      <c r="AE576" s="131"/>
      <c r="AF576" s="131"/>
      <c r="AG576" s="131"/>
      <c r="AH576" s="131"/>
    </row>
    <row r="577" spans="18:34" x14ac:dyDescent="0.25">
      <c r="R577" s="131"/>
      <c r="S577" s="131"/>
      <c r="T577" s="137" t="s">
        <v>854</v>
      </c>
      <c r="U577" s="138" t="s">
        <v>1282</v>
      </c>
      <c r="V577" s="137" t="s">
        <v>1335</v>
      </c>
      <c r="W577" s="137" t="s">
        <v>801</v>
      </c>
      <c r="X577" s="137" t="s">
        <v>814</v>
      </c>
      <c r="Y577" s="131" t="s">
        <v>855</v>
      </c>
      <c r="Z577" s="131"/>
      <c r="AA577" s="131"/>
      <c r="AB577" s="131"/>
      <c r="AC577" s="131"/>
      <c r="AD577" s="131"/>
      <c r="AE577" s="131"/>
      <c r="AF577" s="131"/>
      <c r="AG577" s="131"/>
      <c r="AH577" s="131"/>
    </row>
    <row r="578" spans="18:34" x14ac:dyDescent="0.25">
      <c r="R578" s="131"/>
      <c r="S578" s="131"/>
      <c r="T578" s="137" t="s">
        <v>856</v>
      </c>
      <c r="U578" s="138" t="s">
        <v>1283</v>
      </c>
      <c r="V578" s="137" t="s">
        <v>1335</v>
      </c>
      <c r="W578" s="137" t="s">
        <v>801</v>
      </c>
      <c r="X578" s="137" t="s">
        <v>814</v>
      </c>
      <c r="Y578" s="131" t="s">
        <v>855</v>
      </c>
      <c r="Z578" s="131"/>
      <c r="AA578" s="131"/>
      <c r="AB578" s="131"/>
      <c r="AC578" s="131"/>
      <c r="AD578" s="131"/>
      <c r="AE578" s="131"/>
      <c r="AF578" s="131"/>
      <c r="AG578" s="131"/>
      <c r="AH578" s="131"/>
    </row>
    <row r="579" spans="18:34" x14ac:dyDescent="0.25">
      <c r="R579" s="131"/>
      <c r="S579" s="131"/>
      <c r="T579" s="137" t="s">
        <v>857</v>
      </c>
      <c r="U579" s="138" t="s">
        <v>1284</v>
      </c>
      <c r="V579" s="137" t="s">
        <v>1335</v>
      </c>
      <c r="W579" s="137" t="s">
        <v>801</v>
      </c>
      <c r="X579" s="137" t="s">
        <v>814</v>
      </c>
      <c r="Y579" s="131" t="s">
        <v>855</v>
      </c>
      <c r="Z579" s="131"/>
      <c r="AA579" s="131"/>
      <c r="AB579" s="131"/>
      <c r="AC579" s="131"/>
      <c r="AD579" s="131"/>
      <c r="AE579" s="131"/>
      <c r="AF579" s="131"/>
      <c r="AG579" s="131"/>
      <c r="AH579" s="131"/>
    </row>
    <row r="580" spans="18:34" x14ac:dyDescent="0.25">
      <c r="R580" s="131"/>
      <c r="S580" s="131"/>
      <c r="T580" s="137" t="s">
        <v>858</v>
      </c>
      <c r="U580" s="138" t="s">
        <v>1285</v>
      </c>
      <c r="V580" s="137" t="s">
        <v>1335</v>
      </c>
      <c r="W580" s="137" t="s">
        <v>801</v>
      </c>
      <c r="X580" s="137" t="s">
        <v>814</v>
      </c>
      <c r="Y580" s="131" t="s">
        <v>855</v>
      </c>
      <c r="Z580" s="131"/>
      <c r="AA580" s="131"/>
      <c r="AB580" s="131"/>
      <c r="AC580" s="131"/>
      <c r="AD580" s="131"/>
      <c r="AE580" s="131"/>
      <c r="AF580" s="131"/>
      <c r="AG580" s="131"/>
      <c r="AH580" s="131"/>
    </row>
    <row r="581" spans="18:34" x14ac:dyDescent="0.25">
      <c r="R581" s="131"/>
      <c r="S581" s="131"/>
      <c r="T581" s="137" t="s">
        <v>864</v>
      </c>
      <c r="U581" s="138" t="s">
        <v>1290</v>
      </c>
      <c r="V581" s="137" t="s">
        <v>1335</v>
      </c>
      <c r="W581" s="137" t="s">
        <v>801</v>
      </c>
      <c r="X581" s="137" t="s">
        <v>814</v>
      </c>
      <c r="Y581" s="131" t="s">
        <v>865</v>
      </c>
      <c r="Z581" s="131"/>
      <c r="AA581" s="131"/>
      <c r="AB581" s="131"/>
      <c r="AC581" s="131"/>
      <c r="AD581" s="131"/>
      <c r="AE581" s="131"/>
      <c r="AF581" s="131"/>
      <c r="AG581" s="131"/>
      <c r="AH581" s="131"/>
    </row>
    <row r="582" spans="18:34" x14ac:dyDescent="0.25">
      <c r="R582" s="131"/>
      <c r="S582" s="131"/>
      <c r="T582" s="137" t="s">
        <v>866</v>
      </c>
      <c r="U582" s="138" t="s">
        <v>1291</v>
      </c>
      <c r="V582" s="137" t="s">
        <v>1335</v>
      </c>
      <c r="W582" s="137" t="s">
        <v>801</v>
      </c>
      <c r="X582" s="137" t="s">
        <v>814</v>
      </c>
      <c r="Y582" s="131" t="s">
        <v>865</v>
      </c>
      <c r="Z582" s="131"/>
      <c r="AA582" s="131"/>
      <c r="AB582" s="131"/>
      <c r="AC582" s="131"/>
      <c r="AD582" s="131"/>
      <c r="AE582" s="131"/>
      <c r="AF582" s="131"/>
      <c r="AG582" s="131"/>
      <c r="AH582" s="131"/>
    </row>
    <row r="583" spans="18:34" x14ac:dyDescent="0.25">
      <c r="R583" s="131"/>
      <c r="S583" s="131"/>
      <c r="T583" s="137" t="s">
        <v>867</v>
      </c>
      <c r="U583" s="138" t="s">
        <v>1292</v>
      </c>
      <c r="V583" s="137" t="s">
        <v>1335</v>
      </c>
      <c r="W583" s="137" t="s">
        <v>801</v>
      </c>
      <c r="X583" s="137" t="s">
        <v>814</v>
      </c>
      <c r="Y583" s="131" t="s">
        <v>865</v>
      </c>
      <c r="Z583" s="131"/>
      <c r="AA583" s="131"/>
      <c r="AB583" s="131"/>
      <c r="AC583" s="131"/>
      <c r="AD583" s="131"/>
      <c r="AE583" s="131"/>
      <c r="AF583" s="131"/>
      <c r="AG583" s="131"/>
      <c r="AH583" s="131"/>
    </row>
    <row r="584" spans="18:34" x14ac:dyDescent="0.25">
      <c r="R584" s="131"/>
      <c r="S584" s="131"/>
      <c r="T584" s="137" t="s">
        <v>868</v>
      </c>
      <c r="U584" s="138" t="s">
        <v>1293</v>
      </c>
      <c r="V584" s="137" t="s">
        <v>1335</v>
      </c>
      <c r="W584" s="137" t="s">
        <v>801</v>
      </c>
      <c r="X584" s="137" t="s">
        <v>814</v>
      </c>
      <c r="Y584" s="131" t="s">
        <v>865</v>
      </c>
      <c r="Z584" s="131"/>
      <c r="AA584" s="131"/>
      <c r="AB584" s="131"/>
      <c r="AC584" s="131"/>
      <c r="AD584" s="131"/>
      <c r="AE584" s="131"/>
      <c r="AF584" s="131"/>
      <c r="AG584" s="131"/>
      <c r="AH584" s="131"/>
    </row>
    <row r="585" spans="18:34" x14ac:dyDescent="0.25">
      <c r="R585" s="131"/>
      <c r="S585" s="131"/>
      <c r="T585" s="137" t="s">
        <v>869</v>
      </c>
      <c r="U585" s="138" t="s">
        <v>1294</v>
      </c>
      <c r="V585" s="137" t="s">
        <v>1335</v>
      </c>
      <c r="W585" s="137" t="s">
        <v>801</v>
      </c>
      <c r="X585" s="137" t="s">
        <v>814</v>
      </c>
      <c r="Y585" s="131" t="s">
        <v>870</v>
      </c>
      <c r="Z585" s="131"/>
      <c r="AA585" s="131"/>
      <c r="AB585" s="131"/>
      <c r="AC585" s="131"/>
      <c r="AD585" s="131"/>
      <c r="AE585" s="131"/>
      <c r="AF585" s="131"/>
      <c r="AG585" s="131"/>
      <c r="AH585" s="131"/>
    </row>
    <row r="586" spans="18:34" x14ac:dyDescent="0.25">
      <c r="R586" s="131"/>
      <c r="S586" s="131"/>
      <c r="T586" s="137" t="s">
        <v>871</v>
      </c>
      <c r="U586" s="138" t="s">
        <v>1295</v>
      </c>
      <c r="V586" s="137" t="s">
        <v>1335</v>
      </c>
      <c r="W586" s="137" t="s">
        <v>801</v>
      </c>
      <c r="X586" s="137" t="s">
        <v>814</v>
      </c>
      <c r="Y586" s="131" t="s">
        <v>870</v>
      </c>
      <c r="Z586" s="131"/>
      <c r="AA586" s="131"/>
      <c r="AB586" s="131"/>
      <c r="AC586" s="131"/>
      <c r="AD586" s="131"/>
      <c r="AE586" s="131"/>
      <c r="AF586" s="131"/>
      <c r="AG586" s="131"/>
      <c r="AH586" s="131"/>
    </row>
    <row r="587" spans="18:34" x14ac:dyDescent="0.25">
      <c r="R587" s="131"/>
      <c r="S587" s="131"/>
      <c r="T587" s="137" t="s">
        <v>872</v>
      </c>
      <c r="U587" s="138" t="s">
        <v>1296</v>
      </c>
      <c r="V587" s="137" t="s">
        <v>1335</v>
      </c>
      <c r="W587" s="137" t="s">
        <v>801</v>
      </c>
      <c r="X587" s="137" t="s">
        <v>814</v>
      </c>
      <c r="Y587" s="131" t="s">
        <v>870</v>
      </c>
      <c r="Z587" s="131"/>
      <c r="AA587" s="131"/>
      <c r="AB587" s="131"/>
      <c r="AC587" s="131"/>
      <c r="AD587" s="131"/>
      <c r="AE587" s="131"/>
      <c r="AF587" s="131"/>
      <c r="AG587" s="131"/>
      <c r="AH587" s="131"/>
    </row>
    <row r="588" spans="18:34" x14ac:dyDescent="0.25">
      <c r="R588" s="131"/>
      <c r="S588" s="131"/>
      <c r="T588" s="137" t="s">
        <v>873</v>
      </c>
      <c r="U588" s="138">
        <v>5066</v>
      </c>
      <c r="V588" s="137" t="s">
        <v>1335</v>
      </c>
      <c r="W588" s="137" t="s">
        <v>801</v>
      </c>
      <c r="X588" s="137" t="s">
        <v>814</v>
      </c>
      <c r="Y588" s="131" t="s">
        <v>172</v>
      </c>
      <c r="Z588" s="131"/>
      <c r="AA588" s="131"/>
      <c r="AB588" s="131"/>
      <c r="AC588" s="131"/>
      <c r="AD588" s="131"/>
      <c r="AE588" s="131"/>
      <c r="AF588" s="131"/>
      <c r="AG588" s="131"/>
      <c r="AH588" s="131"/>
    </row>
    <row r="589" spans="18:34" x14ac:dyDescent="0.25">
      <c r="R589" s="131"/>
      <c r="S589" s="131"/>
      <c r="T589" s="137" t="s">
        <v>874</v>
      </c>
      <c r="U589" s="138">
        <v>5067</v>
      </c>
      <c r="V589" s="137" t="s">
        <v>1335</v>
      </c>
      <c r="W589" s="137" t="s">
        <v>801</v>
      </c>
      <c r="X589" s="137" t="s">
        <v>814</v>
      </c>
      <c r="Y589" s="131" t="s">
        <v>172</v>
      </c>
      <c r="Z589" s="131"/>
      <c r="AA589" s="131"/>
      <c r="AB589" s="131"/>
      <c r="AC589" s="131"/>
      <c r="AD589" s="131"/>
      <c r="AE589" s="131"/>
      <c r="AF589" s="131"/>
      <c r="AG589" s="131"/>
      <c r="AH589" s="131"/>
    </row>
    <row r="590" spans="18:34" x14ac:dyDescent="0.25">
      <c r="R590" s="131"/>
      <c r="S590" s="131"/>
      <c r="T590" s="137" t="s">
        <v>875</v>
      </c>
      <c r="U590" s="138">
        <v>5065</v>
      </c>
      <c r="V590" s="137" t="s">
        <v>1335</v>
      </c>
      <c r="W590" s="137" t="s">
        <v>801</v>
      </c>
      <c r="X590" s="137" t="s">
        <v>814</v>
      </c>
      <c r="Y590" s="131" t="s">
        <v>172</v>
      </c>
      <c r="Z590" s="131"/>
      <c r="AA590" s="131"/>
      <c r="AB590" s="131"/>
      <c r="AC590" s="131"/>
      <c r="AD590" s="131"/>
      <c r="AE590" s="131"/>
      <c r="AF590" s="131"/>
      <c r="AG590" s="131"/>
      <c r="AH590" s="131"/>
    </row>
    <row r="591" spans="18:34" x14ac:dyDescent="0.25">
      <c r="R591" s="131"/>
      <c r="S591" s="131"/>
      <c r="T591" s="137" t="s">
        <v>880</v>
      </c>
      <c r="U591" s="138">
        <v>4948</v>
      </c>
      <c r="V591" s="137" t="s">
        <v>1335</v>
      </c>
      <c r="W591" s="137" t="s">
        <v>801</v>
      </c>
      <c r="X591" s="137" t="s">
        <v>814</v>
      </c>
      <c r="Y591" s="131" t="s">
        <v>881</v>
      </c>
      <c r="Z591" s="131"/>
      <c r="AA591" s="131"/>
      <c r="AB591" s="131"/>
      <c r="AC591" s="131"/>
      <c r="AD591" s="131"/>
      <c r="AE591" s="131"/>
      <c r="AF591" s="131"/>
      <c r="AG591" s="131"/>
      <c r="AH591" s="131"/>
    </row>
    <row r="592" spans="18:34" x14ac:dyDescent="0.25">
      <c r="R592" s="131"/>
      <c r="S592" s="131"/>
      <c r="T592" s="137" t="s">
        <v>882</v>
      </c>
      <c r="U592" s="138" t="s">
        <v>1298</v>
      </c>
      <c r="V592" s="137" t="s">
        <v>1335</v>
      </c>
      <c r="W592" s="137" t="s">
        <v>801</v>
      </c>
      <c r="X592" s="137" t="s">
        <v>814</v>
      </c>
      <c r="Y592" s="131" t="s">
        <v>881</v>
      </c>
      <c r="Z592" s="131"/>
      <c r="AA592" s="131"/>
      <c r="AB592" s="131"/>
      <c r="AC592" s="131"/>
      <c r="AD592" s="131"/>
      <c r="AE592" s="131"/>
      <c r="AF592" s="131"/>
      <c r="AG592" s="131"/>
      <c r="AH592" s="131"/>
    </row>
    <row r="593" spans="18:34" x14ac:dyDescent="0.25">
      <c r="R593" s="131"/>
      <c r="S593" s="131"/>
      <c r="T593" s="137" t="s">
        <v>883</v>
      </c>
      <c r="U593" s="138">
        <v>4909</v>
      </c>
      <c r="V593" s="137" t="s">
        <v>1335</v>
      </c>
      <c r="W593" s="137" t="s">
        <v>801</v>
      </c>
      <c r="X593" s="137" t="s">
        <v>814</v>
      </c>
      <c r="Y593" s="131" t="s">
        <v>881</v>
      </c>
      <c r="Z593" s="131"/>
      <c r="AA593" s="131"/>
      <c r="AB593" s="131"/>
      <c r="AC593" s="131"/>
      <c r="AD593" s="131"/>
      <c r="AE593" s="131"/>
      <c r="AF593" s="131"/>
      <c r="AG593" s="131"/>
      <c r="AH593" s="131"/>
    </row>
    <row r="594" spans="18:34" x14ac:dyDescent="0.25">
      <c r="R594" s="131"/>
      <c r="S594" s="131"/>
      <c r="T594" s="137" t="s">
        <v>895</v>
      </c>
      <c r="U594" s="138">
        <v>5379</v>
      </c>
      <c r="V594" s="137" t="s">
        <v>1335</v>
      </c>
      <c r="W594" s="137" t="s">
        <v>801</v>
      </c>
      <c r="X594" s="137" t="s">
        <v>814</v>
      </c>
      <c r="Y594" s="131" t="s">
        <v>896</v>
      </c>
      <c r="Z594" s="131"/>
      <c r="AA594" s="131"/>
      <c r="AB594" s="131"/>
      <c r="AC594" s="131"/>
      <c r="AD594" s="131"/>
      <c r="AE594" s="131"/>
      <c r="AF594" s="131"/>
      <c r="AG594" s="131"/>
      <c r="AH594" s="131"/>
    </row>
    <row r="595" spans="18:34" x14ac:dyDescent="0.25">
      <c r="R595" s="131"/>
      <c r="S595" s="131"/>
      <c r="T595" s="137" t="s">
        <v>897</v>
      </c>
      <c r="U595" s="138">
        <v>5380</v>
      </c>
      <c r="V595" s="137" t="s">
        <v>1335</v>
      </c>
      <c r="W595" s="137" t="s">
        <v>801</v>
      </c>
      <c r="X595" s="137" t="s">
        <v>814</v>
      </c>
      <c r="Y595" s="131" t="s">
        <v>896</v>
      </c>
      <c r="Z595" s="131"/>
      <c r="AA595" s="131"/>
      <c r="AB595" s="131"/>
      <c r="AC595" s="131"/>
      <c r="AD595" s="131"/>
      <c r="AE595" s="131"/>
      <c r="AF595" s="131"/>
      <c r="AG595" s="131"/>
      <c r="AH595" s="131"/>
    </row>
    <row r="596" spans="18:34" ht="15" thickBot="1" x14ac:dyDescent="0.3">
      <c r="R596" s="131"/>
      <c r="S596" s="131"/>
      <c r="T596" s="139" t="s">
        <v>898</v>
      </c>
      <c r="U596" s="140">
        <v>6159</v>
      </c>
      <c r="V596" s="139" t="s">
        <v>1335</v>
      </c>
      <c r="W596" s="139" t="s">
        <v>801</v>
      </c>
      <c r="X596" s="139" t="s">
        <v>814</v>
      </c>
      <c r="Y596" s="131" t="s">
        <v>896</v>
      </c>
      <c r="Z596" s="131"/>
      <c r="AA596" s="131"/>
      <c r="AB596" s="131"/>
      <c r="AC596" s="131"/>
      <c r="AD596" s="131"/>
      <c r="AE596" s="131"/>
      <c r="AF596" s="131"/>
      <c r="AG596" s="131"/>
      <c r="AH596" s="131"/>
    </row>
    <row r="597" spans="18:34" x14ac:dyDescent="0.25">
      <c r="R597" s="131"/>
      <c r="S597" s="131"/>
      <c r="T597" s="141" t="s">
        <v>140</v>
      </c>
      <c r="U597" s="142">
        <v>6189</v>
      </c>
      <c r="V597" s="141" t="s">
        <v>1336</v>
      </c>
      <c r="W597" s="141" t="s">
        <v>141</v>
      </c>
      <c r="X597" s="141" t="s">
        <v>131</v>
      </c>
      <c r="Y597" s="131" t="s">
        <v>142</v>
      </c>
      <c r="Z597" s="131"/>
      <c r="AA597" s="131"/>
      <c r="AB597" s="131"/>
      <c r="AC597" s="131"/>
      <c r="AD597" s="131"/>
      <c r="AE597" s="131"/>
      <c r="AF597" s="131"/>
      <c r="AG597" s="131"/>
      <c r="AH597" s="131"/>
    </row>
    <row r="598" spans="18:34" x14ac:dyDescent="0.25">
      <c r="R598" s="131"/>
      <c r="S598" s="131"/>
      <c r="T598" s="137" t="s">
        <v>143</v>
      </c>
      <c r="U598" s="138">
        <v>6199</v>
      </c>
      <c r="V598" s="137" t="s">
        <v>1336</v>
      </c>
      <c r="W598" s="137" t="s">
        <v>141</v>
      </c>
      <c r="X598" s="137" t="s">
        <v>131</v>
      </c>
      <c r="Y598" s="131" t="s">
        <v>142</v>
      </c>
      <c r="Z598" s="131"/>
      <c r="AA598" s="131"/>
      <c r="AB598" s="131"/>
      <c r="AC598" s="131"/>
      <c r="AD598" s="131"/>
      <c r="AE598" s="131"/>
      <c r="AF598" s="131"/>
      <c r="AG598" s="131"/>
      <c r="AH598" s="131"/>
    </row>
    <row r="599" spans="18:34" x14ac:dyDescent="0.25">
      <c r="R599" s="131"/>
      <c r="S599" s="131"/>
      <c r="T599" s="137" t="s">
        <v>144</v>
      </c>
      <c r="U599" s="138" t="s">
        <v>956</v>
      </c>
      <c r="V599" s="137" t="s">
        <v>1336</v>
      </c>
      <c r="W599" s="137" t="s">
        <v>141</v>
      </c>
      <c r="X599" s="137" t="s">
        <v>131</v>
      </c>
      <c r="Y599" s="131" t="s">
        <v>142</v>
      </c>
      <c r="Z599" s="131"/>
      <c r="AA599" s="131"/>
      <c r="AB599" s="131"/>
      <c r="AC599" s="131"/>
      <c r="AD599" s="131"/>
      <c r="AE599" s="131"/>
      <c r="AF599" s="131"/>
      <c r="AG599" s="131"/>
      <c r="AH599" s="131"/>
    </row>
    <row r="600" spans="18:34" x14ac:dyDescent="0.25">
      <c r="R600" s="131"/>
      <c r="S600" s="131"/>
      <c r="T600" s="137" t="s">
        <v>150</v>
      </c>
      <c r="U600" s="138">
        <v>4370</v>
      </c>
      <c r="V600" s="137" t="s">
        <v>1335</v>
      </c>
      <c r="W600" s="137" t="s">
        <v>141</v>
      </c>
      <c r="X600" s="137" t="s">
        <v>131</v>
      </c>
      <c r="Y600" s="131" t="s">
        <v>151</v>
      </c>
      <c r="Z600" s="131"/>
      <c r="AA600" s="131"/>
      <c r="AB600" s="131"/>
      <c r="AC600" s="131"/>
      <c r="AD600" s="131"/>
      <c r="AE600" s="131"/>
      <c r="AF600" s="131"/>
      <c r="AG600" s="131"/>
      <c r="AH600" s="131"/>
    </row>
    <row r="601" spans="18:34" x14ac:dyDescent="0.25">
      <c r="R601" s="131"/>
      <c r="S601" s="131"/>
      <c r="T601" s="137" t="s">
        <v>152</v>
      </c>
      <c r="U601" s="138">
        <v>4371</v>
      </c>
      <c r="V601" s="137" t="s">
        <v>1335</v>
      </c>
      <c r="W601" s="137" t="s">
        <v>141</v>
      </c>
      <c r="X601" s="137" t="s">
        <v>131</v>
      </c>
      <c r="Y601" s="131" t="s">
        <v>151</v>
      </c>
      <c r="Z601" s="131"/>
      <c r="AA601" s="131"/>
      <c r="AB601" s="131"/>
      <c r="AC601" s="131"/>
      <c r="AD601" s="131"/>
      <c r="AE601" s="131"/>
      <c r="AF601" s="131"/>
      <c r="AG601" s="131"/>
      <c r="AH601" s="131"/>
    </row>
    <row r="602" spans="18:34" x14ac:dyDescent="0.25">
      <c r="R602" s="131"/>
      <c r="S602" s="131"/>
      <c r="T602" s="137" t="s">
        <v>153</v>
      </c>
      <c r="U602" s="138" t="s">
        <v>960</v>
      </c>
      <c r="V602" s="137" t="s">
        <v>1336</v>
      </c>
      <c r="W602" s="137" t="s">
        <v>141</v>
      </c>
      <c r="X602" s="137" t="s">
        <v>131</v>
      </c>
      <c r="Y602" s="131" t="s">
        <v>151</v>
      </c>
      <c r="Z602" s="131"/>
      <c r="AA602" s="131"/>
      <c r="AB602" s="131"/>
      <c r="AC602" s="131"/>
      <c r="AD602" s="131"/>
      <c r="AE602" s="131"/>
      <c r="AF602" s="131"/>
      <c r="AG602" s="131"/>
      <c r="AH602" s="131"/>
    </row>
    <row r="603" spans="18:34" x14ac:dyDescent="0.25">
      <c r="R603" s="131"/>
      <c r="S603" s="131"/>
      <c r="T603" s="137" t="s">
        <v>154</v>
      </c>
      <c r="U603" s="138">
        <v>1565</v>
      </c>
      <c r="V603" s="137" t="s">
        <v>1335</v>
      </c>
      <c r="W603" s="137" t="s">
        <v>141</v>
      </c>
      <c r="X603" s="137" t="s">
        <v>131</v>
      </c>
      <c r="Y603" s="131" t="s">
        <v>155</v>
      </c>
      <c r="Z603" s="131"/>
      <c r="AA603" s="131"/>
      <c r="AB603" s="131"/>
      <c r="AC603" s="131"/>
      <c r="AD603" s="131"/>
      <c r="AE603" s="131"/>
      <c r="AF603" s="131"/>
      <c r="AG603" s="131"/>
      <c r="AH603" s="131"/>
    </row>
    <row r="604" spans="18:34" x14ac:dyDescent="0.25">
      <c r="R604" s="131"/>
      <c r="S604" s="131"/>
      <c r="T604" s="137" t="s">
        <v>156</v>
      </c>
      <c r="U604" s="138">
        <v>1563</v>
      </c>
      <c r="V604" s="137" t="s">
        <v>1335</v>
      </c>
      <c r="W604" s="137" t="s">
        <v>141</v>
      </c>
      <c r="X604" s="137" t="s">
        <v>131</v>
      </c>
      <c r="Y604" s="131" t="s">
        <v>155</v>
      </c>
      <c r="Z604" s="131"/>
      <c r="AA604" s="131"/>
      <c r="AB604" s="131"/>
      <c r="AC604" s="131"/>
      <c r="AD604" s="131"/>
      <c r="AE604" s="131"/>
      <c r="AF604" s="131"/>
      <c r="AG604" s="131"/>
      <c r="AH604" s="131"/>
    </row>
    <row r="605" spans="18:34" x14ac:dyDescent="0.25">
      <c r="R605" s="131"/>
      <c r="S605" s="131"/>
      <c r="T605" s="137" t="s">
        <v>157</v>
      </c>
      <c r="U605" s="138">
        <v>1566</v>
      </c>
      <c r="V605" s="137" t="s">
        <v>1335</v>
      </c>
      <c r="W605" s="137" t="s">
        <v>141</v>
      </c>
      <c r="X605" s="137" t="s">
        <v>131</v>
      </c>
      <c r="Y605" s="131" t="s">
        <v>155</v>
      </c>
      <c r="Z605" s="131"/>
      <c r="AA605" s="131"/>
      <c r="AB605" s="131"/>
      <c r="AC605" s="131"/>
      <c r="AD605" s="131"/>
      <c r="AE605" s="131"/>
      <c r="AF605" s="131"/>
      <c r="AG605" s="131"/>
      <c r="AH605" s="131"/>
    </row>
    <row r="606" spans="18:34" x14ac:dyDescent="0.25">
      <c r="R606" s="131"/>
      <c r="S606" s="131"/>
      <c r="T606" s="137" t="s">
        <v>158</v>
      </c>
      <c r="U606" s="138">
        <v>1564</v>
      </c>
      <c r="V606" s="137" t="s">
        <v>1335</v>
      </c>
      <c r="W606" s="137" t="s">
        <v>141</v>
      </c>
      <c r="X606" s="137" t="s">
        <v>131</v>
      </c>
      <c r="Y606" s="131" t="s">
        <v>155</v>
      </c>
      <c r="Z606" s="131"/>
      <c r="AA606" s="131"/>
      <c r="AB606" s="131"/>
      <c r="AC606" s="131"/>
      <c r="AD606" s="131"/>
      <c r="AE606" s="131"/>
      <c r="AF606" s="131"/>
      <c r="AG606" s="131"/>
      <c r="AH606" s="131"/>
    </row>
    <row r="607" spans="18:34" x14ac:dyDescent="0.25">
      <c r="R607" s="131"/>
      <c r="S607" s="131"/>
      <c r="T607" s="137" t="s">
        <v>159</v>
      </c>
      <c r="U607" s="138" t="s">
        <v>961</v>
      </c>
      <c r="V607" s="137" t="s">
        <v>1336</v>
      </c>
      <c r="W607" s="137" t="s">
        <v>141</v>
      </c>
      <c r="X607" s="137" t="s">
        <v>131</v>
      </c>
      <c r="Y607" s="131" t="s">
        <v>160</v>
      </c>
      <c r="Z607" s="131"/>
      <c r="AA607" s="131"/>
      <c r="AB607" s="131"/>
      <c r="AC607" s="131"/>
      <c r="AD607" s="131"/>
      <c r="AE607" s="131"/>
      <c r="AF607" s="131"/>
      <c r="AG607" s="131"/>
      <c r="AH607" s="131"/>
    </row>
    <row r="608" spans="18:34" x14ac:dyDescent="0.25">
      <c r="R608" s="131"/>
      <c r="S608" s="131"/>
      <c r="T608" s="137" t="s">
        <v>161</v>
      </c>
      <c r="U608" s="138">
        <v>6182</v>
      </c>
      <c r="V608" s="137" t="s">
        <v>1336</v>
      </c>
      <c r="W608" s="137" t="s">
        <v>141</v>
      </c>
      <c r="X608" s="137" t="s">
        <v>131</v>
      </c>
      <c r="Y608" s="131" t="s">
        <v>160</v>
      </c>
      <c r="Z608" s="131"/>
      <c r="AA608" s="131"/>
      <c r="AB608" s="131"/>
      <c r="AC608" s="131"/>
      <c r="AD608" s="131"/>
      <c r="AE608" s="131"/>
      <c r="AF608" s="131"/>
      <c r="AG608" s="131"/>
      <c r="AH608" s="131"/>
    </row>
    <row r="609" spans="18:34" x14ac:dyDescent="0.25">
      <c r="R609" s="131"/>
      <c r="S609" s="131"/>
      <c r="T609" s="137" t="s">
        <v>162</v>
      </c>
      <c r="U609" s="138">
        <v>6195</v>
      </c>
      <c r="V609" s="137" t="s">
        <v>1336</v>
      </c>
      <c r="W609" s="137" t="s">
        <v>141</v>
      </c>
      <c r="X609" s="137" t="s">
        <v>131</v>
      </c>
      <c r="Y609" s="131" t="s">
        <v>160</v>
      </c>
      <c r="Z609" s="131"/>
      <c r="AA609" s="131"/>
      <c r="AB609" s="131"/>
      <c r="AC609" s="131"/>
      <c r="AD609" s="131"/>
      <c r="AE609" s="131"/>
      <c r="AF609" s="131"/>
      <c r="AG609" s="131"/>
      <c r="AH609" s="131"/>
    </row>
    <row r="610" spans="18:34" x14ac:dyDescent="0.25">
      <c r="R610" s="131"/>
      <c r="S610" s="131"/>
      <c r="T610" s="137" t="s">
        <v>163</v>
      </c>
      <c r="U610" s="138" t="s">
        <v>962</v>
      </c>
      <c r="V610" s="137" t="s">
        <v>1336</v>
      </c>
      <c r="W610" s="137" t="s">
        <v>141</v>
      </c>
      <c r="X610" s="137" t="s">
        <v>131</v>
      </c>
      <c r="Y610" s="131" t="s">
        <v>164</v>
      </c>
      <c r="Z610" s="131"/>
      <c r="AA610" s="131"/>
      <c r="AB610" s="131"/>
      <c r="AC610" s="131"/>
      <c r="AD610" s="131"/>
      <c r="AE610" s="131"/>
      <c r="AF610" s="131"/>
      <c r="AG610" s="131"/>
      <c r="AH610" s="131"/>
    </row>
    <row r="611" spans="18:34" x14ac:dyDescent="0.25">
      <c r="R611" s="131"/>
      <c r="S611" s="131"/>
      <c r="T611" s="137" t="s">
        <v>165</v>
      </c>
      <c r="U611" s="138" t="s">
        <v>963</v>
      </c>
      <c r="V611" s="137" t="s">
        <v>1336</v>
      </c>
      <c r="W611" s="137" t="s">
        <v>141</v>
      </c>
      <c r="X611" s="137" t="s">
        <v>131</v>
      </c>
      <c r="Y611" s="131" t="s">
        <v>164</v>
      </c>
      <c r="Z611" s="131"/>
      <c r="AA611" s="131"/>
      <c r="AB611" s="131"/>
      <c r="AC611" s="131"/>
      <c r="AD611" s="131"/>
      <c r="AE611" s="131"/>
      <c r="AF611" s="131"/>
      <c r="AG611" s="131"/>
      <c r="AH611" s="131"/>
    </row>
    <row r="612" spans="18:34" x14ac:dyDescent="0.25">
      <c r="R612" s="131"/>
      <c r="S612" s="131"/>
      <c r="T612" s="137" t="s">
        <v>166</v>
      </c>
      <c r="U612" s="138">
        <v>4153</v>
      </c>
      <c r="V612" s="137" t="s">
        <v>1335</v>
      </c>
      <c r="W612" s="137" t="s">
        <v>141</v>
      </c>
      <c r="X612" s="137" t="s">
        <v>131</v>
      </c>
      <c r="Y612" s="131" t="s">
        <v>164</v>
      </c>
      <c r="Z612" s="131"/>
      <c r="AA612" s="131"/>
      <c r="AB612" s="131"/>
      <c r="AC612" s="131"/>
      <c r="AD612" s="131"/>
      <c r="AE612" s="131"/>
      <c r="AF612" s="131"/>
      <c r="AG612" s="131"/>
      <c r="AH612" s="131"/>
    </row>
    <row r="613" spans="18:34" x14ac:dyDescent="0.25">
      <c r="R613" s="131"/>
      <c r="S613" s="131"/>
      <c r="T613" s="137" t="s">
        <v>171</v>
      </c>
      <c r="U613" s="138" t="s">
        <v>966</v>
      </c>
      <c r="V613" s="137" t="s">
        <v>1336</v>
      </c>
      <c r="W613" s="137" t="s">
        <v>141</v>
      </c>
      <c r="X613" s="137" t="s">
        <v>131</v>
      </c>
      <c r="Y613" s="131" t="s">
        <v>172</v>
      </c>
      <c r="Z613" s="131"/>
      <c r="AA613" s="131"/>
      <c r="AB613" s="131"/>
      <c r="AC613" s="131"/>
      <c r="AD613" s="131"/>
      <c r="AE613" s="131"/>
      <c r="AF613" s="131"/>
      <c r="AG613" s="131"/>
      <c r="AH613" s="131"/>
    </row>
    <row r="614" spans="18:34" x14ac:dyDescent="0.25">
      <c r="R614" s="131"/>
      <c r="S614" s="131"/>
      <c r="T614" s="137" t="s">
        <v>173</v>
      </c>
      <c r="U614" s="138" t="s">
        <v>967</v>
      </c>
      <c r="V614" s="137" t="s">
        <v>1336</v>
      </c>
      <c r="W614" s="137" t="s">
        <v>141</v>
      </c>
      <c r="X614" s="137" t="s">
        <v>131</v>
      </c>
      <c r="Y614" s="131" t="s">
        <v>172</v>
      </c>
      <c r="Z614" s="131"/>
      <c r="AA614" s="131"/>
      <c r="AB614" s="131"/>
      <c r="AC614" s="131"/>
      <c r="AD614" s="131"/>
      <c r="AE614" s="131"/>
      <c r="AF614" s="131"/>
      <c r="AG614" s="131"/>
      <c r="AH614" s="131"/>
    </row>
    <row r="615" spans="18:34" x14ac:dyDescent="0.25">
      <c r="R615" s="131"/>
      <c r="S615" s="131"/>
      <c r="T615" s="137" t="s">
        <v>174</v>
      </c>
      <c r="U615" s="138">
        <v>6180</v>
      </c>
      <c r="V615" s="137" t="s">
        <v>1336</v>
      </c>
      <c r="W615" s="137" t="s">
        <v>141</v>
      </c>
      <c r="X615" s="137" t="s">
        <v>131</v>
      </c>
      <c r="Y615" s="131" t="s">
        <v>172</v>
      </c>
      <c r="Z615" s="131"/>
      <c r="AA615" s="131"/>
      <c r="AB615" s="131"/>
      <c r="AC615" s="131"/>
      <c r="AD615" s="131"/>
      <c r="AE615" s="131"/>
      <c r="AF615" s="131"/>
      <c r="AG615" s="131"/>
      <c r="AH615" s="131"/>
    </row>
    <row r="616" spans="18:34" x14ac:dyDescent="0.25">
      <c r="R616" s="131"/>
      <c r="S616" s="131"/>
      <c r="T616" s="137" t="s">
        <v>180</v>
      </c>
      <c r="U616" s="138" t="s">
        <v>968</v>
      </c>
      <c r="V616" s="137" t="s">
        <v>1336</v>
      </c>
      <c r="W616" s="137" t="s">
        <v>141</v>
      </c>
      <c r="X616" s="137" t="s">
        <v>131</v>
      </c>
      <c r="Y616" s="131" t="s">
        <v>181</v>
      </c>
      <c r="Z616" s="131"/>
      <c r="AA616" s="131"/>
      <c r="AB616" s="131"/>
      <c r="AC616" s="131"/>
      <c r="AD616" s="131"/>
      <c r="AE616" s="131"/>
      <c r="AF616" s="131"/>
      <c r="AG616" s="131"/>
      <c r="AH616" s="131"/>
    </row>
    <row r="617" spans="18:34" x14ac:dyDescent="0.25">
      <c r="R617" s="131"/>
      <c r="S617" s="131"/>
      <c r="T617" s="137" t="s">
        <v>846</v>
      </c>
      <c r="U617" s="138">
        <v>7573</v>
      </c>
      <c r="V617" s="137" t="s">
        <v>1335</v>
      </c>
      <c r="W617" s="137" t="s">
        <v>141</v>
      </c>
      <c r="X617" s="137" t="s">
        <v>814</v>
      </c>
      <c r="Y617" s="131" t="s">
        <v>847</v>
      </c>
      <c r="Z617" s="131"/>
      <c r="AA617" s="131"/>
      <c r="AB617" s="131"/>
      <c r="AC617" s="131"/>
      <c r="AD617" s="131"/>
      <c r="AE617" s="131"/>
      <c r="AF617" s="131"/>
      <c r="AG617" s="131"/>
      <c r="AH617" s="131"/>
    </row>
    <row r="618" spans="18:34" x14ac:dyDescent="0.25">
      <c r="R618" s="131"/>
      <c r="S618" s="131"/>
      <c r="T618" s="137" t="s">
        <v>848</v>
      </c>
      <c r="U618" s="138">
        <v>7575</v>
      </c>
      <c r="V618" s="137" t="s">
        <v>1335</v>
      </c>
      <c r="W618" s="137" t="s">
        <v>141</v>
      </c>
      <c r="X618" s="137" t="s">
        <v>814</v>
      </c>
      <c r="Y618" s="131" t="s">
        <v>847</v>
      </c>
      <c r="Z618" s="131"/>
      <c r="AA618" s="131"/>
      <c r="AB618" s="131"/>
      <c r="AC618" s="131"/>
      <c r="AD618" s="131"/>
      <c r="AE618" s="131"/>
      <c r="AF618" s="131"/>
      <c r="AG618" s="131"/>
      <c r="AH618" s="131"/>
    </row>
    <row r="619" spans="18:34" ht="15" thickBot="1" x14ac:dyDescent="0.3">
      <c r="R619" s="131"/>
      <c r="S619" s="131"/>
      <c r="T619" s="139" t="s">
        <v>849</v>
      </c>
      <c r="U619" s="140">
        <v>7574</v>
      </c>
      <c r="V619" s="139" t="s">
        <v>1335</v>
      </c>
      <c r="W619" s="139" t="s">
        <v>141</v>
      </c>
      <c r="X619" s="139" t="s">
        <v>814</v>
      </c>
      <c r="Y619" s="131" t="s">
        <v>847</v>
      </c>
      <c r="Z619" s="131"/>
      <c r="AA619" s="131"/>
      <c r="AB619" s="131"/>
      <c r="AC619" s="131"/>
      <c r="AD619" s="131"/>
      <c r="AE619" s="131"/>
      <c r="AF619" s="131"/>
      <c r="AG619" s="131"/>
      <c r="AH619" s="131"/>
    </row>
    <row r="620" spans="18:34" x14ac:dyDescent="0.25">
      <c r="R620" s="131"/>
      <c r="S620" s="131"/>
      <c r="T620" s="141" t="s">
        <v>129</v>
      </c>
      <c r="U620" s="142">
        <v>1560</v>
      </c>
      <c r="V620" s="141" t="s">
        <v>1335</v>
      </c>
      <c r="W620" s="141" t="s">
        <v>130</v>
      </c>
      <c r="X620" s="141" t="s">
        <v>131</v>
      </c>
      <c r="Y620" s="131" t="s">
        <v>132</v>
      </c>
      <c r="Z620" s="131"/>
      <c r="AA620" s="131"/>
      <c r="AB620" s="131"/>
      <c r="AC620" s="131"/>
      <c r="AD620" s="131"/>
      <c r="AE620" s="131"/>
      <c r="AF620" s="131"/>
      <c r="AG620" s="131"/>
      <c r="AH620" s="131"/>
    </row>
    <row r="621" spans="18:34" x14ac:dyDescent="0.25">
      <c r="R621" s="131"/>
      <c r="S621" s="131"/>
      <c r="T621" s="137" t="s">
        <v>133</v>
      </c>
      <c r="U621" s="138">
        <v>1559</v>
      </c>
      <c r="V621" s="137" t="s">
        <v>1335</v>
      </c>
      <c r="W621" s="137" t="s">
        <v>130</v>
      </c>
      <c r="X621" s="137" t="s">
        <v>131</v>
      </c>
      <c r="Y621" s="131" t="s">
        <v>132</v>
      </c>
      <c r="Z621" s="131"/>
      <c r="AA621" s="131"/>
      <c r="AB621" s="131"/>
      <c r="AC621" s="131"/>
      <c r="AD621" s="131"/>
      <c r="AE621" s="131"/>
      <c r="AF621" s="131"/>
      <c r="AG621" s="131"/>
      <c r="AH621" s="131"/>
    </row>
    <row r="622" spans="18:34" x14ac:dyDescent="0.25">
      <c r="R622" s="131"/>
      <c r="S622" s="131"/>
      <c r="T622" s="137" t="s">
        <v>134</v>
      </c>
      <c r="U622" s="138">
        <v>1558</v>
      </c>
      <c r="V622" s="137" t="s">
        <v>1335</v>
      </c>
      <c r="W622" s="137" t="s">
        <v>130</v>
      </c>
      <c r="X622" s="137" t="s">
        <v>131</v>
      </c>
      <c r="Y622" s="131" t="s">
        <v>132</v>
      </c>
      <c r="Z622" s="131"/>
      <c r="AA622" s="131"/>
      <c r="AB622" s="131"/>
      <c r="AC622" s="131"/>
      <c r="AD622" s="131"/>
      <c r="AE622" s="131"/>
      <c r="AF622" s="131"/>
      <c r="AG622" s="131"/>
      <c r="AH622" s="131"/>
    </row>
    <row r="623" spans="18:34" x14ac:dyDescent="0.25">
      <c r="R623" s="131"/>
      <c r="S623" s="131"/>
      <c r="T623" s="137" t="s">
        <v>135</v>
      </c>
      <c r="U623" s="138">
        <v>1557</v>
      </c>
      <c r="V623" s="137" t="s">
        <v>1335</v>
      </c>
      <c r="W623" s="137" t="s">
        <v>130</v>
      </c>
      <c r="X623" s="137" t="s">
        <v>131</v>
      </c>
      <c r="Y623" s="131" t="s">
        <v>132</v>
      </c>
      <c r="Z623" s="131"/>
      <c r="AA623" s="131"/>
      <c r="AB623" s="131"/>
      <c r="AC623" s="131"/>
      <c r="AD623" s="131"/>
      <c r="AE623" s="131"/>
      <c r="AF623" s="131"/>
      <c r="AG623" s="131"/>
      <c r="AH623" s="131"/>
    </row>
    <row r="624" spans="18:34" x14ac:dyDescent="0.25">
      <c r="R624" s="131"/>
      <c r="S624" s="131"/>
      <c r="T624" s="137" t="s">
        <v>136</v>
      </c>
      <c r="U624" s="138" t="s">
        <v>953</v>
      </c>
      <c r="V624" s="137" t="s">
        <v>1335</v>
      </c>
      <c r="W624" s="137" t="s">
        <v>130</v>
      </c>
      <c r="X624" s="137" t="s">
        <v>131</v>
      </c>
      <c r="Y624" s="131" t="s">
        <v>137</v>
      </c>
      <c r="Z624" s="131"/>
      <c r="AA624" s="131"/>
      <c r="AB624" s="131"/>
      <c r="AC624" s="131"/>
      <c r="AD624" s="131"/>
      <c r="AE624" s="131"/>
      <c r="AF624" s="131"/>
      <c r="AG624" s="131"/>
      <c r="AH624" s="131"/>
    </row>
    <row r="625" spans="18:34" x14ac:dyDescent="0.25">
      <c r="R625" s="131"/>
      <c r="S625" s="131"/>
      <c r="T625" s="137" t="s">
        <v>138</v>
      </c>
      <c r="U625" s="138" t="s">
        <v>954</v>
      </c>
      <c r="V625" s="137" t="s">
        <v>1335</v>
      </c>
      <c r="W625" s="137" t="s">
        <v>130</v>
      </c>
      <c r="X625" s="137" t="s">
        <v>131</v>
      </c>
      <c r="Y625" s="131" t="s">
        <v>137</v>
      </c>
      <c r="Z625" s="131"/>
      <c r="AA625" s="131"/>
      <c r="AB625" s="131"/>
      <c r="AC625" s="131"/>
      <c r="AD625" s="131"/>
      <c r="AE625" s="131"/>
      <c r="AF625" s="131"/>
      <c r="AG625" s="131"/>
      <c r="AH625" s="131"/>
    </row>
    <row r="626" spans="18:34" x14ac:dyDescent="0.25">
      <c r="R626" s="131"/>
      <c r="S626" s="131"/>
      <c r="T626" s="137" t="s">
        <v>139</v>
      </c>
      <c r="U626" s="138" t="s">
        <v>955</v>
      </c>
      <c r="V626" s="137" t="s">
        <v>1336</v>
      </c>
      <c r="W626" s="137" t="s">
        <v>130</v>
      </c>
      <c r="X626" s="137" t="s">
        <v>131</v>
      </c>
      <c r="Y626" s="131" t="s">
        <v>137</v>
      </c>
      <c r="Z626" s="131"/>
      <c r="AA626" s="131"/>
      <c r="AB626" s="131"/>
      <c r="AC626" s="131"/>
      <c r="AD626" s="131"/>
      <c r="AE626" s="131"/>
      <c r="AF626" s="131"/>
      <c r="AG626" s="131"/>
      <c r="AH626" s="131"/>
    </row>
    <row r="627" spans="18:34" x14ac:dyDescent="0.25">
      <c r="R627" s="131"/>
      <c r="S627" s="131"/>
      <c r="T627" s="137" t="s">
        <v>145</v>
      </c>
      <c r="U627" s="138">
        <v>6176</v>
      </c>
      <c r="V627" s="137" t="s">
        <v>1335</v>
      </c>
      <c r="W627" s="137" t="s">
        <v>130</v>
      </c>
      <c r="X627" s="137" t="s">
        <v>131</v>
      </c>
      <c r="Y627" s="131" t="s">
        <v>146</v>
      </c>
      <c r="Z627" s="131"/>
      <c r="AA627" s="131"/>
      <c r="AB627" s="131"/>
      <c r="AC627" s="131"/>
      <c r="AD627" s="131"/>
      <c r="AE627" s="131"/>
      <c r="AF627" s="131"/>
      <c r="AG627" s="131"/>
      <c r="AH627" s="131"/>
    </row>
    <row r="628" spans="18:34" x14ac:dyDescent="0.25">
      <c r="R628" s="131"/>
      <c r="S628" s="131"/>
      <c r="T628" s="137" t="s">
        <v>147</v>
      </c>
      <c r="U628" s="138" t="s">
        <v>957</v>
      </c>
      <c r="V628" s="137" t="s">
        <v>1336</v>
      </c>
      <c r="W628" s="137" t="s">
        <v>130</v>
      </c>
      <c r="X628" s="137" t="s">
        <v>131</v>
      </c>
      <c r="Y628" s="131" t="s">
        <v>146</v>
      </c>
      <c r="Z628" s="131"/>
      <c r="AA628" s="131"/>
      <c r="AB628" s="131"/>
      <c r="AC628" s="131"/>
      <c r="AD628" s="131"/>
      <c r="AE628" s="131"/>
      <c r="AF628" s="131"/>
      <c r="AG628" s="131"/>
      <c r="AH628" s="131"/>
    </row>
    <row r="629" spans="18:34" x14ac:dyDescent="0.25">
      <c r="R629" s="131"/>
      <c r="S629" s="131"/>
      <c r="T629" s="137" t="s">
        <v>148</v>
      </c>
      <c r="U629" s="138" t="s">
        <v>958</v>
      </c>
      <c r="V629" s="137" t="s">
        <v>1335</v>
      </c>
      <c r="W629" s="137" t="s">
        <v>130</v>
      </c>
      <c r="X629" s="137" t="s">
        <v>131</v>
      </c>
      <c r="Y629" s="131" t="s">
        <v>146</v>
      </c>
      <c r="Z629" s="131"/>
      <c r="AA629" s="131"/>
      <c r="AB629" s="131"/>
      <c r="AC629" s="131"/>
      <c r="AD629" s="131"/>
      <c r="AE629" s="131"/>
      <c r="AF629" s="131"/>
      <c r="AG629" s="131"/>
      <c r="AH629" s="131"/>
    </row>
    <row r="630" spans="18:34" x14ac:dyDescent="0.25">
      <c r="R630" s="131"/>
      <c r="S630" s="131"/>
      <c r="T630" s="137" t="s">
        <v>149</v>
      </c>
      <c r="U630" s="138" t="s">
        <v>959</v>
      </c>
      <c r="V630" s="137" t="s">
        <v>1335</v>
      </c>
      <c r="W630" s="137" t="s">
        <v>130</v>
      </c>
      <c r="X630" s="137" t="s">
        <v>131</v>
      </c>
      <c r="Y630" s="131" t="s">
        <v>146</v>
      </c>
      <c r="Z630" s="131"/>
      <c r="AA630" s="131"/>
      <c r="AB630" s="131"/>
      <c r="AC630" s="131"/>
      <c r="AD630" s="131"/>
      <c r="AE630" s="131"/>
      <c r="AF630" s="131"/>
      <c r="AG630" s="131"/>
      <c r="AH630" s="131"/>
    </row>
    <row r="631" spans="18:34" x14ac:dyDescent="0.25">
      <c r="R631" s="131"/>
      <c r="S631" s="131"/>
      <c r="T631" s="137" t="s">
        <v>167</v>
      </c>
      <c r="U631" s="138">
        <v>6204</v>
      </c>
      <c r="V631" s="137" t="s">
        <v>1336</v>
      </c>
      <c r="W631" s="137" t="s">
        <v>130</v>
      </c>
      <c r="X631" s="137" t="s">
        <v>131</v>
      </c>
      <c r="Y631" s="131" t="s">
        <v>168</v>
      </c>
      <c r="Z631" s="131"/>
      <c r="AA631" s="131"/>
      <c r="AB631" s="131"/>
      <c r="AC631" s="131"/>
      <c r="AD631" s="131"/>
      <c r="AE631" s="131"/>
      <c r="AF631" s="131"/>
      <c r="AG631" s="131"/>
      <c r="AH631" s="131"/>
    </row>
    <row r="632" spans="18:34" x14ac:dyDescent="0.25">
      <c r="R632" s="131"/>
      <c r="S632" s="131"/>
      <c r="T632" s="137" t="s">
        <v>169</v>
      </c>
      <c r="U632" s="138" t="s">
        <v>964</v>
      </c>
      <c r="V632" s="137" t="s">
        <v>1336</v>
      </c>
      <c r="W632" s="137" t="s">
        <v>130</v>
      </c>
      <c r="X632" s="137" t="s">
        <v>131</v>
      </c>
      <c r="Y632" s="131" t="s">
        <v>168</v>
      </c>
      <c r="Z632" s="131"/>
      <c r="AA632" s="131"/>
      <c r="AB632" s="131"/>
      <c r="AC632" s="131"/>
      <c r="AD632" s="131"/>
      <c r="AE632" s="131"/>
      <c r="AF632" s="131"/>
      <c r="AG632" s="131"/>
      <c r="AH632" s="131"/>
    </row>
    <row r="633" spans="18:34" x14ac:dyDescent="0.25">
      <c r="R633" s="131"/>
      <c r="S633" s="131"/>
      <c r="T633" s="137" t="s">
        <v>170</v>
      </c>
      <c r="U633" s="138" t="s">
        <v>965</v>
      </c>
      <c r="V633" s="137" t="s">
        <v>1336</v>
      </c>
      <c r="W633" s="137" t="s">
        <v>130</v>
      </c>
      <c r="X633" s="137" t="s">
        <v>131</v>
      </c>
      <c r="Y633" s="131" t="s">
        <v>168</v>
      </c>
      <c r="Z633" s="131"/>
      <c r="AA633" s="131"/>
      <c r="AB633" s="131"/>
      <c r="AC633" s="131"/>
      <c r="AD633" s="131"/>
      <c r="AE633" s="131"/>
      <c r="AF633" s="131"/>
      <c r="AG633" s="131"/>
      <c r="AH633" s="131"/>
    </row>
    <row r="634" spans="18:34" x14ac:dyDescent="0.25">
      <c r="R634" s="131"/>
      <c r="S634" s="131"/>
      <c r="T634" s="137" t="s">
        <v>175</v>
      </c>
      <c r="U634" s="138">
        <v>1568</v>
      </c>
      <c r="V634" s="137" t="s">
        <v>1335</v>
      </c>
      <c r="W634" s="137" t="s">
        <v>130</v>
      </c>
      <c r="X634" s="137" t="s">
        <v>131</v>
      </c>
      <c r="Y634" s="131" t="s">
        <v>176</v>
      </c>
      <c r="Z634" s="131"/>
      <c r="AA634" s="131"/>
      <c r="AB634" s="131"/>
      <c r="AC634" s="131"/>
      <c r="AD634" s="131"/>
      <c r="AE634" s="131"/>
      <c r="AF634" s="131"/>
      <c r="AG634" s="131"/>
      <c r="AH634" s="131"/>
    </row>
    <row r="635" spans="18:34" x14ac:dyDescent="0.25">
      <c r="R635" s="131"/>
      <c r="S635" s="131"/>
      <c r="T635" s="137" t="s">
        <v>177</v>
      </c>
      <c r="U635" s="138">
        <v>1561</v>
      </c>
      <c r="V635" s="137" t="s">
        <v>1335</v>
      </c>
      <c r="W635" s="137" t="s">
        <v>130</v>
      </c>
      <c r="X635" s="137" t="s">
        <v>131</v>
      </c>
      <c r="Y635" s="131" t="s">
        <v>176</v>
      </c>
      <c r="Z635" s="131"/>
      <c r="AA635" s="131"/>
      <c r="AB635" s="131"/>
      <c r="AC635" s="131"/>
      <c r="AD635" s="131"/>
      <c r="AE635" s="131"/>
      <c r="AF635" s="131"/>
      <c r="AG635" s="131"/>
      <c r="AH635" s="131"/>
    </row>
    <row r="636" spans="18:34" x14ac:dyDescent="0.25">
      <c r="R636" s="131"/>
      <c r="S636" s="131"/>
      <c r="T636" s="137" t="s">
        <v>178</v>
      </c>
      <c r="U636" s="138">
        <v>1562</v>
      </c>
      <c r="V636" s="137" t="s">
        <v>1335</v>
      </c>
      <c r="W636" s="137" t="s">
        <v>130</v>
      </c>
      <c r="X636" s="137" t="s">
        <v>131</v>
      </c>
      <c r="Y636" s="131" t="s">
        <v>176</v>
      </c>
      <c r="Z636" s="131"/>
      <c r="AA636" s="131"/>
      <c r="AB636" s="131"/>
      <c r="AC636" s="131"/>
      <c r="AD636" s="131"/>
      <c r="AE636" s="131"/>
      <c r="AF636" s="131"/>
      <c r="AG636" s="131"/>
      <c r="AH636" s="131"/>
    </row>
    <row r="637" spans="18:34" x14ac:dyDescent="0.25">
      <c r="R637" s="131"/>
      <c r="S637" s="131"/>
      <c r="T637" s="137" t="s">
        <v>179</v>
      </c>
      <c r="U637" s="138">
        <v>1567</v>
      </c>
      <c r="V637" s="137" t="s">
        <v>1335</v>
      </c>
      <c r="W637" s="137" t="s">
        <v>130</v>
      </c>
      <c r="X637" s="137" t="s">
        <v>131</v>
      </c>
      <c r="Y637" s="131" t="s">
        <v>176</v>
      </c>
      <c r="Z637" s="131"/>
      <c r="AA637" s="131"/>
      <c r="AB637" s="131"/>
      <c r="AC637" s="131"/>
      <c r="AD637" s="131"/>
      <c r="AE637" s="131"/>
      <c r="AF637" s="131"/>
      <c r="AG637" s="131"/>
      <c r="AH637" s="131"/>
    </row>
    <row r="638" spans="18:34" x14ac:dyDescent="0.25">
      <c r="R638" s="131"/>
      <c r="S638" s="131"/>
      <c r="T638" s="137" t="s">
        <v>182</v>
      </c>
      <c r="U638" s="138">
        <v>6190</v>
      </c>
      <c r="V638" s="137" t="s">
        <v>1336</v>
      </c>
      <c r="W638" s="137" t="s">
        <v>130</v>
      </c>
      <c r="X638" s="137" t="s">
        <v>131</v>
      </c>
      <c r="Y638" s="131" t="s">
        <v>183</v>
      </c>
      <c r="Z638" s="131"/>
      <c r="AA638" s="131"/>
      <c r="AB638" s="131"/>
      <c r="AC638" s="131"/>
      <c r="AD638" s="131"/>
      <c r="AE638" s="131"/>
      <c r="AF638" s="131"/>
      <c r="AG638" s="131"/>
      <c r="AH638" s="131"/>
    </row>
    <row r="639" spans="18:34" x14ac:dyDescent="0.25">
      <c r="R639" s="131"/>
      <c r="S639" s="131"/>
      <c r="T639" s="137" t="s">
        <v>184</v>
      </c>
      <c r="U639" s="138">
        <v>6174</v>
      </c>
      <c r="V639" s="137" t="s">
        <v>1336</v>
      </c>
      <c r="W639" s="137" t="s">
        <v>130</v>
      </c>
      <c r="X639" s="137" t="s">
        <v>131</v>
      </c>
      <c r="Y639" s="131" t="s">
        <v>183</v>
      </c>
      <c r="Z639" s="131"/>
      <c r="AA639" s="131"/>
      <c r="AB639" s="131"/>
      <c r="AC639" s="131"/>
      <c r="AD639" s="131"/>
      <c r="AE639" s="131"/>
      <c r="AF639" s="131"/>
      <c r="AG639" s="131"/>
      <c r="AH639" s="131"/>
    </row>
    <row r="640" spans="18:34" x14ac:dyDescent="0.25">
      <c r="R640" s="131"/>
      <c r="S640" s="131"/>
      <c r="T640" s="137" t="s">
        <v>185</v>
      </c>
      <c r="U640" s="138">
        <v>1555</v>
      </c>
      <c r="V640" s="137" t="s">
        <v>1335</v>
      </c>
      <c r="W640" s="137" t="s">
        <v>130</v>
      </c>
      <c r="X640" s="137" t="s">
        <v>131</v>
      </c>
      <c r="Y640" s="131" t="s">
        <v>186</v>
      </c>
      <c r="Z640" s="131"/>
      <c r="AA640" s="131"/>
      <c r="AB640" s="131"/>
      <c r="AC640" s="131"/>
      <c r="AD640" s="131"/>
      <c r="AE640" s="131"/>
      <c r="AF640" s="131"/>
      <c r="AG640" s="131"/>
      <c r="AH640" s="131"/>
    </row>
    <row r="641" spans="18:34" x14ac:dyDescent="0.25">
      <c r="R641" s="131"/>
      <c r="S641" s="131"/>
      <c r="T641" s="137" t="s">
        <v>187</v>
      </c>
      <c r="U641" s="138">
        <v>1553</v>
      </c>
      <c r="V641" s="137" t="s">
        <v>1335</v>
      </c>
      <c r="W641" s="137" t="s">
        <v>130</v>
      </c>
      <c r="X641" s="137" t="s">
        <v>131</v>
      </c>
      <c r="Y641" s="131" t="s">
        <v>186</v>
      </c>
      <c r="Z641" s="131"/>
      <c r="AA641" s="131"/>
      <c r="AB641" s="131"/>
      <c r="AC641" s="131"/>
      <c r="AD641" s="131"/>
      <c r="AE641" s="131"/>
      <c r="AF641" s="131"/>
      <c r="AG641" s="131"/>
      <c r="AH641" s="131"/>
    </row>
    <row r="642" spans="18:34" x14ac:dyDescent="0.25">
      <c r="R642" s="131"/>
      <c r="S642" s="131"/>
      <c r="T642" s="137" t="s">
        <v>188</v>
      </c>
      <c r="U642" s="138">
        <v>1556</v>
      </c>
      <c r="V642" s="137" t="s">
        <v>1335</v>
      </c>
      <c r="W642" s="137" t="s">
        <v>130</v>
      </c>
      <c r="X642" s="137" t="s">
        <v>131</v>
      </c>
      <c r="Y642" s="131" t="s">
        <v>186</v>
      </c>
      <c r="Z642" s="131"/>
      <c r="AA642" s="131"/>
      <c r="AB642" s="131"/>
      <c r="AC642" s="131"/>
      <c r="AD642" s="131"/>
      <c r="AE642" s="131"/>
      <c r="AF642" s="131"/>
      <c r="AG642" s="131"/>
      <c r="AH642" s="131"/>
    </row>
    <row r="643" spans="18:34" x14ac:dyDescent="0.25">
      <c r="R643" s="131"/>
      <c r="S643" s="131"/>
      <c r="T643" s="137" t="s">
        <v>189</v>
      </c>
      <c r="U643" s="138">
        <v>1554</v>
      </c>
      <c r="V643" s="137" t="s">
        <v>1335</v>
      </c>
      <c r="W643" s="137" t="s">
        <v>130</v>
      </c>
      <c r="X643" s="137" t="s">
        <v>131</v>
      </c>
      <c r="Y643" s="131" t="s">
        <v>186</v>
      </c>
      <c r="Z643" s="131"/>
      <c r="AA643" s="131"/>
      <c r="AB643" s="131"/>
      <c r="AC643" s="131"/>
      <c r="AD643" s="131"/>
      <c r="AE643" s="131"/>
      <c r="AF643" s="131"/>
      <c r="AG643" s="131"/>
      <c r="AH643" s="131"/>
    </row>
    <row r="644" spans="18:34" x14ac:dyDescent="0.25">
      <c r="R644" s="131"/>
      <c r="S644" s="131"/>
      <c r="T644" s="137" t="s">
        <v>190</v>
      </c>
      <c r="U644" s="138" t="s">
        <v>969</v>
      </c>
      <c r="V644" s="137" t="s">
        <v>1336</v>
      </c>
      <c r="W644" s="137" t="s">
        <v>130</v>
      </c>
      <c r="X644" s="137" t="s">
        <v>131</v>
      </c>
      <c r="Y644" s="131" t="s">
        <v>191</v>
      </c>
      <c r="Z644" s="131"/>
      <c r="AA644" s="131"/>
      <c r="AB644" s="131"/>
      <c r="AC644" s="131"/>
      <c r="AD644" s="131"/>
      <c r="AE644" s="131"/>
      <c r="AF644" s="131"/>
      <c r="AG644" s="131"/>
      <c r="AH644" s="131"/>
    </row>
    <row r="645" spans="18:34" x14ac:dyDescent="0.25">
      <c r="R645" s="131"/>
      <c r="S645" s="131"/>
      <c r="T645" s="137" t="s">
        <v>192</v>
      </c>
      <c r="U645" s="138" t="s">
        <v>970</v>
      </c>
      <c r="V645" s="137" t="s">
        <v>1336</v>
      </c>
      <c r="W645" s="137" t="s">
        <v>130</v>
      </c>
      <c r="X645" s="137" t="s">
        <v>131</v>
      </c>
      <c r="Y645" s="131" t="s">
        <v>191</v>
      </c>
      <c r="Z645" s="131"/>
      <c r="AA645" s="131"/>
      <c r="AB645" s="131"/>
      <c r="AC645" s="131"/>
      <c r="AD645" s="131"/>
      <c r="AE645" s="131"/>
      <c r="AF645" s="131"/>
      <c r="AG645" s="131"/>
      <c r="AH645" s="131"/>
    </row>
    <row r="646" spans="18:34" x14ac:dyDescent="0.25">
      <c r="R646" s="131"/>
      <c r="S646" s="131"/>
      <c r="T646" s="137" t="s">
        <v>193</v>
      </c>
      <c r="U646" s="138" t="s">
        <v>971</v>
      </c>
      <c r="V646" s="137" t="s">
        <v>1336</v>
      </c>
      <c r="W646" s="137" t="s">
        <v>130</v>
      </c>
      <c r="X646" s="137" t="s">
        <v>131</v>
      </c>
      <c r="Y646" s="131" t="s">
        <v>191</v>
      </c>
      <c r="Z646" s="131"/>
      <c r="AA646" s="131"/>
      <c r="AB646" s="131"/>
      <c r="AC646" s="131"/>
      <c r="AD646" s="131"/>
      <c r="AE646" s="131"/>
      <c r="AF646" s="131"/>
      <c r="AG646" s="131"/>
      <c r="AH646" s="131"/>
    </row>
    <row r="647" spans="18:34" ht="15" thickBot="1" x14ac:dyDescent="0.3">
      <c r="R647" s="131"/>
      <c r="S647" s="131"/>
      <c r="T647" s="139" t="s">
        <v>194</v>
      </c>
      <c r="U647" s="140" t="s">
        <v>972</v>
      </c>
      <c r="V647" s="139" t="s">
        <v>1336</v>
      </c>
      <c r="W647" s="139" t="s">
        <v>130</v>
      </c>
      <c r="X647" s="139" t="s">
        <v>131</v>
      </c>
      <c r="Y647" s="131" t="s">
        <v>191</v>
      </c>
      <c r="Z647" s="131"/>
      <c r="AA647" s="131"/>
      <c r="AB647" s="131"/>
      <c r="AC647" s="131"/>
      <c r="AD647" s="131"/>
      <c r="AE647" s="131"/>
      <c r="AF647" s="131"/>
      <c r="AG647" s="131"/>
      <c r="AH647" s="131"/>
    </row>
    <row r="648" spans="18:34" x14ac:dyDescent="0.25">
      <c r="R648" s="131"/>
      <c r="S648" s="131"/>
      <c r="T648" s="141" t="s">
        <v>238</v>
      </c>
      <c r="U648" s="142">
        <v>2074</v>
      </c>
      <c r="V648" s="141" t="s">
        <v>1335</v>
      </c>
      <c r="W648" s="141" t="s">
        <v>239</v>
      </c>
      <c r="X648" s="141" t="s">
        <v>240</v>
      </c>
      <c r="Y648" s="131" t="s">
        <v>241</v>
      </c>
      <c r="Z648" s="131"/>
      <c r="AA648" s="131"/>
      <c r="AB648" s="131"/>
      <c r="AC648" s="131"/>
      <c r="AD648" s="131"/>
      <c r="AE648" s="131"/>
      <c r="AF648" s="131"/>
      <c r="AG648" s="131"/>
      <c r="AH648" s="131"/>
    </row>
    <row r="649" spans="18:34" x14ac:dyDescent="0.25">
      <c r="R649" s="131"/>
      <c r="S649" s="131"/>
      <c r="T649" s="137" t="s">
        <v>242</v>
      </c>
      <c r="U649" s="138" t="s">
        <v>988</v>
      </c>
      <c r="V649" s="137" t="s">
        <v>1335</v>
      </c>
      <c r="W649" s="137" t="s">
        <v>239</v>
      </c>
      <c r="X649" s="137" t="s">
        <v>240</v>
      </c>
      <c r="Y649" s="131" t="s">
        <v>241</v>
      </c>
      <c r="Z649" s="131"/>
      <c r="AA649" s="131"/>
      <c r="AB649" s="131"/>
      <c r="AC649" s="131"/>
      <c r="AD649" s="131"/>
      <c r="AE649" s="131"/>
      <c r="AF649" s="131"/>
      <c r="AG649" s="131"/>
      <c r="AH649" s="131"/>
    </row>
    <row r="650" spans="18:34" x14ac:dyDescent="0.25">
      <c r="R650" s="131"/>
      <c r="S650" s="131"/>
      <c r="T650" s="137" t="s">
        <v>243</v>
      </c>
      <c r="U650" s="138">
        <v>1970</v>
      </c>
      <c r="V650" s="137" t="s">
        <v>1335</v>
      </c>
      <c r="W650" s="137" t="s">
        <v>239</v>
      </c>
      <c r="X650" s="137" t="s">
        <v>240</v>
      </c>
      <c r="Y650" s="131" t="s">
        <v>241</v>
      </c>
      <c r="Z650" s="131"/>
      <c r="AA650" s="131"/>
      <c r="AB650" s="131"/>
      <c r="AC650" s="131"/>
      <c r="AD650" s="131"/>
      <c r="AE650" s="131"/>
      <c r="AF650" s="131"/>
      <c r="AG650" s="131"/>
      <c r="AH650" s="131"/>
    </row>
    <row r="651" spans="18:34" x14ac:dyDescent="0.25">
      <c r="R651" s="131"/>
      <c r="S651" s="131"/>
      <c r="T651" s="137" t="s">
        <v>251</v>
      </c>
      <c r="U651" s="138" t="s">
        <v>994</v>
      </c>
      <c r="V651" s="137" t="s">
        <v>1336</v>
      </c>
      <c r="W651" s="137" t="s">
        <v>239</v>
      </c>
      <c r="X651" s="137" t="s">
        <v>240</v>
      </c>
      <c r="Y651" s="131" t="s">
        <v>252</v>
      </c>
      <c r="Z651" s="131"/>
      <c r="AA651" s="131"/>
      <c r="AB651" s="131"/>
      <c r="AC651" s="131"/>
      <c r="AD651" s="131"/>
      <c r="AE651" s="131"/>
      <c r="AF651" s="131"/>
      <c r="AG651" s="131"/>
      <c r="AH651" s="131"/>
    </row>
    <row r="652" spans="18:34" x14ac:dyDescent="0.25">
      <c r="R652" s="131"/>
      <c r="S652" s="131"/>
      <c r="T652" s="137" t="s">
        <v>253</v>
      </c>
      <c r="U652" s="138" t="s">
        <v>995</v>
      </c>
      <c r="V652" s="137" t="s">
        <v>1336</v>
      </c>
      <c r="W652" s="137" t="s">
        <v>239</v>
      </c>
      <c r="X652" s="137" t="s">
        <v>240</v>
      </c>
      <c r="Y652" s="131" t="s">
        <v>252</v>
      </c>
      <c r="Z652" s="131"/>
      <c r="AA652" s="131"/>
      <c r="AB652" s="131"/>
      <c r="AC652" s="131"/>
      <c r="AD652" s="131"/>
      <c r="AE652" s="131"/>
      <c r="AF652" s="131"/>
      <c r="AG652" s="131"/>
      <c r="AH652" s="131"/>
    </row>
    <row r="653" spans="18:34" x14ac:dyDescent="0.25">
      <c r="R653" s="131"/>
      <c r="S653" s="131"/>
      <c r="T653" s="137" t="s">
        <v>254</v>
      </c>
      <c r="U653" s="138" t="s">
        <v>996</v>
      </c>
      <c r="V653" s="137" t="s">
        <v>1335</v>
      </c>
      <c r="W653" s="137" t="s">
        <v>239</v>
      </c>
      <c r="X653" s="137" t="s">
        <v>240</v>
      </c>
      <c r="Y653" s="131" t="s">
        <v>252</v>
      </c>
      <c r="Z653" s="131"/>
      <c r="AA653" s="131"/>
      <c r="AB653" s="131"/>
      <c r="AC653" s="131"/>
      <c r="AD653" s="131"/>
      <c r="AE653" s="131"/>
      <c r="AF653" s="131"/>
      <c r="AG653" s="131"/>
      <c r="AH653" s="131"/>
    </row>
    <row r="654" spans="18:34" x14ac:dyDescent="0.25">
      <c r="R654" s="131"/>
      <c r="S654" s="131"/>
      <c r="T654" s="137" t="s">
        <v>255</v>
      </c>
      <c r="U654" s="138" t="s">
        <v>997</v>
      </c>
      <c r="V654" s="137" t="s">
        <v>1335</v>
      </c>
      <c r="W654" s="137" t="s">
        <v>239</v>
      </c>
      <c r="X654" s="137" t="s">
        <v>240</v>
      </c>
      <c r="Y654" s="131" t="s">
        <v>252</v>
      </c>
      <c r="Z654" s="131"/>
      <c r="AA654" s="131"/>
      <c r="AB654" s="131"/>
      <c r="AC654" s="131"/>
      <c r="AD654" s="131"/>
      <c r="AE654" s="131"/>
      <c r="AF654" s="131"/>
      <c r="AG654" s="131"/>
      <c r="AH654" s="131"/>
    </row>
    <row r="655" spans="18:34" x14ac:dyDescent="0.25">
      <c r="R655" s="131"/>
      <c r="S655" s="131"/>
      <c r="T655" s="137" t="s">
        <v>256</v>
      </c>
      <c r="U655" s="138" t="s">
        <v>998</v>
      </c>
      <c r="V655" s="137" t="s">
        <v>1335</v>
      </c>
      <c r="W655" s="137" t="s">
        <v>239</v>
      </c>
      <c r="X655" s="137" t="s">
        <v>240</v>
      </c>
      <c r="Y655" s="131" t="s">
        <v>252</v>
      </c>
      <c r="Z655" s="131"/>
      <c r="AA655" s="131"/>
      <c r="AB655" s="131"/>
      <c r="AC655" s="131"/>
      <c r="AD655" s="131"/>
      <c r="AE655" s="131"/>
      <c r="AF655" s="131"/>
      <c r="AG655" s="131"/>
      <c r="AH655" s="131"/>
    </row>
    <row r="656" spans="18:34" x14ac:dyDescent="0.25">
      <c r="R656" s="131"/>
      <c r="S656" s="131"/>
      <c r="T656" s="137" t="s">
        <v>264</v>
      </c>
      <c r="U656" s="138" t="s">
        <v>1004</v>
      </c>
      <c r="V656" s="137" t="s">
        <v>1335</v>
      </c>
      <c r="W656" s="137" t="s">
        <v>239</v>
      </c>
      <c r="X656" s="137" t="s">
        <v>240</v>
      </c>
      <c r="Y656" s="131" t="s">
        <v>265</v>
      </c>
      <c r="Z656" s="131"/>
      <c r="AA656" s="131"/>
      <c r="AB656" s="131"/>
      <c r="AC656" s="131"/>
      <c r="AD656" s="131"/>
      <c r="AE656" s="131"/>
      <c r="AF656" s="131"/>
      <c r="AG656" s="131"/>
      <c r="AH656" s="131"/>
    </row>
    <row r="657" spans="18:34" x14ac:dyDescent="0.25">
      <c r="R657" s="131"/>
      <c r="S657" s="131"/>
      <c r="T657" s="137" t="s">
        <v>266</v>
      </c>
      <c r="U657" s="138" t="s">
        <v>1005</v>
      </c>
      <c r="V657" s="137" t="s">
        <v>1335</v>
      </c>
      <c r="W657" s="137" t="s">
        <v>239</v>
      </c>
      <c r="X657" s="137" t="s">
        <v>240</v>
      </c>
      <c r="Y657" s="131" t="s">
        <v>265</v>
      </c>
      <c r="Z657" s="131"/>
      <c r="AA657" s="131"/>
      <c r="AB657" s="131"/>
      <c r="AC657" s="131"/>
      <c r="AD657" s="131"/>
      <c r="AE657" s="131"/>
      <c r="AF657" s="131"/>
      <c r="AG657" s="131"/>
      <c r="AH657" s="131"/>
    </row>
    <row r="658" spans="18:34" x14ac:dyDescent="0.25">
      <c r="R658" s="131"/>
      <c r="S658" s="131"/>
      <c r="T658" s="137" t="s">
        <v>267</v>
      </c>
      <c r="U658" s="138" t="s">
        <v>1006</v>
      </c>
      <c r="V658" s="137" t="s">
        <v>1335</v>
      </c>
      <c r="W658" s="137" t="s">
        <v>239</v>
      </c>
      <c r="X658" s="137" t="s">
        <v>240</v>
      </c>
      <c r="Y658" s="131" t="s">
        <v>265</v>
      </c>
      <c r="Z658" s="131"/>
      <c r="AA658" s="131"/>
      <c r="AB658" s="131"/>
      <c r="AC658" s="131"/>
      <c r="AD658" s="131"/>
      <c r="AE658" s="131"/>
      <c r="AF658" s="131"/>
      <c r="AG658" s="131"/>
      <c r="AH658" s="131"/>
    </row>
    <row r="659" spans="18:34" x14ac:dyDescent="0.25">
      <c r="R659" s="131"/>
      <c r="S659" s="131"/>
      <c r="T659" s="137" t="s">
        <v>294</v>
      </c>
      <c r="U659" s="138">
        <v>2287</v>
      </c>
      <c r="V659" s="137" t="s">
        <v>1335</v>
      </c>
      <c r="W659" s="137" t="s">
        <v>239</v>
      </c>
      <c r="X659" s="137" t="s">
        <v>240</v>
      </c>
      <c r="Y659" s="131" t="s">
        <v>295</v>
      </c>
      <c r="Z659" s="131"/>
      <c r="AA659" s="131"/>
      <c r="AB659" s="131"/>
      <c r="AC659" s="131"/>
      <c r="AD659" s="131"/>
      <c r="AE659" s="131"/>
      <c r="AF659" s="131"/>
      <c r="AG659" s="131"/>
      <c r="AH659" s="131"/>
    </row>
    <row r="660" spans="18:34" x14ac:dyDescent="0.25">
      <c r="R660" s="131"/>
      <c r="S660" s="131"/>
      <c r="T660" s="137" t="s">
        <v>296</v>
      </c>
      <c r="U660" s="138">
        <v>2285</v>
      </c>
      <c r="V660" s="137" t="s">
        <v>1335</v>
      </c>
      <c r="W660" s="137" t="s">
        <v>239</v>
      </c>
      <c r="X660" s="137" t="s">
        <v>240</v>
      </c>
      <c r="Y660" s="131" t="s">
        <v>295</v>
      </c>
      <c r="Z660" s="131"/>
      <c r="AA660" s="131"/>
      <c r="AB660" s="131"/>
      <c r="AC660" s="131"/>
      <c r="AD660" s="131"/>
      <c r="AE660" s="131"/>
      <c r="AF660" s="131"/>
      <c r="AG660" s="131"/>
      <c r="AH660" s="131"/>
    </row>
    <row r="661" spans="18:34" x14ac:dyDescent="0.25">
      <c r="R661" s="131"/>
      <c r="S661" s="131"/>
      <c r="T661" s="137" t="s">
        <v>297</v>
      </c>
      <c r="U661" s="138">
        <v>2286</v>
      </c>
      <c r="V661" s="137" t="s">
        <v>1335</v>
      </c>
      <c r="W661" s="137" t="s">
        <v>239</v>
      </c>
      <c r="X661" s="137" t="s">
        <v>240</v>
      </c>
      <c r="Y661" s="131" t="s">
        <v>295</v>
      </c>
      <c r="Z661" s="131"/>
      <c r="AA661" s="131"/>
      <c r="AB661" s="131"/>
      <c r="AC661" s="131"/>
      <c r="AD661" s="131"/>
      <c r="AE661" s="131"/>
      <c r="AF661" s="131"/>
      <c r="AG661" s="131"/>
      <c r="AH661" s="131"/>
    </row>
    <row r="662" spans="18:34" x14ac:dyDescent="0.25">
      <c r="R662" s="131"/>
      <c r="S662" s="131"/>
      <c r="T662" s="137" t="s">
        <v>298</v>
      </c>
      <c r="U662" s="138">
        <v>2288</v>
      </c>
      <c r="V662" s="137" t="s">
        <v>1335</v>
      </c>
      <c r="W662" s="137" t="s">
        <v>239</v>
      </c>
      <c r="X662" s="137" t="s">
        <v>240</v>
      </c>
      <c r="Y662" s="131" t="s">
        <v>295</v>
      </c>
      <c r="Z662" s="131"/>
      <c r="AA662" s="131"/>
      <c r="AB662" s="131"/>
      <c r="AC662" s="131"/>
      <c r="AD662" s="131"/>
      <c r="AE662" s="131"/>
      <c r="AF662" s="131"/>
      <c r="AG662" s="131"/>
      <c r="AH662" s="131"/>
    </row>
    <row r="663" spans="18:34" x14ac:dyDescent="0.25">
      <c r="R663" s="131"/>
      <c r="S663" s="131"/>
      <c r="T663" s="137" t="s">
        <v>351</v>
      </c>
      <c r="U663" s="138" t="s">
        <v>1038</v>
      </c>
      <c r="V663" s="137" t="s">
        <v>1336</v>
      </c>
      <c r="W663" s="137" t="s">
        <v>239</v>
      </c>
      <c r="X663" s="137" t="s">
        <v>240</v>
      </c>
      <c r="Y663" s="131" t="s">
        <v>352</v>
      </c>
      <c r="Z663" s="131"/>
      <c r="AA663" s="131"/>
      <c r="AB663" s="131"/>
      <c r="AC663" s="131"/>
      <c r="AD663" s="131"/>
      <c r="AE663" s="131"/>
      <c r="AF663" s="131"/>
      <c r="AG663" s="131"/>
      <c r="AH663" s="131"/>
    </row>
    <row r="664" spans="18:34" x14ac:dyDescent="0.25">
      <c r="R664" s="131"/>
      <c r="S664" s="131"/>
      <c r="T664" s="137" t="s">
        <v>353</v>
      </c>
      <c r="U664" s="138" t="s">
        <v>1039</v>
      </c>
      <c r="V664" s="137" t="s">
        <v>1335</v>
      </c>
      <c r="W664" s="137" t="s">
        <v>239</v>
      </c>
      <c r="X664" s="137" t="s">
        <v>240</v>
      </c>
      <c r="Y664" s="131" t="s">
        <v>352</v>
      </c>
      <c r="Z664" s="131"/>
      <c r="AA664" s="131"/>
      <c r="AB664" s="131"/>
      <c r="AC664" s="131"/>
      <c r="AD664" s="131"/>
      <c r="AE664" s="131"/>
      <c r="AF664" s="131"/>
      <c r="AG664" s="131"/>
      <c r="AH664" s="131"/>
    </row>
    <row r="665" spans="18:34" x14ac:dyDescent="0.25">
      <c r="R665" s="131"/>
      <c r="S665" s="131"/>
      <c r="T665" s="137" t="s">
        <v>354</v>
      </c>
      <c r="U665" s="138" t="s">
        <v>1040</v>
      </c>
      <c r="V665" s="137" t="s">
        <v>1336</v>
      </c>
      <c r="W665" s="137" t="s">
        <v>239</v>
      </c>
      <c r="X665" s="137" t="s">
        <v>240</v>
      </c>
      <c r="Y665" s="131" t="s">
        <v>352</v>
      </c>
      <c r="Z665" s="131"/>
      <c r="AA665" s="131"/>
      <c r="AB665" s="131"/>
      <c r="AC665" s="131"/>
      <c r="AD665" s="131"/>
      <c r="AE665" s="131"/>
      <c r="AF665" s="131"/>
      <c r="AG665" s="131"/>
      <c r="AH665" s="131"/>
    </row>
    <row r="666" spans="18:34" x14ac:dyDescent="0.25">
      <c r="R666" s="131"/>
      <c r="S666" s="131"/>
      <c r="T666" s="137" t="s">
        <v>413</v>
      </c>
      <c r="U666" s="138" t="s">
        <v>1070</v>
      </c>
      <c r="V666" s="137" t="s">
        <v>1335</v>
      </c>
      <c r="W666" s="137" t="s">
        <v>239</v>
      </c>
      <c r="X666" s="137" t="s">
        <v>240</v>
      </c>
      <c r="Y666" s="131" t="s">
        <v>414</v>
      </c>
      <c r="Z666" s="131"/>
      <c r="AA666" s="131"/>
      <c r="AB666" s="131"/>
      <c r="AC666" s="131"/>
      <c r="AD666" s="131"/>
      <c r="AE666" s="131"/>
      <c r="AF666" s="131"/>
      <c r="AG666" s="131"/>
      <c r="AH666" s="131"/>
    </row>
    <row r="667" spans="18:34" x14ac:dyDescent="0.25">
      <c r="R667" s="131"/>
      <c r="S667" s="131"/>
      <c r="T667" s="137" t="s">
        <v>415</v>
      </c>
      <c r="U667" s="138" t="s">
        <v>1071</v>
      </c>
      <c r="V667" s="137" t="s">
        <v>1335</v>
      </c>
      <c r="W667" s="137" t="s">
        <v>239</v>
      </c>
      <c r="X667" s="137" t="s">
        <v>240</v>
      </c>
      <c r="Y667" s="131" t="s">
        <v>414</v>
      </c>
      <c r="Z667" s="131"/>
      <c r="AA667" s="131"/>
      <c r="AB667" s="131"/>
      <c r="AC667" s="131"/>
      <c r="AD667" s="131"/>
      <c r="AE667" s="131"/>
      <c r="AF667" s="131"/>
      <c r="AG667" s="131"/>
      <c r="AH667" s="131"/>
    </row>
    <row r="668" spans="18:34" x14ac:dyDescent="0.25">
      <c r="R668" s="131"/>
      <c r="S668" s="131"/>
      <c r="T668" s="137" t="s">
        <v>416</v>
      </c>
      <c r="U668" s="138" t="s">
        <v>1072</v>
      </c>
      <c r="V668" s="137" t="s">
        <v>1335</v>
      </c>
      <c r="W668" s="137" t="s">
        <v>239</v>
      </c>
      <c r="X668" s="137" t="s">
        <v>240</v>
      </c>
      <c r="Y668" s="131" t="s">
        <v>414</v>
      </c>
      <c r="Z668" s="131"/>
      <c r="AA668" s="131"/>
      <c r="AB668" s="131"/>
      <c r="AC668" s="131"/>
      <c r="AD668" s="131"/>
      <c r="AE668" s="131"/>
      <c r="AF668" s="131"/>
      <c r="AG668" s="131"/>
      <c r="AH668" s="131"/>
    </row>
    <row r="669" spans="18:34" x14ac:dyDescent="0.25">
      <c r="R669" s="131"/>
      <c r="S669" s="131"/>
      <c r="T669" s="137" t="s">
        <v>417</v>
      </c>
      <c r="U669" s="138" t="s">
        <v>1073</v>
      </c>
      <c r="V669" s="137" t="s">
        <v>1335</v>
      </c>
      <c r="W669" s="137" t="s">
        <v>239</v>
      </c>
      <c r="X669" s="137" t="s">
        <v>240</v>
      </c>
      <c r="Y669" s="131" t="s">
        <v>414</v>
      </c>
      <c r="Z669" s="131"/>
      <c r="AA669" s="131"/>
      <c r="AB669" s="131"/>
      <c r="AC669" s="131"/>
      <c r="AD669" s="131"/>
      <c r="AE669" s="131"/>
      <c r="AF669" s="131"/>
      <c r="AG669" s="131"/>
      <c r="AH669" s="131"/>
    </row>
    <row r="670" spans="18:34" x14ac:dyDescent="0.25">
      <c r="R670" s="131"/>
      <c r="S670" s="131"/>
      <c r="T670" s="137" t="s">
        <v>461</v>
      </c>
      <c r="U670" s="138">
        <v>6070</v>
      </c>
      <c r="V670" s="137" t="s">
        <v>1335</v>
      </c>
      <c r="W670" s="137" t="s">
        <v>239</v>
      </c>
      <c r="X670" s="137" t="s">
        <v>240</v>
      </c>
      <c r="Y670" s="131" t="s">
        <v>462</v>
      </c>
      <c r="Z670" s="131"/>
      <c r="AA670" s="131"/>
      <c r="AB670" s="131"/>
      <c r="AC670" s="131"/>
      <c r="AD670" s="131"/>
      <c r="AE670" s="131"/>
      <c r="AF670" s="131"/>
      <c r="AG670" s="131"/>
      <c r="AH670" s="131"/>
    </row>
    <row r="671" spans="18:34" x14ac:dyDescent="0.25">
      <c r="R671" s="131"/>
      <c r="S671" s="131"/>
      <c r="T671" s="137" t="s">
        <v>463</v>
      </c>
      <c r="U671" s="138">
        <v>7973</v>
      </c>
      <c r="V671" s="137" t="s">
        <v>1335</v>
      </c>
      <c r="W671" s="137" t="s">
        <v>239</v>
      </c>
      <c r="X671" s="137" t="s">
        <v>240</v>
      </c>
      <c r="Y671" s="131" t="s">
        <v>462</v>
      </c>
      <c r="Z671" s="131"/>
      <c r="AA671" s="131"/>
      <c r="AB671" s="131"/>
      <c r="AC671" s="131"/>
      <c r="AD671" s="131"/>
      <c r="AE671" s="131"/>
      <c r="AF671" s="131"/>
      <c r="AG671" s="131"/>
      <c r="AH671" s="131"/>
    </row>
    <row r="672" spans="18:34" x14ac:dyDescent="0.25">
      <c r="R672" s="131"/>
      <c r="S672" s="131"/>
      <c r="T672" s="137" t="s">
        <v>464</v>
      </c>
      <c r="U672" s="138">
        <v>7974</v>
      </c>
      <c r="V672" s="137" t="s">
        <v>1335</v>
      </c>
      <c r="W672" s="137" t="s">
        <v>239</v>
      </c>
      <c r="X672" s="137" t="s">
        <v>240</v>
      </c>
      <c r="Y672" s="131" t="s">
        <v>462</v>
      </c>
      <c r="Z672" s="131"/>
      <c r="AA672" s="131"/>
      <c r="AB672" s="131"/>
      <c r="AC672" s="131"/>
      <c r="AD672" s="131"/>
      <c r="AE672" s="131"/>
      <c r="AF672" s="131"/>
      <c r="AG672" s="131"/>
      <c r="AH672" s="131"/>
    </row>
    <row r="673" spans="18:34" x14ac:dyDescent="0.25">
      <c r="R673" s="131"/>
      <c r="S673" s="131"/>
      <c r="T673" s="137" t="s">
        <v>474</v>
      </c>
      <c r="U673" s="138">
        <v>2290</v>
      </c>
      <c r="V673" s="137" t="s">
        <v>1335</v>
      </c>
      <c r="W673" s="137" t="s">
        <v>239</v>
      </c>
      <c r="X673" s="137" t="s">
        <v>240</v>
      </c>
      <c r="Y673" s="131" t="s">
        <v>475</v>
      </c>
      <c r="Z673" s="131"/>
      <c r="AA673" s="131"/>
      <c r="AB673" s="131"/>
      <c r="AC673" s="131"/>
      <c r="AD673" s="131"/>
      <c r="AE673" s="131"/>
      <c r="AF673" s="131"/>
      <c r="AG673" s="131"/>
      <c r="AH673" s="131"/>
    </row>
    <row r="674" spans="18:34" x14ac:dyDescent="0.25">
      <c r="R674" s="131"/>
      <c r="S674" s="131"/>
      <c r="T674" s="137" t="s">
        <v>476</v>
      </c>
      <c r="U674" s="138">
        <v>2292</v>
      </c>
      <c r="V674" s="137" t="s">
        <v>1335</v>
      </c>
      <c r="W674" s="137" t="s">
        <v>239</v>
      </c>
      <c r="X674" s="137" t="s">
        <v>240</v>
      </c>
      <c r="Y674" s="131" t="s">
        <v>475</v>
      </c>
      <c r="Z674" s="131"/>
      <c r="AA674" s="131"/>
      <c r="AB674" s="131"/>
      <c r="AC674" s="131"/>
      <c r="AD674" s="131"/>
      <c r="AE674" s="131"/>
      <c r="AF674" s="131"/>
      <c r="AG674" s="131"/>
      <c r="AH674" s="131"/>
    </row>
    <row r="675" spans="18:34" x14ac:dyDescent="0.25">
      <c r="R675" s="131"/>
      <c r="S675" s="131"/>
      <c r="T675" s="137" t="s">
        <v>477</v>
      </c>
      <c r="U675" s="138" t="s">
        <v>1096</v>
      </c>
      <c r="V675" s="137" t="s">
        <v>1336</v>
      </c>
      <c r="W675" s="137" t="s">
        <v>239</v>
      </c>
      <c r="X675" s="137" t="s">
        <v>240</v>
      </c>
      <c r="Y675" s="131" t="s">
        <v>475</v>
      </c>
      <c r="Z675" s="131"/>
      <c r="AA675" s="131"/>
      <c r="AB675" s="131"/>
      <c r="AC675" s="131"/>
      <c r="AD675" s="131"/>
      <c r="AE675" s="131"/>
      <c r="AF675" s="131"/>
      <c r="AG675" s="131"/>
      <c r="AH675" s="131"/>
    </row>
    <row r="676" spans="18:34" x14ac:dyDescent="0.25">
      <c r="R676" s="131"/>
      <c r="S676" s="131"/>
      <c r="T676" s="137" t="s">
        <v>478</v>
      </c>
      <c r="U676" s="138" t="s">
        <v>1097</v>
      </c>
      <c r="V676" s="137" t="s">
        <v>1336</v>
      </c>
      <c r="W676" s="137" t="s">
        <v>239</v>
      </c>
      <c r="X676" s="137" t="s">
        <v>240</v>
      </c>
      <c r="Y676" s="131" t="s">
        <v>475</v>
      </c>
      <c r="Z676" s="131"/>
      <c r="AA676" s="131"/>
      <c r="AB676" s="131"/>
      <c r="AC676" s="131"/>
      <c r="AD676" s="131"/>
      <c r="AE676" s="131"/>
      <c r="AF676" s="131"/>
      <c r="AG676" s="131"/>
      <c r="AH676" s="131"/>
    </row>
    <row r="677" spans="18:34" x14ac:dyDescent="0.25">
      <c r="R677" s="131"/>
      <c r="S677" s="131"/>
      <c r="T677" s="137" t="s">
        <v>479</v>
      </c>
      <c r="U677" s="138" t="s">
        <v>1098</v>
      </c>
      <c r="V677" s="137" t="s">
        <v>1336</v>
      </c>
      <c r="W677" s="137" t="s">
        <v>239</v>
      </c>
      <c r="X677" s="137" t="s">
        <v>240</v>
      </c>
      <c r="Y677" s="131" t="s">
        <v>475</v>
      </c>
      <c r="Z677" s="131"/>
      <c r="AA677" s="131"/>
      <c r="AB677" s="131"/>
      <c r="AC677" s="131"/>
      <c r="AD677" s="131"/>
      <c r="AE677" s="131"/>
      <c r="AF677" s="131"/>
      <c r="AG677" s="131"/>
      <c r="AH677" s="131"/>
    </row>
    <row r="678" spans="18:34" x14ac:dyDescent="0.25">
      <c r="R678" s="131"/>
      <c r="S678" s="131"/>
      <c r="T678" s="137" t="s">
        <v>530</v>
      </c>
      <c r="U678" s="138" t="s">
        <v>1121</v>
      </c>
      <c r="V678" s="137" t="s">
        <v>1335</v>
      </c>
      <c r="W678" s="137" t="s">
        <v>239</v>
      </c>
      <c r="X678" s="137" t="s">
        <v>240</v>
      </c>
      <c r="Y678" s="131" t="s">
        <v>531</v>
      </c>
      <c r="Z678" s="131"/>
      <c r="AA678" s="131"/>
      <c r="AB678" s="131"/>
      <c r="AC678" s="131"/>
      <c r="AD678" s="131"/>
      <c r="AE678" s="131"/>
      <c r="AF678" s="131"/>
      <c r="AG678" s="131"/>
      <c r="AH678" s="131"/>
    </row>
    <row r="679" spans="18:34" x14ac:dyDescent="0.25">
      <c r="R679" s="131"/>
      <c r="S679" s="131"/>
      <c r="T679" s="137" t="s">
        <v>532</v>
      </c>
      <c r="U679" s="138" t="s">
        <v>1122</v>
      </c>
      <c r="V679" s="137" t="s">
        <v>1335</v>
      </c>
      <c r="W679" s="137" t="s">
        <v>239</v>
      </c>
      <c r="X679" s="137" t="s">
        <v>240</v>
      </c>
      <c r="Y679" s="131" t="s">
        <v>531</v>
      </c>
      <c r="Z679" s="131"/>
      <c r="AA679" s="131"/>
      <c r="AB679" s="131"/>
      <c r="AC679" s="131"/>
      <c r="AD679" s="131"/>
      <c r="AE679" s="131"/>
      <c r="AF679" s="131"/>
      <c r="AG679" s="131"/>
      <c r="AH679" s="131"/>
    </row>
    <row r="680" spans="18:34" x14ac:dyDescent="0.25">
      <c r="R680" s="131"/>
      <c r="S680" s="131"/>
      <c r="T680" s="137" t="s">
        <v>533</v>
      </c>
      <c r="U680" s="138" t="s">
        <v>1123</v>
      </c>
      <c r="V680" s="137" t="s">
        <v>1336</v>
      </c>
      <c r="W680" s="137" t="s">
        <v>239</v>
      </c>
      <c r="X680" s="137" t="s">
        <v>240</v>
      </c>
      <c r="Y680" s="131" t="s">
        <v>531</v>
      </c>
      <c r="Z680" s="131"/>
      <c r="AA680" s="131"/>
      <c r="AB680" s="131"/>
      <c r="AC680" s="131"/>
      <c r="AD680" s="131"/>
      <c r="AE680" s="131"/>
      <c r="AF680" s="131"/>
      <c r="AG680" s="131"/>
      <c r="AH680" s="131"/>
    </row>
    <row r="681" spans="18:34" x14ac:dyDescent="0.25">
      <c r="R681" s="131"/>
      <c r="S681" s="131"/>
      <c r="T681" s="137" t="s">
        <v>534</v>
      </c>
      <c r="U681" s="138" t="s">
        <v>1124</v>
      </c>
      <c r="V681" s="137" t="s">
        <v>1336</v>
      </c>
      <c r="W681" s="137" t="s">
        <v>239</v>
      </c>
      <c r="X681" s="137" t="s">
        <v>240</v>
      </c>
      <c r="Y681" s="131" t="s">
        <v>531</v>
      </c>
      <c r="Z681" s="131"/>
      <c r="AA681" s="131"/>
      <c r="AB681" s="131"/>
      <c r="AC681" s="131"/>
      <c r="AD681" s="131"/>
      <c r="AE681" s="131"/>
      <c r="AF681" s="131"/>
      <c r="AG681" s="131"/>
      <c r="AH681" s="131"/>
    </row>
    <row r="682" spans="18:34" x14ac:dyDescent="0.25">
      <c r="R682" s="131"/>
      <c r="S682" s="131"/>
      <c r="T682" s="137" t="s">
        <v>597</v>
      </c>
      <c r="U682" s="138">
        <v>1840</v>
      </c>
      <c r="V682" s="137" t="s">
        <v>1335</v>
      </c>
      <c r="W682" s="137" t="s">
        <v>239</v>
      </c>
      <c r="X682" s="137" t="s">
        <v>240</v>
      </c>
      <c r="Y682" s="131" t="s">
        <v>598</v>
      </c>
      <c r="Z682" s="131"/>
      <c r="AA682" s="131"/>
      <c r="AB682" s="131"/>
      <c r="AC682" s="131"/>
      <c r="AD682" s="131"/>
      <c r="AE682" s="131"/>
      <c r="AF682" s="131"/>
      <c r="AG682" s="131"/>
      <c r="AH682" s="131"/>
    </row>
    <row r="683" spans="18:34" x14ac:dyDescent="0.25">
      <c r="R683" s="131"/>
      <c r="S683" s="131"/>
      <c r="T683" s="137" t="s">
        <v>599</v>
      </c>
      <c r="U683" s="138">
        <v>1838</v>
      </c>
      <c r="V683" s="137" t="s">
        <v>1335</v>
      </c>
      <c r="W683" s="137" t="s">
        <v>239</v>
      </c>
      <c r="X683" s="137" t="s">
        <v>240</v>
      </c>
      <c r="Y683" s="131" t="s">
        <v>598</v>
      </c>
      <c r="Z683" s="131"/>
      <c r="AA683" s="131"/>
      <c r="AB683" s="131"/>
      <c r="AC683" s="131"/>
      <c r="AD683" s="131"/>
      <c r="AE683" s="131"/>
      <c r="AF683" s="131"/>
      <c r="AG683" s="131"/>
      <c r="AH683" s="131"/>
    </row>
    <row r="684" spans="18:34" x14ac:dyDescent="0.25">
      <c r="R684" s="131"/>
      <c r="S684" s="131"/>
      <c r="T684" s="137" t="s">
        <v>600</v>
      </c>
      <c r="U684" s="138">
        <v>1841</v>
      </c>
      <c r="V684" s="137" t="s">
        <v>1335</v>
      </c>
      <c r="W684" s="137" t="s">
        <v>239</v>
      </c>
      <c r="X684" s="137" t="s">
        <v>240</v>
      </c>
      <c r="Y684" s="131" t="s">
        <v>598</v>
      </c>
      <c r="Z684" s="131"/>
      <c r="AA684" s="131"/>
      <c r="AB684" s="131"/>
      <c r="AC684" s="131"/>
      <c r="AD684" s="131"/>
      <c r="AE684" s="131"/>
      <c r="AF684" s="131"/>
      <c r="AG684" s="131"/>
      <c r="AH684" s="131"/>
    </row>
    <row r="685" spans="18:34" x14ac:dyDescent="0.25">
      <c r="R685" s="131"/>
      <c r="S685" s="131"/>
      <c r="T685" s="137" t="s">
        <v>694</v>
      </c>
      <c r="U685" s="138" t="s">
        <v>1215</v>
      </c>
      <c r="V685" s="137" t="s">
        <v>1335</v>
      </c>
      <c r="W685" s="137" t="s">
        <v>239</v>
      </c>
      <c r="X685" s="137" t="s">
        <v>240</v>
      </c>
      <c r="Y685" s="131" t="s">
        <v>695</v>
      </c>
      <c r="Z685" s="131"/>
      <c r="AA685" s="131"/>
      <c r="AB685" s="131"/>
      <c r="AC685" s="131"/>
      <c r="AD685" s="131"/>
      <c r="AE685" s="131"/>
      <c r="AF685" s="131"/>
      <c r="AG685" s="131"/>
      <c r="AH685" s="131"/>
    </row>
    <row r="686" spans="18:34" x14ac:dyDescent="0.25">
      <c r="R686" s="131"/>
      <c r="S686" s="131"/>
      <c r="T686" s="137" t="s">
        <v>696</v>
      </c>
      <c r="U686" s="138" t="s">
        <v>1216</v>
      </c>
      <c r="V686" s="137" t="s">
        <v>1335</v>
      </c>
      <c r="W686" s="137" t="s">
        <v>239</v>
      </c>
      <c r="X686" s="137" t="s">
        <v>240</v>
      </c>
      <c r="Y686" s="131" t="s">
        <v>695</v>
      </c>
      <c r="Z686" s="131"/>
      <c r="AA686" s="131"/>
      <c r="AB686" s="131"/>
      <c r="AC686" s="131"/>
      <c r="AD686" s="131"/>
      <c r="AE686" s="131"/>
      <c r="AF686" s="131"/>
      <c r="AG686" s="131"/>
      <c r="AH686" s="131"/>
    </row>
    <row r="687" spans="18:34" x14ac:dyDescent="0.25">
      <c r="R687" s="131"/>
      <c r="S687" s="131"/>
      <c r="T687" s="137" t="s">
        <v>705</v>
      </c>
      <c r="U687" s="138" t="s">
        <v>1222</v>
      </c>
      <c r="V687" s="137" t="s">
        <v>1335</v>
      </c>
      <c r="W687" s="137" t="s">
        <v>239</v>
      </c>
      <c r="X687" s="137" t="s">
        <v>240</v>
      </c>
      <c r="Y687" s="131" t="s">
        <v>706</v>
      </c>
      <c r="Z687" s="131"/>
      <c r="AA687" s="131"/>
      <c r="AB687" s="131"/>
      <c r="AC687" s="131"/>
      <c r="AD687" s="131"/>
      <c r="AE687" s="131"/>
      <c r="AF687" s="131"/>
      <c r="AG687" s="131"/>
      <c r="AH687" s="131"/>
    </row>
    <row r="688" spans="18:34" x14ac:dyDescent="0.25">
      <c r="R688" s="131"/>
      <c r="S688" s="131"/>
      <c r="T688" s="137" t="s">
        <v>707</v>
      </c>
      <c r="U688" s="138" t="s">
        <v>1223</v>
      </c>
      <c r="V688" s="137" t="s">
        <v>1335</v>
      </c>
      <c r="W688" s="137" t="s">
        <v>239</v>
      </c>
      <c r="X688" s="137" t="s">
        <v>240</v>
      </c>
      <c r="Y688" s="131" t="s">
        <v>706</v>
      </c>
      <c r="Z688" s="131"/>
      <c r="AA688" s="131"/>
      <c r="AB688" s="131"/>
      <c r="AC688" s="131"/>
      <c r="AD688" s="131"/>
      <c r="AE688" s="131"/>
      <c r="AF688" s="131"/>
      <c r="AG688" s="131"/>
      <c r="AH688" s="131"/>
    </row>
    <row r="689" spans="18:34" x14ac:dyDescent="0.25">
      <c r="R689" s="131"/>
      <c r="S689" s="131"/>
      <c r="T689" s="137" t="s">
        <v>708</v>
      </c>
      <c r="U689" s="138" t="s">
        <v>1224</v>
      </c>
      <c r="V689" s="137" t="s">
        <v>1335</v>
      </c>
      <c r="W689" s="137" t="s">
        <v>239</v>
      </c>
      <c r="X689" s="137" t="s">
        <v>240</v>
      </c>
      <c r="Y689" s="131" t="s">
        <v>706</v>
      </c>
      <c r="Z689" s="131"/>
      <c r="AA689" s="131"/>
      <c r="AB689" s="131"/>
      <c r="AC689" s="131"/>
      <c r="AD689" s="131"/>
      <c r="AE689" s="131"/>
      <c r="AF689" s="131"/>
      <c r="AG689" s="131"/>
      <c r="AH689" s="131"/>
    </row>
    <row r="690" spans="18:34" x14ac:dyDescent="0.25">
      <c r="R690" s="131"/>
      <c r="S690" s="131"/>
      <c r="T690" s="137" t="s">
        <v>709</v>
      </c>
      <c r="U690" s="138" t="s">
        <v>1225</v>
      </c>
      <c r="V690" s="137" t="s">
        <v>1335</v>
      </c>
      <c r="W690" s="137" t="s">
        <v>239</v>
      </c>
      <c r="X690" s="137" t="s">
        <v>240</v>
      </c>
      <c r="Y690" s="131" t="s">
        <v>706</v>
      </c>
      <c r="Z690" s="131"/>
      <c r="AA690" s="131"/>
      <c r="AB690" s="131"/>
      <c r="AC690" s="131"/>
      <c r="AD690" s="131"/>
      <c r="AE690" s="131"/>
      <c r="AF690" s="131"/>
      <c r="AG690" s="131"/>
      <c r="AH690" s="131"/>
    </row>
    <row r="691" spans="18:34" x14ac:dyDescent="0.25">
      <c r="R691" s="131"/>
      <c r="S691" s="131"/>
      <c r="T691" s="137" t="s">
        <v>780</v>
      </c>
      <c r="U691" s="138" t="s">
        <v>1260</v>
      </c>
      <c r="V691" s="137" t="s">
        <v>1335</v>
      </c>
      <c r="W691" s="137" t="s">
        <v>239</v>
      </c>
      <c r="X691" s="137" t="s">
        <v>240</v>
      </c>
      <c r="Y691" s="131" t="s">
        <v>781</v>
      </c>
      <c r="Z691" s="131"/>
      <c r="AA691" s="131"/>
      <c r="AB691" s="131"/>
      <c r="AC691" s="131"/>
      <c r="AD691" s="131"/>
      <c r="AE691" s="131"/>
      <c r="AF691" s="131"/>
      <c r="AG691" s="131"/>
      <c r="AH691" s="131"/>
    </row>
    <row r="692" spans="18:34" x14ac:dyDescent="0.25">
      <c r="R692" s="131"/>
      <c r="S692" s="131"/>
      <c r="T692" s="137" t="s">
        <v>782</v>
      </c>
      <c r="U692" s="138" t="s">
        <v>1261</v>
      </c>
      <c r="V692" s="137" t="s">
        <v>1335</v>
      </c>
      <c r="W692" s="137" t="s">
        <v>239</v>
      </c>
      <c r="X692" s="137" t="s">
        <v>240</v>
      </c>
      <c r="Y692" s="131" t="s">
        <v>781</v>
      </c>
      <c r="Z692" s="131"/>
      <c r="AA692" s="131"/>
      <c r="AB692" s="131"/>
      <c r="AC692" s="131"/>
      <c r="AD692" s="131"/>
      <c r="AE692" s="131"/>
      <c r="AF692" s="131"/>
      <c r="AG692" s="131"/>
      <c r="AH692" s="131"/>
    </row>
    <row r="693" spans="18:34" x14ac:dyDescent="0.25">
      <c r="R693" s="131"/>
      <c r="S693" s="131"/>
      <c r="T693" s="137" t="s">
        <v>783</v>
      </c>
      <c r="U693" s="138" t="s">
        <v>1262</v>
      </c>
      <c r="V693" s="137" t="s">
        <v>1335</v>
      </c>
      <c r="W693" s="137" t="s">
        <v>239</v>
      </c>
      <c r="X693" s="137" t="s">
        <v>240</v>
      </c>
      <c r="Y693" s="131" t="s">
        <v>781</v>
      </c>
      <c r="Z693" s="131"/>
      <c r="AA693" s="131"/>
      <c r="AB693" s="131"/>
      <c r="AC693" s="131"/>
      <c r="AD693" s="131"/>
      <c r="AE693" s="131"/>
      <c r="AF693" s="131"/>
      <c r="AG693" s="131"/>
      <c r="AH693" s="131"/>
    </row>
    <row r="694" spans="18:34" x14ac:dyDescent="0.25">
      <c r="R694" s="131"/>
      <c r="S694" s="131"/>
      <c r="T694" s="137" t="s">
        <v>784</v>
      </c>
      <c r="U694" s="138" t="s">
        <v>1263</v>
      </c>
      <c r="V694" s="137" t="s">
        <v>1335</v>
      </c>
      <c r="W694" s="137" t="s">
        <v>239</v>
      </c>
      <c r="X694" s="137" t="s">
        <v>240</v>
      </c>
      <c r="Y694" s="131" t="s">
        <v>781</v>
      </c>
      <c r="Z694" s="131"/>
      <c r="AA694" s="131"/>
      <c r="AB694" s="131"/>
      <c r="AC694" s="131"/>
      <c r="AD694" s="131"/>
      <c r="AE694" s="131"/>
      <c r="AF694" s="131"/>
      <c r="AG694" s="131"/>
      <c r="AH694" s="131"/>
    </row>
    <row r="695" spans="18:34" x14ac:dyDescent="0.25">
      <c r="R695" s="131"/>
      <c r="S695" s="131"/>
      <c r="T695" s="137" t="s">
        <v>785</v>
      </c>
      <c r="U695" s="138" t="s">
        <v>1264</v>
      </c>
      <c r="V695" s="137" t="s">
        <v>1335</v>
      </c>
      <c r="W695" s="137" t="s">
        <v>239</v>
      </c>
      <c r="X695" s="137" t="s">
        <v>240</v>
      </c>
      <c r="Y695" s="131" t="s">
        <v>781</v>
      </c>
      <c r="Z695" s="131"/>
      <c r="AA695" s="131"/>
      <c r="AB695" s="131"/>
      <c r="AC695" s="131"/>
      <c r="AD695" s="131"/>
      <c r="AE695" s="131"/>
      <c r="AF695" s="131"/>
      <c r="AG695" s="131"/>
      <c r="AH695" s="131"/>
    </row>
    <row r="696" spans="18:34" x14ac:dyDescent="0.25">
      <c r="R696" s="131"/>
      <c r="S696" s="131"/>
      <c r="T696" s="137" t="s">
        <v>786</v>
      </c>
      <c r="U696" s="138" t="s">
        <v>1265</v>
      </c>
      <c r="V696" s="137" t="s">
        <v>1335</v>
      </c>
      <c r="W696" s="137" t="s">
        <v>239</v>
      </c>
      <c r="X696" s="137" t="s">
        <v>240</v>
      </c>
      <c r="Y696" s="131" t="s">
        <v>781</v>
      </c>
      <c r="Z696" s="131"/>
      <c r="AA696" s="131"/>
      <c r="AB696" s="131"/>
      <c r="AC696" s="131"/>
      <c r="AD696" s="131"/>
      <c r="AE696" s="131"/>
      <c r="AF696" s="131"/>
      <c r="AG696" s="131"/>
      <c r="AH696" s="131"/>
    </row>
    <row r="697" spans="18:34" x14ac:dyDescent="0.25">
      <c r="R697" s="131"/>
      <c r="S697" s="131"/>
      <c r="T697" s="137" t="s">
        <v>792</v>
      </c>
      <c r="U697" s="138">
        <v>3277</v>
      </c>
      <c r="V697" s="137" t="s">
        <v>1335</v>
      </c>
      <c r="W697" s="137" t="s">
        <v>239</v>
      </c>
      <c r="X697" s="137" t="s">
        <v>240</v>
      </c>
      <c r="Y697" s="131" t="s">
        <v>793</v>
      </c>
      <c r="Z697" s="131"/>
      <c r="AA697" s="131"/>
      <c r="AB697" s="131"/>
      <c r="AC697" s="131"/>
      <c r="AD697" s="131"/>
      <c r="AE697" s="131"/>
      <c r="AF697" s="131"/>
      <c r="AG697" s="131"/>
      <c r="AH697" s="131"/>
    </row>
    <row r="698" spans="18:34" x14ac:dyDescent="0.25">
      <c r="R698" s="131"/>
      <c r="S698" s="131"/>
      <c r="T698" s="137" t="s">
        <v>794</v>
      </c>
      <c r="U698" s="138" t="s">
        <v>1270</v>
      </c>
      <c r="V698" s="137" t="s">
        <v>1335</v>
      </c>
      <c r="W698" s="137" t="s">
        <v>239</v>
      </c>
      <c r="X698" s="137" t="s">
        <v>240</v>
      </c>
      <c r="Y698" s="131" t="s">
        <v>793</v>
      </c>
      <c r="Z698" s="131"/>
      <c r="AA698" s="131"/>
      <c r="AB698" s="131"/>
      <c r="AC698" s="131"/>
      <c r="AD698" s="131"/>
      <c r="AE698" s="131"/>
      <c r="AF698" s="131"/>
      <c r="AG698" s="131"/>
      <c r="AH698" s="131"/>
    </row>
    <row r="699" spans="18:34" ht="15" thickBot="1" x14ac:dyDescent="0.3">
      <c r="R699" s="131"/>
      <c r="S699" s="131"/>
      <c r="T699" s="137" t="s">
        <v>795</v>
      </c>
      <c r="U699" s="138">
        <v>3457</v>
      </c>
      <c r="V699" s="137" t="s">
        <v>1335</v>
      </c>
      <c r="W699" s="137" t="s">
        <v>239</v>
      </c>
      <c r="X699" s="137" t="s">
        <v>240</v>
      </c>
      <c r="Y699" s="131" t="s">
        <v>793</v>
      </c>
      <c r="Z699" s="131"/>
      <c r="AA699" s="131"/>
      <c r="AB699" s="131"/>
      <c r="AC699" s="131"/>
      <c r="AD699" s="131"/>
      <c r="AE699" s="131"/>
      <c r="AF699" s="131"/>
      <c r="AG699" s="131"/>
      <c r="AH699" s="131"/>
    </row>
    <row r="700" spans="18:34" x14ac:dyDescent="0.25">
      <c r="R700" s="131"/>
      <c r="S700" s="131"/>
      <c r="T700" s="141" t="s">
        <v>268</v>
      </c>
      <c r="U700" s="142" t="s">
        <v>1007</v>
      </c>
      <c r="V700" s="141" t="s">
        <v>1336</v>
      </c>
      <c r="W700" s="141" t="s">
        <v>269</v>
      </c>
      <c r="X700" s="141" t="s">
        <v>240</v>
      </c>
      <c r="Y700" s="131" t="s">
        <v>270</v>
      </c>
      <c r="Z700" s="131"/>
      <c r="AA700" s="131"/>
      <c r="AB700" s="131"/>
      <c r="AC700" s="131"/>
      <c r="AD700" s="131"/>
      <c r="AE700" s="131"/>
      <c r="AF700" s="131"/>
      <c r="AG700" s="131"/>
      <c r="AH700" s="131"/>
    </row>
    <row r="701" spans="18:34" x14ac:dyDescent="0.25">
      <c r="R701" s="131"/>
      <c r="S701" s="131"/>
      <c r="T701" s="137" t="s">
        <v>271</v>
      </c>
      <c r="U701" s="138" t="s">
        <v>1008</v>
      </c>
      <c r="V701" s="137" t="s">
        <v>1335</v>
      </c>
      <c r="W701" s="137" t="s">
        <v>269</v>
      </c>
      <c r="X701" s="137" t="s">
        <v>240</v>
      </c>
      <c r="Y701" s="131" t="s">
        <v>270</v>
      </c>
      <c r="Z701" s="131"/>
      <c r="AA701" s="131"/>
      <c r="AB701" s="131"/>
      <c r="AC701" s="131"/>
      <c r="AD701" s="131"/>
      <c r="AE701" s="131"/>
      <c r="AF701" s="131"/>
      <c r="AG701" s="131"/>
      <c r="AH701" s="131"/>
    </row>
    <row r="702" spans="18:34" x14ac:dyDescent="0.25">
      <c r="R702" s="131"/>
      <c r="S702" s="131"/>
      <c r="T702" s="137" t="s">
        <v>272</v>
      </c>
      <c r="U702" s="138" t="s">
        <v>1009</v>
      </c>
      <c r="V702" s="137" t="s">
        <v>1335</v>
      </c>
      <c r="W702" s="137" t="s">
        <v>269</v>
      </c>
      <c r="X702" s="137" t="s">
        <v>240</v>
      </c>
      <c r="Y702" s="131" t="s">
        <v>270</v>
      </c>
      <c r="Z702" s="131"/>
      <c r="AA702" s="131"/>
      <c r="AB702" s="131"/>
      <c r="AC702" s="131"/>
      <c r="AD702" s="131"/>
      <c r="AE702" s="131"/>
      <c r="AF702" s="131"/>
      <c r="AG702" s="131"/>
      <c r="AH702" s="131"/>
    </row>
    <row r="703" spans="18:34" x14ac:dyDescent="0.25">
      <c r="R703" s="131"/>
      <c r="S703" s="131"/>
      <c r="T703" s="137" t="s">
        <v>273</v>
      </c>
      <c r="U703" s="138" t="s">
        <v>1010</v>
      </c>
      <c r="V703" s="137" t="s">
        <v>1335</v>
      </c>
      <c r="W703" s="137" t="s">
        <v>269</v>
      </c>
      <c r="X703" s="137" t="s">
        <v>240</v>
      </c>
      <c r="Y703" s="131" t="s">
        <v>270</v>
      </c>
      <c r="Z703" s="131"/>
      <c r="AA703" s="131"/>
      <c r="AB703" s="131"/>
      <c r="AC703" s="131"/>
      <c r="AD703" s="131"/>
      <c r="AE703" s="131"/>
      <c r="AF703" s="131"/>
      <c r="AG703" s="131"/>
      <c r="AH703" s="131"/>
    </row>
    <row r="704" spans="18:34" x14ac:dyDescent="0.25">
      <c r="R704" s="131"/>
      <c r="S704" s="131"/>
      <c r="T704" s="137" t="s">
        <v>274</v>
      </c>
      <c r="U704" s="138" t="s">
        <v>1011</v>
      </c>
      <c r="V704" s="137" t="s">
        <v>1335</v>
      </c>
      <c r="W704" s="137" t="s">
        <v>269</v>
      </c>
      <c r="X704" s="137" t="s">
        <v>240</v>
      </c>
      <c r="Y704" s="131" t="s">
        <v>270</v>
      </c>
      <c r="Z704" s="131"/>
      <c r="AA704" s="131"/>
      <c r="AB704" s="131"/>
      <c r="AC704" s="131"/>
      <c r="AD704" s="131"/>
      <c r="AE704" s="131"/>
      <c r="AF704" s="131"/>
      <c r="AG704" s="131"/>
      <c r="AH704" s="131"/>
    </row>
    <row r="705" spans="18:34" x14ac:dyDescent="0.25">
      <c r="R705" s="131"/>
      <c r="S705" s="131"/>
      <c r="T705" s="137" t="s">
        <v>288</v>
      </c>
      <c r="U705" s="138" t="s">
        <v>1017</v>
      </c>
      <c r="V705" s="137" t="s">
        <v>1336</v>
      </c>
      <c r="W705" s="137" t="s">
        <v>269</v>
      </c>
      <c r="X705" s="137" t="s">
        <v>240</v>
      </c>
      <c r="Y705" s="131" t="s">
        <v>289</v>
      </c>
      <c r="Z705" s="131"/>
      <c r="AA705" s="131"/>
      <c r="AB705" s="131"/>
      <c r="AC705" s="131"/>
      <c r="AD705" s="131"/>
      <c r="AE705" s="131"/>
      <c r="AF705" s="131"/>
      <c r="AG705" s="131"/>
      <c r="AH705" s="131"/>
    </row>
    <row r="706" spans="18:34" x14ac:dyDescent="0.25">
      <c r="R706" s="131"/>
      <c r="S706" s="131"/>
      <c r="T706" s="137" t="s">
        <v>290</v>
      </c>
      <c r="U706" s="138" t="s">
        <v>1018</v>
      </c>
      <c r="V706" s="137" t="s">
        <v>1335</v>
      </c>
      <c r="W706" s="137" t="s">
        <v>269</v>
      </c>
      <c r="X706" s="137" t="s">
        <v>240</v>
      </c>
      <c r="Y706" s="131" t="s">
        <v>289</v>
      </c>
      <c r="Z706" s="131"/>
      <c r="AA706" s="131"/>
      <c r="AB706" s="131"/>
      <c r="AC706" s="131"/>
      <c r="AD706" s="131"/>
      <c r="AE706" s="131"/>
      <c r="AF706" s="131"/>
      <c r="AG706" s="131"/>
      <c r="AH706" s="131"/>
    </row>
    <row r="707" spans="18:34" x14ac:dyDescent="0.25">
      <c r="R707" s="131"/>
      <c r="S707" s="131"/>
      <c r="T707" s="137" t="s">
        <v>291</v>
      </c>
      <c r="U707" s="138" t="s">
        <v>1019</v>
      </c>
      <c r="V707" s="137" t="s">
        <v>1335</v>
      </c>
      <c r="W707" s="137" t="s">
        <v>269</v>
      </c>
      <c r="X707" s="137" t="s">
        <v>240</v>
      </c>
      <c r="Y707" s="131" t="s">
        <v>289</v>
      </c>
      <c r="Z707" s="131"/>
      <c r="AA707" s="131"/>
      <c r="AB707" s="131"/>
      <c r="AC707" s="131"/>
      <c r="AD707" s="131"/>
      <c r="AE707" s="131"/>
      <c r="AF707" s="131"/>
      <c r="AG707" s="131"/>
      <c r="AH707" s="131"/>
    </row>
    <row r="708" spans="18:34" x14ac:dyDescent="0.25">
      <c r="R708" s="131"/>
      <c r="S708" s="131"/>
      <c r="T708" s="137" t="s">
        <v>292</v>
      </c>
      <c r="U708" s="138" t="s">
        <v>1020</v>
      </c>
      <c r="V708" s="137" t="s">
        <v>1335</v>
      </c>
      <c r="W708" s="137" t="s">
        <v>269</v>
      </c>
      <c r="X708" s="137" t="s">
        <v>240</v>
      </c>
      <c r="Y708" s="131" t="s">
        <v>289</v>
      </c>
      <c r="Z708" s="131"/>
      <c r="AA708" s="131"/>
      <c r="AB708" s="131"/>
      <c r="AC708" s="131"/>
      <c r="AD708" s="131"/>
      <c r="AE708" s="131"/>
      <c r="AF708" s="131"/>
      <c r="AG708" s="131"/>
      <c r="AH708" s="131"/>
    </row>
    <row r="709" spans="18:34" x14ac:dyDescent="0.25">
      <c r="R709" s="131"/>
      <c r="S709" s="131"/>
      <c r="T709" s="137" t="s">
        <v>293</v>
      </c>
      <c r="U709" s="138" t="s">
        <v>1021</v>
      </c>
      <c r="V709" s="137" t="s">
        <v>1336</v>
      </c>
      <c r="W709" s="137" t="s">
        <v>269</v>
      </c>
      <c r="X709" s="137" t="s">
        <v>240</v>
      </c>
      <c r="Y709" s="131" t="s">
        <v>289</v>
      </c>
      <c r="Z709" s="131"/>
      <c r="AA709" s="131"/>
      <c r="AB709" s="131"/>
      <c r="AC709" s="131"/>
      <c r="AD709" s="131"/>
      <c r="AE709" s="131"/>
      <c r="AF709" s="131"/>
      <c r="AG709" s="131"/>
      <c r="AH709" s="131"/>
    </row>
    <row r="710" spans="18:34" x14ac:dyDescent="0.25">
      <c r="R710" s="131"/>
      <c r="S710" s="131"/>
      <c r="T710" s="137" t="s">
        <v>393</v>
      </c>
      <c r="U710" s="138">
        <v>7560</v>
      </c>
      <c r="V710" s="137" t="s">
        <v>1335</v>
      </c>
      <c r="W710" s="137" t="s">
        <v>269</v>
      </c>
      <c r="X710" s="137" t="s">
        <v>240</v>
      </c>
      <c r="Y710" s="131" t="s">
        <v>394</v>
      </c>
      <c r="Z710" s="131"/>
      <c r="AA710" s="131"/>
      <c r="AB710" s="131"/>
      <c r="AC710" s="131"/>
      <c r="AD710" s="131"/>
      <c r="AE710" s="131"/>
      <c r="AF710" s="131"/>
      <c r="AG710" s="131"/>
      <c r="AH710" s="131"/>
    </row>
    <row r="711" spans="18:34" x14ac:dyDescent="0.25">
      <c r="R711" s="131"/>
      <c r="S711" s="131"/>
      <c r="T711" s="137" t="s">
        <v>395</v>
      </c>
      <c r="U711" s="138">
        <v>8533</v>
      </c>
      <c r="V711" s="137" t="s">
        <v>1335</v>
      </c>
      <c r="W711" s="137" t="s">
        <v>269</v>
      </c>
      <c r="X711" s="137" t="s">
        <v>240</v>
      </c>
      <c r="Y711" s="131" t="s">
        <v>394</v>
      </c>
      <c r="Z711" s="131"/>
      <c r="AA711" s="131"/>
      <c r="AB711" s="131"/>
      <c r="AC711" s="131"/>
      <c r="AD711" s="131"/>
      <c r="AE711" s="131"/>
      <c r="AF711" s="131"/>
      <c r="AG711" s="131"/>
      <c r="AH711" s="131"/>
    </row>
    <row r="712" spans="18:34" x14ac:dyDescent="0.25">
      <c r="R712" s="131"/>
      <c r="S712" s="131"/>
      <c r="T712" s="137" t="s">
        <v>396</v>
      </c>
      <c r="U712" s="138" t="s">
        <v>1061</v>
      </c>
      <c r="V712" s="137" t="s">
        <v>1335</v>
      </c>
      <c r="W712" s="137" t="s">
        <v>269</v>
      </c>
      <c r="X712" s="137" t="s">
        <v>240</v>
      </c>
      <c r="Y712" s="131" t="s">
        <v>394</v>
      </c>
      <c r="Z712" s="131"/>
      <c r="AA712" s="131"/>
      <c r="AB712" s="131"/>
      <c r="AC712" s="131"/>
      <c r="AD712" s="131"/>
      <c r="AE712" s="131"/>
      <c r="AF712" s="131"/>
      <c r="AG712" s="131"/>
      <c r="AH712" s="131"/>
    </row>
    <row r="713" spans="18:34" x14ac:dyDescent="0.25">
      <c r="R713" s="131"/>
      <c r="S713" s="131"/>
      <c r="T713" s="137" t="s">
        <v>418</v>
      </c>
      <c r="U713" s="138" t="s">
        <v>1074</v>
      </c>
      <c r="V713" s="137" t="s">
        <v>1335</v>
      </c>
      <c r="W713" s="137" t="s">
        <v>269</v>
      </c>
      <c r="X713" s="137" t="s">
        <v>240</v>
      </c>
      <c r="Y713" s="131" t="s">
        <v>419</v>
      </c>
      <c r="Z713" s="131"/>
      <c r="AA713" s="131"/>
      <c r="AB713" s="131"/>
      <c r="AC713" s="131"/>
      <c r="AD713" s="131"/>
      <c r="AE713" s="131"/>
      <c r="AF713" s="131"/>
      <c r="AG713" s="131"/>
      <c r="AH713" s="131"/>
    </row>
    <row r="714" spans="18:34" x14ac:dyDescent="0.25">
      <c r="R714" s="131"/>
      <c r="S714" s="131"/>
      <c r="T714" s="137" t="s">
        <v>420</v>
      </c>
      <c r="U714" s="138">
        <v>4330</v>
      </c>
      <c r="V714" s="137" t="s">
        <v>1335</v>
      </c>
      <c r="W714" s="137" t="s">
        <v>269</v>
      </c>
      <c r="X714" s="137" t="s">
        <v>240</v>
      </c>
      <c r="Y714" s="131" t="s">
        <v>419</v>
      </c>
      <c r="Z714" s="131"/>
      <c r="AA714" s="131"/>
      <c r="AB714" s="131"/>
      <c r="AC714" s="131"/>
      <c r="AD714" s="131"/>
      <c r="AE714" s="131"/>
      <c r="AF714" s="131"/>
      <c r="AG714" s="131"/>
      <c r="AH714" s="131"/>
    </row>
    <row r="715" spans="18:34" x14ac:dyDescent="0.25">
      <c r="R715" s="131"/>
      <c r="S715" s="131"/>
      <c r="T715" s="137" t="s">
        <v>421</v>
      </c>
      <c r="U715" s="138" t="s">
        <v>1075</v>
      </c>
      <c r="V715" s="137" t="s">
        <v>1335</v>
      </c>
      <c r="W715" s="137" t="s">
        <v>269</v>
      </c>
      <c r="X715" s="137" t="s">
        <v>240</v>
      </c>
      <c r="Y715" s="131" t="s">
        <v>419</v>
      </c>
      <c r="Z715" s="131"/>
      <c r="AA715" s="131"/>
      <c r="AB715" s="131"/>
      <c r="AC715" s="131"/>
      <c r="AD715" s="131"/>
      <c r="AE715" s="131"/>
      <c r="AF715" s="131"/>
      <c r="AG715" s="131"/>
      <c r="AH715" s="131"/>
    </row>
    <row r="716" spans="18:34" x14ac:dyDescent="0.25">
      <c r="R716" s="131"/>
      <c r="S716" s="131"/>
      <c r="T716" s="137" t="s">
        <v>559</v>
      </c>
      <c r="U716" s="138" t="s">
        <v>1141</v>
      </c>
      <c r="V716" s="137" t="s">
        <v>1336</v>
      </c>
      <c r="W716" s="137" t="s">
        <v>269</v>
      </c>
      <c r="X716" s="137" t="s">
        <v>240</v>
      </c>
      <c r="Y716" s="131" t="s">
        <v>560</v>
      </c>
      <c r="Z716" s="131"/>
      <c r="AA716" s="131"/>
      <c r="AB716" s="131"/>
      <c r="AC716" s="131"/>
      <c r="AD716" s="131"/>
      <c r="AE716" s="131"/>
      <c r="AF716" s="131"/>
      <c r="AG716" s="131"/>
      <c r="AH716" s="131"/>
    </row>
    <row r="717" spans="18:34" x14ac:dyDescent="0.25">
      <c r="R717" s="131"/>
      <c r="S717" s="131"/>
      <c r="T717" s="137" t="s">
        <v>561</v>
      </c>
      <c r="U717" s="138" t="s">
        <v>1142</v>
      </c>
      <c r="V717" s="137" t="s">
        <v>1335</v>
      </c>
      <c r="W717" s="137" t="s">
        <v>269</v>
      </c>
      <c r="X717" s="137" t="s">
        <v>240</v>
      </c>
      <c r="Y717" s="131" t="s">
        <v>560</v>
      </c>
      <c r="Z717" s="131"/>
      <c r="AA717" s="131"/>
      <c r="AB717" s="131"/>
      <c r="AC717" s="131"/>
      <c r="AD717" s="131"/>
      <c r="AE717" s="131"/>
      <c r="AF717" s="131"/>
      <c r="AG717" s="131"/>
      <c r="AH717" s="131"/>
    </row>
    <row r="718" spans="18:34" x14ac:dyDescent="0.25">
      <c r="R718" s="131"/>
      <c r="S718" s="131"/>
      <c r="T718" s="137" t="s">
        <v>562</v>
      </c>
      <c r="U718" s="138" t="s">
        <v>1143</v>
      </c>
      <c r="V718" s="137" t="s">
        <v>1335</v>
      </c>
      <c r="W718" s="137" t="s">
        <v>269</v>
      </c>
      <c r="X718" s="137" t="s">
        <v>240</v>
      </c>
      <c r="Y718" s="131" t="s">
        <v>560</v>
      </c>
      <c r="Z718" s="131"/>
      <c r="AA718" s="131"/>
      <c r="AB718" s="131"/>
      <c r="AC718" s="131"/>
      <c r="AD718" s="131"/>
      <c r="AE718" s="131"/>
      <c r="AF718" s="131"/>
      <c r="AG718" s="131"/>
      <c r="AH718" s="131"/>
    </row>
    <row r="719" spans="18:34" x14ac:dyDescent="0.25">
      <c r="R719" s="131"/>
      <c r="S719" s="131"/>
      <c r="T719" s="137" t="s">
        <v>563</v>
      </c>
      <c r="U719" s="138">
        <v>8033</v>
      </c>
      <c r="V719" s="137" t="s">
        <v>1335</v>
      </c>
      <c r="W719" s="137" t="s">
        <v>269</v>
      </c>
      <c r="X719" s="137" t="s">
        <v>240</v>
      </c>
      <c r="Y719" s="131" t="s">
        <v>560</v>
      </c>
      <c r="Z719" s="131"/>
      <c r="AA719" s="131"/>
      <c r="AB719" s="131"/>
      <c r="AC719" s="131"/>
      <c r="AD719" s="131"/>
      <c r="AE719" s="131"/>
      <c r="AF719" s="131"/>
      <c r="AG719" s="131"/>
      <c r="AH719" s="131"/>
    </row>
    <row r="720" spans="18:34" x14ac:dyDescent="0.25">
      <c r="R720" s="131"/>
      <c r="S720" s="131"/>
      <c r="T720" s="137" t="s">
        <v>568</v>
      </c>
      <c r="U720" s="138" t="s">
        <v>1144</v>
      </c>
      <c r="V720" s="137" t="s">
        <v>1336</v>
      </c>
      <c r="W720" s="137" t="s">
        <v>269</v>
      </c>
      <c r="X720" s="137" t="s">
        <v>240</v>
      </c>
      <c r="Y720" s="131" t="s">
        <v>569</v>
      </c>
      <c r="Z720" s="131"/>
      <c r="AA720" s="131"/>
      <c r="AB720" s="131"/>
      <c r="AC720" s="131"/>
      <c r="AD720" s="131"/>
      <c r="AE720" s="131"/>
      <c r="AF720" s="131"/>
      <c r="AG720" s="131"/>
      <c r="AH720" s="131"/>
    </row>
    <row r="721" spans="18:34" x14ac:dyDescent="0.25">
      <c r="R721" s="131"/>
      <c r="S721" s="131"/>
      <c r="T721" s="137" t="s">
        <v>570</v>
      </c>
      <c r="U721" s="138" t="s">
        <v>1145</v>
      </c>
      <c r="V721" s="137" t="s">
        <v>1335</v>
      </c>
      <c r="W721" s="137" t="s">
        <v>269</v>
      </c>
      <c r="X721" s="137" t="s">
        <v>240</v>
      </c>
      <c r="Y721" s="131" t="s">
        <v>569</v>
      </c>
      <c r="Z721" s="131"/>
      <c r="AA721" s="131"/>
      <c r="AB721" s="131"/>
      <c r="AC721" s="131"/>
      <c r="AD721" s="131"/>
      <c r="AE721" s="131"/>
      <c r="AF721" s="131"/>
      <c r="AG721" s="131"/>
      <c r="AH721" s="131"/>
    </row>
    <row r="722" spans="18:34" x14ac:dyDescent="0.25">
      <c r="R722" s="131"/>
      <c r="S722" s="131"/>
      <c r="T722" s="137" t="s">
        <v>571</v>
      </c>
      <c r="U722" s="138" t="s">
        <v>1146</v>
      </c>
      <c r="V722" s="137" t="s">
        <v>1335</v>
      </c>
      <c r="W722" s="137" t="s">
        <v>269</v>
      </c>
      <c r="X722" s="137" t="s">
        <v>240</v>
      </c>
      <c r="Y722" s="131" t="s">
        <v>569</v>
      </c>
      <c r="Z722" s="131"/>
      <c r="AA722" s="131"/>
      <c r="AB722" s="131"/>
      <c r="AC722" s="131"/>
      <c r="AD722" s="131"/>
      <c r="AE722" s="131"/>
      <c r="AF722" s="131"/>
      <c r="AG722" s="131"/>
      <c r="AH722" s="131"/>
    </row>
    <row r="723" spans="18:34" x14ac:dyDescent="0.25">
      <c r="R723" s="131"/>
      <c r="S723" s="131"/>
      <c r="T723" s="137" t="s">
        <v>601</v>
      </c>
      <c r="U723" s="138" t="s">
        <v>1166</v>
      </c>
      <c r="V723" s="137" t="s">
        <v>1335</v>
      </c>
      <c r="W723" s="137" t="s">
        <v>269</v>
      </c>
      <c r="X723" s="137" t="s">
        <v>240</v>
      </c>
      <c r="Y723" s="131" t="s">
        <v>602</v>
      </c>
      <c r="Z723" s="131"/>
      <c r="AA723" s="131"/>
      <c r="AB723" s="131"/>
      <c r="AC723" s="131"/>
      <c r="AD723" s="131"/>
      <c r="AE723" s="131"/>
      <c r="AF723" s="131"/>
      <c r="AG723" s="131"/>
      <c r="AH723" s="131"/>
    </row>
    <row r="724" spans="18:34" x14ac:dyDescent="0.25">
      <c r="R724" s="131"/>
      <c r="S724" s="131"/>
      <c r="T724" s="137" t="s">
        <v>603</v>
      </c>
      <c r="U724" s="138">
        <v>2658</v>
      </c>
      <c r="V724" s="137" t="s">
        <v>1335</v>
      </c>
      <c r="W724" s="137" t="s">
        <v>269</v>
      </c>
      <c r="X724" s="137" t="s">
        <v>240</v>
      </c>
      <c r="Y724" s="131" t="s">
        <v>602</v>
      </c>
      <c r="Z724" s="131"/>
      <c r="AA724" s="131"/>
      <c r="AB724" s="131"/>
      <c r="AC724" s="131"/>
      <c r="AD724" s="131"/>
      <c r="AE724" s="131"/>
      <c r="AF724" s="131"/>
      <c r="AG724" s="131"/>
      <c r="AH724" s="131"/>
    </row>
    <row r="725" spans="18:34" x14ac:dyDescent="0.25">
      <c r="R725" s="131"/>
      <c r="S725" s="131"/>
      <c r="T725" s="137" t="s">
        <v>604</v>
      </c>
      <c r="U725" s="138" t="s">
        <v>1167</v>
      </c>
      <c r="V725" s="137" t="s">
        <v>1335</v>
      </c>
      <c r="W725" s="137" t="s">
        <v>269</v>
      </c>
      <c r="X725" s="137" t="s">
        <v>240</v>
      </c>
      <c r="Y725" s="131" t="s">
        <v>602</v>
      </c>
      <c r="Z725" s="131"/>
      <c r="AA725" s="131"/>
      <c r="AB725" s="131"/>
      <c r="AC725" s="131"/>
      <c r="AD725" s="131"/>
      <c r="AE725" s="131"/>
      <c r="AF725" s="131"/>
      <c r="AG725" s="131"/>
      <c r="AH725" s="131"/>
    </row>
    <row r="726" spans="18:34" x14ac:dyDescent="0.25">
      <c r="R726" s="131"/>
      <c r="S726" s="131"/>
      <c r="T726" s="137" t="s">
        <v>605</v>
      </c>
      <c r="U726" s="138">
        <v>2059</v>
      </c>
      <c r="V726" s="137" t="s">
        <v>1335</v>
      </c>
      <c r="W726" s="137" t="s">
        <v>269</v>
      </c>
      <c r="X726" s="137" t="s">
        <v>240</v>
      </c>
      <c r="Y726" s="131" t="s">
        <v>602</v>
      </c>
      <c r="Z726" s="131"/>
      <c r="AA726" s="131"/>
      <c r="AB726" s="131"/>
      <c r="AC726" s="131"/>
      <c r="AD726" s="131"/>
      <c r="AE726" s="131"/>
      <c r="AF726" s="131"/>
      <c r="AG726" s="131"/>
      <c r="AH726" s="131"/>
    </row>
    <row r="727" spans="18:34" x14ac:dyDescent="0.25">
      <c r="R727" s="131"/>
      <c r="S727" s="131"/>
      <c r="T727" s="137" t="s">
        <v>606</v>
      </c>
      <c r="U727" s="138">
        <v>2060</v>
      </c>
      <c r="V727" s="137" t="s">
        <v>1335</v>
      </c>
      <c r="W727" s="137" t="s">
        <v>269</v>
      </c>
      <c r="X727" s="137" t="s">
        <v>240</v>
      </c>
      <c r="Y727" s="131" t="s">
        <v>602</v>
      </c>
      <c r="Z727" s="131"/>
      <c r="AA727" s="131"/>
      <c r="AB727" s="131"/>
      <c r="AC727" s="131"/>
      <c r="AD727" s="131"/>
      <c r="AE727" s="131"/>
      <c r="AF727" s="131"/>
      <c r="AG727" s="131"/>
      <c r="AH727" s="131"/>
    </row>
    <row r="728" spans="18:34" x14ac:dyDescent="0.25">
      <c r="R728" s="131"/>
      <c r="S728" s="131"/>
      <c r="T728" s="137" t="s">
        <v>607</v>
      </c>
      <c r="U728" s="138" t="s">
        <v>1168</v>
      </c>
      <c r="V728" s="137" t="s">
        <v>1335</v>
      </c>
      <c r="W728" s="137" t="s">
        <v>269</v>
      </c>
      <c r="X728" s="137" t="s">
        <v>240</v>
      </c>
      <c r="Y728" s="131" t="s">
        <v>608</v>
      </c>
      <c r="Z728" s="131"/>
      <c r="AA728" s="131"/>
      <c r="AB728" s="131"/>
      <c r="AC728" s="131"/>
      <c r="AD728" s="131"/>
      <c r="AE728" s="131"/>
      <c r="AF728" s="131"/>
      <c r="AG728" s="131"/>
      <c r="AH728" s="131"/>
    </row>
    <row r="729" spans="18:34" x14ac:dyDescent="0.25">
      <c r="R729" s="131"/>
      <c r="S729" s="131"/>
      <c r="T729" s="137" t="s">
        <v>609</v>
      </c>
      <c r="U729" s="138" t="s">
        <v>1169</v>
      </c>
      <c r="V729" s="137" t="s">
        <v>1335</v>
      </c>
      <c r="W729" s="137" t="s">
        <v>269</v>
      </c>
      <c r="X729" s="137" t="s">
        <v>240</v>
      </c>
      <c r="Y729" s="131" t="s">
        <v>608</v>
      </c>
      <c r="Z729" s="131"/>
      <c r="AA729" s="131"/>
      <c r="AB729" s="131"/>
      <c r="AC729" s="131"/>
      <c r="AD729" s="131"/>
      <c r="AE729" s="131"/>
      <c r="AF729" s="131"/>
      <c r="AG729" s="131"/>
      <c r="AH729" s="131"/>
    </row>
    <row r="730" spans="18:34" x14ac:dyDescent="0.25">
      <c r="R730" s="131"/>
      <c r="S730" s="131"/>
      <c r="T730" s="137" t="s">
        <v>610</v>
      </c>
      <c r="U730" s="138" t="s">
        <v>1170</v>
      </c>
      <c r="V730" s="137" t="s">
        <v>1335</v>
      </c>
      <c r="W730" s="137" t="s">
        <v>269</v>
      </c>
      <c r="X730" s="137" t="s">
        <v>240</v>
      </c>
      <c r="Y730" s="131" t="s">
        <v>608</v>
      </c>
      <c r="Z730" s="131"/>
      <c r="AA730" s="131"/>
      <c r="AB730" s="131"/>
      <c r="AC730" s="131"/>
      <c r="AD730" s="131"/>
      <c r="AE730" s="131"/>
      <c r="AF730" s="131"/>
      <c r="AG730" s="131"/>
      <c r="AH730" s="131"/>
    </row>
    <row r="731" spans="18:34" x14ac:dyDescent="0.25">
      <c r="R731" s="131"/>
      <c r="S731" s="131"/>
      <c r="T731" s="137" t="s">
        <v>611</v>
      </c>
      <c r="U731" s="138" t="s">
        <v>1171</v>
      </c>
      <c r="V731" s="137" t="s">
        <v>1335</v>
      </c>
      <c r="W731" s="137" t="s">
        <v>269</v>
      </c>
      <c r="X731" s="137" t="s">
        <v>240</v>
      </c>
      <c r="Y731" s="131" t="s">
        <v>608</v>
      </c>
      <c r="Z731" s="131"/>
      <c r="AA731" s="131"/>
      <c r="AB731" s="131"/>
      <c r="AC731" s="131"/>
      <c r="AD731" s="131"/>
      <c r="AE731" s="131"/>
      <c r="AF731" s="131"/>
      <c r="AG731" s="131"/>
      <c r="AH731" s="131"/>
    </row>
    <row r="732" spans="18:34" x14ac:dyDescent="0.25">
      <c r="R732" s="131"/>
      <c r="S732" s="131"/>
      <c r="T732" s="137" t="s">
        <v>638</v>
      </c>
      <c r="U732" s="138">
        <v>5981</v>
      </c>
      <c r="V732" s="137" t="s">
        <v>1335</v>
      </c>
      <c r="W732" s="137" t="s">
        <v>269</v>
      </c>
      <c r="X732" s="137" t="s">
        <v>240</v>
      </c>
      <c r="Y732" s="131" t="s">
        <v>639</v>
      </c>
      <c r="Z732" s="131"/>
      <c r="AA732" s="131"/>
      <c r="AB732" s="131"/>
      <c r="AC732" s="131"/>
      <c r="AD732" s="131"/>
      <c r="AE732" s="131"/>
      <c r="AF732" s="131"/>
      <c r="AG732" s="131"/>
      <c r="AH732" s="131"/>
    </row>
    <row r="733" spans="18:34" x14ac:dyDescent="0.25">
      <c r="R733" s="131"/>
      <c r="S733" s="131"/>
      <c r="T733" s="137" t="s">
        <v>640</v>
      </c>
      <c r="U733" s="138">
        <v>2719</v>
      </c>
      <c r="V733" s="137" t="s">
        <v>1335</v>
      </c>
      <c r="W733" s="137" t="s">
        <v>269</v>
      </c>
      <c r="X733" s="137" t="s">
        <v>240</v>
      </c>
      <c r="Y733" s="131" t="s">
        <v>639</v>
      </c>
      <c r="Z733" s="131"/>
      <c r="AA733" s="131"/>
      <c r="AB733" s="131"/>
      <c r="AC733" s="131"/>
      <c r="AD733" s="131"/>
      <c r="AE733" s="131"/>
      <c r="AF733" s="131"/>
      <c r="AG733" s="131"/>
      <c r="AH733" s="131"/>
    </row>
    <row r="734" spans="18:34" x14ac:dyDescent="0.25">
      <c r="R734" s="131"/>
      <c r="S734" s="131"/>
      <c r="T734" s="137" t="s">
        <v>641</v>
      </c>
      <c r="U734" s="138">
        <v>2718</v>
      </c>
      <c r="V734" s="137" t="s">
        <v>1335</v>
      </c>
      <c r="W734" s="137" t="s">
        <v>269</v>
      </c>
      <c r="X734" s="137" t="s">
        <v>240</v>
      </c>
      <c r="Y734" s="131" t="s">
        <v>639</v>
      </c>
      <c r="Z734" s="131"/>
      <c r="AA734" s="131"/>
      <c r="AB734" s="131"/>
      <c r="AC734" s="131"/>
      <c r="AD734" s="131"/>
      <c r="AE734" s="131"/>
      <c r="AF734" s="131"/>
      <c r="AG734" s="131"/>
      <c r="AH734" s="131"/>
    </row>
    <row r="735" spans="18:34" x14ac:dyDescent="0.25">
      <c r="R735" s="131"/>
      <c r="S735" s="131"/>
      <c r="T735" s="137" t="s">
        <v>642</v>
      </c>
      <c r="U735" s="138" t="s">
        <v>1186</v>
      </c>
      <c r="V735" s="137" t="s">
        <v>1336</v>
      </c>
      <c r="W735" s="137" t="s">
        <v>269</v>
      </c>
      <c r="X735" s="137" t="s">
        <v>240</v>
      </c>
      <c r="Y735" s="131" t="s">
        <v>639</v>
      </c>
      <c r="Z735" s="131"/>
      <c r="AA735" s="131"/>
      <c r="AB735" s="131"/>
      <c r="AC735" s="131"/>
      <c r="AD735" s="131"/>
      <c r="AE735" s="131"/>
      <c r="AF735" s="131"/>
      <c r="AG735" s="131"/>
      <c r="AH735" s="131"/>
    </row>
    <row r="736" spans="18:34" x14ac:dyDescent="0.25">
      <c r="R736" s="131"/>
      <c r="S736" s="131"/>
      <c r="T736" s="137" t="s">
        <v>643</v>
      </c>
      <c r="U736" s="138" t="s">
        <v>1187</v>
      </c>
      <c r="V736" s="137" t="s">
        <v>1336</v>
      </c>
      <c r="W736" s="137" t="s">
        <v>269</v>
      </c>
      <c r="X736" s="137" t="s">
        <v>240</v>
      </c>
      <c r="Y736" s="131" t="s">
        <v>639</v>
      </c>
      <c r="Z736" s="131"/>
      <c r="AA736" s="131"/>
      <c r="AB736" s="131"/>
      <c r="AC736" s="131"/>
      <c r="AD736" s="131"/>
      <c r="AE736" s="131"/>
      <c r="AF736" s="131"/>
      <c r="AG736" s="131"/>
      <c r="AH736" s="131"/>
    </row>
    <row r="737" spans="18:34" x14ac:dyDescent="0.25">
      <c r="R737" s="131"/>
      <c r="S737" s="131"/>
      <c r="T737" s="137" t="s">
        <v>644</v>
      </c>
      <c r="U737" s="138" t="s">
        <v>1188</v>
      </c>
      <c r="V737" s="137" t="s">
        <v>1335</v>
      </c>
      <c r="W737" s="137" t="s">
        <v>269</v>
      </c>
      <c r="X737" s="137" t="s">
        <v>240</v>
      </c>
      <c r="Y737" s="131" t="s">
        <v>645</v>
      </c>
      <c r="Z737" s="131"/>
      <c r="AA737" s="131"/>
      <c r="AB737" s="131"/>
      <c r="AC737" s="131"/>
      <c r="AD737" s="131"/>
      <c r="AE737" s="131"/>
      <c r="AF737" s="131"/>
      <c r="AG737" s="131"/>
      <c r="AH737" s="131"/>
    </row>
    <row r="738" spans="18:34" x14ac:dyDescent="0.25">
      <c r="R738" s="131"/>
      <c r="S738" s="131"/>
      <c r="T738" s="137" t="s">
        <v>646</v>
      </c>
      <c r="U738" s="138" t="s">
        <v>1189</v>
      </c>
      <c r="V738" s="137" t="s">
        <v>1335</v>
      </c>
      <c r="W738" s="137" t="s">
        <v>269</v>
      </c>
      <c r="X738" s="137" t="s">
        <v>240</v>
      </c>
      <c r="Y738" s="131" t="s">
        <v>645</v>
      </c>
      <c r="Z738" s="131"/>
      <c r="AA738" s="131"/>
      <c r="AB738" s="131"/>
      <c r="AC738" s="131"/>
      <c r="AD738" s="131"/>
      <c r="AE738" s="131"/>
      <c r="AF738" s="131"/>
      <c r="AG738" s="131"/>
      <c r="AH738" s="131"/>
    </row>
    <row r="739" spans="18:34" x14ac:dyDescent="0.25">
      <c r="R739" s="131"/>
      <c r="S739" s="131"/>
      <c r="T739" s="137" t="s">
        <v>647</v>
      </c>
      <c r="U739" s="138" t="s">
        <v>1190</v>
      </c>
      <c r="V739" s="137" t="s">
        <v>1335</v>
      </c>
      <c r="W739" s="137" t="s">
        <v>269</v>
      </c>
      <c r="X739" s="137" t="s">
        <v>240</v>
      </c>
      <c r="Y739" s="131" t="s">
        <v>645</v>
      </c>
      <c r="Z739" s="131"/>
      <c r="AA739" s="131"/>
      <c r="AB739" s="131"/>
      <c r="AC739" s="131"/>
      <c r="AD739" s="131"/>
      <c r="AE739" s="131"/>
      <c r="AF739" s="131"/>
      <c r="AG739" s="131"/>
      <c r="AH739" s="131"/>
    </row>
    <row r="740" spans="18:34" x14ac:dyDescent="0.25">
      <c r="R740" s="131"/>
      <c r="S740" s="131"/>
      <c r="T740" s="137" t="s">
        <v>648</v>
      </c>
      <c r="U740" s="138" t="s">
        <v>1191</v>
      </c>
      <c r="V740" s="137" t="s">
        <v>1335</v>
      </c>
      <c r="W740" s="137" t="s">
        <v>269</v>
      </c>
      <c r="X740" s="137" t="s">
        <v>240</v>
      </c>
      <c r="Y740" s="131" t="s">
        <v>645</v>
      </c>
      <c r="Z740" s="131"/>
      <c r="AA740" s="131"/>
      <c r="AB740" s="131"/>
      <c r="AC740" s="131"/>
      <c r="AD740" s="131"/>
      <c r="AE740" s="131"/>
      <c r="AF740" s="131"/>
      <c r="AG740" s="131"/>
      <c r="AH740" s="131"/>
    </row>
    <row r="741" spans="18:34" x14ac:dyDescent="0.25">
      <c r="R741" s="131"/>
      <c r="S741" s="131"/>
      <c r="T741" s="137" t="s">
        <v>651</v>
      </c>
      <c r="U741" s="138">
        <v>1094</v>
      </c>
      <c r="V741" s="137" t="s">
        <v>1335</v>
      </c>
      <c r="W741" s="137" t="s">
        <v>269</v>
      </c>
      <c r="X741" s="137" t="s">
        <v>240</v>
      </c>
      <c r="Y741" s="131" t="s">
        <v>652</v>
      </c>
      <c r="Z741" s="131"/>
      <c r="AA741" s="131"/>
      <c r="AB741" s="131"/>
      <c r="AC741" s="131"/>
      <c r="AD741" s="131"/>
      <c r="AE741" s="131"/>
      <c r="AF741" s="131"/>
      <c r="AG741" s="131"/>
      <c r="AH741" s="131"/>
    </row>
    <row r="742" spans="18:34" x14ac:dyDescent="0.25">
      <c r="R742" s="131"/>
      <c r="S742" s="131"/>
      <c r="T742" s="137" t="s">
        <v>653</v>
      </c>
      <c r="U742" s="138">
        <v>1093</v>
      </c>
      <c r="V742" s="137" t="s">
        <v>1335</v>
      </c>
      <c r="W742" s="137" t="s">
        <v>269</v>
      </c>
      <c r="X742" s="137" t="s">
        <v>240</v>
      </c>
      <c r="Y742" s="131" t="s">
        <v>652</v>
      </c>
      <c r="Z742" s="131"/>
      <c r="AA742" s="131"/>
      <c r="AB742" s="131"/>
      <c r="AC742" s="131"/>
      <c r="AD742" s="131"/>
      <c r="AE742" s="131"/>
      <c r="AF742" s="131"/>
      <c r="AG742" s="131"/>
      <c r="AH742" s="131"/>
    </row>
    <row r="743" spans="18:34" x14ac:dyDescent="0.25">
      <c r="R743" s="131"/>
      <c r="S743" s="131"/>
      <c r="T743" s="137" t="s">
        <v>654</v>
      </c>
      <c r="U743" s="138">
        <v>6350</v>
      </c>
      <c r="V743" s="137" t="s">
        <v>1335</v>
      </c>
      <c r="W743" s="137" t="s">
        <v>269</v>
      </c>
      <c r="X743" s="137" t="s">
        <v>240</v>
      </c>
      <c r="Y743" s="131" t="s">
        <v>652</v>
      </c>
      <c r="Z743" s="131"/>
      <c r="AA743" s="131"/>
      <c r="AB743" s="131"/>
      <c r="AC743" s="131"/>
      <c r="AD743" s="131"/>
      <c r="AE743" s="131"/>
      <c r="AF743" s="131"/>
      <c r="AG743" s="131"/>
      <c r="AH743" s="131"/>
    </row>
    <row r="744" spans="18:34" x14ac:dyDescent="0.25">
      <c r="R744" s="131"/>
      <c r="S744" s="131"/>
      <c r="T744" s="137" t="s">
        <v>697</v>
      </c>
      <c r="U744" s="138" t="s">
        <v>1217</v>
      </c>
      <c r="V744" s="137" t="s">
        <v>1336</v>
      </c>
      <c r="W744" s="137" t="s">
        <v>269</v>
      </c>
      <c r="X744" s="137" t="s">
        <v>240</v>
      </c>
      <c r="Y744" s="131" t="s">
        <v>698</v>
      </c>
      <c r="Z744" s="131"/>
      <c r="AA744" s="131"/>
      <c r="AB744" s="131"/>
      <c r="AC744" s="131"/>
      <c r="AD744" s="131"/>
      <c r="AE744" s="131"/>
      <c r="AF744" s="131"/>
      <c r="AG744" s="131"/>
      <c r="AH744" s="131"/>
    </row>
    <row r="745" spans="18:34" x14ac:dyDescent="0.25">
      <c r="R745" s="131"/>
      <c r="S745" s="131"/>
      <c r="T745" s="137" t="s">
        <v>699</v>
      </c>
      <c r="U745" s="138" t="s">
        <v>1218</v>
      </c>
      <c r="V745" s="137" t="s">
        <v>1335</v>
      </c>
      <c r="W745" s="137" t="s">
        <v>269</v>
      </c>
      <c r="X745" s="137" t="s">
        <v>240</v>
      </c>
      <c r="Y745" s="131" t="s">
        <v>698</v>
      </c>
      <c r="Z745" s="131"/>
      <c r="AA745" s="131"/>
      <c r="AB745" s="131"/>
      <c r="AC745" s="131"/>
      <c r="AD745" s="131"/>
      <c r="AE745" s="131"/>
      <c r="AF745" s="131"/>
      <c r="AG745" s="131"/>
      <c r="AH745" s="131"/>
    </row>
    <row r="746" spans="18:34" x14ac:dyDescent="0.25">
      <c r="R746" s="131"/>
      <c r="S746" s="131"/>
      <c r="T746" s="137" t="s">
        <v>700</v>
      </c>
      <c r="U746" s="138" t="s">
        <v>1219</v>
      </c>
      <c r="V746" s="137" t="s">
        <v>1335</v>
      </c>
      <c r="W746" s="137" t="s">
        <v>269</v>
      </c>
      <c r="X746" s="137" t="s">
        <v>240</v>
      </c>
      <c r="Y746" s="131" t="s">
        <v>698</v>
      </c>
      <c r="Z746" s="131"/>
      <c r="AA746" s="131"/>
      <c r="AB746" s="131"/>
      <c r="AC746" s="131"/>
      <c r="AD746" s="131"/>
      <c r="AE746" s="131"/>
      <c r="AF746" s="131"/>
      <c r="AG746" s="131"/>
      <c r="AH746" s="131"/>
    </row>
    <row r="747" spans="18:34" x14ac:dyDescent="0.25">
      <c r="R747" s="131"/>
      <c r="S747" s="131"/>
      <c r="T747" s="137" t="s">
        <v>739</v>
      </c>
      <c r="U747" s="138" t="s">
        <v>1238</v>
      </c>
      <c r="V747" s="137" t="s">
        <v>1336</v>
      </c>
      <c r="W747" s="137" t="s">
        <v>269</v>
      </c>
      <c r="X747" s="137" t="s">
        <v>240</v>
      </c>
      <c r="Y747" s="131" t="s">
        <v>740</v>
      </c>
      <c r="Z747" s="131"/>
      <c r="AA747" s="131"/>
      <c r="AB747" s="131"/>
      <c r="AC747" s="131"/>
      <c r="AD747" s="131"/>
      <c r="AE747" s="131"/>
      <c r="AF747" s="131"/>
      <c r="AG747" s="131"/>
      <c r="AH747" s="131"/>
    </row>
    <row r="748" spans="18:34" x14ac:dyDescent="0.25">
      <c r="R748" s="131"/>
      <c r="S748" s="131"/>
      <c r="T748" s="137" t="s">
        <v>741</v>
      </c>
      <c r="U748" s="138" t="s">
        <v>1239</v>
      </c>
      <c r="V748" s="137" t="s">
        <v>1335</v>
      </c>
      <c r="W748" s="137" t="s">
        <v>269</v>
      </c>
      <c r="X748" s="137" t="s">
        <v>240</v>
      </c>
      <c r="Y748" s="131" t="s">
        <v>740</v>
      </c>
      <c r="Z748" s="131"/>
      <c r="AA748" s="131"/>
      <c r="AB748" s="131"/>
      <c r="AC748" s="131"/>
      <c r="AD748" s="131"/>
      <c r="AE748" s="131"/>
      <c r="AF748" s="131"/>
      <c r="AG748" s="131"/>
      <c r="AH748" s="131"/>
    </row>
    <row r="749" spans="18:34" x14ac:dyDescent="0.25">
      <c r="R749" s="131"/>
      <c r="S749" s="131"/>
      <c r="T749" s="137" t="s">
        <v>742</v>
      </c>
      <c r="U749" s="138">
        <v>2613</v>
      </c>
      <c r="V749" s="137" t="s">
        <v>1335</v>
      </c>
      <c r="W749" s="137" t="s">
        <v>269</v>
      </c>
      <c r="X749" s="137" t="s">
        <v>240</v>
      </c>
      <c r="Y749" s="131" t="s">
        <v>740</v>
      </c>
      <c r="Z749" s="131"/>
      <c r="AA749" s="131"/>
      <c r="AB749" s="131"/>
      <c r="AC749" s="131"/>
      <c r="AD749" s="131"/>
      <c r="AE749" s="131"/>
      <c r="AF749" s="131"/>
      <c r="AG749" s="131"/>
      <c r="AH749" s="131"/>
    </row>
    <row r="750" spans="18:34" ht="15" thickBot="1" x14ac:dyDescent="0.3">
      <c r="R750" s="131"/>
      <c r="S750" s="131"/>
      <c r="T750" s="139" t="s">
        <v>743</v>
      </c>
      <c r="U750" s="140" t="s">
        <v>1240</v>
      </c>
      <c r="V750" s="139" t="s">
        <v>1336</v>
      </c>
      <c r="W750" s="139" t="s">
        <v>269</v>
      </c>
      <c r="X750" s="139" t="s">
        <v>240</v>
      </c>
      <c r="Y750" s="131" t="s">
        <v>740</v>
      </c>
      <c r="Z750" s="131"/>
      <c r="AA750" s="131"/>
      <c r="AB750" s="131"/>
      <c r="AC750" s="131"/>
      <c r="AD750" s="131"/>
      <c r="AE750" s="131"/>
      <c r="AF750" s="131"/>
      <c r="AG750" s="131"/>
      <c r="AH750" s="131"/>
    </row>
    <row r="751" spans="18:34" x14ac:dyDescent="0.25">
      <c r="R751" s="131"/>
      <c r="S751" s="131"/>
      <c r="T751" s="137" t="s">
        <v>309</v>
      </c>
      <c r="U751" s="138">
        <v>8107</v>
      </c>
      <c r="V751" s="137" t="s">
        <v>1335</v>
      </c>
      <c r="W751" s="137" t="s">
        <v>310</v>
      </c>
      <c r="X751" s="137" t="s">
        <v>240</v>
      </c>
      <c r="Y751" s="131" t="s">
        <v>311</v>
      </c>
      <c r="Z751" s="131"/>
      <c r="AA751" s="131"/>
      <c r="AB751" s="131"/>
      <c r="AC751" s="131"/>
      <c r="AD751" s="131"/>
      <c r="AE751" s="131"/>
      <c r="AF751" s="131"/>
      <c r="AG751" s="131"/>
      <c r="AH751" s="131"/>
    </row>
    <row r="752" spans="18:34" x14ac:dyDescent="0.25">
      <c r="R752" s="131"/>
      <c r="S752" s="131"/>
      <c r="T752" s="137" t="s">
        <v>312</v>
      </c>
      <c r="U752" s="138" t="s">
        <v>1029</v>
      </c>
      <c r="V752" s="137" t="s">
        <v>1336</v>
      </c>
      <c r="W752" s="137" t="s">
        <v>310</v>
      </c>
      <c r="X752" s="137" t="s">
        <v>240</v>
      </c>
      <c r="Y752" s="131" t="s">
        <v>311</v>
      </c>
      <c r="Z752" s="131"/>
      <c r="AA752" s="131"/>
      <c r="AB752" s="131"/>
      <c r="AC752" s="131"/>
      <c r="AD752" s="131"/>
      <c r="AE752" s="131"/>
      <c r="AF752" s="131"/>
      <c r="AG752" s="131"/>
      <c r="AH752" s="131"/>
    </row>
    <row r="753" spans="18:34" x14ac:dyDescent="0.25">
      <c r="R753" s="131"/>
      <c r="S753" s="131"/>
      <c r="T753" s="137" t="s">
        <v>313</v>
      </c>
      <c r="U753" s="138">
        <v>8108</v>
      </c>
      <c r="V753" s="137" t="s">
        <v>1335</v>
      </c>
      <c r="W753" s="137" t="s">
        <v>310</v>
      </c>
      <c r="X753" s="137" t="s">
        <v>240</v>
      </c>
      <c r="Y753" s="131" t="s">
        <v>311</v>
      </c>
      <c r="Z753" s="131"/>
      <c r="AA753" s="131"/>
      <c r="AB753" s="131"/>
      <c r="AC753" s="131"/>
      <c r="AD753" s="131"/>
      <c r="AE753" s="131"/>
      <c r="AF753" s="131"/>
      <c r="AG753" s="131"/>
      <c r="AH753" s="131"/>
    </row>
    <row r="754" spans="18:34" x14ac:dyDescent="0.25">
      <c r="R754" s="131"/>
      <c r="S754" s="131"/>
      <c r="T754" s="137" t="s">
        <v>314</v>
      </c>
      <c r="U754" s="138">
        <v>8106</v>
      </c>
      <c r="V754" s="137" t="s">
        <v>1335</v>
      </c>
      <c r="W754" s="137" t="s">
        <v>310</v>
      </c>
      <c r="X754" s="137" t="s">
        <v>240</v>
      </c>
      <c r="Y754" s="131" t="s">
        <v>311</v>
      </c>
      <c r="Z754" s="131"/>
      <c r="AA754" s="131"/>
      <c r="AB754" s="131"/>
      <c r="AC754" s="131"/>
      <c r="AD754" s="131"/>
      <c r="AE754" s="131"/>
      <c r="AF754" s="131"/>
      <c r="AG754" s="131"/>
      <c r="AH754" s="131"/>
    </row>
    <row r="755" spans="18:34" x14ac:dyDescent="0.25">
      <c r="R755" s="131"/>
      <c r="S755" s="131"/>
      <c r="T755" s="137" t="s">
        <v>315</v>
      </c>
      <c r="U755" s="138" t="s">
        <v>1030</v>
      </c>
      <c r="V755" s="137" t="s">
        <v>1336</v>
      </c>
      <c r="W755" s="137" t="s">
        <v>310</v>
      </c>
      <c r="X755" s="137" t="s">
        <v>240</v>
      </c>
      <c r="Y755" s="131" t="s">
        <v>311</v>
      </c>
      <c r="Z755" s="131"/>
      <c r="AA755" s="131"/>
      <c r="AB755" s="131"/>
      <c r="AC755" s="131"/>
      <c r="AD755" s="131"/>
      <c r="AE755" s="131"/>
      <c r="AF755" s="131"/>
      <c r="AG755" s="131"/>
      <c r="AH755" s="131"/>
    </row>
    <row r="756" spans="18:34" x14ac:dyDescent="0.25">
      <c r="R756" s="131"/>
      <c r="S756" s="131"/>
      <c r="T756" s="137" t="s">
        <v>329</v>
      </c>
      <c r="U756" s="138">
        <v>1329</v>
      </c>
      <c r="V756" s="137" t="s">
        <v>1335</v>
      </c>
      <c r="W756" s="137" t="s">
        <v>310</v>
      </c>
      <c r="X756" s="137" t="s">
        <v>240</v>
      </c>
      <c r="Y756" s="131" t="s">
        <v>330</v>
      </c>
      <c r="Z756" s="131"/>
      <c r="AA756" s="131"/>
      <c r="AB756" s="131"/>
      <c r="AC756" s="131"/>
      <c r="AD756" s="131"/>
      <c r="AE756" s="131"/>
      <c r="AF756" s="131"/>
      <c r="AG756" s="131"/>
      <c r="AH756" s="131"/>
    </row>
    <row r="757" spans="18:34" x14ac:dyDescent="0.25">
      <c r="R757" s="131"/>
      <c r="S757" s="131"/>
      <c r="T757" s="137" t="s">
        <v>331</v>
      </c>
      <c r="U757" s="138">
        <v>2827</v>
      </c>
      <c r="V757" s="137" t="s">
        <v>1335</v>
      </c>
      <c r="W757" s="137" t="s">
        <v>310</v>
      </c>
      <c r="X757" s="137" t="s">
        <v>240</v>
      </c>
      <c r="Y757" s="131" t="s">
        <v>330</v>
      </c>
      <c r="Z757" s="131"/>
      <c r="AA757" s="131"/>
      <c r="AB757" s="131"/>
      <c r="AC757" s="131"/>
      <c r="AD757" s="131"/>
      <c r="AE757" s="131"/>
      <c r="AF757" s="131"/>
      <c r="AG757" s="131"/>
      <c r="AH757" s="131"/>
    </row>
    <row r="758" spans="18:34" x14ac:dyDescent="0.25">
      <c r="R758" s="131"/>
      <c r="S758" s="131"/>
      <c r="T758" s="137" t="s">
        <v>332</v>
      </c>
      <c r="U758" s="138">
        <v>1330</v>
      </c>
      <c r="V758" s="137" t="s">
        <v>1335</v>
      </c>
      <c r="W758" s="137" t="s">
        <v>310</v>
      </c>
      <c r="X758" s="137" t="s">
        <v>240</v>
      </c>
      <c r="Y758" s="131" t="s">
        <v>330</v>
      </c>
      <c r="Z758" s="131"/>
      <c r="AA758" s="131"/>
      <c r="AB758" s="131"/>
      <c r="AC758" s="131"/>
      <c r="AD758" s="131"/>
      <c r="AE758" s="131"/>
      <c r="AF758" s="131"/>
      <c r="AG758" s="131"/>
      <c r="AH758" s="131"/>
    </row>
    <row r="759" spans="18:34" x14ac:dyDescent="0.25">
      <c r="R759" s="131"/>
      <c r="S759" s="131"/>
      <c r="T759" s="137" t="s">
        <v>294</v>
      </c>
      <c r="U759" s="138">
        <v>1589</v>
      </c>
      <c r="V759" s="137" t="s">
        <v>1335</v>
      </c>
      <c r="W759" s="137" t="s">
        <v>310</v>
      </c>
      <c r="X759" s="137" t="s">
        <v>240</v>
      </c>
      <c r="Y759" s="131" t="s">
        <v>333</v>
      </c>
      <c r="Z759" s="131"/>
      <c r="AA759" s="131"/>
      <c r="AB759" s="131"/>
      <c r="AC759" s="131"/>
      <c r="AD759" s="131"/>
      <c r="AE759" s="131"/>
      <c r="AF759" s="131"/>
      <c r="AG759" s="131"/>
      <c r="AH759" s="131"/>
    </row>
    <row r="760" spans="18:34" x14ac:dyDescent="0.25">
      <c r="R760" s="131"/>
      <c r="S760" s="131"/>
      <c r="T760" s="137" t="s">
        <v>296</v>
      </c>
      <c r="U760" s="138">
        <v>1055</v>
      </c>
      <c r="V760" s="137" t="s">
        <v>1335</v>
      </c>
      <c r="W760" s="137" t="s">
        <v>310</v>
      </c>
      <c r="X760" s="137" t="s">
        <v>240</v>
      </c>
      <c r="Y760" s="131" t="s">
        <v>333</v>
      </c>
      <c r="Z760" s="131"/>
      <c r="AA760" s="131"/>
      <c r="AB760" s="131"/>
      <c r="AC760" s="131"/>
      <c r="AD760" s="131"/>
      <c r="AE760" s="131"/>
      <c r="AF760" s="131"/>
      <c r="AG760" s="131"/>
      <c r="AH760" s="131"/>
    </row>
    <row r="761" spans="18:34" x14ac:dyDescent="0.25">
      <c r="R761" s="131"/>
      <c r="S761" s="131"/>
      <c r="T761" s="137" t="s">
        <v>297</v>
      </c>
      <c r="U761" s="138">
        <v>1054</v>
      </c>
      <c r="V761" s="137" t="s">
        <v>1335</v>
      </c>
      <c r="W761" s="137" t="s">
        <v>310</v>
      </c>
      <c r="X761" s="137" t="s">
        <v>240</v>
      </c>
      <c r="Y761" s="131" t="s">
        <v>333</v>
      </c>
      <c r="Z761" s="131"/>
      <c r="AA761" s="131"/>
      <c r="AB761" s="131"/>
      <c r="AC761" s="131"/>
      <c r="AD761" s="131"/>
      <c r="AE761" s="131"/>
      <c r="AF761" s="131"/>
      <c r="AG761" s="131"/>
      <c r="AH761" s="131"/>
    </row>
    <row r="762" spans="18:34" x14ac:dyDescent="0.25">
      <c r="R762" s="131"/>
      <c r="S762" s="131"/>
      <c r="T762" s="137" t="s">
        <v>298</v>
      </c>
      <c r="U762" s="138">
        <v>1056</v>
      </c>
      <c r="V762" s="137" t="s">
        <v>1335</v>
      </c>
      <c r="W762" s="137" t="s">
        <v>310</v>
      </c>
      <c r="X762" s="137" t="s">
        <v>240</v>
      </c>
      <c r="Y762" s="131" t="s">
        <v>333</v>
      </c>
      <c r="Z762" s="131"/>
      <c r="AA762" s="131"/>
      <c r="AB762" s="131"/>
      <c r="AC762" s="131"/>
      <c r="AD762" s="131"/>
      <c r="AE762" s="131"/>
      <c r="AF762" s="131"/>
      <c r="AG762" s="131"/>
      <c r="AH762" s="131"/>
    </row>
    <row r="763" spans="18:34" x14ac:dyDescent="0.25">
      <c r="R763" s="131"/>
      <c r="S763" s="131"/>
      <c r="T763" s="137" t="s">
        <v>334</v>
      </c>
      <c r="U763" s="138" t="s">
        <v>1032</v>
      </c>
      <c r="V763" s="137" t="s">
        <v>1336</v>
      </c>
      <c r="W763" s="137" t="s">
        <v>310</v>
      </c>
      <c r="X763" s="137" t="s">
        <v>240</v>
      </c>
      <c r="Y763" s="131" t="s">
        <v>333</v>
      </c>
      <c r="Z763" s="131"/>
      <c r="AA763" s="131"/>
      <c r="AB763" s="131"/>
      <c r="AC763" s="131"/>
      <c r="AD763" s="131"/>
      <c r="AE763" s="131"/>
      <c r="AF763" s="131"/>
      <c r="AG763" s="131"/>
      <c r="AH763" s="131"/>
    </row>
    <row r="764" spans="18:34" x14ac:dyDescent="0.25">
      <c r="R764" s="131"/>
      <c r="S764" s="131"/>
      <c r="T764" s="137" t="s">
        <v>370</v>
      </c>
      <c r="U764" s="138">
        <v>1297</v>
      </c>
      <c r="V764" s="137" t="s">
        <v>1335</v>
      </c>
      <c r="W764" s="137" t="s">
        <v>310</v>
      </c>
      <c r="X764" s="137" t="s">
        <v>240</v>
      </c>
      <c r="Y764" s="131" t="s">
        <v>371</v>
      </c>
      <c r="Z764" s="131"/>
      <c r="AA764" s="131"/>
      <c r="AB764" s="131"/>
      <c r="AC764" s="131"/>
      <c r="AD764" s="131"/>
      <c r="AE764" s="131"/>
      <c r="AF764" s="131"/>
      <c r="AG764" s="131"/>
      <c r="AH764" s="131"/>
    </row>
    <row r="765" spans="18:34" x14ac:dyDescent="0.25">
      <c r="R765" s="131"/>
      <c r="S765" s="131"/>
      <c r="T765" s="137" t="s">
        <v>372</v>
      </c>
      <c r="U765" s="138">
        <v>1295</v>
      </c>
      <c r="V765" s="137" t="s">
        <v>1335</v>
      </c>
      <c r="W765" s="137" t="s">
        <v>310</v>
      </c>
      <c r="X765" s="137" t="s">
        <v>240</v>
      </c>
      <c r="Y765" s="131" t="s">
        <v>371</v>
      </c>
      <c r="Z765" s="131"/>
      <c r="AA765" s="131"/>
      <c r="AB765" s="131"/>
      <c r="AC765" s="131"/>
      <c r="AD765" s="131"/>
      <c r="AE765" s="131"/>
      <c r="AF765" s="131"/>
      <c r="AG765" s="131"/>
      <c r="AH765" s="131"/>
    </row>
    <row r="766" spans="18:34" x14ac:dyDescent="0.25">
      <c r="R766" s="131"/>
      <c r="S766" s="131"/>
      <c r="T766" s="137" t="s">
        <v>373</v>
      </c>
      <c r="U766" s="138">
        <v>1296</v>
      </c>
      <c r="V766" s="137" t="s">
        <v>1335</v>
      </c>
      <c r="W766" s="137" t="s">
        <v>310</v>
      </c>
      <c r="X766" s="137" t="s">
        <v>240</v>
      </c>
      <c r="Y766" s="131" t="s">
        <v>371</v>
      </c>
      <c r="Z766" s="131"/>
      <c r="AA766" s="131"/>
      <c r="AB766" s="131"/>
      <c r="AC766" s="131"/>
      <c r="AD766" s="131"/>
      <c r="AE766" s="131"/>
      <c r="AF766" s="131"/>
      <c r="AG766" s="131"/>
      <c r="AH766" s="131"/>
    </row>
    <row r="767" spans="18:34" x14ac:dyDescent="0.25">
      <c r="R767" s="131"/>
      <c r="S767" s="131"/>
      <c r="T767" s="137" t="s">
        <v>374</v>
      </c>
      <c r="U767" s="138" t="s">
        <v>1051</v>
      </c>
      <c r="V767" s="137" t="s">
        <v>1336</v>
      </c>
      <c r="W767" s="137" t="s">
        <v>310</v>
      </c>
      <c r="X767" s="137" t="s">
        <v>240</v>
      </c>
      <c r="Y767" s="131" t="s">
        <v>371</v>
      </c>
      <c r="Z767" s="131"/>
      <c r="AA767" s="131"/>
      <c r="AB767" s="131"/>
      <c r="AC767" s="131"/>
      <c r="AD767" s="131"/>
      <c r="AE767" s="131"/>
      <c r="AF767" s="131"/>
      <c r="AG767" s="131"/>
      <c r="AH767" s="131"/>
    </row>
    <row r="768" spans="18:34" x14ac:dyDescent="0.25">
      <c r="R768" s="131"/>
      <c r="S768" s="131"/>
      <c r="T768" s="137" t="s">
        <v>375</v>
      </c>
      <c r="U768" s="138">
        <v>2448</v>
      </c>
      <c r="V768" s="137" t="s">
        <v>1335</v>
      </c>
      <c r="W768" s="137" t="s">
        <v>310</v>
      </c>
      <c r="X768" s="137" t="s">
        <v>240</v>
      </c>
      <c r="Y768" s="131" t="s">
        <v>376</v>
      </c>
      <c r="Z768" s="131"/>
      <c r="AA768" s="131"/>
      <c r="AB768" s="131"/>
      <c r="AC768" s="131"/>
      <c r="AD768" s="131"/>
      <c r="AE768" s="131"/>
      <c r="AF768" s="131"/>
      <c r="AG768" s="131"/>
      <c r="AH768" s="131"/>
    </row>
    <row r="769" spans="18:34" x14ac:dyDescent="0.25">
      <c r="R769" s="131"/>
      <c r="S769" s="131"/>
      <c r="T769" s="137" t="s">
        <v>377</v>
      </c>
      <c r="U769" s="138">
        <v>2449</v>
      </c>
      <c r="V769" s="137" t="s">
        <v>1335</v>
      </c>
      <c r="W769" s="137" t="s">
        <v>310</v>
      </c>
      <c r="X769" s="137" t="s">
        <v>240</v>
      </c>
      <c r="Y769" s="131" t="s">
        <v>376</v>
      </c>
      <c r="Z769" s="131"/>
      <c r="AA769" s="131"/>
      <c r="AB769" s="131"/>
      <c r="AC769" s="131"/>
      <c r="AD769" s="131"/>
      <c r="AE769" s="131"/>
      <c r="AF769" s="131"/>
      <c r="AG769" s="131"/>
      <c r="AH769" s="131"/>
    </row>
    <row r="770" spans="18:34" x14ac:dyDescent="0.25">
      <c r="R770" s="131"/>
      <c r="S770" s="131"/>
      <c r="T770" s="137" t="s">
        <v>378</v>
      </c>
      <c r="U770" s="138" t="s">
        <v>1052</v>
      </c>
      <c r="V770" s="137" t="s">
        <v>1335</v>
      </c>
      <c r="W770" s="137" t="s">
        <v>310</v>
      </c>
      <c r="X770" s="137" t="s">
        <v>240</v>
      </c>
      <c r="Y770" s="131" t="s">
        <v>376</v>
      </c>
      <c r="Z770" s="131"/>
      <c r="AA770" s="131"/>
      <c r="AB770" s="131"/>
      <c r="AC770" s="131"/>
      <c r="AD770" s="131"/>
      <c r="AE770" s="131"/>
      <c r="AF770" s="131"/>
      <c r="AG770" s="131"/>
      <c r="AH770" s="131"/>
    </row>
    <row r="771" spans="18:34" x14ac:dyDescent="0.25">
      <c r="R771" s="131"/>
      <c r="S771" s="131"/>
      <c r="T771" s="137" t="s">
        <v>379</v>
      </c>
      <c r="U771" s="138">
        <v>2450</v>
      </c>
      <c r="V771" s="137" t="s">
        <v>1335</v>
      </c>
      <c r="W771" s="137" t="s">
        <v>310</v>
      </c>
      <c r="X771" s="137" t="s">
        <v>240</v>
      </c>
      <c r="Y771" s="131" t="s">
        <v>376</v>
      </c>
      <c r="Z771" s="131"/>
      <c r="AA771" s="131"/>
      <c r="AB771" s="131"/>
      <c r="AC771" s="131"/>
      <c r="AD771" s="131"/>
      <c r="AE771" s="131"/>
      <c r="AF771" s="131"/>
      <c r="AG771" s="131"/>
      <c r="AH771" s="131"/>
    </row>
    <row r="772" spans="18:34" x14ac:dyDescent="0.25">
      <c r="R772" s="131"/>
      <c r="S772" s="131"/>
      <c r="T772" s="137" t="s">
        <v>453</v>
      </c>
      <c r="U772" s="138" t="s">
        <v>1087</v>
      </c>
      <c r="V772" s="137" t="s">
        <v>1335</v>
      </c>
      <c r="W772" s="137" t="s">
        <v>310</v>
      </c>
      <c r="X772" s="137" t="s">
        <v>240</v>
      </c>
      <c r="Y772" s="131" t="s">
        <v>454</v>
      </c>
      <c r="Z772" s="131"/>
      <c r="AA772" s="131"/>
      <c r="AB772" s="131"/>
      <c r="AC772" s="131"/>
      <c r="AD772" s="131"/>
      <c r="AE772" s="131"/>
      <c r="AF772" s="131"/>
      <c r="AG772" s="131"/>
      <c r="AH772" s="131"/>
    </row>
    <row r="773" spans="18:34" x14ac:dyDescent="0.25">
      <c r="R773" s="131"/>
      <c r="S773" s="131"/>
      <c r="T773" s="137" t="s">
        <v>455</v>
      </c>
      <c r="U773" s="138" t="s">
        <v>1088</v>
      </c>
      <c r="V773" s="137" t="s">
        <v>1335</v>
      </c>
      <c r="W773" s="137" t="s">
        <v>310</v>
      </c>
      <c r="X773" s="137" t="s">
        <v>240</v>
      </c>
      <c r="Y773" s="131" t="s">
        <v>454</v>
      </c>
      <c r="Z773" s="131"/>
      <c r="AA773" s="131"/>
      <c r="AB773" s="131"/>
      <c r="AC773" s="131"/>
      <c r="AD773" s="131"/>
      <c r="AE773" s="131"/>
      <c r="AF773" s="131"/>
      <c r="AG773" s="131"/>
      <c r="AH773" s="131"/>
    </row>
    <row r="774" spans="18:34" x14ac:dyDescent="0.25">
      <c r="R774" s="131"/>
      <c r="S774" s="131"/>
      <c r="T774" s="137" t="s">
        <v>456</v>
      </c>
      <c r="U774" s="138" t="s">
        <v>1089</v>
      </c>
      <c r="V774" s="137" t="s">
        <v>1335</v>
      </c>
      <c r="W774" s="137" t="s">
        <v>310</v>
      </c>
      <c r="X774" s="137" t="s">
        <v>240</v>
      </c>
      <c r="Y774" s="131" t="s">
        <v>454</v>
      </c>
      <c r="Z774" s="131"/>
      <c r="AA774" s="131"/>
      <c r="AB774" s="131"/>
      <c r="AC774" s="131"/>
      <c r="AD774" s="131"/>
      <c r="AE774" s="131"/>
      <c r="AF774" s="131"/>
      <c r="AG774" s="131"/>
      <c r="AH774" s="131"/>
    </row>
    <row r="775" spans="18:34" x14ac:dyDescent="0.25">
      <c r="R775" s="131"/>
      <c r="S775" s="131"/>
      <c r="T775" s="137" t="s">
        <v>457</v>
      </c>
      <c r="U775" s="138" t="s">
        <v>1090</v>
      </c>
      <c r="V775" s="137" t="s">
        <v>1335</v>
      </c>
      <c r="W775" s="137" t="s">
        <v>310</v>
      </c>
      <c r="X775" s="137" t="s">
        <v>240</v>
      </c>
      <c r="Y775" s="131" t="s">
        <v>458</v>
      </c>
      <c r="Z775" s="131"/>
      <c r="AA775" s="131"/>
      <c r="AB775" s="131"/>
      <c r="AC775" s="131"/>
      <c r="AD775" s="131"/>
      <c r="AE775" s="131"/>
      <c r="AF775" s="131"/>
      <c r="AG775" s="131"/>
      <c r="AH775" s="131"/>
    </row>
    <row r="776" spans="18:34" x14ac:dyDescent="0.25">
      <c r="R776" s="131"/>
      <c r="S776" s="131"/>
      <c r="T776" s="137" t="s">
        <v>459</v>
      </c>
      <c r="U776" s="138" t="s">
        <v>1091</v>
      </c>
      <c r="V776" s="137" t="s">
        <v>1335</v>
      </c>
      <c r="W776" s="137" t="s">
        <v>310</v>
      </c>
      <c r="X776" s="137" t="s">
        <v>240</v>
      </c>
      <c r="Y776" s="131" t="s">
        <v>458</v>
      </c>
      <c r="Z776" s="131"/>
      <c r="AA776" s="131"/>
      <c r="AB776" s="131"/>
      <c r="AC776" s="131"/>
      <c r="AD776" s="131"/>
      <c r="AE776" s="131"/>
      <c r="AF776" s="131"/>
      <c r="AG776" s="131"/>
      <c r="AH776" s="131"/>
    </row>
    <row r="777" spans="18:34" x14ac:dyDescent="0.25">
      <c r="R777" s="131"/>
      <c r="S777" s="131"/>
      <c r="T777" s="137" t="s">
        <v>460</v>
      </c>
      <c r="U777" s="138" t="s">
        <v>1092</v>
      </c>
      <c r="V777" s="137" t="s">
        <v>1335</v>
      </c>
      <c r="W777" s="137" t="s">
        <v>310</v>
      </c>
      <c r="X777" s="137" t="s">
        <v>240</v>
      </c>
      <c r="Y777" s="131" t="s">
        <v>458</v>
      </c>
      <c r="Z777" s="131"/>
      <c r="AA777" s="131"/>
      <c r="AB777" s="131"/>
      <c r="AC777" s="131"/>
      <c r="AD777" s="131"/>
      <c r="AE777" s="131"/>
      <c r="AF777" s="131"/>
      <c r="AG777" s="131"/>
      <c r="AH777" s="131"/>
    </row>
    <row r="778" spans="18:34" x14ac:dyDescent="0.25">
      <c r="R778" s="131"/>
      <c r="S778" s="131"/>
      <c r="T778" s="137" t="s">
        <v>587</v>
      </c>
      <c r="U778" s="138" t="s">
        <v>1159</v>
      </c>
      <c r="V778" s="137" t="s">
        <v>1335</v>
      </c>
      <c r="W778" s="137" t="s">
        <v>310</v>
      </c>
      <c r="X778" s="137" t="s">
        <v>240</v>
      </c>
      <c r="Y778" s="131" t="s">
        <v>588</v>
      </c>
      <c r="Z778" s="131"/>
      <c r="AA778" s="131"/>
      <c r="AB778" s="131"/>
      <c r="AC778" s="131"/>
      <c r="AD778" s="131"/>
      <c r="AE778" s="131"/>
      <c r="AF778" s="131"/>
      <c r="AG778" s="131"/>
      <c r="AH778" s="131"/>
    </row>
    <row r="779" spans="18:34" x14ac:dyDescent="0.25">
      <c r="R779" s="131"/>
      <c r="S779" s="131"/>
      <c r="T779" s="137" t="s">
        <v>589</v>
      </c>
      <c r="U779" s="138" t="s">
        <v>1160</v>
      </c>
      <c r="V779" s="137" t="s">
        <v>1335</v>
      </c>
      <c r="W779" s="137" t="s">
        <v>310</v>
      </c>
      <c r="X779" s="137" t="s">
        <v>240</v>
      </c>
      <c r="Y779" s="131" t="s">
        <v>588</v>
      </c>
      <c r="Z779" s="131"/>
      <c r="AA779" s="131"/>
      <c r="AB779" s="131"/>
      <c r="AC779" s="131"/>
      <c r="AD779" s="131"/>
      <c r="AE779" s="131"/>
      <c r="AF779" s="131"/>
      <c r="AG779" s="131"/>
      <c r="AH779" s="131"/>
    </row>
    <row r="780" spans="18:34" x14ac:dyDescent="0.25">
      <c r="R780" s="131"/>
      <c r="S780" s="131"/>
      <c r="T780" s="137" t="s">
        <v>590</v>
      </c>
      <c r="U780" s="138" t="s">
        <v>1161</v>
      </c>
      <c r="V780" s="137" t="s">
        <v>1335</v>
      </c>
      <c r="W780" s="137" t="s">
        <v>310</v>
      </c>
      <c r="X780" s="137" t="s">
        <v>240</v>
      </c>
      <c r="Y780" s="131" t="s">
        <v>588</v>
      </c>
      <c r="Z780" s="131"/>
      <c r="AA780" s="131"/>
      <c r="AB780" s="131"/>
      <c r="AC780" s="131"/>
      <c r="AD780" s="131"/>
      <c r="AE780" s="131"/>
      <c r="AF780" s="131"/>
      <c r="AG780" s="131"/>
      <c r="AH780" s="131"/>
    </row>
    <row r="781" spans="18:34" x14ac:dyDescent="0.25">
      <c r="R781" s="131"/>
      <c r="S781" s="131"/>
      <c r="T781" s="137" t="s">
        <v>722</v>
      </c>
      <c r="U781" s="138" t="s">
        <v>1229</v>
      </c>
      <c r="V781" s="137" t="s">
        <v>1335</v>
      </c>
      <c r="W781" s="137" t="s">
        <v>310</v>
      </c>
      <c r="X781" s="137" t="s">
        <v>240</v>
      </c>
      <c r="Y781" s="131" t="s">
        <v>723</v>
      </c>
      <c r="Z781" s="131"/>
      <c r="AA781" s="131"/>
      <c r="AB781" s="131"/>
      <c r="AC781" s="131"/>
      <c r="AD781" s="131"/>
      <c r="AE781" s="131"/>
      <c r="AF781" s="131"/>
      <c r="AG781" s="131"/>
      <c r="AH781" s="131"/>
    </row>
    <row r="782" spans="18:34" x14ac:dyDescent="0.25">
      <c r="R782" s="131"/>
      <c r="S782" s="131"/>
      <c r="T782" s="137" t="s">
        <v>724</v>
      </c>
      <c r="U782" s="138" t="s">
        <v>1230</v>
      </c>
      <c r="V782" s="137" t="s">
        <v>1335</v>
      </c>
      <c r="W782" s="137" t="s">
        <v>310</v>
      </c>
      <c r="X782" s="137" t="s">
        <v>240</v>
      </c>
      <c r="Y782" s="131" t="s">
        <v>723</v>
      </c>
      <c r="Z782" s="131"/>
      <c r="AA782" s="131"/>
      <c r="AB782" s="131"/>
      <c r="AC782" s="131"/>
      <c r="AD782" s="131"/>
      <c r="AE782" s="131"/>
      <c r="AF782" s="131"/>
      <c r="AG782" s="131"/>
      <c r="AH782" s="131"/>
    </row>
    <row r="783" spans="18:34" x14ac:dyDescent="0.25">
      <c r="R783" s="131"/>
      <c r="S783" s="131"/>
      <c r="T783" s="137" t="s">
        <v>725</v>
      </c>
      <c r="U783" s="138" t="s">
        <v>1231</v>
      </c>
      <c r="V783" s="137" t="s">
        <v>1335</v>
      </c>
      <c r="W783" s="137" t="s">
        <v>310</v>
      </c>
      <c r="X783" s="137" t="s">
        <v>240</v>
      </c>
      <c r="Y783" s="131" t="s">
        <v>723</v>
      </c>
      <c r="Z783" s="131"/>
      <c r="AA783" s="131"/>
      <c r="AB783" s="131"/>
      <c r="AC783" s="131"/>
      <c r="AD783" s="131"/>
      <c r="AE783" s="131"/>
      <c r="AF783" s="131"/>
      <c r="AG783" s="131"/>
      <c r="AH783" s="131"/>
    </row>
    <row r="784" spans="18:34" x14ac:dyDescent="0.25">
      <c r="R784" s="131"/>
      <c r="S784" s="131"/>
      <c r="T784" s="137" t="s">
        <v>726</v>
      </c>
      <c r="U784" s="138" t="s">
        <v>1232</v>
      </c>
      <c r="V784" s="137" t="s">
        <v>1335</v>
      </c>
      <c r="W784" s="137" t="s">
        <v>310</v>
      </c>
      <c r="X784" s="137" t="s">
        <v>240</v>
      </c>
      <c r="Y784" s="131" t="s">
        <v>723</v>
      </c>
      <c r="Z784" s="131"/>
      <c r="AA784" s="131"/>
      <c r="AB784" s="131"/>
      <c r="AC784" s="131"/>
      <c r="AD784" s="131"/>
      <c r="AE784" s="131"/>
      <c r="AF784" s="131"/>
      <c r="AG784" s="131"/>
      <c r="AH784" s="131"/>
    </row>
    <row r="785" spans="18:34" x14ac:dyDescent="0.25">
      <c r="R785" s="131"/>
      <c r="S785" s="131"/>
      <c r="T785" s="137" t="s">
        <v>727</v>
      </c>
      <c r="U785" s="138" t="s">
        <v>1233</v>
      </c>
      <c r="V785" s="137" t="s">
        <v>1335</v>
      </c>
      <c r="W785" s="137" t="s">
        <v>310</v>
      </c>
      <c r="X785" s="137" t="s">
        <v>240</v>
      </c>
      <c r="Y785" s="131" t="s">
        <v>723</v>
      </c>
      <c r="Z785" s="131"/>
      <c r="AA785" s="131"/>
      <c r="AB785" s="131"/>
      <c r="AC785" s="131"/>
      <c r="AD785" s="131"/>
      <c r="AE785" s="131"/>
      <c r="AF785" s="131"/>
      <c r="AG785" s="131"/>
      <c r="AH785" s="131"/>
    </row>
    <row r="786" spans="18:34" x14ac:dyDescent="0.25">
      <c r="R786" s="131"/>
      <c r="S786" s="131"/>
      <c r="T786" s="137" t="s">
        <v>728</v>
      </c>
      <c r="U786" s="138" t="s">
        <v>1234</v>
      </c>
      <c r="V786" s="137" t="s">
        <v>1335</v>
      </c>
      <c r="W786" s="137" t="s">
        <v>310</v>
      </c>
      <c r="X786" s="137" t="s">
        <v>240</v>
      </c>
      <c r="Y786" s="131" t="s">
        <v>729</v>
      </c>
      <c r="Z786" s="131"/>
      <c r="AA786" s="131"/>
      <c r="AB786" s="131"/>
      <c r="AC786" s="131"/>
      <c r="AD786" s="131"/>
      <c r="AE786" s="131"/>
      <c r="AF786" s="131"/>
      <c r="AG786" s="131"/>
      <c r="AH786" s="131"/>
    </row>
    <row r="787" spans="18:34" x14ac:dyDescent="0.25">
      <c r="R787" s="131"/>
      <c r="S787" s="131"/>
      <c r="T787" s="137" t="s">
        <v>730</v>
      </c>
      <c r="U787" s="138" t="s">
        <v>1235</v>
      </c>
      <c r="V787" s="137" t="s">
        <v>1336</v>
      </c>
      <c r="W787" s="137" t="s">
        <v>310</v>
      </c>
      <c r="X787" s="137" t="s">
        <v>240</v>
      </c>
      <c r="Y787" s="131" t="s">
        <v>729</v>
      </c>
      <c r="Z787" s="131"/>
      <c r="AA787" s="131"/>
      <c r="AB787" s="131"/>
      <c r="AC787" s="131"/>
      <c r="AD787" s="131"/>
      <c r="AE787" s="131"/>
      <c r="AF787" s="131"/>
      <c r="AG787" s="131"/>
      <c r="AH787" s="131"/>
    </row>
    <row r="788" spans="18:34" x14ac:dyDescent="0.25">
      <c r="R788" s="131"/>
      <c r="S788" s="131"/>
      <c r="T788" s="137" t="s">
        <v>731</v>
      </c>
      <c r="U788" s="138" t="s">
        <v>1236</v>
      </c>
      <c r="V788" s="137" t="s">
        <v>1335</v>
      </c>
      <c r="W788" s="137" t="s">
        <v>310</v>
      </c>
      <c r="X788" s="137" t="s">
        <v>240</v>
      </c>
      <c r="Y788" s="131" t="s">
        <v>729</v>
      </c>
      <c r="Z788" s="131"/>
      <c r="AA788" s="131"/>
      <c r="AB788" s="131"/>
      <c r="AC788" s="131"/>
      <c r="AD788" s="131"/>
      <c r="AE788" s="131"/>
      <c r="AF788" s="131"/>
      <c r="AG788" s="131"/>
      <c r="AH788" s="131"/>
    </row>
    <row r="789" spans="18:34" x14ac:dyDescent="0.25">
      <c r="R789" s="131"/>
      <c r="S789" s="131"/>
      <c r="T789" s="137" t="s">
        <v>732</v>
      </c>
      <c r="U789" s="138" t="s">
        <v>1237</v>
      </c>
      <c r="V789" s="137" t="s">
        <v>1335</v>
      </c>
      <c r="W789" s="137" t="s">
        <v>310</v>
      </c>
      <c r="X789" s="137" t="s">
        <v>240</v>
      </c>
      <c r="Y789" s="131" t="s">
        <v>729</v>
      </c>
      <c r="Z789" s="131"/>
      <c r="AA789" s="131"/>
      <c r="AB789" s="131"/>
      <c r="AC789" s="131"/>
      <c r="AD789" s="131"/>
      <c r="AE789" s="131"/>
      <c r="AF789" s="131"/>
      <c r="AG789" s="131"/>
      <c r="AH789" s="131"/>
    </row>
    <row r="790" spans="18:34" x14ac:dyDescent="0.25">
      <c r="R790" s="131"/>
      <c r="S790" s="131"/>
      <c r="T790" s="137" t="s">
        <v>829</v>
      </c>
      <c r="U790" s="138">
        <v>2317</v>
      </c>
      <c r="V790" s="137" t="s">
        <v>1335</v>
      </c>
      <c r="W790" s="137" t="s">
        <v>310</v>
      </c>
      <c r="X790" s="137" t="s">
        <v>814</v>
      </c>
      <c r="Y790" s="131" t="s">
        <v>830</v>
      </c>
      <c r="Z790" s="131"/>
      <c r="AA790" s="131"/>
      <c r="AB790" s="131"/>
      <c r="AC790" s="131"/>
      <c r="AD790" s="131"/>
      <c r="AE790" s="131"/>
      <c r="AF790" s="131"/>
      <c r="AG790" s="131"/>
      <c r="AH790" s="131"/>
    </row>
    <row r="791" spans="18:34" x14ac:dyDescent="0.25">
      <c r="R791" s="131"/>
      <c r="S791" s="131"/>
      <c r="T791" s="137" t="s">
        <v>831</v>
      </c>
      <c r="U791" s="138" t="s">
        <v>1272</v>
      </c>
      <c r="V791" s="137" t="s">
        <v>1335</v>
      </c>
      <c r="W791" s="137" t="s">
        <v>310</v>
      </c>
      <c r="X791" s="137" t="s">
        <v>814</v>
      </c>
      <c r="Y791" s="131" t="s">
        <v>830</v>
      </c>
      <c r="Z791" s="131"/>
      <c r="AA791" s="131"/>
      <c r="AB791" s="131"/>
      <c r="AC791" s="131"/>
      <c r="AD791" s="131"/>
      <c r="AE791" s="131"/>
      <c r="AF791" s="131"/>
      <c r="AG791" s="131"/>
      <c r="AH791" s="131"/>
    </row>
    <row r="792" spans="18:34" x14ac:dyDescent="0.25">
      <c r="R792" s="131"/>
      <c r="S792" s="131"/>
      <c r="T792" s="137" t="s">
        <v>832</v>
      </c>
      <c r="U792" s="138" t="s">
        <v>1273</v>
      </c>
      <c r="V792" s="137" t="s">
        <v>1335</v>
      </c>
      <c r="W792" s="137" t="s">
        <v>310</v>
      </c>
      <c r="X792" s="137" t="s">
        <v>814</v>
      </c>
      <c r="Y792" s="131" t="s">
        <v>830</v>
      </c>
      <c r="Z792" s="131"/>
      <c r="AA792" s="131"/>
      <c r="AB792" s="131"/>
      <c r="AC792" s="131"/>
      <c r="AD792" s="131"/>
      <c r="AE792" s="131"/>
      <c r="AF792" s="131"/>
      <c r="AG792" s="131"/>
      <c r="AH792" s="131"/>
    </row>
    <row r="793" spans="18:34" x14ac:dyDescent="0.25">
      <c r="R793" s="131"/>
      <c r="S793" s="131"/>
      <c r="T793" s="137" t="s">
        <v>833</v>
      </c>
      <c r="U793" s="138" t="s">
        <v>1274</v>
      </c>
      <c r="V793" s="137" t="s">
        <v>1335</v>
      </c>
      <c r="W793" s="137" t="s">
        <v>310</v>
      </c>
      <c r="X793" s="137" t="s">
        <v>814</v>
      </c>
      <c r="Y793" s="131" t="s">
        <v>830</v>
      </c>
      <c r="Z793" s="131"/>
      <c r="AA793" s="131"/>
      <c r="AB793" s="131"/>
      <c r="AC793" s="131"/>
      <c r="AD793" s="131"/>
      <c r="AE793" s="131"/>
      <c r="AF793" s="131"/>
      <c r="AG793" s="131"/>
      <c r="AH793" s="131"/>
    </row>
    <row r="794" spans="18:34" x14ac:dyDescent="0.25">
      <c r="R794" s="131"/>
      <c r="S794" s="131"/>
      <c r="T794" s="137" t="s">
        <v>834</v>
      </c>
      <c r="U794" s="138" t="s">
        <v>1275</v>
      </c>
      <c r="V794" s="137" t="s">
        <v>1335</v>
      </c>
      <c r="W794" s="137" t="s">
        <v>310</v>
      </c>
      <c r="X794" s="137" t="s">
        <v>814</v>
      </c>
      <c r="Y794" s="131" t="s">
        <v>830</v>
      </c>
      <c r="Z794" s="131"/>
      <c r="AA794" s="131"/>
      <c r="AB794" s="131"/>
      <c r="AC794" s="131"/>
      <c r="AD794" s="131"/>
      <c r="AE794" s="131"/>
      <c r="AF794" s="131"/>
      <c r="AG794" s="131"/>
      <c r="AH794" s="131"/>
    </row>
    <row r="795" spans="18:34" x14ac:dyDescent="0.25">
      <c r="R795" s="131"/>
      <c r="S795" s="131"/>
      <c r="T795" s="137" t="s">
        <v>889</v>
      </c>
      <c r="U795" s="138" t="s">
        <v>1299</v>
      </c>
      <c r="V795" s="137" t="s">
        <v>1335</v>
      </c>
      <c r="W795" s="137" t="s">
        <v>310</v>
      </c>
      <c r="X795" s="137" t="s">
        <v>814</v>
      </c>
      <c r="Y795" s="131" t="s">
        <v>890</v>
      </c>
      <c r="Z795" s="131"/>
      <c r="AA795" s="131"/>
      <c r="AB795" s="131"/>
      <c r="AC795" s="131"/>
      <c r="AD795" s="131"/>
      <c r="AE795" s="131"/>
      <c r="AF795" s="131"/>
      <c r="AG795" s="131"/>
      <c r="AH795" s="131"/>
    </row>
    <row r="796" spans="18:34" x14ac:dyDescent="0.25">
      <c r="R796" s="131"/>
      <c r="S796" s="131"/>
      <c r="T796" s="137" t="s">
        <v>891</v>
      </c>
      <c r="U796" s="138" t="s">
        <v>1300</v>
      </c>
      <c r="V796" s="137" t="s">
        <v>1335</v>
      </c>
      <c r="W796" s="137" t="s">
        <v>310</v>
      </c>
      <c r="X796" s="137" t="s">
        <v>814</v>
      </c>
      <c r="Y796" s="131" t="s">
        <v>890</v>
      </c>
      <c r="Z796" s="131"/>
      <c r="AA796" s="131"/>
      <c r="AB796" s="131"/>
      <c r="AC796" s="131"/>
      <c r="AD796" s="131"/>
      <c r="AE796" s="131"/>
      <c r="AF796" s="131"/>
      <c r="AG796" s="131"/>
      <c r="AH796" s="131"/>
    </row>
    <row r="797" spans="18:34" x14ac:dyDescent="0.25">
      <c r="R797" s="131"/>
      <c r="S797" s="131"/>
      <c r="T797" s="137" t="s">
        <v>892</v>
      </c>
      <c r="U797" s="138" t="s">
        <v>1301</v>
      </c>
      <c r="V797" s="137" t="s">
        <v>1335</v>
      </c>
      <c r="W797" s="137" t="s">
        <v>310</v>
      </c>
      <c r="X797" s="137" t="s">
        <v>814</v>
      </c>
      <c r="Y797" s="131" t="s">
        <v>890</v>
      </c>
      <c r="Z797" s="131"/>
      <c r="AA797" s="131"/>
      <c r="AB797" s="131"/>
      <c r="AC797" s="131"/>
      <c r="AD797" s="131"/>
      <c r="AE797" s="131"/>
      <c r="AF797" s="131"/>
      <c r="AG797" s="131"/>
      <c r="AH797" s="131"/>
    </row>
    <row r="798" spans="18:34" x14ac:dyDescent="0.25">
      <c r="R798" s="131"/>
      <c r="S798" s="131"/>
      <c r="T798" s="137" t="s">
        <v>893</v>
      </c>
      <c r="U798" s="138" t="s">
        <v>1302</v>
      </c>
      <c r="V798" s="137" t="s">
        <v>1335</v>
      </c>
      <c r="W798" s="137" t="s">
        <v>310</v>
      </c>
      <c r="X798" s="137" t="s">
        <v>814</v>
      </c>
      <c r="Y798" s="131" t="s">
        <v>890</v>
      </c>
      <c r="Z798" s="131"/>
      <c r="AA798" s="131"/>
      <c r="AB798" s="131"/>
      <c r="AC798" s="131"/>
      <c r="AD798" s="131"/>
      <c r="AE798" s="131"/>
      <c r="AF798" s="131"/>
      <c r="AG798" s="131"/>
      <c r="AH798" s="131"/>
    </row>
    <row r="799" spans="18:34" ht="15" thickBot="1" x14ac:dyDescent="0.3">
      <c r="R799" s="131"/>
      <c r="S799" s="131"/>
      <c r="T799" s="139" t="s">
        <v>894</v>
      </c>
      <c r="U799" s="140" t="s">
        <v>1303</v>
      </c>
      <c r="V799" s="139" t="s">
        <v>1335</v>
      </c>
      <c r="W799" s="139" t="s">
        <v>310</v>
      </c>
      <c r="X799" s="139" t="s">
        <v>814</v>
      </c>
      <c r="Y799" s="131" t="s">
        <v>890</v>
      </c>
      <c r="Z799" s="131"/>
      <c r="AA799" s="131"/>
      <c r="AB799" s="131"/>
      <c r="AC799" s="131"/>
      <c r="AD799" s="131"/>
      <c r="AE799" s="131"/>
      <c r="AF799" s="131"/>
      <c r="AG799" s="131"/>
      <c r="AH799" s="131"/>
    </row>
    <row r="800" spans="18:34" x14ac:dyDescent="0.25">
      <c r="R800" s="131"/>
      <c r="S800" s="131"/>
      <c r="T800" s="131"/>
      <c r="U800" s="131"/>
      <c r="V800" s="131"/>
      <c r="W800" s="131"/>
      <c r="X800" s="131"/>
      <c r="Y800" s="131"/>
      <c r="Z800" s="131"/>
      <c r="AA800" s="131"/>
      <c r="AB800" s="131"/>
      <c r="AC800" s="131"/>
      <c r="AD800" s="131"/>
      <c r="AE800" s="131"/>
      <c r="AF800" s="131"/>
      <c r="AG800" s="131"/>
      <c r="AH800" s="131"/>
    </row>
  </sheetData>
  <sheetProtection selectLockedCells="1"/>
  <protectedRanges>
    <protectedRange password="B5C9" sqref="N1:P1 M2:P2 M7 G6:L8 N6:Q7 G28:H28 J13:P13 J28:P28 H32:P34 M30 G29:L31 G33:G34 N29:P31 G1:M5 N3:P5 G37:H37 J37:P37 A28:F37 G35:P36 J44:P45 A44:H45 A5:B12 G10:G12 C1:D12 J11:J12 H9:I12 A1:B3 A13:H13 F1:F12 E1:E11 K9:M12 O8:P12 N8:N11 I14" name="Rango1"/>
    <protectedRange password="B5C9" sqref="N17 G14:G17 J18 L18:N18 G18:I19 K19:P19 J20:L20 E20 A14:F14 H14:H15 J15 N16:O16 N15 B20:C20 R20 N20 K15:M17 I16:J17 A16:F19 A15:C15 P14:P18 J14:O14" name="Rango1_1"/>
    <protectedRange password="B5C9" sqref="L42:O42 P39:P43 D43 A38:P38 A43:B43 N43:O43 F42:G43 A42:E42 M41 A39:G41 M39:N40 I39:L41 I42:K43" name="Rango1_2"/>
    <protectedRange password="B5C9" sqref="J24:P27 A24:H27" name="Rango1_3"/>
    <protectedRange password="B5C9" sqref="A21:A23 L23:P23 D23:G23 I23:J23 N21:N22 P21:P22 K21:K22 B21:B22" name="Rango1_1_1"/>
    <protectedRange password="B5C9" sqref="D15:F15" name="Rango1_1_2"/>
  </protectedRanges>
  <dataConsolidate>
    <dataRefs count="2">
      <dataRef ref="B16:I18" sheet="FASCP-01" r:id="rId1"/>
      <dataRef ref="B18:I18" sheet="FASCP-01" r:id="rId2"/>
    </dataRefs>
  </dataConsolidate>
  <mergeCells count="112">
    <mergeCell ref="A1:A4"/>
    <mergeCell ref="B1:D4"/>
    <mergeCell ref="H11:P11"/>
    <mergeCell ref="E1:L4"/>
    <mergeCell ref="M1:P1"/>
    <mergeCell ref="M2:P2"/>
    <mergeCell ref="M3:P3"/>
    <mergeCell ref="M4:P4"/>
    <mergeCell ref="B10:E10"/>
    <mergeCell ref="F10:G10"/>
    <mergeCell ref="M10:N10"/>
    <mergeCell ref="O10:P10"/>
    <mergeCell ref="A5:L5"/>
    <mergeCell ref="M5:P5"/>
    <mergeCell ref="B9:D9"/>
    <mergeCell ref="F9:G9"/>
    <mergeCell ref="M9:N9"/>
    <mergeCell ref="O9:P9"/>
    <mergeCell ref="A6:P6"/>
    <mergeCell ref="A7:P8"/>
    <mergeCell ref="A44:P44"/>
    <mergeCell ref="A45:P45"/>
    <mergeCell ref="I19:J19"/>
    <mergeCell ref="L19:M19"/>
    <mergeCell ref="H35:J35"/>
    <mergeCell ref="K35:L35"/>
    <mergeCell ref="M35:N35"/>
    <mergeCell ref="M32:N32"/>
    <mergeCell ref="O32:P32"/>
    <mergeCell ref="M33:N33"/>
    <mergeCell ref="O33:P33"/>
    <mergeCell ref="B33:E33"/>
    <mergeCell ref="B36:D36"/>
    <mergeCell ref="F36:G36"/>
    <mergeCell ref="H36:I36"/>
    <mergeCell ref="J36:K36"/>
    <mergeCell ref="B22:C22"/>
    <mergeCell ref="B23:C23"/>
    <mergeCell ref="D23:E23"/>
    <mergeCell ref="G23:H23"/>
    <mergeCell ref="A28:P28"/>
    <mergeCell ref="N23:O23"/>
    <mergeCell ref="I20:K20"/>
    <mergeCell ref="F33:G33"/>
    <mergeCell ref="A29:P29"/>
    <mergeCell ref="A30:P31"/>
    <mergeCell ref="B32:D32"/>
    <mergeCell ref="F32:G32"/>
    <mergeCell ref="J32:K32"/>
    <mergeCell ref="G39:H39"/>
    <mergeCell ref="N39:O39"/>
    <mergeCell ref="O34:P34"/>
    <mergeCell ref="B35:D35"/>
    <mergeCell ref="F35:G35"/>
    <mergeCell ref="O35:P35"/>
    <mergeCell ref="L36:N36"/>
    <mergeCell ref="O36:P36"/>
    <mergeCell ref="B37:D37"/>
    <mergeCell ref="H37:I37"/>
    <mergeCell ref="L37:M37"/>
    <mergeCell ref="G40:H40"/>
    <mergeCell ref="B11:E11"/>
    <mergeCell ref="F11:G11"/>
    <mergeCell ref="G14:H14"/>
    <mergeCell ref="N14:O14"/>
    <mergeCell ref="F12:G12"/>
    <mergeCell ref="H13:I13"/>
    <mergeCell ref="L13:M13"/>
    <mergeCell ref="B13:D13"/>
    <mergeCell ref="N40:O40"/>
    <mergeCell ref="G38:H38"/>
    <mergeCell ref="N38:O38"/>
    <mergeCell ref="B34:E34"/>
    <mergeCell ref="F34:G34"/>
    <mergeCell ref="H34:I34"/>
    <mergeCell ref="J34:K34"/>
    <mergeCell ref="M34:N34"/>
    <mergeCell ref="H33:I33"/>
    <mergeCell ref="D15:F15"/>
    <mergeCell ref="A21:P21"/>
    <mergeCell ref="D22:O22"/>
    <mergeCell ref="J33:K33"/>
    <mergeCell ref="H15:I15"/>
    <mergeCell ref="K15:M15"/>
    <mergeCell ref="G42:H42"/>
    <mergeCell ref="J42:K42"/>
    <mergeCell ref="M42:O42"/>
    <mergeCell ref="B43:C43"/>
    <mergeCell ref="D43:F43"/>
    <mergeCell ref="G43:I43"/>
    <mergeCell ref="L43:M43"/>
    <mergeCell ref="N43:O43"/>
    <mergeCell ref="D41:E41"/>
    <mergeCell ref="F41:G41"/>
    <mergeCell ref="H41:I41"/>
    <mergeCell ref="J41:K41"/>
    <mergeCell ref="M41:O41"/>
    <mergeCell ref="J43:K43"/>
    <mergeCell ref="N15:O15"/>
    <mergeCell ref="B12:D12"/>
    <mergeCell ref="A24:P24"/>
    <mergeCell ref="A25:P27"/>
    <mergeCell ref="G16:H16"/>
    <mergeCell ref="N16:O16"/>
    <mergeCell ref="G17:H17"/>
    <mergeCell ref="N17:O17"/>
    <mergeCell ref="M18:O18"/>
    <mergeCell ref="I18:J18"/>
    <mergeCell ref="K18:L18"/>
    <mergeCell ref="G20:H20"/>
    <mergeCell ref="L20:N20"/>
    <mergeCell ref="O20:P20"/>
  </mergeCells>
  <dataValidations count="4">
    <dataValidation type="list" showDropDown="1" showInputMessage="1" showErrorMessage="1" sqref="I32" xr:uid="{00000000-0002-0000-0200-000000000000}">
      <formula1>$AC$129:$AC$134</formula1>
    </dataValidation>
    <dataValidation type="decimal" allowBlank="1" showInputMessage="1" showErrorMessage="1" sqref="P43" xr:uid="{00000000-0002-0000-0200-000001000000}">
      <formula1>AM335</formula1>
      <formula2>AN335</formula2>
    </dataValidation>
    <dataValidation type="decimal" allowBlank="1" showInputMessage="1" showErrorMessage="1" sqref="F23" xr:uid="{00000000-0002-0000-0200-000002000000}">
      <formula1>AM243</formula1>
      <formula2>AN243</formula2>
    </dataValidation>
    <dataValidation type="decimal" allowBlank="1" showInputMessage="1" showErrorMessage="1" sqref="P23" xr:uid="{00000000-0002-0000-0200-000003000000}">
      <formula1>AM244</formula1>
      <formula2>AN244</formula2>
    </dataValidation>
  </dataValidations>
  <printOptions horizontalCentered="1"/>
  <pageMargins left="0.31496062992125984" right="0.31496062992125984" top="0.55118110236220474" bottom="0.55118110236220474" header="0.31496062992125984" footer="0.31496062992125984"/>
  <pageSetup scale="46" orientation="landscape" horizontalDpi="4294967294" verticalDpi="4294967294" r:id="rId3"/>
  <headerFooter>
    <oddFooter>&amp;RSGID R 001-CHZ2</oddFooter>
  </headerFooter>
  <legacyDrawing r:id="rId4"/>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Z16"/>
  <sheetViews>
    <sheetView zoomScale="78" zoomScaleNormal="78" zoomScaleSheetLayoutView="53" workbookViewId="0">
      <selection activeCell="G12" sqref="G12"/>
    </sheetView>
  </sheetViews>
  <sheetFormatPr baseColWidth="10" defaultRowHeight="14.25" x14ac:dyDescent="0.2"/>
  <cols>
    <col min="1" max="1" width="44.7109375" style="218" customWidth="1"/>
    <col min="2" max="2" width="58.5703125" style="218" customWidth="1"/>
    <col min="3" max="3" width="24.140625" style="218" customWidth="1"/>
    <col min="4" max="4" width="29.140625" style="218" customWidth="1"/>
    <col min="5" max="5" width="27.28515625" style="218" customWidth="1"/>
    <col min="6" max="6" width="20.85546875" style="218" customWidth="1"/>
    <col min="7" max="7" width="23.85546875" style="218" customWidth="1"/>
    <col min="8" max="8" width="17.7109375" style="218" customWidth="1"/>
    <col min="9" max="9" width="32.42578125" style="218" customWidth="1"/>
    <col min="10" max="11" width="0" style="218" hidden="1" customWidth="1"/>
    <col min="12" max="12" width="18.7109375" style="218" hidden="1" customWidth="1"/>
    <col min="13" max="13" width="0" style="218" hidden="1" customWidth="1"/>
    <col min="14" max="14" width="51" style="218" hidden="1" customWidth="1"/>
    <col min="15" max="15" width="27" style="218" hidden="1" customWidth="1"/>
    <col min="16" max="16" width="18.140625" style="218" hidden="1" customWidth="1"/>
    <col min="17" max="17" width="16.42578125" style="218" hidden="1" customWidth="1"/>
    <col min="18" max="18" width="17.140625" style="218" hidden="1" customWidth="1"/>
    <col min="19" max="19" width="18.28515625" style="218" hidden="1" customWidth="1"/>
    <col min="20" max="20" width="20.85546875" style="218" hidden="1" customWidth="1"/>
    <col min="21" max="21" width="0" style="218" hidden="1" customWidth="1"/>
    <col min="22" max="22" width="12.85546875" style="218" hidden="1" customWidth="1"/>
    <col min="23" max="24" width="0" style="218" hidden="1" customWidth="1"/>
    <col min="25" max="25" width="15.42578125" style="218" hidden="1" customWidth="1"/>
    <col min="26" max="26" width="0" style="218" hidden="1" customWidth="1"/>
    <col min="27" max="27" width="2.28515625" style="218" customWidth="1"/>
    <col min="28" max="16384" width="11.42578125" style="218"/>
  </cols>
  <sheetData>
    <row r="1" spans="1:26" ht="15" x14ac:dyDescent="0.25">
      <c r="A1" s="611" t="s">
        <v>1664</v>
      </c>
      <c r="B1" s="611"/>
      <c r="C1" s="214"/>
      <c r="D1" s="214"/>
      <c r="E1" s="214"/>
      <c r="F1" s="214"/>
      <c r="G1" s="214"/>
      <c r="H1" s="214"/>
      <c r="I1" s="214"/>
      <c r="J1" s="215"/>
      <c r="K1" s="215"/>
      <c r="L1" s="216"/>
      <c r="M1" s="217"/>
      <c r="N1" s="443"/>
      <c r="O1" s="443"/>
      <c r="P1" s="214"/>
      <c r="Q1" s="214"/>
      <c r="R1" s="214"/>
      <c r="S1" s="214"/>
      <c r="T1" s="214"/>
      <c r="U1" s="214"/>
      <c r="V1" s="214"/>
      <c r="W1" s="214"/>
      <c r="X1" s="215"/>
      <c r="Y1" s="215"/>
      <c r="Z1" s="216"/>
    </row>
    <row r="2" spans="1:26" ht="15" x14ac:dyDescent="0.2">
      <c r="A2" s="219" t="s">
        <v>1469</v>
      </c>
      <c r="B2" s="220" t="str">
        <f>+'1-INFOR-CONTRATO'!B1:D1</f>
        <v>CONTRATO IPSE No. 143 DE 2021</v>
      </c>
      <c r="C2" s="214"/>
      <c r="D2" s="214"/>
      <c r="E2" s="214"/>
      <c r="F2" s="214"/>
      <c r="G2" s="221"/>
      <c r="H2" s="214"/>
      <c r="I2" s="214"/>
      <c r="J2" s="215"/>
      <c r="K2" s="215"/>
      <c r="L2" s="216"/>
      <c r="M2" s="217"/>
      <c r="N2" s="222"/>
      <c r="O2" s="222"/>
      <c r="P2" s="214"/>
      <c r="Q2" s="214"/>
      <c r="R2" s="214"/>
      <c r="S2" s="214"/>
      <c r="T2" s="221"/>
      <c r="U2" s="214"/>
      <c r="V2" s="214"/>
      <c r="W2" s="214"/>
      <c r="X2" s="215"/>
      <c r="Y2" s="215"/>
      <c r="Z2" s="216"/>
    </row>
    <row r="3" spans="1:26" ht="15" x14ac:dyDescent="0.2">
      <c r="A3" s="219" t="s">
        <v>1470</v>
      </c>
      <c r="B3" s="223">
        <f>+'1-INFOR-CONTRATO'!B24:D24</f>
        <v>59883792796</v>
      </c>
      <c r="C3" s="214"/>
      <c r="D3" s="214"/>
      <c r="E3" s="214"/>
      <c r="F3" s="214"/>
      <c r="G3" s="221"/>
      <c r="H3" s="214"/>
      <c r="I3" s="214"/>
      <c r="J3" s="215"/>
      <c r="K3" s="215"/>
      <c r="L3" s="216"/>
      <c r="M3" s="217"/>
      <c r="N3" s="222"/>
      <c r="O3" s="222"/>
      <c r="P3" s="214"/>
      <c r="Q3" s="214"/>
      <c r="R3" s="214"/>
      <c r="S3" s="214"/>
      <c r="T3" s="221"/>
      <c r="U3" s="214"/>
      <c r="V3" s="214"/>
      <c r="W3" s="214"/>
      <c r="X3" s="215"/>
      <c r="Y3" s="215"/>
      <c r="Z3" s="216"/>
    </row>
    <row r="4" spans="1:26" ht="15" x14ac:dyDescent="0.2">
      <c r="A4" s="219" t="s">
        <v>1471</v>
      </c>
      <c r="B4" s="223">
        <f>'[2]1,-Info General'!B38:D38</f>
        <v>0</v>
      </c>
      <c r="C4" s="214"/>
      <c r="D4" s="214"/>
      <c r="E4" s="214"/>
      <c r="F4" s="214"/>
      <c r="G4" s="221"/>
      <c r="H4" s="214"/>
      <c r="I4" s="214"/>
      <c r="J4" s="215"/>
      <c r="K4" s="215"/>
      <c r="L4" s="216"/>
      <c r="M4" s="217"/>
      <c r="N4" s="222"/>
      <c r="O4" s="222"/>
      <c r="P4" s="214"/>
      <c r="Q4" s="214"/>
      <c r="R4" s="214"/>
      <c r="S4" s="214"/>
      <c r="T4" s="221"/>
      <c r="U4" s="214"/>
      <c r="V4" s="214"/>
      <c r="W4" s="214"/>
      <c r="X4" s="215"/>
      <c r="Y4" s="215"/>
      <c r="Z4" s="216"/>
    </row>
    <row r="5" spans="1:26" ht="15" x14ac:dyDescent="0.2">
      <c r="A5" s="219" t="s">
        <v>1472</v>
      </c>
      <c r="B5" s="223">
        <f>SUM(B3:B4)</f>
        <v>59883792796</v>
      </c>
      <c r="C5" s="214"/>
      <c r="D5" s="214"/>
      <c r="E5" s="214"/>
      <c r="F5" s="214"/>
      <c r="G5" s="221"/>
      <c r="H5" s="214"/>
      <c r="I5" s="214"/>
      <c r="J5" s="215"/>
      <c r="K5" s="215"/>
      <c r="L5" s="216"/>
      <c r="M5" s="217"/>
      <c r="N5" s="222"/>
      <c r="O5" s="222"/>
      <c r="P5" s="214"/>
      <c r="Q5" s="214"/>
      <c r="R5" s="214"/>
      <c r="S5" s="214"/>
      <c r="T5" s="221"/>
      <c r="U5" s="214"/>
      <c r="V5" s="214"/>
      <c r="W5" s="214"/>
      <c r="X5" s="215"/>
      <c r="Y5" s="215"/>
      <c r="Z5" s="216"/>
    </row>
    <row r="6" spans="1:26" ht="15" x14ac:dyDescent="0.2">
      <c r="A6" s="219" t="s">
        <v>1560</v>
      </c>
      <c r="B6" s="223">
        <v>20913187949</v>
      </c>
      <c r="C6" s="214"/>
      <c r="D6" s="214"/>
      <c r="E6" s="214"/>
      <c r="F6" s="214"/>
      <c r="G6" s="221"/>
      <c r="H6" s="214"/>
      <c r="I6" s="214"/>
      <c r="J6" s="215"/>
      <c r="K6" s="215"/>
      <c r="L6" s="216"/>
      <c r="M6" s="217"/>
      <c r="N6" s="222"/>
      <c r="O6" s="222"/>
      <c r="P6" s="214"/>
      <c r="Q6" s="214"/>
      <c r="R6" s="214"/>
      <c r="S6" s="214"/>
      <c r="T6" s="221"/>
      <c r="U6" s="214"/>
      <c r="V6" s="214"/>
      <c r="W6" s="214"/>
      <c r="X6" s="215"/>
      <c r="Y6" s="215"/>
      <c r="Z6" s="216"/>
    </row>
    <row r="7" spans="1:26" ht="15" x14ac:dyDescent="0.2">
      <c r="A7" s="219" t="s">
        <v>1562</v>
      </c>
      <c r="B7" s="224">
        <f>B6/B5</f>
        <v>0.34922951557598936</v>
      </c>
      <c r="C7" s="214"/>
      <c r="D7" s="214"/>
      <c r="E7" s="214"/>
      <c r="F7" s="214"/>
      <c r="G7" s="221"/>
      <c r="H7" s="214"/>
      <c r="I7" s="214"/>
      <c r="J7" s="215"/>
      <c r="K7" s="215"/>
      <c r="L7" s="216"/>
      <c r="M7" s="217"/>
      <c r="N7" s="222"/>
      <c r="O7" s="225"/>
      <c r="P7" s="214"/>
      <c r="Q7" s="214"/>
      <c r="R7" s="214"/>
      <c r="S7" s="214"/>
      <c r="T7" s="221"/>
      <c r="U7" s="214"/>
      <c r="V7" s="214"/>
      <c r="W7" s="214"/>
      <c r="X7" s="215"/>
      <c r="Y7" s="215"/>
      <c r="Z7" s="216"/>
    </row>
    <row r="8" spans="1:26" x14ac:dyDescent="0.2">
      <c r="A8" s="226"/>
      <c r="B8" s="227"/>
      <c r="C8" s="214"/>
      <c r="D8" s="214"/>
      <c r="E8" s="214"/>
      <c r="F8" s="214"/>
      <c r="G8" s="221"/>
      <c r="H8" s="214"/>
      <c r="I8" s="214"/>
      <c r="J8" s="215"/>
      <c r="K8" s="215"/>
      <c r="L8" s="216"/>
      <c r="M8" s="217"/>
      <c r="N8" s="214"/>
      <c r="O8" s="228"/>
      <c r="P8" s="214"/>
      <c r="Q8" s="214"/>
      <c r="R8" s="214"/>
      <c r="S8" s="214"/>
      <c r="T8" s="221"/>
      <c r="U8" s="214"/>
      <c r="V8" s="214"/>
      <c r="W8" s="214"/>
      <c r="X8" s="215"/>
      <c r="Y8" s="215"/>
      <c r="Z8" s="216"/>
    </row>
    <row r="9" spans="1:26" ht="30" x14ac:dyDescent="0.2">
      <c r="A9" s="219" t="s">
        <v>1593</v>
      </c>
      <c r="B9" s="229" t="s">
        <v>1473</v>
      </c>
      <c r="C9" s="220" t="s">
        <v>1462</v>
      </c>
      <c r="D9" s="229" t="s">
        <v>1474</v>
      </c>
      <c r="E9" s="229" t="s">
        <v>1700</v>
      </c>
      <c r="F9" s="229" t="s">
        <v>1594</v>
      </c>
      <c r="G9" s="229" t="s">
        <v>1595</v>
      </c>
      <c r="H9" s="229" t="s">
        <v>1596</v>
      </c>
      <c r="I9" s="229" t="s">
        <v>1561</v>
      </c>
      <c r="J9" s="215"/>
      <c r="K9" s="215"/>
      <c r="L9" s="216"/>
      <c r="M9" s="217"/>
      <c r="N9" s="222"/>
      <c r="O9" s="230"/>
      <c r="P9" s="222"/>
      <c r="Q9" s="230"/>
      <c r="R9" s="230"/>
      <c r="S9" s="230"/>
      <c r="T9" s="230"/>
      <c r="U9" s="230"/>
      <c r="V9" s="230"/>
      <c r="W9" s="214"/>
      <c r="X9" s="215"/>
      <c r="Y9" s="215"/>
      <c r="Z9" s="216"/>
    </row>
    <row r="10" spans="1:26" ht="121.5" customHeight="1" x14ac:dyDescent="0.2">
      <c r="A10" s="231" t="s">
        <v>1668</v>
      </c>
      <c r="B10" s="241" t="s">
        <v>1658</v>
      </c>
      <c r="C10" s="232">
        <v>2021</v>
      </c>
      <c r="D10" s="233">
        <f>+B6</f>
        <v>20913187949</v>
      </c>
      <c r="E10" s="258">
        <v>44558</v>
      </c>
      <c r="F10" s="258">
        <v>44558</v>
      </c>
      <c r="G10" s="233">
        <f>+D10</f>
        <v>20913187949</v>
      </c>
      <c r="H10" s="234">
        <v>44560</v>
      </c>
      <c r="I10" s="233">
        <f>B5-G10</f>
        <v>38970604847</v>
      </c>
      <c r="J10" s="215"/>
      <c r="K10" s="215"/>
      <c r="L10" s="216"/>
      <c r="M10" s="217"/>
      <c r="N10" s="235"/>
      <c r="O10" s="236"/>
      <c r="P10" s="237"/>
      <c r="Q10" s="238"/>
      <c r="R10" s="237"/>
      <c r="S10" s="239"/>
      <c r="T10" s="240"/>
      <c r="U10" s="239"/>
      <c r="V10" s="240"/>
      <c r="W10" s="214"/>
      <c r="X10" s="215"/>
      <c r="Y10" s="215"/>
      <c r="Z10" s="216"/>
    </row>
    <row r="11" spans="1:26" ht="207.75" customHeight="1" x14ac:dyDescent="0.2">
      <c r="A11" s="231" t="s">
        <v>1669</v>
      </c>
      <c r="B11" s="241" t="s">
        <v>1665</v>
      </c>
      <c r="C11" s="232">
        <v>2022</v>
      </c>
      <c r="D11" s="233">
        <v>14970948199</v>
      </c>
      <c r="E11" s="242"/>
      <c r="F11" s="243"/>
      <c r="G11" s="233"/>
      <c r="H11" s="242"/>
      <c r="I11" s="233">
        <f>I10-G11</f>
        <v>38970604847</v>
      </c>
      <c r="J11" s="215"/>
      <c r="K11" s="215"/>
      <c r="L11" s="216"/>
      <c r="M11" s="217"/>
      <c r="N11" s="235"/>
      <c r="O11" s="236"/>
      <c r="P11" s="237"/>
      <c r="Q11" s="238"/>
      <c r="R11" s="214"/>
      <c r="S11" s="214"/>
      <c r="T11" s="244"/>
      <c r="U11" s="214"/>
      <c r="V11" s="240"/>
      <c r="W11" s="214"/>
      <c r="X11" s="215"/>
      <c r="Y11" s="215"/>
      <c r="Z11" s="216"/>
    </row>
    <row r="12" spans="1:26" ht="387.75" customHeight="1" x14ac:dyDescent="0.2">
      <c r="A12" s="231" t="s">
        <v>1670</v>
      </c>
      <c r="B12" s="241" t="s">
        <v>1666</v>
      </c>
      <c r="C12" s="232">
        <v>2022</v>
      </c>
      <c r="D12" s="233">
        <v>17965137839</v>
      </c>
      <c r="E12" s="242"/>
      <c r="F12" s="243"/>
      <c r="G12" s="233"/>
      <c r="H12" s="242"/>
      <c r="I12" s="233">
        <f t="shared" ref="I12:I13" si="0">I11-G12</f>
        <v>38970604847</v>
      </c>
      <c r="J12" s="215"/>
      <c r="K12" s="215"/>
      <c r="L12" s="216"/>
      <c r="M12" s="217"/>
      <c r="N12" s="235"/>
      <c r="O12" s="236"/>
      <c r="P12" s="237"/>
      <c r="Q12" s="238"/>
      <c r="R12" s="214"/>
      <c r="S12" s="214"/>
      <c r="T12" s="244"/>
      <c r="U12" s="214"/>
      <c r="V12" s="240"/>
      <c r="W12" s="214"/>
      <c r="X12" s="215"/>
      <c r="Y12" s="215"/>
      <c r="Z12" s="216"/>
    </row>
    <row r="13" spans="1:26" ht="381.75" customHeight="1" x14ac:dyDescent="0.2">
      <c r="A13" s="231" t="s">
        <v>1671</v>
      </c>
      <c r="B13" s="241" t="s">
        <v>1667</v>
      </c>
      <c r="C13" s="232">
        <v>2022</v>
      </c>
      <c r="D13" s="233">
        <v>6034518809</v>
      </c>
      <c r="E13" s="242"/>
      <c r="F13" s="243"/>
      <c r="G13" s="233"/>
      <c r="H13" s="242"/>
      <c r="I13" s="233">
        <f t="shared" si="0"/>
        <v>38970604847</v>
      </c>
      <c r="J13" s="215"/>
      <c r="K13" s="215"/>
      <c r="L13" s="216"/>
      <c r="M13" s="217"/>
      <c r="N13" s="235"/>
      <c r="O13" s="236"/>
      <c r="P13" s="237"/>
      <c r="Q13" s="240"/>
      <c r="R13" s="214"/>
      <c r="S13" s="214"/>
      <c r="T13" s="244"/>
      <c r="U13" s="214"/>
      <c r="V13" s="240"/>
      <c r="W13" s="214"/>
      <c r="X13" s="215"/>
      <c r="Y13" s="215"/>
      <c r="Z13" s="216"/>
    </row>
    <row r="14" spans="1:26" ht="15" x14ac:dyDescent="0.2">
      <c r="A14" s="245"/>
      <c r="B14" s="246"/>
      <c r="C14" s="247"/>
      <c r="D14" s="248">
        <f>SUM(D10:D13)</f>
        <v>59883792796</v>
      </c>
      <c r="E14" s="249"/>
      <c r="F14" s="250"/>
      <c r="G14" s="233">
        <f>SUM(G10:G13)</f>
        <v>20913187949</v>
      </c>
      <c r="H14" s="250"/>
      <c r="I14" s="248">
        <f>+I13</f>
        <v>38970604847</v>
      </c>
      <c r="J14" s="215"/>
      <c r="K14" s="215"/>
      <c r="L14" s="216"/>
      <c r="M14" s="217"/>
      <c r="N14" s="214"/>
      <c r="O14" s="228"/>
      <c r="P14" s="237"/>
      <c r="Q14" s="251"/>
      <c r="R14" s="252"/>
      <c r="S14" s="214"/>
      <c r="T14" s="240"/>
      <c r="U14" s="214"/>
      <c r="V14" s="251"/>
      <c r="W14" s="214"/>
      <c r="X14" s="215"/>
      <c r="Y14" s="215"/>
      <c r="Z14" s="216"/>
    </row>
    <row r="15" spans="1:26" x14ac:dyDescent="0.2">
      <c r="A15" s="217"/>
      <c r="B15" s="215"/>
      <c r="C15" s="215"/>
      <c r="D15" s="215"/>
      <c r="E15" s="215"/>
      <c r="F15" s="215"/>
      <c r="G15" s="215"/>
      <c r="H15" s="215"/>
      <c r="I15" s="215"/>
      <c r="J15" s="215"/>
      <c r="K15" s="215"/>
      <c r="L15" s="216"/>
      <c r="M15" s="217"/>
      <c r="N15" s="214"/>
      <c r="O15" s="214"/>
      <c r="P15" s="214"/>
      <c r="Q15" s="214"/>
      <c r="R15" s="214"/>
      <c r="S15" s="214"/>
      <c r="T15" s="214"/>
      <c r="U15" s="214"/>
      <c r="V15" s="214"/>
      <c r="W15" s="214"/>
      <c r="X15" s="215"/>
      <c r="Y15" s="215"/>
      <c r="Z15" s="216"/>
    </row>
    <row r="16" spans="1:26" x14ac:dyDescent="0.2">
      <c r="A16" s="217"/>
      <c r="B16" s="215"/>
      <c r="C16" s="215"/>
      <c r="D16" s="215"/>
      <c r="E16" s="215"/>
      <c r="F16" s="215"/>
      <c r="G16" s="215"/>
      <c r="H16" s="215"/>
      <c r="I16" s="215"/>
      <c r="J16" s="215"/>
      <c r="K16" s="215"/>
      <c r="L16" s="216"/>
      <c r="M16" s="217"/>
      <c r="N16" s="214"/>
      <c r="O16" s="214"/>
      <c r="P16" s="214"/>
      <c r="Q16" s="214"/>
      <c r="R16" s="214"/>
      <c r="S16" s="214"/>
      <c r="T16" s="214"/>
      <c r="U16" s="214"/>
      <c r="V16" s="214"/>
      <c r="W16" s="214"/>
      <c r="X16" s="215"/>
      <c r="Y16" s="215"/>
      <c r="Z16" s="216"/>
    </row>
  </sheetData>
  <sheetProtection insertRows="0" deleteRows="0" selectLockedCells="1"/>
  <mergeCells count="2">
    <mergeCell ref="A1:B1"/>
    <mergeCell ref="N1:O1"/>
  </mergeCells>
  <pageMargins left="0.7" right="0.7" top="0.75" bottom="0.75" header="0.3" footer="0.3"/>
  <pageSetup scale="31"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AJ665"/>
  <sheetViews>
    <sheetView showZeros="0" view="pageBreakPreview" topLeftCell="A34" zoomScale="89" zoomScaleNormal="125" zoomScaleSheetLayoutView="89" zoomScalePageLayoutView="125" workbookViewId="0">
      <selection activeCell="F10" sqref="F10:P10"/>
    </sheetView>
  </sheetViews>
  <sheetFormatPr baseColWidth="10" defaultColWidth="9.140625" defaultRowHeight="15" x14ac:dyDescent="0.25"/>
  <cols>
    <col min="1" max="1" width="30.85546875" style="10" customWidth="1"/>
    <col min="2" max="2" width="6.140625" style="10" customWidth="1"/>
    <col min="3" max="3" width="13" style="10" customWidth="1"/>
    <col min="4" max="4" width="11.42578125" style="10" customWidth="1"/>
    <col min="5" max="5" width="18.85546875" style="10" customWidth="1"/>
    <col min="6" max="6" width="10.140625" style="10" customWidth="1"/>
    <col min="7" max="7" width="12.42578125" style="10" customWidth="1"/>
    <col min="8" max="8" width="10.85546875" style="10" customWidth="1"/>
    <col min="9" max="9" width="5.28515625" style="10" customWidth="1"/>
    <col min="10" max="10" width="16.140625" style="10" customWidth="1"/>
    <col min="11" max="11" width="9.42578125" style="10" customWidth="1"/>
    <col min="12" max="12" width="10.42578125" style="10" customWidth="1"/>
    <col min="13" max="13" width="7.7109375" style="10" customWidth="1"/>
    <col min="14" max="14" width="8.42578125" style="10" customWidth="1"/>
    <col min="15" max="15" width="13.42578125" style="10" customWidth="1"/>
    <col min="16" max="16" width="15.85546875" style="13" customWidth="1"/>
    <col min="17" max="19" width="9.140625" style="13"/>
    <col min="20" max="24" width="11" style="13" customWidth="1"/>
    <col min="25" max="25" width="13.85546875" style="13" customWidth="1"/>
    <col min="26" max="26" width="15.42578125" style="13" customWidth="1"/>
    <col min="27" max="27" width="16.42578125" style="13" customWidth="1"/>
    <col min="28" max="28" width="30.140625" style="13" customWidth="1"/>
    <col min="29" max="33" width="9.140625" style="13"/>
    <col min="34" max="34" width="16.85546875" style="13" customWidth="1"/>
    <col min="35" max="16384" width="9.140625" style="13"/>
  </cols>
  <sheetData>
    <row r="1" spans="1:19" ht="15.75" thickBot="1" x14ac:dyDescent="0.3"/>
    <row r="2" spans="1:19" ht="11.25" customHeight="1" thickBot="1" x14ac:dyDescent="0.3">
      <c r="A2" s="92"/>
      <c r="B2" s="93"/>
      <c r="C2" s="93"/>
      <c r="D2" s="93"/>
      <c r="E2" s="818" t="s">
        <v>1597</v>
      </c>
      <c r="F2" s="819"/>
      <c r="G2" s="819"/>
      <c r="H2" s="819"/>
      <c r="I2" s="819"/>
      <c r="J2" s="819"/>
      <c r="K2" s="819"/>
      <c r="L2" s="820"/>
      <c r="M2" s="737"/>
      <c r="N2" s="737"/>
      <c r="O2" s="737"/>
      <c r="P2" s="738"/>
    </row>
    <row r="3" spans="1:19" ht="20.25" customHeight="1" thickBot="1" x14ac:dyDescent="0.3">
      <c r="A3" s="94"/>
      <c r="B3" s="95"/>
      <c r="C3" s="95"/>
      <c r="D3" s="95"/>
      <c r="E3" s="821"/>
      <c r="F3" s="822"/>
      <c r="G3" s="822"/>
      <c r="H3" s="822"/>
      <c r="I3" s="822"/>
      <c r="J3" s="822"/>
      <c r="K3" s="822"/>
      <c r="L3" s="823"/>
      <c r="M3" s="739" t="s">
        <v>1345</v>
      </c>
      <c r="N3" s="739"/>
      <c r="O3" s="739"/>
      <c r="P3" s="740"/>
    </row>
    <row r="4" spans="1:19" ht="20.25" customHeight="1" thickBot="1" x14ac:dyDescent="0.3">
      <c r="A4" s="94"/>
      <c r="B4" s="95"/>
      <c r="C4" s="95"/>
      <c r="D4" s="95"/>
      <c r="E4" s="821"/>
      <c r="F4" s="822"/>
      <c r="G4" s="822"/>
      <c r="H4" s="822"/>
      <c r="I4" s="822"/>
      <c r="J4" s="822"/>
      <c r="K4" s="822"/>
      <c r="L4" s="823"/>
      <c r="M4" s="741" t="s">
        <v>1578</v>
      </c>
      <c r="N4" s="741"/>
      <c r="O4" s="741"/>
      <c r="P4" s="742"/>
    </row>
    <row r="5" spans="1:19" ht="15.75" thickBot="1" x14ac:dyDescent="0.3">
      <c r="A5" s="30" t="s">
        <v>1346</v>
      </c>
      <c r="B5" s="752" t="s">
        <v>1579</v>
      </c>
      <c r="C5" s="753"/>
      <c r="D5" s="753"/>
      <c r="E5" s="824"/>
      <c r="F5" s="825"/>
      <c r="G5" s="825"/>
      <c r="H5" s="825"/>
      <c r="I5" s="825"/>
      <c r="J5" s="825"/>
      <c r="K5" s="825"/>
      <c r="L5" s="826"/>
      <c r="M5" s="788" t="s">
        <v>1369</v>
      </c>
      <c r="N5" s="788"/>
      <c r="O5" s="788"/>
      <c r="P5" s="789"/>
    </row>
    <row r="6" spans="1:19" ht="24.75" customHeight="1" thickBot="1" x14ac:dyDescent="0.3">
      <c r="A6" s="806" t="s">
        <v>1397</v>
      </c>
      <c r="B6" s="737"/>
      <c r="C6" s="737"/>
      <c r="D6" s="737"/>
      <c r="E6" s="737"/>
      <c r="F6" s="737"/>
      <c r="G6" s="737"/>
      <c r="H6" s="737"/>
      <c r="I6" s="737"/>
      <c r="J6" s="737"/>
      <c r="K6" s="737"/>
      <c r="L6" s="737"/>
      <c r="M6" s="807" t="s">
        <v>1396</v>
      </c>
      <c r="N6" s="808"/>
      <c r="O6" s="808"/>
      <c r="P6" s="809"/>
    </row>
    <row r="7" spans="1:19" ht="30.75" customHeight="1" thickBot="1" x14ac:dyDescent="0.3">
      <c r="A7" s="100" t="s">
        <v>1341</v>
      </c>
      <c r="B7" s="810"/>
      <c r="C7" s="811"/>
      <c r="D7" s="31" t="s">
        <v>1342</v>
      </c>
      <c r="E7" s="91"/>
      <c r="F7" s="812" t="s">
        <v>1414</v>
      </c>
      <c r="G7" s="813"/>
      <c r="H7" s="101"/>
      <c r="I7" s="814" t="s">
        <v>1344</v>
      </c>
      <c r="J7" s="815"/>
      <c r="K7" s="816"/>
      <c r="L7" s="754"/>
      <c r="M7" s="814" t="s">
        <v>1526</v>
      </c>
      <c r="N7" s="815"/>
      <c r="O7" s="816"/>
      <c r="P7" s="754"/>
      <c r="Q7" s="22"/>
    </row>
    <row r="8" spans="1:19" ht="23.25" customHeight="1" thickBot="1" x14ac:dyDescent="0.3">
      <c r="A8" s="45" t="s">
        <v>1520</v>
      </c>
      <c r="B8" s="798"/>
      <c r="C8" s="799"/>
      <c r="D8" s="799"/>
      <c r="E8" s="800"/>
      <c r="F8" s="801" t="s">
        <v>1343</v>
      </c>
      <c r="G8" s="802"/>
      <c r="H8" s="798"/>
      <c r="I8" s="799"/>
      <c r="J8" s="800"/>
      <c r="K8" s="98"/>
      <c r="L8" s="98"/>
      <c r="M8" s="98"/>
      <c r="N8" s="98"/>
      <c r="O8" s="98"/>
      <c r="P8" s="99"/>
      <c r="Q8" s="22"/>
    </row>
    <row r="9" spans="1:19" ht="12" customHeight="1" thickBot="1" x14ac:dyDescent="0.3">
      <c r="A9" s="47"/>
      <c r="B9" s="48"/>
      <c r="C9" s="48"/>
      <c r="D9" s="48"/>
      <c r="E9" s="48"/>
      <c r="F9" s="48"/>
      <c r="G9" s="48"/>
      <c r="H9" s="48"/>
      <c r="I9" s="48"/>
      <c r="J9" s="48"/>
      <c r="K9" s="48"/>
      <c r="L9" s="48"/>
      <c r="M9" s="48"/>
      <c r="N9" s="48"/>
      <c r="O9" s="48"/>
      <c r="P9" s="49"/>
    </row>
    <row r="10" spans="1:19" ht="23.25" customHeight="1" thickBot="1" x14ac:dyDescent="0.3">
      <c r="A10" s="749" t="s">
        <v>1370</v>
      </c>
      <c r="B10" s="750"/>
      <c r="C10" s="750"/>
      <c r="D10" s="750"/>
      <c r="E10" s="751"/>
      <c r="F10" s="752"/>
      <c r="G10" s="753"/>
      <c r="H10" s="753"/>
      <c r="I10" s="753"/>
      <c r="J10" s="753"/>
      <c r="K10" s="753"/>
      <c r="L10" s="753"/>
      <c r="M10" s="753"/>
      <c r="N10" s="753"/>
      <c r="O10" s="753"/>
      <c r="P10" s="754"/>
    </row>
    <row r="11" spans="1:19" ht="15.75" thickBot="1" x14ac:dyDescent="0.3">
      <c r="A11" s="803" t="s">
        <v>1398</v>
      </c>
      <c r="B11" s="804"/>
      <c r="C11" s="804"/>
      <c r="D11" s="804"/>
      <c r="E11" s="804"/>
      <c r="F11" s="804"/>
      <c r="G11" s="804"/>
      <c r="H11" s="804"/>
      <c r="I11" s="804"/>
      <c r="J11" s="804"/>
      <c r="K11" s="804"/>
      <c r="L11" s="804"/>
      <c r="M11" s="804"/>
      <c r="N11" s="804"/>
      <c r="O11" s="804"/>
      <c r="P11" s="805"/>
    </row>
    <row r="12" spans="1:19" x14ac:dyDescent="0.25">
      <c r="A12" s="612"/>
      <c r="B12" s="613"/>
      <c r="C12" s="613"/>
      <c r="D12" s="613"/>
      <c r="E12" s="613"/>
      <c r="F12" s="613"/>
      <c r="G12" s="613"/>
      <c r="H12" s="613"/>
      <c r="I12" s="613"/>
      <c r="J12" s="613"/>
      <c r="K12" s="613"/>
      <c r="L12" s="613"/>
      <c r="M12" s="613"/>
      <c r="N12" s="613"/>
      <c r="O12" s="613"/>
      <c r="P12" s="614"/>
    </row>
    <row r="13" spans="1:19" ht="15.75" thickBot="1" x14ac:dyDescent="0.3">
      <c r="A13" s="615"/>
      <c r="B13" s="616"/>
      <c r="C13" s="616"/>
      <c r="D13" s="616"/>
      <c r="E13" s="616"/>
      <c r="F13" s="613"/>
      <c r="G13" s="613"/>
      <c r="H13" s="613"/>
      <c r="I13" s="613"/>
      <c r="J13" s="613"/>
      <c r="K13" s="613"/>
      <c r="L13" s="613"/>
      <c r="M13" s="613"/>
      <c r="N13" s="613"/>
      <c r="O13" s="613"/>
      <c r="P13" s="614"/>
      <c r="S13" s="14"/>
    </row>
    <row r="14" spans="1:19" ht="38.25" customHeight="1" thickBot="1" x14ac:dyDescent="0.3">
      <c r="A14" s="755" t="s">
        <v>1412</v>
      </c>
      <c r="B14" s="756"/>
      <c r="C14" s="752"/>
      <c r="D14" s="754"/>
      <c r="E14" s="89" t="s">
        <v>1413</v>
      </c>
      <c r="F14" s="617"/>
      <c r="G14" s="618"/>
      <c r="H14" s="618"/>
      <c r="I14" s="618"/>
      <c r="J14" s="618"/>
      <c r="K14" s="618"/>
      <c r="L14" s="618"/>
      <c r="M14" s="618"/>
      <c r="N14" s="618"/>
      <c r="O14" s="618"/>
      <c r="P14" s="619"/>
      <c r="S14" s="14"/>
    </row>
    <row r="15" spans="1:19" ht="15.75" thickBot="1" x14ac:dyDescent="0.3">
      <c r="A15" s="755"/>
      <c r="B15" s="756"/>
      <c r="C15" s="757"/>
      <c r="D15" s="758"/>
      <c r="E15" s="66"/>
      <c r="F15" s="617"/>
      <c r="G15" s="618"/>
      <c r="H15" s="618"/>
      <c r="I15" s="618"/>
      <c r="J15" s="618"/>
      <c r="K15" s="618"/>
      <c r="L15" s="618"/>
      <c r="M15" s="618"/>
      <c r="N15" s="618"/>
      <c r="O15" s="618"/>
      <c r="P15" s="619"/>
      <c r="S15" s="14"/>
    </row>
    <row r="16" spans="1:19" ht="15.75" thickBot="1" x14ac:dyDescent="0.3">
      <c r="A16" s="755"/>
      <c r="B16" s="756"/>
      <c r="C16" s="757"/>
      <c r="D16" s="758"/>
      <c r="E16" s="66"/>
      <c r="F16" s="617"/>
      <c r="G16" s="618"/>
      <c r="H16" s="618"/>
      <c r="I16" s="618"/>
      <c r="J16" s="618"/>
      <c r="K16" s="618"/>
      <c r="L16" s="618"/>
      <c r="M16" s="618"/>
      <c r="N16" s="618"/>
      <c r="O16" s="618"/>
      <c r="P16" s="619"/>
      <c r="S16" s="14"/>
    </row>
    <row r="17" spans="1:24" ht="26.25" customHeight="1" thickBot="1" x14ac:dyDescent="0.3">
      <c r="A17" s="620" t="s">
        <v>1384</v>
      </c>
      <c r="B17" s="621"/>
      <c r="C17" s="792"/>
      <c r="D17" s="793"/>
      <c r="E17" s="759" t="s">
        <v>1411</v>
      </c>
      <c r="F17" s="760"/>
      <c r="G17" s="760"/>
      <c r="H17" s="796"/>
      <c r="I17" s="797"/>
      <c r="J17" s="624" t="s">
        <v>19</v>
      </c>
      <c r="K17" s="624"/>
      <c r="L17" s="632"/>
      <c r="M17" s="633"/>
      <c r="N17" s="624" t="s">
        <v>0</v>
      </c>
      <c r="O17" s="624"/>
      <c r="P17" s="64"/>
      <c r="R17" s="1"/>
      <c r="S17" s="2"/>
      <c r="T17" s="3"/>
      <c r="U17" s="3"/>
      <c r="V17" s="3"/>
      <c r="W17" s="3"/>
      <c r="X17" s="3"/>
    </row>
    <row r="18" spans="1:24" ht="30.75" customHeight="1" thickBot="1" x14ac:dyDescent="0.3">
      <c r="A18" s="622"/>
      <c r="B18" s="623"/>
      <c r="C18" s="794"/>
      <c r="D18" s="795"/>
      <c r="E18" s="759" t="s">
        <v>1409</v>
      </c>
      <c r="F18" s="760"/>
      <c r="G18" s="760"/>
      <c r="H18" s="761"/>
      <c r="I18" s="762"/>
      <c r="J18" s="727" t="s">
        <v>1410</v>
      </c>
      <c r="K18" s="727"/>
      <c r="L18" s="765"/>
      <c r="M18" s="765"/>
      <c r="N18" s="817" t="s">
        <v>20</v>
      </c>
      <c r="O18" s="817"/>
      <c r="P18" s="65"/>
      <c r="R18" s="1"/>
      <c r="S18" s="2"/>
      <c r="T18" s="3"/>
      <c r="U18" s="3"/>
      <c r="V18" s="3"/>
      <c r="W18" s="3"/>
      <c r="X18" s="3"/>
    </row>
    <row r="19" spans="1:24" ht="20.25" customHeight="1" thickBot="1" x14ac:dyDescent="0.3">
      <c r="A19" s="763" t="s">
        <v>21</v>
      </c>
      <c r="B19" s="764"/>
      <c r="C19" s="637"/>
      <c r="D19" s="638"/>
      <c r="E19" s="639"/>
      <c r="F19" s="640" t="s">
        <v>22</v>
      </c>
      <c r="G19" s="641"/>
      <c r="H19" s="642"/>
      <c r="I19" s="643"/>
      <c r="J19" s="638"/>
      <c r="K19" s="639"/>
      <c r="L19" s="40" t="s">
        <v>23</v>
      </c>
      <c r="M19" s="637">
        <f>C19+H19</f>
        <v>0</v>
      </c>
      <c r="N19" s="638"/>
      <c r="O19" s="638"/>
      <c r="P19" s="644"/>
      <c r="R19" s="1"/>
      <c r="S19" s="2"/>
      <c r="T19" s="3"/>
      <c r="U19" s="3"/>
      <c r="V19" s="3"/>
      <c r="W19" s="3"/>
      <c r="X19" s="3"/>
    </row>
    <row r="20" spans="1:24" s="5" customFormat="1" ht="24.75" customHeight="1" thickBot="1" x14ac:dyDescent="0.25">
      <c r="A20" s="630" t="s">
        <v>1399</v>
      </c>
      <c r="B20" s="631"/>
      <c r="C20" s="90" t="s">
        <v>1385</v>
      </c>
      <c r="D20" s="645"/>
      <c r="E20" s="646"/>
      <c r="F20" s="743" t="s">
        <v>1403</v>
      </c>
      <c r="G20" s="744"/>
      <c r="H20" s="744"/>
      <c r="I20" s="744"/>
      <c r="J20" s="744"/>
      <c r="K20" s="744"/>
      <c r="L20" s="745"/>
      <c r="M20" s="57"/>
      <c r="N20" s="55"/>
      <c r="O20" s="54"/>
      <c r="P20" s="34"/>
      <c r="R20" s="6"/>
      <c r="S20" s="7"/>
      <c r="T20" s="8"/>
      <c r="U20" s="8"/>
      <c r="V20" s="8"/>
      <c r="W20" s="8"/>
      <c r="X20" s="8"/>
    </row>
    <row r="21" spans="1:24" s="5" customFormat="1" ht="15" customHeight="1" thickBot="1" x14ac:dyDescent="0.25">
      <c r="A21" s="647" t="s">
        <v>1386</v>
      </c>
      <c r="B21" s="648"/>
      <c r="C21" s="33" t="s">
        <v>31</v>
      </c>
      <c r="D21" s="649" t="s">
        <v>1373</v>
      </c>
      <c r="E21" s="650"/>
      <c r="F21" s="746"/>
      <c r="G21" s="747"/>
      <c r="H21" s="747"/>
      <c r="I21" s="747"/>
      <c r="J21" s="747"/>
      <c r="K21" s="747"/>
      <c r="L21" s="748"/>
      <c r="M21" s="58"/>
      <c r="N21" s="59"/>
      <c r="O21" s="54"/>
      <c r="P21" s="54"/>
      <c r="R21" s="6"/>
      <c r="S21" s="7"/>
      <c r="T21" s="8"/>
      <c r="U21" s="8"/>
      <c r="V21" s="8"/>
      <c r="W21" s="8"/>
      <c r="X21" s="8"/>
    </row>
    <row r="22" spans="1:24" x14ac:dyDescent="0.25">
      <c r="A22" s="829" t="s">
        <v>24</v>
      </c>
      <c r="B22" s="830"/>
      <c r="C22" s="32"/>
      <c r="D22" s="628"/>
      <c r="E22" s="629"/>
      <c r="F22" s="634" t="s">
        <v>46</v>
      </c>
      <c r="G22" s="635"/>
      <c r="H22" s="635"/>
      <c r="I22" s="636"/>
      <c r="J22" s="625">
        <f>M19</f>
        <v>0</v>
      </c>
      <c r="K22" s="626"/>
      <c r="L22" s="627"/>
      <c r="M22" s="60"/>
      <c r="N22" s="56"/>
      <c r="O22" s="32"/>
      <c r="P22" s="36"/>
      <c r="R22" s="1"/>
      <c r="S22" s="2"/>
      <c r="T22" s="3"/>
      <c r="U22" s="3"/>
      <c r="V22" s="3"/>
      <c r="W22" s="3"/>
      <c r="X22" s="3"/>
    </row>
    <row r="23" spans="1:24" x14ac:dyDescent="0.25">
      <c r="A23" s="42" t="s">
        <v>25</v>
      </c>
      <c r="B23" s="43"/>
      <c r="C23" s="32"/>
      <c r="D23" s="628"/>
      <c r="E23" s="629"/>
      <c r="F23" s="634" t="s">
        <v>47</v>
      </c>
      <c r="G23" s="635"/>
      <c r="H23" s="635"/>
      <c r="I23" s="636"/>
      <c r="J23" s="625">
        <v>0</v>
      </c>
      <c r="K23" s="626"/>
      <c r="L23" s="627"/>
      <c r="M23" s="60"/>
      <c r="N23" s="56"/>
      <c r="O23" s="32"/>
      <c r="P23" s="36"/>
      <c r="R23" s="1"/>
      <c r="S23" s="2"/>
      <c r="T23" s="3"/>
      <c r="U23" s="3"/>
      <c r="V23" s="3"/>
      <c r="W23" s="3"/>
      <c r="X23" s="3"/>
    </row>
    <row r="24" spans="1:24" x14ac:dyDescent="0.25">
      <c r="A24" s="44" t="s">
        <v>1383</v>
      </c>
      <c r="B24" s="41"/>
      <c r="C24" s="32"/>
      <c r="D24" s="628"/>
      <c r="E24" s="629"/>
      <c r="F24" s="634" t="s">
        <v>48</v>
      </c>
      <c r="G24" s="635"/>
      <c r="H24" s="635"/>
      <c r="I24" s="636"/>
      <c r="J24" s="625">
        <v>0</v>
      </c>
      <c r="K24" s="626"/>
      <c r="L24" s="627"/>
      <c r="M24" s="60"/>
      <c r="N24" s="56"/>
      <c r="O24" s="32"/>
      <c r="P24" s="36"/>
      <c r="R24" s="1"/>
      <c r="S24" s="2"/>
      <c r="T24" s="3"/>
      <c r="U24" s="3"/>
      <c r="V24" s="3"/>
      <c r="W24" s="3"/>
      <c r="X24" s="3"/>
    </row>
    <row r="25" spans="1:24" x14ac:dyDescent="0.25">
      <c r="A25" s="42" t="s">
        <v>45</v>
      </c>
      <c r="B25" s="43"/>
      <c r="C25" s="32"/>
      <c r="D25" s="628"/>
      <c r="E25" s="629"/>
      <c r="F25" s="634" t="s">
        <v>49</v>
      </c>
      <c r="G25" s="635"/>
      <c r="H25" s="635"/>
      <c r="I25" s="636"/>
      <c r="J25" s="625">
        <v>0</v>
      </c>
      <c r="K25" s="626"/>
      <c r="L25" s="627"/>
      <c r="M25" s="60"/>
      <c r="N25" s="56"/>
      <c r="O25" s="32"/>
      <c r="P25" s="36"/>
      <c r="R25" s="1"/>
      <c r="S25" s="2"/>
      <c r="T25" s="3"/>
      <c r="U25" s="3"/>
      <c r="V25" s="3"/>
      <c r="W25" s="3"/>
      <c r="X25" s="3"/>
    </row>
    <row r="26" spans="1:24" ht="18" customHeight="1" x14ac:dyDescent="0.25">
      <c r="A26" s="42" t="s">
        <v>44</v>
      </c>
      <c r="B26" s="43"/>
      <c r="C26" s="32"/>
      <c r="D26" s="628"/>
      <c r="E26" s="629"/>
      <c r="F26" s="634" t="s">
        <v>50</v>
      </c>
      <c r="G26" s="635"/>
      <c r="H26" s="635"/>
      <c r="I26" s="636"/>
      <c r="J26" s="625">
        <v>0</v>
      </c>
      <c r="K26" s="626"/>
      <c r="L26" s="627"/>
      <c r="M26" s="60"/>
      <c r="N26" s="56"/>
      <c r="O26" s="32"/>
      <c r="P26" s="36"/>
      <c r="R26" s="1"/>
      <c r="S26" s="2"/>
      <c r="T26" s="3"/>
      <c r="U26" s="3"/>
      <c r="V26" s="3"/>
      <c r="W26" s="3"/>
      <c r="X26" s="3"/>
    </row>
    <row r="27" spans="1:24" x14ac:dyDescent="0.25">
      <c r="A27" s="829" t="s">
        <v>26</v>
      </c>
      <c r="B27" s="830"/>
      <c r="C27" s="32"/>
      <c r="D27" s="628"/>
      <c r="E27" s="629"/>
      <c r="F27" s="634" t="s">
        <v>51</v>
      </c>
      <c r="G27" s="635"/>
      <c r="H27" s="635"/>
      <c r="I27" s="636"/>
      <c r="J27" s="625">
        <f>J25-J26</f>
        <v>0</v>
      </c>
      <c r="K27" s="626"/>
      <c r="L27" s="627"/>
      <c r="M27" s="60"/>
      <c r="N27" s="56"/>
      <c r="O27" s="32"/>
      <c r="P27" s="36"/>
      <c r="R27" s="1"/>
      <c r="S27" s="2"/>
      <c r="T27" s="3"/>
      <c r="U27" s="3"/>
      <c r="V27" s="3"/>
      <c r="W27" s="3"/>
      <c r="X27" s="3"/>
    </row>
    <row r="28" spans="1:24" ht="15.75" thickBot="1" x14ac:dyDescent="0.3">
      <c r="A28" s="831"/>
      <c r="B28" s="832"/>
      <c r="C28" s="96"/>
      <c r="D28" s="833"/>
      <c r="E28" s="834"/>
      <c r="F28" s="835" t="s">
        <v>1361</v>
      </c>
      <c r="G28" s="836"/>
      <c r="H28" s="836"/>
      <c r="I28" s="837"/>
      <c r="J28" s="838" t="e">
        <f>J23/J22</f>
        <v>#DIV/0!</v>
      </c>
      <c r="K28" s="839"/>
      <c r="L28" s="840"/>
      <c r="M28" s="102"/>
      <c r="N28" s="97"/>
      <c r="O28" s="35"/>
      <c r="P28" s="36"/>
      <c r="R28" s="1"/>
      <c r="S28" s="2"/>
      <c r="T28" s="3"/>
      <c r="U28" s="3"/>
      <c r="V28" s="3"/>
      <c r="W28" s="3"/>
      <c r="X28" s="3"/>
    </row>
    <row r="29" spans="1:24" ht="39" customHeight="1" thickBot="1" x14ac:dyDescent="0.3">
      <c r="A29" s="28" t="s">
        <v>1355</v>
      </c>
      <c r="B29" s="75"/>
      <c r="C29" s="28" t="s">
        <v>1356</v>
      </c>
      <c r="D29" s="75"/>
      <c r="E29" s="28" t="s">
        <v>1</v>
      </c>
      <c r="F29" s="75"/>
      <c r="G29" s="766"/>
      <c r="H29" s="767"/>
      <c r="I29" s="75"/>
      <c r="J29" s="766" t="s">
        <v>1358</v>
      </c>
      <c r="K29" s="767"/>
      <c r="L29" s="827"/>
      <c r="M29" s="828"/>
      <c r="N29" s="766" t="s">
        <v>1359</v>
      </c>
      <c r="O29" s="767"/>
      <c r="P29" s="63"/>
      <c r="R29" s="1"/>
      <c r="S29" s="2"/>
      <c r="T29" s="3"/>
      <c r="U29" s="3"/>
      <c r="V29" s="3"/>
      <c r="W29" s="3"/>
      <c r="X29" s="3"/>
    </row>
    <row r="30" spans="1:24" s="46" customFormat="1" ht="14.25" customHeight="1" thickBot="1" x14ac:dyDescent="0.3">
      <c r="A30" s="53"/>
      <c r="B30" s="50"/>
      <c r="C30" s="50"/>
      <c r="D30" s="50"/>
      <c r="E30" s="50"/>
      <c r="F30" s="39"/>
      <c r="G30" s="39"/>
      <c r="H30" s="51"/>
      <c r="I30" s="51"/>
      <c r="J30" s="39"/>
      <c r="K30" s="39"/>
      <c r="L30" s="51"/>
      <c r="M30" s="38"/>
      <c r="N30" s="39"/>
      <c r="O30" s="51"/>
      <c r="P30" s="52"/>
    </row>
    <row r="31" spans="1:24" ht="15.75" thickBot="1" x14ac:dyDescent="0.3">
      <c r="A31" s="92"/>
      <c r="B31" s="93"/>
      <c r="C31" s="93"/>
      <c r="D31" s="93"/>
      <c r="E31" s="778" t="s">
        <v>1600</v>
      </c>
      <c r="F31" s="779"/>
      <c r="G31" s="779"/>
      <c r="H31" s="779"/>
      <c r="I31" s="779"/>
      <c r="J31" s="779"/>
      <c r="K31" s="779"/>
      <c r="L31" s="780"/>
      <c r="M31" s="737"/>
      <c r="N31" s="737"/>
      <c r="O31" s="737"/>
      <c r="P31" s="738"/>
    </row>
    <row r="32" spans="1:24" ht="20.25" customHeight="1" thickBot="1" x14ac:dyDescent="0.3">
      <c r="A32" s="94"/>
      <c r="B32" s="95"/>
      <c r="C32" s="95"/>
      <c r="D32" s="95"/>
      <c r="E32" s="781"/>
      <c r="F32" s="782"/>
      <c r="G32" s="782"/>
      <c r="H32" s="782"/>
      <c r="I32" s="782"/>
      <c r="J32" s="782"/>
      <c r="K32" s="782"/>
      <c r="L32" s="783"/>
      <c r="M32" s="787" t="str">
        <f>M3</f>
        <v>CONTRATO DE ADMINISTRACION No</v>
      </c>
      <c r="N32" s="787"/>
      <c r="O32" s="787"/>
      <c r="P32" s="758"/>
    </row>
    <row r="33" spans="1:16" ht="20.25" customHeight="1" thickBot="1" x14ac:dyDescent="0.3">
      <c r="A33" s="94"/>
      <c r="B33" s="95"/>
      <c r="C33" s="95"/>
      <c r="D33" s="95"/>
      <c r="E33" s="781"/>
      <c r="F33" s="782"/>
      <c r="G33" s="782"/>
      <c r="H33" s="782"/>
      <c r="I33" s="782"/>
      <c r="J33" s="782"/>
      <c r="K33" s="782"/>
      <c r="L33" s="783"/>
      <c r="M33" s="788" t="str">
        <f>M4</f>
        <v>CONTRATO  IPSE No. 143 DE 2021</v>
      </c>
      <c r="N33" s="788"/>
      <c r="O33" s="788"/>
      <c r="P33" s="789"/>
    </row>
    <row r="34" spans="1:16" ht="15.75" thickBot="1" x14ac:dyDescent="0.3">
      <c r="A34" s="30" t="str">
        <f>A5</f>
        <v>FONDO</v>
      </c>
      <c r="B34" s="752" t="str">
        <f>B5</f>
        <v>IPSE</v>
      </c>
      <c r="C34" s="753"/>
      <c r="D34" s="753"/>
      <c r="E34" s="784"/>
      <c r="F34" s="785"/>
      <c r="G34" s="785"/>
      <c r="H34" s="785"/>
      <c r="I34" s="785"/>
      <c r="J34" s="785"/>
      <c r="K34" s="785"/>
      <c r="L34" s="786"/>
      <c r="M34" s="790" t="s">
        <v>1368</v>
      </c>
      <c r="N34" s="790"/>
      <c r="O34" s="790"/>
      <c r="P34" s="791"/>
    </row>
    <row r="35" spans="1:16" ht="30.75" customHeight="1" x14ac:dyDescent="0.25">
      <c r="A35" s="768" t="s">
        <v>1400</v>
      </c>
      <c r="B35" s="769"/>
      <c r="C35" s="770"/>
      <c r="D35" s="770"/>
      <c r="E35" s="771"/>
      <c r="F35" s="771"/>
      <c r="G35" s="771"/>
      <c r="H35" s="770"/>
      <c r="I35" s="770"/>
      <c r="J35" s="770"/>
      <c r="K35" s="771"/>
      <c r="L35" s="771"/>
      <c r="M35" s="771"/>
      <c r="N35" s="770"/>
      <c r="O35" s="770"/>
      <c r="P35" s="772"/>
    </row>
    <row r="36" spans="1:16" ht="25.5" customHeight="1" x14ac:dyDescent="0.25">
      <c r="A36" s="773" t="s">
        <v>1362</v>
      </c>
      <c r="B36" s="774"/>
      <c r="C36" s="774"/>
      <c r="D36" s="775"/>
      <c r="E36" s="37" t="s">
        <v>6</v>
      </c>
      <c r="F36" s="776" t="s">
        <v>4</v>
      </c>
      <c r="G36" s="775"/>
      <c r="H36" s="777" t="s">
        <v>2</v>
      </c>
      <c r="I36" s="777"/>
      <c r="J36" s="776" t="s">
        <v>1337</v>
      </c>
      <c r="K36" s="775"/>
      <c r="L36" s="37" t="s">
        <v>3</v>
      </c>
      <c r="M36" s="776" t="s">
        <v>1338</v>
      </c>
      <c r="N36" s="774"/>
      <c r="O36" s="775"/>
      <c r="P36" s="29" t="s">
        <v>5</v>
      </c>
    </row>
    <row r="37" spans="1:16" x14ac:dyDescent="0.25">
      <c r="A37" s="729"/>
      <c r="B37" s="730"/>
      <c r="C37" s="730"/>
      <c r="D37" s="731"/>
      <c r="E37" s="12"/>
      <c r="F37" s="732"/>
      <c r="G37" s="733"/>
      <c r="H37" s="734"/>
      <c r="I37" s="735"/>
      <c r="J37" s="732">
        <f>F37*H37</f>
        <v>0</v>
      </c>
      <c r="K37" s="733"/>
      <c r="L37" s="12"/>
      <c r="M37" s="736">
        <f>L37*F37</f>
        <v>0</v>
      </c>
      <c r="N37" s="718"/>
      <c r="O37" s="719"/>
      <c r="P37" s="77" t="e">
        <f>M37/J37</f>
        <v>#DIV/0!</v>
      </c>
    </row>
    <row r="38" spans="1:16" x14ac:dyDescent="0.25">
      <c r="A38" s="729"/>
      <c r="B38" s="730"/>
      <c r="C38" s="730"/>
      <c r="D38" s="731"/>
      <c r="E38" s="12"/>
      <c r="F38" s="732"/>
      <c r="G38" s="733"/>
      <c r="H38" s="734"/>
      <c r="I38" s="735"/>
      <c r="J38" s="732">
        <f t="shared" ref="J38:J53" si="0">F38*H38</f>
        <v>0</v>
      </c>
      <c r="K38" s="733"/>
      <c r="L38" s="12"/>
      <c r="M38" s="736">
        <f t="shared" ref="M38:M53" si="1">L38*F38</f>
        <v>0</v>
      </c>
      <c r="N38" s="718"/>
      <c r="O38" s="719"/>
      <c r="P38" s="77" t="e">
        <f t="shared" ref="P38:P53" si="2">M38/J38</f>
        <v>#DIV/0!</v>
      </c>
    </row>
    <row r="39" spans="1:16" x14ac:dyDescent="0.25">
      <c r="A39" s="68"/>
      <c r="B39" s="69"/>
      <c r="C39" s="69"/>
      <c r="D39" s="70"/>
      <c r="E39" s="12"/>
      <c r="F39" s="71"/>
      <c r="G39" s="72"/>
      <c r="H39" s="73"/>
      <c r="I39" s="74"/>
      <c r="J39" s="71">
        <f t="shared" si="0"/>
        <v>0</v>
      </c>
      <c r="K39" s="72"/>
      <c r="L39" s="12"/>
      <c r="M39" s="736">
        <f t="shared" si="1"/>
        <v>0</v>
      </c>
      <c r="N39" s="718"/>
      <c r="O39" s="719"/>
      <c r="P39" s="77" t="e">
        <f t="shared" si="2"/>
        <v>#DIV/0!</v>
      </c>
    </row>
    <row r="40" spans="1:16" x14ac:dyDescent="0.25">
      <c r="A40" s="68"/>
      <c r="B40" s="69"/>
      <c r="C40" s="69"/>
      <c r="D40" s="70"/>
      <c r="E40" s="12"/>
      <c r="F40" s="71"/>
      <c r="G40" s="72"/>
      <c r="H40" s="73"/>
      <c r="I40" s="74"/>
      <c r="J40" s="71">
        <f t="shared" si="0"/>
        <v>0</v>
      </c>
      <c r="K40" s="72"/>
      <c r="L40" s="12"/>
      <c r="M40" s="736">
        <f t="shared" si="1"/>
        <v>0</v>
      </c>
      <c r="N40" s="718"/>
      <c r="O40" s="719"/>
      <c r="P40" s="77" t="e">
        <f t="shared" si="2"/>
        <v>#DIV/0!</v>
      </c>
    </row>
    <row r="41" spans="1:16" x14ac:dyDescent="0.25">
      <c r="A41" s="68"/>
      <c r="B41" s="69"/>
      <c r="C41" s="69"/>
      <c r="D41" s="70"/>
      <c r="E41" s="12"/>
      <c r="F41" s="71"/>
      <c r="G41" s="72"/>
      <c r="H41" s="73"/>
      <c r="I41" s="74"/>
      <c r="J41" s="71">
        <f t="shared" si="0"/>
        <v>0</v>
      </c>
      <c r="K41" s="72"/>
      <c r="L41" s="12"/>
      <c r="M41" s="736">
        <f t="shared" si="1"/>
        <v>0</v>
      </c>
      <c r="N41" s="718"/>
      <c r="O41" s="719"/>
      <c r="P41" s="77" t="e">
        <f t="shared" si="2"/>
        <v>#DIV/0!</v>
      </c>
    </row>
    <row r="42" spans="1:16" x14ac:dyDescent="0.25">
      <c r="A42" s="68"/>
      <c r="B42" s="69"/>
      <c r="C42" s="69"/>
      <c r="D42" s="70"/>
      <c r="E42" s="12"/>
      <c r="F42" s="71"/>
      <c r="G42" s="72"/>
      <c r="H42" s="73"/>
      <c r="I42" s="74"/>
      <c r="J42" s="71">
        <f t="shared" si="0"/>
        <v>0</v>
      </c>
      <c r="K42" s="72"/>
      <c r="L42" s="12"/>
      <c r="M42" s="736">
        <f t="shared" si="1"/>
        <v>0</v>
      </c>
      <c r="N42" s="718"/>
      <c r="O42" s="719"/>
      <c r="P42" s="77" t="e">
        <f t="shared" si="2"/>
        <v>#DIV/0!</v>
      </c>
    </row>
    <row r="43" spans="1:16" x14ac:dyDescent="0.25">
      <c r="A43" s="68"/>
      <c r="B43" s="69"/>
      <c r="C43" s="69"/>
      <c r="D43" s="70"/>
      <c r="E43" s="12"/>
      <c r="F43" s="71"/>
      <c r="G43" s="72"/>
      <c r="H43" s="73"/>
      <c r="I43" s="74"/>
      <c r="J43" s="71">
        <f t="shared" si="0"/>
        <v>0</v>
      </c>
      <c r="K43" s="72"/>
      <c r="L43" s="12"/>
      <c r="M43" s="736">
        <f t="shared" si="1"/>
        <v>0</v>
      </c>
      <c r="N43" s="718"/>
      <c r="O43" s="719"/>
      <c r="P43" s="77" t="e">
        <f t="shared" si="2"/>
        <v>#DIV/0!</v>
      </c>
    </row>
    <row r="44" spans="1:16" x14ac:dyDescent="0.25">
      <c r="A44" s="68"/>
      <c r="B44" s="69"/>
      <c r="C44" s="69"/>
      <c r="D44" s="70"/>
      <c r="E44" s="12"/>
      <c r="F44" s="71"/>
      <c r="G44" s="72"/>
      <c r="H44" s="73"/>
      <c r="I44" s="74"/>
      <c r="J44" s="71">
        <f t="shared" si="0"/>
        <v>0</v>
      </c>
      <c r="K44" s="72"/>
      <c r="L44" s="12"/>
      <c r="M44" s="736">
        <f t="shared" si="1"/>
        <v>0</v>
      </c>
      <c r="N44" s="718"/>
      <c r="O44" s="719"/>
      <c r="P44" s="77" t="e">
        <f t="shared" si="2"/>
        <v>#DIV/0!</v>
      </c>
    </row>
    <row r="45" spans="1:16" x14ac:dyDescent="0.25">
      <c r="A45" s="68"/>
      <c r="B45" s="69"/>
      <c r="C45" s="69"/>
      <c r="D45" s="70"/>
      <c r="E45" s="12"/>
      <c r="F45" s="71"/>
      <c r="G45" s="72"/>
      <c r="H45" s="73"/>
      <c r="I45" s="74"/>
      <c r="J45" s="71">
        <f t="shared" si="0"/>
        <v>0</v>
      </c>
      <c r="K45" s="72"/>
      <c r="L45" s="12"/>
      <c r="M45" s="736">
        <f t="shared" si="1"/>
        <v>0</v>
      </c>
      <c r="N45" s="718"/>
      <c r="O45" s="719"/>
      <c r="P45" s="77" t="e">
        <f t="shared" si="2"/>
        <v>#DIV/0!</v>
      </c>
    </row>
    <row r="46" spans="1:16" x14ac:dyDescent="0.25">
      <c r="A46" s="68"/>
      <c r="B46" s="69"/>
      <c r="C46" s="69"/>
      <c r="D46" s="70"/>
      <c r="E46" s="12"/>
      <c r="F46" s="71"/>
      <c r="G46" s="72"/>
      <c r="H46" s="73"/>
      <c r="I46" s="74"/>
      <c r="J46" s="71">
        <f t="shared" si="0"/>
        <v>0</v>
      </c>
      <c r="K46" s="72"/>
      <c r="L46" s="12"/>
      <c r="M46" s="736">
        <f t="shared" si="1"/>
        <v>0</v>
      </c>
      <c r="N46" s="718"/>
      <c r="O46" s="719"/>
      <c r="P46" s="77" t="e">
        <f t="shared" si="2"/>
        <v>#DIV/0!</v>
      </c>
    </row>
    <row r="47" spans="1:16" x14ac:dyDescent="0.25">
      <c r="A47" s="729"/>
      <c r="B47" s="730"/>
      <c r="C47" s="730"/>
      <c r="D47" s="731"/>
      <c r="E47" s="12"/>
      <c r="F47" s="732"/>
      <c r="G47" s="733"/>
      <c r="H47" s="734"/>
      <c r="I47" s="735"/>
      <c r="J47" s="732">
        <f t="shared" si="0"/>
        <v>0</v>
      </c>
      <c r="K47" s="733"/>
      <c r="L47" s="12"/>
      <c r="M47" s="736">
        <f t="shared" si="1"/>
        <v>0</v>
      </c>
      <c r="N47" s="718"/>
      <c r="O47" s="719"/>
      <c r="P47" s="77" t="e">
        <f t="shared" si="2"/>
        <v>#DIV/0!</v>
      </c>
    </row>
    <row r="48" spans="1:16" x14ac:dyDescent="0.25">
      <c r="A48" s="729"/>
      <c r="B48" s="730"/>
      <c r="C48" s="730"/>
      <c r="D48" s="731"/>
      <c r="E48" s="12"/>
      <c r="F48" s="732"/>
      <c r="G48" s="733"/>
      <c r="H48" s="734"/>
      <c r="I48" s="735"/>
      <c r="J48" s="732">
        <f t="shared" si="0"/>
        <v>0</v>
      </c>
      <c r="K48" s="733"/>
      <c r="L48" s="12"/>
      <c r="M48" s="736">
        <f t="shared" si="1"/>
        <v>0</v>
      </c>
      <c r="N48" s="718"/>
      <c r="O48" s="719"/>
      <c r="P48" s="77" t="e">
        <f t="shared" si="2"/>
        <v>#DIV/0!</v>
      </c>
    </row>
    <row r="49" spans="1:16" x14ac:dyDescent="0.25">
      <c r="A49" s="729"/>
      <c r="B49" s="730"/>
      <c r="C49" s="730"/>
      <c r="D49" s="731"/>
      <c r="E49" s="12"/>
      <c r="F49" s="732"/>
      <c r="G49" s="733"/>
      <c r="H49" s="734"/>
      <c r="I49" s="735"/>
      <c r="J49" s="732">
        <f t="shared" si="0"/>
        <v>0</v>
      </c>
      <c r="K49" s="733"/>
      <c r="L49" s="12"/>
      <c r="M49" s="736">
        <f t="shared" si="1"/>
        <v>0</v>
      </c>
      <c r="N49" s="718"/>
      <c r="O49" s="719"/>
      <c r="P49" s="77" t="e">
        <f t="shared" si="2"/>
        <v>#DIV/0!</v>
      </c>
    </row>
    <row r="50" spans="1:16" x14ac:dyDescent="0.25">
      <c r="A50" s="729"/>
      <c r="B50" s="730"/>
      <c r="C50" s="730"/>
      <c r="D50" s="731"/>
      <c r="E50" s="12"/>
      <c r="F50" s="732"/>
      <c r="G50" s="733"/>
      <c r="H50" s="734"/>
      <c r="I50" s="735"/>
      <c r="J50" s="732">
        <f t="shared" si="0"/>
        <v>0</v>
      </c>
      <c r="K50" s="733"/>
      <c r="L50" s="12"/>
      <c r="M50" s="736">
        <f t="shared" si="1"/>
        <v>0</v>
      </c>
      <c r="N50" s="718"/>
      <c r="O50" s="719"/>
      <c r="P50" s="77" t="e">
        <f t="shared" si="2"/>
        <v>#DIV/0!</v>
      </c>
    </row>
    <row r="51" spans="1:16" x14ac:dyDescent="0.25">
      <c r="A51" s="729"/>
      <c r="B51" s="730"/>
      <c r="C51" s="730"/>
      <c r="D51" s="731"/>
      <c r="E51" s="12"/>
      <c r="F51" s="732"/>
      <c r="G51" s="733"/>
      <c r="H51" s="734"/>
      <c r="I51" s="735"/>
      <c r="J51" s="732">
        <f t="shared" si="0"/>
        <v>0</v>
      </c>
      <c r="K51" s="733"/>
      <c r="L51" s="12"/>
      <c r="M51" s="736">
        <f t="shared" si="1"/>
        <v>0</v>
      </c>
      <c r="N51" s="718"/>
      <c r="O51" s="719"/>
      <c r="P51" s="77" t="e">
        <f t="shared" si="2"/>
        <v>#DIV/0!</v>
      </c>
    </row>
    <row r="52" spans="1:16" x14ac:dyDescent="0.25">
      <c r="A52" s="729"/>
      <c r="B52" s="730"/>
      <c r="C52" s="730"/>
      <c r="D52" s="731"/>
      <c r="E52" s="12"/>
      <c r="F52" s="732"/>
      <c r="G52" s="733"/>
      <c r="H52" s="734"/>
      <c r="I52" s="735"/>
      <c r="J52" s="732">
        <f t="shared" si="0"/>
        <v>0</v>
      </c>
      <c r="K52" s="733"/>
      <c r="L52" s="12"/>
      <c r="M52" s="736">
        <f t="shared" si="1"/>
        <v>0</v>
      </c>
      <c r="N52" s="718"/>
      <c r="O52" s="719"/>
      <c r="P52" s="77" t="e">
        <f t="shared" si="2"/>
        <v>#DIV/0!</v>
      </c>
    </row>
    <row r="53" spans="1:16" x14ac:dyDescent="0.25">
      <c r="A53" s="729"/>
      <c r="B53" s="730"/>
      <c r="C53" s="730"/>
      <c r="D53" s="731"/>
      <c r="E53" s="12"/>
      <c r="F53" s="732"/>
      <c r="G53" s="733"/>
      <c r="H53" s="734"/>
      <c r="I53" s="735"/>
      <c r="J53" s="732">
        <f t="shared" si="0"/>
        <v>0</v>
      </c>
      <c r="K53" s="733"/>
      <c r="L53" s="12"/>
      <c r="M53" s="736">
        <f t="shared" si="1"/>
        <v>0</v>
      </c>
      <c r="N53" s="718"/>
      <c r="O53" s="719"/>
      <c r="P53" s="77" t="e">
        <f t="shared" si="2"/>
        <v>#DIV/0!</v>
      </c>
    </row>
    <row r="54" spans="1:16" ht="15.75" customHeight="1" x14ac:dyDescent="0.25">
      <c r="A54" s="712" t="s">
        <v>52</v>
      </c>
      <c r="B54" s="713"/>
      <c r="C54" s="713"/>
      <c r="D54" s="713"/>
      <c r="E54" s="713"/>
      <c r="F54" s="713"/>
      <c r="G54" s="713"/>
      <c r="H54" s="713"/>
      <c r="I54" s="714"/>
      <c r="J54" s="715">
        <f>SUM(J37:K53)</f>
        <v>0</v>
      </c>
      <c r="K54" s="716"/>
      <c r="L54" s="78"/>
      <c r="M54" s="717">
        <f>SUM(M37:N53)</f>
        <v>0</v>
      </c>
      <c r="N54" s="718"/>
      <c r="O54" s="719">
        <f>IFERROR((M54/J54),0)</f>
        <v>0</v>
      </c>
      <c r="P54" s="77" t="e">
        <f>M54/J54</f>
        <v>#DIV/0!</v>
      </c>
    </row>
    <row r="55" spans="1:16" s="4" customFormat="1" ht="15.75" customHeight="1" thickBot="1" x14ac:dyDescent="0.3">
      <c r="A55" s="720" t="s">
        <v>33</v>
      </c>
      <c r="B55" s="721"/>
      <c r="C55" s="721"/>
      <c r="D55" s="722"/>
      <c r="E55" s="723" t="s">
        <v>36</v>
      </c>
      <c r="F55" s="721"/>
      <c r="G55" s="722"/>
      <c r="H55" s="724" t="s">
        <v>35</v>
      </c>
      <c r="I55" s="725"/>
      <c r="J55" s="725"/>
      <c r="K55" s="726"/>
      <c r="L55" s="727" t="s">
        <v>34</v>
      </c>
      <c r="M55" s="727"/>
      <c r="N55" s="727"/>
      <c r="O55" s="727" t="s">
        <v>37</v>
      </c>
      <c r="P55" s="728"/>
    </row>
    <row r="56" spans="1:16" ht="15.75" thickBot="1" x14ac:dyDescent="0.3">
      <c r="A56" s="704"/>
      <c r="B56" s="705"/>
      <c r="C56" s="705"/>
      <c r="D56" s="706"/>
      <c r="E56" s="707">
        <f>M54</f>
        <v>0</v>
      </c>
      <c r="F56" s="705"/>
      <c r="G56" s="706"/>
      <c r="H56" s="708"/>
      <c r="I56" s="709"/>
      <c r="J56" s="709"/>
      <c r="K56" s="710"/>
      <c r="L56" s="708" t="e">
        <f>P54</f>
        <v>#DIV/0!</v>
      </c>
      <c r="M56" s="709"/>
      <c r="N56" s="710"/>
      <c r="O56" s="708">
        <f>IFERROR((H56-L56),0)</f>
        <v>0</v>
      </c>
      <c r="P56" s="711"/>
    </row>
    <row r="57" spans="1:16" x14ac:dyDescent="0.25">
      <c r="A57" s="663" t="s">
        <v>1401</v>
      </c>
      <c r="B57" s="664"/>
      <c r="C57" s="664"/>
      <c r="D57" s="664"/>
      <c r="E57" s="664"/>
      <c r="F57" s="664"/>
      <c r="G57" s="664"/>
      <c r="H57" s="664"/>
      <c r="I57" s="664"/>
      <c r="J57" s="664"/>
      <c r="K57" s="664"/>
      <c r="L57" s="664"/>
      <c r="M57" s="664"/>
      <c r="N57" s="664"/>
      <c r="O57" s="664"/>
      <c r="P57" s="665"/>
    </row>
    <row r="58" spans="1:16" x14ac:dyDescent="0.25">
      <c r="A58" s="651"/>
      <c r="B58" s="652"/>
      <c r="C58" s="652"/>
      <c r="D58" s="652"/>
      <c r="E58" s="652"/>
      <c r="F58" s="652"/>
      <c r="G58" s="652"/>
      <c r="H58" s="652"/>
      <c r="I58" s="652"/>
      <c r="J58" s="652"/>
      <c r="K58" s="652"/>
      <c r="L58" s="652"/>
      <c r="M58" s="652"/>
      <c r="N58" s="652"/>
      <c r="O58" s="652"/>
      <c r="P58" s="653"/>
    </row>
    <row r="59" spans="1:16" x14ac:dyDescent="0.25">
      <c r="A59" s="654"/>
      <c r="B59" s="655"/>
      <c r="C59" s="655"/>
      <c r="D59" s="655"/>
      <c r="E59" s="655"/>
      <c r="F59" s="655"/>
      <c r="G59" s="655"/>
      <c r="H59" s="655"/>
      <c r="I59" s="655"/>
      <c r="J59" s="655"/>
      <c r="K59" s="655"/>
      <c r="L59" s="655"/>
      <c r="M59" s="655"/>
      <c r="N59" s="655"/>
      <c r="O59" s="655"/>
      <c r="P59" s="656"/>
    </row>
    <row r="60" spans="1:16" x14ac:dyDescent="0.25">
      <c r="A60" s="654"/>
      <c r="B60" s="655"/>
      <c r="C60" s="655"/>
      <c r="D60" s="655"/>
      <c r="E60" s="655"/>
      <c r="F60" s="655"/>
      <c r="G60" s="655"/>
      <c r="H60" s="655"/>
      <c r="I60" s="655"/>
      <c r="J60" s="655"/>
      <c r="K60" s="655"/>
      <c r="L60" s="655"/>
      <c r="M60" s="655"/>
      <c r="N60" s="655"/>
      <c r="O60" s="655"/>
      <c r="P60" s="656"/>
    </row>
    <row r="61" spans="1:16" x14ac:dyDescent="0.25">
      <c r="A61" s="654"/>
      <c r="B61" s="655"/>
      <c r="C61" s="655"/>
      <c r="D61" s="655"/>
      <c r="E61" s="655"/>
      <c r="F61" s="655"/>
      <c r="G61" s="655"/>
      <c r="H61" s="655"/>
      <c r="I61" s="655"/>
      <c r="J61" s="655"/>
      <c r="K61" s="655"/>
      <c r="L61" s="655"/>
      <c r="M61" s="655"/>
      <c r="N61" s="655"/>
      <c r="O61" s="655"/>
      <c r="P61" s="656"/>
    </row>
    <row r="62" spans="1:16" x14ac:dyDescent="0.25">
      <c r="A62" s="654"/>
      <c r="B62" s="655"/>
      <c r="C62" s="655"/>
      <c r="D62" s="655"/>
      <c r="E62" s="655"/>
      <c r="F62" s="655"/>
      <c r="G62" s="655"/>
      <c r="H62" s="655"/>
      <c r="I62" s="655"/>
      <c r="J62" s="655"/>
      <c r="K62" s="655"/>
      <c r="L62" s="655"/>
      <c r="M62" s="655"/>
      <c r="N62" s="655"/>
      <c r="O62" s="655"/>
      <c r="P62" s="656"/>
    </row>
    <row r="63" spans="1:16" ht="15.75" thickBot="1" x14ac:dyDescent="0.3">
      <c r="A63" s="657"/>
      <c r="B63" s="658"/>
      <c r="C63" s="658"/>
      <c r="D63" s="658"/>
      <c r="E63" s="658"/>
      <c r="F63" s="658"/>
      <c r="G63" s="658"/>
      <c r="H63" s="658"/>
      <c r="I63" s="658"/>
      <c r="J63" s="658"/>
      <c r="K63" s="658"/>
      <c r="L63" s="658"/>
      <c r="M63" s="658"/>
      <c r="N63" s="658"/>
      <c r="O63" s="658"/>
      <c r="P63" s="659"/>
    </row>
    <row r="64" spans="1:16" x14ac:dyDescent="0.25">
      <c r="A64" s="663" t="s">
        <v>7</v>
      </c>
      <c r="B64" s="664"/>
      <c r="C64" s="664"/>
      <c r="D64" s="664"/>
      <c r="E64" s="664"/>
      <c r="F64" s="664"/>
      <c r="G64" s="664"/>
      <c r="H64" s="664"/>
      <c r="I64" s="664"/>
      <c r="J64" s="664"/>
      <c r="K64" s="664"/>
      <c r="L64" s="664"/>
      <c r="M64" s="664"/>
      <c r="N64" s="664"/>
      <c r="O64" s="664"/>
      <c r="P64" s="665"/>
    </row>
    <row r="65" spans="1:16" x14ac:dyDescent="0.25">
      <c r="A65" s="666"/>
      <c r="B65" s="667"/>
      <c r="C65" s="667"/>
      <c r="D65" s="667"/>
      <c r="E65" s="667"/>
      <c r="F65" s="667"/>
      <c r="G65" s="667"/>
      <c r="H65" s="667"/>
      <c r="I65" s="667"/>
      <c r="J65" s="667"/>
      <c r="K65" s="667"/>
      <c r="L65" s="667"/>
      <c r="M65" s="667"/>
      <c r="N65" s="667"/>
      <c r="O65" s="667"/>
      <c r="P65" s="668"/>
    </row>
    <row r="66" spans="1:16" x14ac:dyDescent="0.25">
      <c r="A66" s="669"/>
      <c r="B66" s="670"/>
      <c r="C66" s="670"/>
      <c r="D66" s="670"/>
      <c r="E66" s="670"/>
      <c r="F66" s="670"/>
      <c r="G66" s="670"/>
      <c r="H66" s="670"/>
      <c r="I66" s="670"/>
      <c r="J66" s="670"/>
      <c r="K66" s="670"/>
      <c r="L66" s="670"/>
      <c r="M66" s="670"/>
      <c r="N66" s="670"/>
      <c r="O66" s="670"/>
      <c r="P66" s="671"/>
    </row>
    <row r="67" spans="1:16" x14ac:dyDescent="0.25">
      <c r="A67" s="669"/>
      <c r="B67" s="670"/>
      <c r="C67" s="670"/>
      <c r="D67" s="670"/>
      <c r="E67" s="670"/>
      <c r="F67" s="670"/>
      <c r="G67" s="670"/>
      <c r="H67" s="670"/>
      <c r="I67" s="670"/>
      <c r="J67" s="670"/>
      <c r="K67" s="670"/>
      <c r="L67" s="670"/>
      <c r="M67" s="670"/>
      <c r="N67" s="670"/>
      <c r="O67" s="670"/>
      <c r="P67" s="671"/>
    </row>
    <row r="68" spans="1:16" x14ac:dyDescent="0.25">
      <c r="A68" s="669"/>
      <c r="B68" s="670"/>
      <c r="C68" s="670"/>
      <c r="D68" s="670"/>
      <c r="E68" s="670"/>
      <c r="F68" s="670"/>
      <c r="G68" s="670"/>
      <c r="H68" s="670"/>
      <c r="I68" s="670"/>
      <c r="J68" s="670"/>
      <c r="K68" s="670"/>
      <c r="L68" s="670"/>
      <c r="M68" s="670"/>
      <c r="N68" s="670"/>
      <c r="O68" s="670"/>
      <c r="P68" s="671"/>
    </row>
    <row r="69" spans="1:16" x14ac:dyDescent="0.25">
      <c r="A69" s="669"/>
      <c r="B69" s="670"/>
      <c r="C69" s="670"/>
      <c r="D69" s="670"/>
      <c r="E69" s="670"/>
      <c r="F69" s="670"/>
      <c r="G69" s="670"/>
      <c r="H69" s="670"/>
      <c r="I69" s="670"/>
      <c r="J69" s="670"/>
      <c r="K69" s="670"/>
      <c r="L69" s="670"/>
      <c r="M69" s="670"/>
      <c r="N69" s="670"/>
      <c r="O69" s="670"/>
      <c r="P69" s="671"/>
    </row>
    <row r="70" spans="1:16" x14ac:dyDescent="0.25">
      <c r="A70" s="669"/>
      <c r="B70" s="670"/>
      <c r="C70" s="670"/>
      <c r="D70" s="670"/>
      <c r="E70" s="670"/>
      <c r="F70" s="670"/>
      <c r="G70" s="670"/>
      <c r="H70" s="670"/>
      <c r="I70" s="670"/>
      <c r="J70" s="670"/>
      <c r="K70" s="670"/>
      <c r="L70" s="670"/>
      <c r="M70" s="670"/>
      <c r="N70" s="670"/>
      <c r="O70" s="670"/>
      <c r="P70" s="671"/>
    </row>
    <row r="71" spans="1:16" x14ac:dyDescent="0.25">
      <c r="A71" s="669"/>
      <c r="B71" s="670"/>
      <c r="C71" s="670"/>
      <c r="D71" s="670"/>
      <c r="E71" s="670"/>
      <c r="F71" s="670"/>
      <c r="G71" s="670"/>
      <c r="H71" s="670"/>
      <c r="I71" s="670"/>
      <c r="J71" s="670"/>
      <c r="K71" s="670"/>
      <c r="L71" s="670"/>
      <c r="M71" s="670"/>
      <c r="N71" s="670"/>
      <c r="O71" s="670"/>
      <c r="P71" s="671"/>
    </row>
    <row r="72" spans="1:16" ht="15.75" thickBot="1" x14ac:dyDescent="0.3">
      <c r="A72" s="672"/>
      <c r="B72" s="673"/>
      <c r="C72" s="673"/>
      <c r="D72" s="673"/>
      <c r="E72" s="673"/>
      <c r="F72" s="673"/>
      <c r="G72" s="673"/>
      <c r="H72" s="673"/>
      <c r="I72" s="673"/>
      <c r="J72" s="673"/>
      <c r="K72" s="673"/>
      <c r="L72" s="673"/>
      <c r="M72" s="673"/>
      <c r="N72" s="673"/>
      <c r="O72" s="673"/>
      <c r="P72" s="674"/>
    </row>
    <row r="73" spans="1:16" x14ac:dyDescent="0.25">
      <c r="A73" s="79" t="s">
        <v>18</v>
      </c>
      <c r="B73" s="80"/>
      <c r="C73" s="67"/>
      <c r="D73" s="67"/>
      <c r="E73" s="67"/>
      <c r="F73" s="67"/>
      <c r="G73" s="67"/>
      <c r="H73" s="81"/>
      <c r="I73" s="81"/>
      <c r="J73" s="81"/>
      <c r="K73" s="81"/>
      <c r="L73" s="67"/>
      <c r="M73" s="67"/>
      <c r="N73" s="67"/>
      <c r="O73" s="82"/>
      <c r="P73" s="83"/>
    </row>
    <row r="74" spans="1:16" x14ac:dyDescent="0.25">
      <c r="A74" s="84"/>
      <c r="B74" s="67"/>
      <c r="C74" s="67"/>
      <c r="D74" s="67"/>
      <c r="E74" s="67"/>
      <c r="F74" s="67"/>
      <c r="G74" s="67"/>
      <c r="H74" s="67"/>
      <c r="I74" s="67"/>
      <c r="J74" s="67"/>
      <c r="K74" s="67"/>
      <c r="L74" s="67"/>
      <c r="M74" s="67"/>
      <c r="N74" s="67"/>
      <c r="O74" s="67"/>
      <c r="P74" s="83"/>
    </row>
    <row r="75" spans="1:16" x14ac:dyDescent="0.25">
      <c r="A75" s="84"/>
      <c r="B75" s="67"/>
      <c r="C75" s="67"/>
      <c r="D75" s="67"/>
      <c r="E75" s="67"/>
      <c r="F75" s="67"/>
      <c r="G75" s="67"/>
      <c r="H75" s="67"/>
      <c r="I75" s="67"/>
      <c r="J75" s="67"/>
      <c r="K75" s="67"/>
      <c r="L75" s="67"/>
      <c r="M75" s="67"/>
      <c r="N75" s="67"/>
      <c r="O75" s="67"/>
      <c r="P75" s="83"/>
    </row>
    <row r="76" spans="1:16" x14ac:dyDescent="0.25">
      <c r="A76" s="84"/>
      <c r="B76" s="67"/>
      <c r="C76" s="67"/>
      <c r="D76" s="67"/>
      <c r="E76" s="67"/>
      <c r="F76" s="67"/>
      <c r="G76" s="67"/>
      <c r="H76" s="67"/>
      <c r="I76" s="67"/>
      <c r="J76" s="67"/>
      <c r="K76" s="67"/>
      <c r="L76" s="67"/>
      <c r="M76" s="67"/>
      <c r="N76" s="67"/>
      <c r="O76" s="85"/>
      <c r="P76" s="83"/>
    </row>
    <row r="77" spans="1:16" x14ac:dyDescent="0.25">
      <c r="A77" s="86" t="s">
        <v>1339</v>
      </c>
      <c r="B77" s="87"/>
      <c r="C77" s="88"/>
      <c r="D77" s="88"/>
      <c r="E77" s="87" t="s">
        <v>1340</v>
      </c>
      <c r="F77" s="88"/>
      <c r="G77" s="67"/>
      <c r="H77" s="67"/>
      <c r="I77" s="67"/>
      <c r="J77" s="87" t="s">
        <v>1339</v>
      </c>
      <c r="K77" s="87"/>
      <c r="L77" s="88"/>
      <c r="M77" s="88" t="s">
        <v>1340</v>
      </c>
      <c r="N77" s="88"/>
      <c r="O77" s="88"/>
      <c r="P77" s="83"/>
    </row>
    <row r="78" spans="1:16" ht="15.75" thickBot="1" x14ac:dyDescent="0.3">
      <c r="A78" s="79" t="s">
        <v>1363</v>
      </c>
      <c r="B78" s="80"/>
      <c r="C78" s="67"/>
      <c r="D78" s="67"/>
      <c r="E78" s="67"/>
      <c r="F78" s="67"/>
      <c r="G78" s="67"/>
      <c r="H78" s="67"/>
      <c r="I78" s="67"/>
      <c r="J78" s="80" t="s">
        <v>1364</v>
      </c>
      <c r="K78" s="80"/>
      <c r="L78" s="67"/>
      <c r="M78" s="67"/>
      <c r="N78" s="67"/>
      <c r="O78" s="67"/>
      <c r="P78" s="83"/>
    </row>
    <row r="79" spans="1:16" ht="15.75" thickBot="1" x14ac:dyDescent="0.3">
      <c r="A79" s="689" t="s">
        <v>14</v>
      </c>
      <c r="B79" s="690"/>
      <c r="C79" s="691"/>
      <c r="D79" s="691"/>
      <c r="E79" s="691"/>
      <c r="F79" s="11" t="s">
        <v>15</v>
      </c>
      <c r="G79" s="692"/>
      <c r="H79" s="693"/>
      <c r="I79" s="694"/>
      <c r="J79" s="11" t="s">
        <v>16</v>
      </c>
      <c r="K79" s="692"/>
      <c r="L79" s="694"/>
      <c r="M79" s="695" t="s">
        <v>17</v>
      </c>
      <c r="N79" s="696"/>
      <c r="O79" s="697"/>
      <c r="P79" s="698"/>
    </row>
    <row r="80" spans="1:16" x14ac:dyDescent="0.25">
      <c r="A80" s="699"/>
      <c r="B80" s="700"/>
      <c r="C80" s="701" t="s">
        <v>1527</v>
      </c>
      <c r="D80" s="702"/>
      <c r="E80" s="702"/>
      <c r="F80" s="702"/>
      <c r="G80" s="702"/>
      <c r="H80" s="702"/>
      <c r="I80" s="702"/>
      <c r="J80" s="702"/>
      <c r="K80" s="702"/>
      <c r="L80" s="702"/>
      <c r="M80" s="702"/>
      <c r="N80" s="702"/>
      <c r="O80" s="702"/>
      <c r="P80" s="703"/>
    </row>
    <row r="81" spans="1:16" x14ac:dyDescent="0.25">
      <c r="A81" s="681" t="s">
        <v>10</v>
      </c>
      <c r="B81" s="682"/>
      <c r="C81" s="683"/>
      <c r="D81" s="684"/>
      <c r="E81" s="684"/>
      <c r="F81" s="684"/>
      <c r="G81" s="684"/>
      <c r="H81" s="684"/>
      <c r="I81" s="684"/>
      <c r="J81" s="684"/>
      <c r="K81" s="684"/>
      <c r="L81" s="684"/>
      <c r="M81" s="684"/>
      <c r="N81" s="684"/>
      <c r="O81" s="684"/>
      <c r="P81" s="685"/>
    </row>
    <row r="82" spans="1:16" x14ac:dyDescent="0.25">
      <c r="A82" s="681" t="s">
        <v>8</v>
      </c>
      <c r="B82" s="682"/>
      <c r="C82" s="683"/>
      <c r="D82" s="684"/>
      <c r="E82" s="684"/>
      <c r="F82" s="684"/>
      <c r="G82" s="684"/>
      <c r="H82" s="684"/>
      <c r="I82" s="684"/>
      <c r="J82" s="684"/>
      <c r="K82" s="684"/>
      <c r="L82" s="684"/>
      <c r="M82" s="684"/>
      <c r="N82" s="684"/>
      <c r="O82" s="684"/>
      <c r="P82" s="685"/>
    </row>
    <row r="83" spans="1:16" x14ac:dyDescent="0.25">
      <c r="A83" s="681" t="s">
        <v>9</v>
      </c>
      <c r="B83" s="682"/>
      <c r="C83" s="683"/>
      <c r="D83" s="684"/>
      <c r="E83" s="684"/>
      <c r="F83" s="684"/>
      <c r="G83" s="684"/>
      <c r="H83" s="684"/>
      <c r="I83" s="684"/>
      <c r="J83" s="684"/>
      <c r="K83" s="684"/>
      <c r="L83" s="684"/>
      <c r="M83" s="684"/>
      <c r="N83" s="684"/>
      <c r="O83" s="684"/>
      <c r="P83" s="685"/>
    </row>
    <row r="84" spans="1:16" x14ac:dyDescent="0.25">
      <c r="A84" s="681" t="s">
        <v>11</v>
      </c>
      <c r="B84" s="682"/>
      <c r="C84" s="683"/>
      <c r="D84" s="684"/>
      <c r="E84" s="684"/>
      <c r="F84" s="684"/>
      <c r="G84" s="684"/>
      <c r="H84" s="684"/>
      <c r="I84" s="684"/>
      <c r="J84" s="684"/>
      <c r="K84" s="684"/>
      <c r="L84" s="684"/>
      <c r="M84" s="684"/>
      <c r="N84" s="684"/>
      <c r="O84" s="684"/>
      <c r="P84" s="685"/>
    </row>
    <row r="85" spans="1:16" ht="15.75" thickBot="1" x14ac:dyDescent="0.3">
      <c r="A85" s="681" t="s">
        <v>12</v>
      </c>
      <c r="B85" s="682"/>
      <c r="C85" s="683"/>
      <c r="D85" s="684"/>
      <c r="E85" s="684"/>
      <c r="F85" s="684"/>
      <c r="G85" s="684"/>
      <c r="H85" s="684"/>
      <c r="I85" s="684"/>
      <c r="J85" s="684"/>
      <c r="K85" s="684"/>
      <c r="L85" s="684"/>
      <c r="M85" s="684"/>
      <c r="N85" s="684"/>
      <c r="O85" s="684"/>
      <c r="P85" s="685"/>
    </row>
    <row r="86" spans="1:16" x14ac:dyDescent="0.25">
      <c r="A86" s="678" t="s">
        <v>1365</v>
      </c>
      <c r="B86" s="679"/>
      <c r="C86" s="679"/>
      <c r="D86" s="679"/>
      <c r="E86" s="679"/>
      <c r="F86" s="679"/>
      <c r="G86" s="679"/>
      <c r="H86" s="679"/>
      <c r="I86" s="679"/>
      <c r="J86" s="679"/>
      <c r="K86" s="679"/>
      <c r="L86" s="679"/>
      <c r="M86" s="679"/>
      <c r="N86" s="679"/>
      <c r="O86" s="679"/>
      <c r="P86" s="680"/>
    </row>
    <row r="87" spans="1:16" x14ac:dyDescent="0.25">
      <c r="A87" s="651"/>
      <c r="B87" s="652"/>
      <c r="C87" s="652"/>
      <c r="D87" s="652"/>
      <c r="E87" s="652"/>
      <c r="F87" s="652"/>
      <c r="G87" s="652"/>
      <c r="H87" s="652"/>
      <c r="I87" s="652"/>
      <c r="J87" s="652"/>
      <c r="K87" s="652"/>
      <c r="L87" s="652"/>
      <c r="M87" s="652"/>
      <c r="N87" s="652"/>
      <c r="O87" s="652"/>
      <c r="P87" s="653"/>
    </row>
    <row r="88" spans="1:16" x14ac:dyDescent="0.25">
      <c r="A88" s="654"/>
      <c r="B88" s="655"/>
      <c r="C88" s="655"/>
      <c r="D88" s="655"/>
      <c r="E88" s="655"/>
      <c r="F88" s="655"/>
      <c r="G88" s="655"/>
      <c r="H88" s="655"/>
      <c r="I88" s="655"/>
      <c r="J88" s="655"/>
      <c r="K88" s="655"/>
      <c r="L88" s="655"/>
      <c r="M88" s="655"/>
      <c r="N88" s="655"/>
      <c r="O88" s="655"/>
      <c r="P88" s="656"/>
    </row>
    <row r="89" spans="1:16" x14ac:dyDescent="0.25">
      <c r="A89" s="654"/>
      <c r="B89" s="655"/>
      <c r="C89" s="655"/>
      <c r="D89" s="655"/>
      <c r="E89" s="655"/>
      <c r="F89" s="655"/>
      <c r="G89" s="655"/>
      <c r="H89" s="655"/>
      <c r="I89" s="655"/>
      <c r="J89" s="655"/>
      <c r="K89" s="655"/>
      <c r="L89" s="655"/>
      <c r="M89" s="655"/>
      <c r="N89" s="655"/>
      <c r="O89" s="655"/>
      <c r="P89" s="656"/>
    </row>
    <row r="90" spans="1:16" x14ac:dyDescent="0.25">
      <c r="A90" s="654"/>
      <c r="B90" s="655"/>
      <c r="C90" s="655"/>
      <c r="D90" s="655"/>
      <c r="E90" s="655"/>
      <c r="F90" s="655"/>
      <c r="G90" s="655"/>
      <c r="H90" s="655"/>
      <c r="I90" s="655"/>
      <c r="J90" s="655"/>
      <c r="K90" s="655"/>
      <c r="L90" s="655"/>
      <c r="M90" s="655"/>
      <c r="N90" s="655"/>
      <c r="O90" s="655"/>
      <c r="P90" s="656"/>
    </row>
    <row r="91" spans="1:16" x14ac:dyDescent="0.25">
      <c r="A91" s="654"/>
      <c r="B91" s="655"/>
      <c r="C91" s="655"/>
      <c r="D91" s="655"/>
      <c r="E91" s="655"/>
      <c r="F91" s="655"/>
      <c r="G91" s="655"/>
      <c r="H91" s="655"/>
      <c r="I91" s="655"/>
      <c r="J91" s="655"/>
      <c r="K91" s="655"/>
      <c r="L91" s="655"/>
      <c r="M91" s="655"/>
      <c r="N91" s="655"/>
      <c r="O91" s="655"/>
      <c r="P91" s="656"/>
    </row>
    <row r="92" spans="1:16" x14ac:dyDescent="0.25">
      <c r="A92" s="654"/>
      <c r="B92" s="655"/>
      <c r="C92" s="655"/>
      <c r="D92" s="655"/>
      <c r="E92" s="655"/>
      <c r="F92" s="655"/>
      <c r="G92" s="655"/>
      <c r="H92" s="655"/>
      <c r="I92" s="655"/>
      <c r="J92" s="655"/>
      <c r="K92" s="655"/>
      <c r="L92" s="655"/>
      <c r="M92" s="655"/>
      <c r="N92" s="655"/>
      <c r="O92" s="655"/>
      <c r="P92" s="656"/>
    </row>
    <row r="93" spans="1:16" x14ac:dyDescent="0.25">
      <c r="A93" s="654"/>
      <c r="B93" s="655"/>
      <c r="C93" s="655"/>
      <c r="D93" s="655"/>
      <c r="E93" s="655"/>
      <c r="F93" s="655"/>
      <c r="G93" s="655"/>
      <c r="H93" s="655"/>
      <c r="I93" s="655"/>
      <c r="J93" s="655"/>
      <c r="K93" s="655"/>
      <c r="L93" s="655"/>
      <c r="M93" s="655"/>
      <c r="N93" s="655"/>
      <c r="O93" s="655"/>
      <c r="P93" s="656"/>
    </row>
    <row r="94" spans="1:16" x14ac:dyDescent="0.25">
      <c r="A94" s="654"/>
      <c r="B94" s="655"/>
      <c r="C94" s="655"/>
      <c r="D94" s="655"/>
      <c r="E94" s="655"/>
      <c r="F94" s="655"/>
      <c r="G94" s="655"/>
      <c r="H94" s="655"/>
      <c r="I94" s="655"/>
      <c r="J94" s="655"/>
      <c r="K94" s="655"/>
      <c r="L94" s="655"/>
      <c r="M94" s="655"/>
      <c r="N94" s="655"/>
      <c r="O94" s="655"/>
      <c r="P94" s="656"/>
    </row>
    <row r="95" spans="1:16" x14ac:dyDescent="0.25">
      <c r="A95" s="654"/>
      <c r="B95" s="655"/>
      <c r="C95" s="655"/>
      <c r="D95" s="655"/>
      <c r="E95" s="655"/>
      <c r="F95" s="655"/>
      <c r="G95" s="655"/>
      <c r="H95" s="655"/>
      <c r="I95" s="655"/>
      <c r="J95" s="655"/>
      <c r="K95" s="655"/>
      <c r="L95" s="655"/>
      <c r="M95" s="655"/>
      <c r="N95" s="655"/>
      <c r="O95" s="655"/>
      <c r="P95" s="656"/>
    </row>
    <row r="96" spans="1:16" x14ac:dyDescent="0.25">
      <c r="A96" s="654"/>
      <c r="B96" s="655"/>
      <c r="C96" s="655"/>
      <c r="D96" s="655"/>
      <c r="E96" s="655"/>
      <c r="F96" s="655"/>
      <c r="G96" s="655"/>
      <c r="H96" s="655"/>
      <c r="I96" s="655"/>
      <c r="J96" s="655"/>
      <c r="K96" s="655"/>
      <c r="L96" s="655"/>
      <c r="M96" s="655"/>
      <c r="N96" s="655"/>
      <c r="O96" s="655"/>
      <c r="P96" s="656"/>
    </row>
    <row r="97" spans="1:16" ht="15.75" thickBot="1" x14ac:dyDescent="0.3">
      <c r="A97" s="657"/>
      <c r="B97" s="658"/>
      <c r="C97" s="658"/>
      <c r="D97" s="658"/>
      <c r="E97" s="658"/>
      <c r="F97" s="658"/>
      <c r="G97" s="658"/>
      <c r="H97" s="658"/>
      <c r="I97" s="658"/>
      <c r="J97" s="658"/>
      <c r="K97" s="658"/>
      <c r="L97" s="658"/>
      <c r="M97" s="658"/>
      <c r="N97" s="658"/>
      <c r="O97" s="658"/>
      <c r="P97" s="659"/>
    </row>
    <row r="98" spans="1:16" s="9" customFormat="1" ht="18.75" customHeight="1" thickBot="1" x14ac:dyDescent="0.3">
      <c r="A98" s="660" t="s">
        <v>1402</v>
      </c>
      <c r="B98" s="661"/>
      <c r="C98" s="661"/>
      <c r="D98" s="661"/>
      <c r="E98" s="661"/>
      <c r="F98" s="661"/>
      <c r="G98" s="661"/>
      <c r="H98" s="661"/>
      <c r="I98" s="661"/>
      <c r="J98" s="661"/>
      <c r="K98" s="661"/>
      <c r="L98" s="661"/>
      <c r="M98" s="661"/>
      <c r="N98" s="661"/>
      <c r="O98" s="662"/>
      <c r="P98" s="76"/>
    </row>
    <row r="99" spans="1:16" s="9" customFormat="1" ht="17.25" customHeight="1" thickBot="1" x14ac:dyDescent="0.3">
      <c r="A99" s="660" t="s">
        <v>39</v>
      </c>
      <c r="B99" s="661"/>
      <c r="C99" s="661"/>
      <c r="D99" s="661"/>
      <c r="E99" s="661"/>
      <c r="F99" s="661"/>
      <c r="G99" s="661"/>
      <c r="H99" s="661"/>
      <c r="I99" s="661"/>
      <c r="J99" s="661"/>
      <c r="K99" s="661"/>
      <c r="L99" s="661"/>
      <c r="M99" s="661"/>
      <c r="N99" s="661"/>
      <c r="O99" s="662"/>
      <c r="P99" s="76"/>
    </row>
    <row r="100" spans="1:16" s="9" customFormat="1" ht="15.75" customHeight="1" x14ac:dyDescent="0.25">
      <c r="A100" s="663" t="s">
        <v>1418</v>
      </c>
      <c r="B100" s="664"/>
      <c r="C100" s="664"/>
      <c r="D100" s="664"/>
      <c r="E100" s="664"/>
      <c r="F100" s="664"/>
      <c r="G100" s="664"/>
      <c r="H100" s="664"/>
      <c r="I100" s="664"/>
      <c r="J100" s="664"/>
      <c r="K100" s="664"/>
      <c r="L100" s="664"/>
      <c r="M100" s="664"/>
      <c r="N100" s="664"/>
      <c r="O100" s="664"/>
      <c r="P100" s="665"/>
    </row>
    <row r="101" spans="1:16" s="9" customFormat="1" x14ac:dyDescent="0.25">
      <c r="A101" s="666"/>
      <c r="B101" s="667"/>
      <c r="C101" s="667"/>
      <c r="D101" s="667"/>
      <c r="E101" s="667"/>
      <c r="F101" s="667"/>
      <c r="G101" s="667"/>
      <c r="H101" s="667"/>
      <c r="I101" s="667"/>
      <c r="J101" s="667"/>
      <c r="K101" s="667"/>
      <c r="L101" s="667"/>
      <c r="M101" s="667"/>
      <c r="N101" s="667"/>
      <c r="O101" s="667"/>
      <c r="P101" s="668"/>
    </row>
    <row r="102" spans="1:16" ht="24.75" customHeight="1" x14ac:dyDescent="0.25">
      <c r="A102" s="669"/>
      <c r="B102" s="670"/>
      <c r="C102" s="670"/>
      <c r="D102" s="670"/>
      <c r="E102" s="670"/>
      <c r="F102" s="670"/>
      <c r="G102" s="670"/>
      <c r="H102" s="670"/>
      <c r="I102" s="670"/>
      <c r="J102" s="670"/>
      <c r="K102" s="670"/>
      <c r="L102" s="670"/>
      <c r="M102" s="670"/>
      <c r="N102" s="670"/>
      <c r="O102" s="670"/>
      <c r="P102" s="671"/>
    </row>
    <row r="103" spans="1:16" ht="24.75" customHeight="1" x14ac:dyDescent="0.25">
      <c r="A103" s="669"/>
      <c r="B103" s="670"/>
      <c r="C103" s="670"/>
      <c r="D103" s="670"/>
      <c r="E103" s="670"/>
      <c r="F103" s="670"/>
      <c r="G103" s="670"/>
      <c r="H103" s="670"/>
      <c r="I103" s="670"/>
      <c r="J103" s="670"/>
      <c r="K103" s="670"/>
      <c r="L103" s="670"/>
      <c r="M103" s="670"/>
      <c r="N103" s="670"/>
      <c r="O103" s="670"/>
      <c r="P103" s="671"/>
    </row>
    <row r="104" spans="1:16" ht="24.75" customHeight="1" x14ac:dyDescent="0.25">
      <c r="A104" s="669"/>
      <c r="B104" s="670"/>
      <c r="C104" s="670"/>
      <c r="D104" s="670"/>
      <c r="E104" s="670"/>
      <c r="F104" s="670"/>
      <c r="G104" s="670"/>
      <c r="H104" s="670"/>
      <c r="I104" s="670"/>
      <c r="J104" s="670"/>
      <c r="K104" s="670"/>
      <c r="L104" s="670"/>
      <c r="M104" s="670"/>
      <c r="N104" s="670"/>
      <c r="O104" s="670"/>
      <c r="P104" s="671"/>
    </row>
    <row r="105" spans="1:16" x14ac:dyDescent="0.25">
      <c r="A105" s="669"/>
      <c r="B105" s="670"/>
      <c r="C105" s="670"/>
      <c r="D105" s="670"/>
      <c r="E105" s="670"/>
      <c r="F105" s="670"/>
      <c r="G105" s="670"/>
      <c r="H105" s="670"/>
      <c r="I105" s="670"/>
      <c r="J105" s="670"/>
      <c r="K105" s="670"/>
      <c r="L105" s="670"/>
      <c r="M105" s="670"/>
      <c r="N105" s="670"/>
      <c r="O105" s="670"/>
      <c r="P105" s="671"/>
    </row>
    <row r="106" spans="1:16" x14ac:dyDescent="0.25">
      <c r="A106" s="669"/>
      <c r="B106" s="670"/>
      <c r="C106" s="670"/>
      <c r="D106" s="670"/>
      <c r="E106" s="670"/>
      <c r="F106" s="670"/>
      <c r="G106" s="670"/>
      <c r="H106" s="670"/>
      <c r="I106" s="670"/>
      <c r="J106" s="670"/>
      <c r="K106" s="670"/>
      <c r="L106" s="670"/>
      <c r="M106" s="670"/>
      <c r="N106" s="670"/>
      <c r="O106" s="670"/>
      <c r="P106" s="671"/>
    </row>
    <row r="107" spans="1:16" x14ac:dyDescent="0.25">
      <c r="A107" s="669"/>
      <c r="B107" s="670"/>
      <c r="C107" s="670"/>
      <c r="D107" s="670"/>
      <c r="E107" s="670"/>
      <c r="F107" s="670"/>
      <c r="G107" s="670"/>
      <c r="H107" s="670"/>
      <c r="I107" s="670"/>
      <c r="J107" s="670"/>
      <c r="K107" s="670"/>
      <c r="L107" s="670"/>
      <c r="M107" s="670"/>
      <c r="N107" s="670"/>
      <c r="O107" s="670"/>
      <c r="P107" s="671"/>
    </row>
    <row r="108" spans="1:16" x14ac:dyDescent="0.25">
      <c r="A108" s="669"/>
      <c r="B108" s="670"/>
      <c r="C108" s="670"/>
      <c r="D108" s="670"/>
      <c r="E108" s="670"/>
      <c r="F108" s="670"/>
      <c r="G108" s="670"/>
      <c r="H108" s="670"/>
      <c r="I108" s="670"/>
      <c r="J108" s="670"/>
      <c r="K108" s="670"/>
      <c r="L108" s="670"/>
      <c r="M108" s="670"/>
      <c r="N108" s="670"/>
      <c r="O108" s="670"/>
      <c r="P108" s="671"/>
    </row>
    <row r="109" spans="1:16" ht="15.75" thickBot="1" x14ac:dyDescent="0.3">
      <c r="A109" s="672"/>
      <c r="B109" s="673"/>
      <c r="C109" s="673"/>
      <c r="D109" s="673"/>
      <c r="E109" s="673"/>
      <c r="F109" s="673"/>
      <c r="G109" s="673"/>
      <c r="H109" s="673"/>
      <c r="I109" s="673"/>
      <c r="J109" s="673"/>
      <c r="K109" s="673"/>
      <c r="L109" s="673"/>
      <c r="M109" s="673"/>
      <c r="N109" s="673"/>
      <c r="O109" s="673"/>
      <c r="P109" s="674"/>
    </row>
    <row r="110" spans="1:16" x14ac:dyDescent="0.25">
      <c r="A110" s="675" t="s">
        <v>1417</v>
      </c>
      <c r="B110" s="676"/>
      <c r="C110" s="676"/>
      <c r="D110" s="676"/>
      <c r="E110" s="676"/>
      <c r="F110" s="676"/>
      <c r="G110" s="676"/>
      <c r="H110" s="676"/>
      <c r="I110" s="676"/>
      <c r="J110" s="676"/>
      <c r="K110" s="676"/>
      <c r="L110" s="676"/>
      <c r="M110" s="676"/>
      <c r="N110" s="676"/>
      <c r="O110" s="676"/>
      <c r="P110" s="677"/>
    </row>
    <row r="111" spans="1:16" x14ac:dyDescent="0.25">
      <c r="A111" s="686"/>
      <c r="B111" s="687"/>
      <c r="C111" s="687"/>
      <c r="D111" s="687"/>
      <c r="E111" s="687"/>
      <c r="F111" s="687"/>
      <c r="G111" s="687"/>
      <c r="H111" s="687"/>
      <c r="I111" s="687"/>
      <c r="J111" s="687"/>
      <c r="K111" s="687"/>
      <c r="L111" s="687"/>
      <c r="M111" s="687"/>
      <c r="N111" s="687"/>
      <c r="O111" s="687"/>
      <c r="P111" s="688"/>
    </row>
    <row r="112" spans="1:16" x14ac:dyDescent="0.25">
      <c r="A112" s="651"/>
      <c r="B112" s="652"/>
      <c r="C112" s="652"/>
      <c r="D112" s="652"/>
      <c r="E112" s="652"/>
      <c r="F112" s="652"/>
      <c r="G112" s="652"/>
      <c r="H112" s="652"/>
      <c r="I112" s="652"/>
      <c r="J112" s="652"/>
      <c r="K112" s="652"/>
      <c r="L112" s="652"/>
      <c r="M112" s="652"/>
      <c r="N112" s="652"/>
      <c r="O112" s="652"/>
      <c r="P112" s="653"/>
    </row>
    <row r="113" spans="1:36" x14ac:dyDescent="0.25">
      <c r="A113" s="654"/>
      <c r="B113" s="655"/>
      <c r="C113" s="655"/>
      <c r="D113" s="655"/>
      <c r="E113" s="655"/>
      <c r="F113" s="655"/>
      <c r="G113" s="655"/>
      <c r="H113" s="655"/>
      <c r="I113" s="655"/>
      <c r="J113" s="655"/>
      <c r="K113" s="655"/>
      <c r="L113" s="655"/>
      <c r="M113" s="655"/>
      <c r="N113" s="655"/>
      <c r="O113" s="655"/>
      <c r="P113" s="656"/>
    </row>
    <row r="114" spans="1:36" x14ac:dyDescent="0.25">
      <c r="A114" s="654"/>
      <c r="B114" s="655"/>
      <c r="C114" s="655"/>
      <c r="D114" s="655"/>
      <c r="E114" s="655"/>
      <c r="F114" s="655"/>
      <c r="G114" s="655"/>
      <c r="H114" s="655"/>
      <c r="I114" s="655"/>
      <c r="J114" s="655"/>
      <c r="K114" s="655"/>
      <c r="L114" s="655"/>
      <c r="M114" s="655"/>
      <c r="N114" s="655"/>
      <c r="O114" s="655"/>
      <c r="P114" s="656"/>
    </row>
    <row r="115" spans="1:36" x14ac:dyDescent="0.25">
      <c r="A115" s="654"/>
      <c r="B115" s="655"/>
      <c r="C115" s="655"/>
      <c r="D115" s="655"/>
      <c r="E115" s="655"/>
      <c r="F115" s="655"/>
      <c r="G115" s="655"/>
      <c r="H115" s="655"/>
      <c r="I115" s="655"/>
      <c r="J115" s="655"/>
      <c r="K115" s="655"/>
      <c r="L115" s="655"/>
      <c r="M115" s="655"/>
      <c r="N115" s="655"/>
      <c r="O115" s="655"/>
      <c r="P115" s="656"/>
    </row>
    <row r="116" spans="1:36" x14ac:dyDescent="0.25">
      <c r="A116" s="654"/>
      <c r="B116" s="655"/>
      <c r="C116" s="655"/>
      <c r="D116" s="655"/>
      <c r="E116" s="655"/>
      <c r="F116" s="655"/>
      <c r="G116" s="655"/>
      <c r="H116" s="655"/>
      <c r="I116" s="655"/>
      <c r="J116" s="655"/>
      <c r="K116" s="655"/>
      <c r="L116" s="655"/>
      <c r="M116" s="655"/>
      <c r="N116" s="655"/>
      <c r="O116" s="655"/>
      <c r="P116" s="656"/>
    </row>
    <row r="117" spans="1:36" x14ac:dyDescent="0.25">
      <c r="A117" s="654"/>
      <c r="B117" s="655"/>
      <c r="C117" s="655"/>
      <c r="D117" s="655"/>
      <c r="E117" s="655"/>
      <c r="F117" s="655"/>
      <c r="G117" s="655"/>
      <c r="H117" s="655"/>
      <c r="I117" s="655"/>
      <c r="J117" s="655"/>
      <c r="K117" s="655"/>
      <c r="L117" s="655"/>
      <c r="M117" s="655"/>
      <c r="N117" s="655"/>
      <c r="O117" s="655"/>
      <c r="P117" s="656"/>
    </row>
    <row r="118" spans="1:36" x14ac:dyDescent="0.25">
      <c r="A118" s="654"/>
      <c r="B118" s="655"/>
      <c r="C118" s="655"/>
      <c r="D118" s="655"/>
      <c r="E118" s="655"/>
      <c r="F118" s="655"/>
      <c r="G118" s="655"/>
      <c r="H118" s="655"/>
      <c r="I118" s="655"/>
      <c r="J118" s="655"/>
      <c r="K118" s="655"/>
      <c r="L118" s="655"/>
      <c r="M118" s="655"/>
      <c r="N118" s="655"/>
      <c r="O118" s="655"/>
      <c r="P118" s="656"/>
    </row>
    <row r="119" spans="1:36" x14ac:dyDescent="0.25">
      <c r="A119" s="654"/>
      <c r="B119" s="655"/>
      <c r="C119" s="655"/>
      <c r="D119" s="655"/>
      <c r="E119" s="655"/>
      <c r="F119" s="655"/>
      <c r="G119" s="655"/>
      <c r="H119" s="655"/>
      <c r="I119" s="655"/>
      <c r="J119" s="655"/>
      <c r="K119" s="655"/>
      <c r="L119" s="655"/>
      <c r="M119" s="655"/>
      <c r="N119" s="655"/>
      <c r="O119" s="655"/>
      <c r="P119" s="656"/>
    </row>
    <row r="120" spans="1:36" x14ac:dyDescent="0.25">
      <c r="A120" s="654"/>
      <c r="B120" s="655"/>
      <c r="C120" s="655"/>
      <c r="D120" s="655"/>
      <c r="E120" s="655"/>
      <c r="F120" s="655"/>
      <c r="G120" s="655"/>
      <c r="H120" s="655"/>
      <c r="I120" s="655"/>
      <c r="J120" s="655"/>
      <c r="K120" s="655"/>
      <c r="L120" s="655"/>
      <c r="M120" s="655"/>
      <c r="N120" s="655"/>
      <c r="O120" s="655"/>
      <c r="P120" s="656"/>
    </row>
    <row r="121" spans="1:36" ht="15.75" thickBot="1" x14ac:dyDescent="0.3">
      <c r="A121" s="657"/>
      <c r="B121" s="658"/>
      <c r="C121" s="658"/>
      <c r="D121" s="658"/>
      <c r="E121" s="658"/>
      <c r="F121" s="658"/>
      <c r="G121" s="658"/>
      <c r="H121" s="658"/>
      <c r="I121" s="658"/>
      <c r="J121" s="658"/>
      <c r="K121" s="658"/>
      <c r="L121" s="658"/>
      <c r="M121" s="658"/>
      <c r="N121" s="658"/>
      <c r="O121" s="658"/>
      <c r="P121" s="659"/>
    </row>
    <row r="122" spans="1:36" x14ac:dyDescent="0.25">
      <c r="R122" s="15"/>
      <c r="S122" s="15"/>
      <c r="T122" s="15"/>
      <c r="U122" s="15"/>
      <c r="V122" s="16" t="s">
        <v>769</v>
      </c>
      <c r="W122" s="19" t="s">
        <v>1254</v>
      </c>
      <c r="X122" s="16" t="s">
        <v>1335</v>
      </c>
      <c r="Y122" s="16" t="s">
        <v>317</v>
      </c>
      <c r="Z122" s="16" t="s">
        <v>240</v>
      </c>
      <c r="AA122" s="15" t="s">
        <v>767</v>
      </c>
      <c r="AB122" s="15"/>
      <c r="AC122" s="15"/>
      <c r="AD122" s="15"/>
      <c r="AE122" s="15"/>
      <c r="AF122" s="15"/>
      <c r="AG122" s="15"/>
      <c r="AH122" s="15"/>
      <c r="AI122" s="15"/>
      <c r="AJ122" s="15"/>
    </row>
    <row r="123" spans="1:36" ht="15.75" thickBot="1" x14ac:dyDescent="0.3">
      <c r="R123" s="15"/>
      <c r="S123" s="15"/>
      <c r="T123" s="15"/>
      <c r="U123" s="15"/>
      <c r="V123" s="17" t="s">
        <v>770</v>
      </c>
      <c r="W123" s="20" t="s">
        <v>1255</v>
      </c>
      <c r="X123" s="17" t="s">
        <v>1335</v>
      </c>
      <c r="Y123" s="17" t="s">
        <v>317</v>
      </c>
      <c r="Z123" s="17" t="s">
        <v>240</v>
      </c>
      <c r="AA123" s="15" t="s">
        <v>767</v>
      </c>
      <c r="AB123" s="15"/>
      <c r="AC123" s="15"/>
      <c r="AD123" s="15"/>
      <c r="AE123" s="15"/>
      <c r="AF123" s="15"/>
      <c r="AG123" s="15"/>
      <c r="AH123" s="15"/>
      <c r="AI123" s="15"/>
      <c r="AJ123" s="15"/>
    </row>
    <row r="124" spans="1:36" x14ac:dyDescent="0.25">
      <c r="R124" s="15"/>
      <c r="S124" s="15"/>
      <c r="T124" s="15"/>
      <c r="U124" s="15"/>
      <c r="V124" s="18" t="s">
        <v>244</v>
      </c>
      <c r="W124" s="21" t="s">
        <v>989</v>
      </c>
      <c r="X124" s="18" t="s">
        <v>1335</v>
      </c>
      <c r="Y124" s="18" t="s">
        <v>245</v>
      </c>
      <c r="Z124" s="18" t="s">
        <v>240</v>
      </c>
      <c r="AA124" s="15" t="s">
        <v>246</v>
      </c>
      <c r="AB124" s="15"/>
      <c r="AC124" s="15"/>
      <c r="AD124" s="15"/>
      <c r="AE124" s="15"/>
      <c r="AF124" s="15"/>
      <c r="AG124" s="15"/>
      <c r="AH124" s="15"/>
      <c r="AI124" s="15"/>
      <c r="AJ124" s="15"/>
    </row>
    <row r="125" spans="1:36" x14ac:dyDescent="0.25">
      <c r="R125" s="15"/>
      <c r="S125" s="15"/>
      <c r="T125" s="15"/>
      <c r="U125" s="15"/>
      <c r="V125" s="16" t="s">
        <v>247</v>
      </c>
      <c r="W125" s="19" t="s">
        <v>990</v>
      </c>
      <c r="X125" s="16" t="s">
        <v>1335</v>
      </c>
      <c r="Y125" s="16" t="s">
        <v>245</v>
      </c>
      <c r="Z125" s="16" t="s">
        <v>240</v>
      </c>
      <c r="AA125" s="15" t="s">
        <v>246</v>
      </c>
      <c r="AB125" s="15"/>
      <c r="AC125" s="15"/>
      <c r="AD125" s="15"/>
      <c r="AE125" s="15"/>
      <c r="AF125" s="15"/>
      <c r="AG125" s="15"/>
      <c r="AH125" s="15"/>
      <c r="AI125" s="15"/>
      <c r="AJ125" s="15"/>
    </row>
    <row r="126" spans="1:36" x14ac:dyDescent="0.25">
      <c r="R126" s="15"/>
      <c r="S126" s="15"/>
      <c r="T126" s="15"/>
      <c r="U126" s="15"/>
      <c r="V126" s="16" t="s">
        <v>248</v>
      </c>
      <c r="W126" s="19" t="s">
        <v>991</v>
      </c>
      <c r="X126" s="16" t="s">
        <v>1335</v>
      </c>
      <c r="Y126" s="16" t="s">
        <v>245</v>
      </c>
      <c r="Z126" s="16" t="s">
        <v>240</v>
      </c>
      <c r="AA126" s="15" t="s">
        <v>246</v>
      </c>
      <c r="AB126" s="15"/>
      <c r="AC126" s="15"/>
      <c r="AD126" s="15"/>
      <c r="AE126" s="15"/>
      <c r="AF126" s="15"/>
      <c r="AG126" s="15"/>
      <c r="AH126" s="15"/>
      <c r="AI126" s="15"/>
      <c r="AJ126" s="15"/>
    </row>
    <row r="127" spans="1:36" x14ac:dyDescent="0.25">
      <c r="R127" s="15"/>
      <c r="S127" s="15"/>
      <c r="T127" s="15"/>
      <c r="U127" s="15"/>
      <c r="V127" s="16" t="s">
        <v>249</v>
      </c>
      <c r="W127" s="19" t="s">
        <v>992</v>
      </c>
      <c r="X127" s="16" t="s">
        <v>1335</v>
      </c>
      <c r="Y127" s="16" t="s">
        <v>245</v>
      </c>
      <c r="Z127" s="16" t="s">
        <v>240</v>
      </c>
      <c r="AA127" s="15" t="s">
        <v>246</v>
      </c>
      <c r="AB127" s="15"/>
      <c r="AC127" s="15"/>
      <c r="AD127" s="15"/>
      <c r="AE127" s="15"/>
      <c r="AF127" s="15"/>
      <c r="AG127" s="15"/>
      <c r="AH127" s="15"/>
      <c r="AI127" s="15"/>
      <c r="AJ127" s="15"/>
    </row>
    <row r="128" spans="1:36" x14ac:dyDescent="0.25">
      <c r="R128" s="15"/>
      <c r="S128" s="15"/>
      <c r="T128" s="15"/>
      <c r="U128" s="15"/>
      <c r="V128" s="16" t="s">
        <v>250</v>
      </c>
      <c r="W128" s="19" t="s">
        <v>993</v>
      </c>
      <c r="X128" s="16" t="s">
        <v>1336</v>
      </c>
      <c r="Y128" s="16" t="s">
        <v>245</v>
      </c>
      <c r="Z128" s="16" t="s">
        <v>240</v>
      </c>
      <c r="AA128" s="15" t="s">
        <v>246</v>
      </c>
      <c r="AB128" s="15"/>
      <c r="AC128" s="15"/>
      <c r="AD128" s="15"/>
      <c r="AE128" s="15"/>
      <c r="AF128" s="15"/>
      <c r="AG128" s="15"/>
      <c r="AH128" s="15"/>
      <c r="AI128" s="15"/>
      <c r="AJ128" s="15"/>
    </row>
    <row r="129" spans="18:36" x14ac:dyDescent="0.25">
      <c r="R129" s="15"/>
      <c r="S129" s="15"/>
      <c r="T129" s="15"/>
      <c r="U129" s="15"/>
      <c r="V129" s="16" t="s">
        <v>257</v>
      </c>
      <c r="W129" s="19">
        <v>7123</v>
      </c>
      <c r="X129" s="16" t="s">
        <v>1335</v>
      </c>
      <c r="Y129" s="16" t="s">
        <v>245</v>
      </c>
      <c r="Z129" s="16" t="s">
        <v>240</v>
      </c>
      <c r="AA129" s="15" t="s">
        <v>258</v>
      </c>
      <c r="AB129" s="15"/>
      <c r="AC129" s="15"/>
      <c r="AD129" s="15"/>
      <c r="AE129" s="15"/>
      <c r="AF129" s="15"/>
      <c r="AG129" s="15"/>
      <c r="AH129" s="15"/>
      <c r="AI129" s="15"/>
      <c r="AJ129" s="15"/>
    </row>
    <row r="130" spans="18:36" x14ac:dyDescent="0.25">
      <c r="R130" s="15"/>
      <c r="S130" s="15"/>
      <c r="T130" s="15"/>
      <c r="U130" s="15"/>
      <c r="V130" s="16" t="s">
        <v>259</v>
      </c>
      <c r="W130" s="19" t="s">
        <v>999</v>
      </c>
      <c r="X130" s="16" t="s">
        <v>1336</v>
      </c>
      <c r="Y130" s="16" t="s">
        <v>245</v>
      </c>
      <c r="Z130" s="16" t="s">
        <v>240</v>
      </c>
      <c r="AA130" s="15" t="s">
        <v>258</v>
      </c>
      <c r="AB130" s="15"/>
      <c r="AC130" s="15"/>
      <c r="AD130" s="15"/>
      <c r="AE130" s="15"/>
      <c r="AF130" s="15"/>
      <c r="AG130" s="15"/>
      <c r="AH130" s="15"/>
      <c r="AI130" s="15"/>
      <c r="AJ130" s="15"/>
    </row>
    <row r="131" spans="18:36" x14ac:dyDescent="0.25">
      <c r="R131" s="15"/>
      <c r="S131" s="15"/>
      <c r="T131" s="15"/>
      <c r="U131" s="15"/>
      <c r="V131" s="16" t="s">
        <v>260</v>
      </c>
      <c r="W131" s="19" t="s">
        <v>1000</v>
      </c>
      <c r="X131" s="16" t="s">
        <v>1335</v>
      </c>
      <c r="Y131" s="16" t="s">
        <v>245</v>
      </c>
      <c r="Z131" s="16" t="s">
        <v>240</v>
      </c>
      <c r="AA131" s="15" t="s">
        <v>258</v>
      </c>
      <c r="AB131" s="15"/>
      <c r="AC131" s="15"/>
      <c r="AD131" s="15"/>
      <c r="AE131" s="15"/>
      <c r="AF131" s="15"/>
      <c r="AG131" s="15"/>
      <c r="AH131" s="15"/>
      <c r="AI131" s="15"/>
      <c r="AJ131" s="15"/>
    </row>
    <row r="132" spans="18:36" x14ac:dyDescent="0.25">
      <c r="R132" s="15"/>
      <c r="S132" s="15"/>
      <c r="T132" s="15"/>
      <c r="U132" s="15"/>
      <c r="V132" s="16" t="s">
        <v>261</v>
      </c>
      <c r="W132" s="19" t="s">
        <v>1001</v>
      </c>
      <c r="X132" s="16" t="s">
        <v>1335</v>
      </c>
      <c r="Y132" s="16" t="s">
        <v>245</v>
      </c>
      <c r="Z132" s="16" t="s">
        <v>240</v>
      </c>
      <c r="AA132" s="15" t="s">
        <v>258</v>
      </c>
      <c r="AB132" s="15"/>
      <c r="AC132" s="15"/>
      <c r="AD132" s="15"/>
      <c r="AE132" s="15"/>
      <c r="AF132" s="15"/>
      <c r="AG132" s="15"/>
      <c r="AH132" s="15"/>
      <c r="AI132" s="15"/>
      <c r="AJ132" s="15"/>
    </row>
    <row r="133" spans="18:36" x14ac:dyDescent="0.25">
      <c r="R133" s="15"/>
      <c r="S133" s="15"/>
      <c r="T133" s="15"/>
      <c r="U133" s="15"/>
      <c r="V133" s="16" t="s">
        <v>262</v>
      </c>
      <c r="W133" s="19" t="s">
        <v>1002</v>
      </c>
      <c r="X133" s="16" t="s">
        <v>1335</v>
      </c>
      <c r="Y133" s="16" t="s">
        <v>245</v>
      </c>
      <c r="Z133" s="16" t="s">
        <v>240</v>
      </c>
      <c r="AA133" s="15" t="s">
        <v>258</v>
      </c>
      <c r="AB133" s="15"/>
      <c r="AC133" s="15"/>
      <c r="AD133" s="15"/>
      <c r="AE133" s="15"/>
      <c r="AF133" s="15"/>
      <c r="AG133" s="15"/>
      <c r="AH133" s="15"/>
      <c r="AI133" s="15"/>
      <c r="AJ133" s="15"/>
    </row>
    <row r="134" spans="18:36" x14ac:dyDescent="0.25">
      <c r="R134" s="15"/>
      <c r="S134" s="15"/>
      <c r="T134" s="15"/>
      <c r="U134" s="15"/>
      <c r="V134" s="16" t="s">
        <v>263</v>
      </c>
      <c r="W134" s="19" t="s">
        <v>1003</v>
      </c>
      <c r="X134" s="16" t="s">
        <v>1335</v>
      </c>
      <c r="Y134" s="16" t="s">
        <v>245</v>
      </c>
      <c r="Z134" s="16" t="s">
        <v>240</v>
      </c>
      <c r="AA134" s="15" t="s">
        <v>258</v>
      </c>
      <c r="AB134" s="15"/>
      <c r="AC134" s="15"/>
      <c r="AD134" s="15"/>
      <c r="AE134" s="15"/>
      <c r="AF134" s="15"/>
      <c r="AG134" s="15"/>
      <c r="AH134" s="15"/>
      <c r="AI134" s="15"/>
      <c r="AJ134" s="15"/>
    </row>
    <row r="135" spans="18:36" x14ac:dyDescent="0.25">
      <c r="R135" s="15"/>
      <c r="S135" s="15"/>
      <c r="T135" s="15"/>
      <c r="U135" s="15"/>
      <c r="V135" s="16" t="s">
        <v>275</v>
      </c>
      <c r="W135" s="19">
        <v>3421</v>
      </c>
      <c r="X135" s="16" t="s">
        <v>1335</v>
      </c>
      <c r="Y135" s="16" t="s">
        <v>245</v>
      </c>
      <c r="Z135" s="16" t="s">
        <v>240</v>
      </c>
      <c r="AA135" s="15" t="s">
        <v>276</v>
      </c>
      <c r="AB135" s="15"/>
      <c r="AC135" s="15"/>
      <c r="AD135" s="15"/>
      <c r="AE135" s="15"/>
      <c r="AF135" s="15"/>
      <c r="AG135" s="15"/>
      <c r="AH135" s="15"/>
      <c r="AI135" s="15"/>
      <c r="AJ135" s="15"/>
    </row>
    <row r="136" spans="18:36" x14ac:dyDescent="0.25">
      <c r="R136" s="15"/>
      <c r="S136" s="15"/>
      <c r="T136" s="15"/>
      <c r="U136" s="15"/>
      <c r="V136" s="16" t="s">
        <v>277</v>
      </c>
      <c r="W136" s="19">
        <v>5775</v>
      </c>
      <c r="X136" s="16" t="s">
        <v>1335</v>
      </c>
      <c r="Y136" s="16" t="s">
        <v>245</v>
      </c>
      <c r="Z136" s="16" t="s">
        <v>240</v>
      </c>
      <c r="AA136" s="15" t="s">
        <v>276</v>
      </c>
      <c r="AB136" s="15"/>
      <c r="AC136" s="15"/>
      <c r="AD136" s="15"/>
      <c r="AE136" s="15"/>
      <c r="AF136" s="15"/>
      <c r="AG136" s="15"/>
      <c r="AH136" s="15"/>
      <c r="AI136" s="15"/>
      <c r="AJ136" s="15"/>
    </row>
    <row r="137" spans="18:36" x14ac:dyDescent="0.25">
      <c r="R137" s="15"/>
      <c r="S137" s="15"/>
      <c r="T137" s="15"/>
      <c r="U137" s="15"/>
      <c r="V137" s="16" t="s">
        <v>278</v>
      </c>
      <c r="W137" s="19">
        <v>7021</v>
      </c>
      <c r="X137" s="16" t="s">
        <v>1335</v>
      </c>
      <c r="Y137" s="16" t="s">
        <v>245</v>
      </c>
      <c r="Z137" s="16" t="s">
        <v>240</v>
      </c>
      <c r="AA137" s="15" t="s">
        <v>276</v>
      </c>
      <c r="AB137" s="15"/>
      <c r="AC137" s="15"/>
      <c r="AD137" s="15"/>
      <c r="AE137" s="15"/>
      <c r="AF137" s="15"/>
      <c r="AG137" s="15"/>
      <c r="AH137" s="15"/>
      <c r="AI137" s="15"/>
      <c r="AJ137" s="15"/>
    </row>
    <row r="138" spans="18:36" x14ac:dyDescent="0.25">
      <c r="R138" s="15"/>
      <c r="S138" s="15"/>
      <c r="T138" s="15"/>
      <c r="U138" s="15"/>
      <c r="V138" s="16" t="s">
        <v>279</v>
      </c>
      <c r="W138" s="19" t="s">
        <v>1012</v>
      </c>
      <c r="X138" s="16" t="s">
        <v>1335</v>
      </c>
      <c r="Y138" s="16" t="s">
        <v>245</v>
      </c>
      <c r="Z138" s="16" t="s">
        <v>240</v>
      </c>
      <c r="AA138" s="15" t="s">
        <v>280</v>
      </c>
      <c r="AB138" s="15"/>
      <c r="AC138" s="15"/>
      <c r="AD138" s="15"/>
      <c r="AE138" s="15"/>
      <c r="AF138" s="15"/>
      <c r="AG138" s="15"/>
      <c r="AH138" s="15"/>
      <c r="AI138" s="15"/>
      <c r="AJ138" s="15"/>
    </row>
    <row r="139" spans="18:36" x14ac:dyDescent="0.25">
      <c r="R139" s="15"/>
      <c r="S139" s="15"/>
      <c r="T139" s="15"/>
      <c r="U139" s="15"/>
      <c r="V139" s="16" t="s">
        <v>281</v>
      </c>
      <c r="W139" s="19" t="s">
        <v>1013</v>
      </c>
      <c r="X139" s="16" t="s">
        <v>1335</v>
      </c>
      <c r="Y139" s="16" t="s">
        <v>245</v>
      </c>
      <c r="Z139" s="16" t="s">
        <v>240</v>
      </c>
      <c r="AA139" s="15" t="s">
        <v>280</v>
      </c>
      <c r="AB139" s="15"/>
      <c r="AC139" s="15"/>
      <c r="AD139" s="15"/>
      <c r="AE139" s="15"/>
      <c r="AF139" s="15"/>
      <c r="AG139" s="15"/>
      <c r="AH139" s="15"/>
      <c r="AI139" s="15"/>
      <c r="AJ139" s="15"/>
    </row>
    <row r="140" spans="18:36" x14ac:dyDescent="0.25">
      <c r="R140" s="15"/>
      <c r="S140" s="15"/>
      <c r="T140" s="15"/>
      <c r="U140" s="15"/>
      <c r="V140" s="16" t="s">
        <v>282</v>
      </c>
      <c r="W140" s="19" t="s">
        <v>1014</v>
      </c>
      <c r="X140" s="16" t="s">
        <v>1335</v>
      </c>
      <c r="Y140" s="16" t="s">
        <v>245</v>
      </c>
      <c r="Z140" s="16" t="s">
        <v>240</v>
      </c>
      <c r="AA140" s="15" t="s">
        <v>280</v>
      </c>
      <c r="AB140" s="15"/>
      <c r="AC140" s="15"/>
      <c r="AD140" s="15"/>
      <c r="AE140" s="15"/>
      <c r="AF140" s="15"/>
      <c r="AG140" s="15"/>
      <c r="AH140" s="15"/>
      <c r="AI140" s="15"/>
      <c r="AJ140" s="15"/>
    </row>
    <row r="141" spans="18:36" x14ac:dyDescent="0.25">
      <c r="R141" s="15"/>
      <c r="S141" s="15"/>
      <c r="T141" s="15"/>
      <c r="U141" s="15"/>
      <c r="V141" s="16" t="s">
        <v>321</v>
      </c>
      <c r="W141" s="19">
        <v>2610</v>
      </c>
      <c r="X141" s="16" t="s">
        <v>1335</v>
      </c>
      <c r="Y141" s="16" t="s">
        <v>245</v>
      </c>
      <c r="Z141" s="16" t="s">
        <v>240</v>
      </c>
      <c r="AA141" s="15" t="s">
        <v>322</v>
      </c>
      <c r="AB141" s="15"/>
      <c r="AC141" s="15"/>
      <c r="AD141" s="15"/>
      <c r="AE141" s="15"/>
      <c r="AF141" s="15"/>
      <c r="AG141" s="15"/>
      <c r="AH141" s="15"/>
      <c r="AI141" s="15"/>
      <c r="AJ141" s="15"/>
    </row>
    <row r="142" spans="18:36" x14ac:dyDescent="0.25">
      <c r="R142" s="15"/>
      <c r="S142" s="15"/>
      <c r="T142" s="15"/>
      <c r="U142" s="15"/>
      <c r="V142" s="16" t="s">
        <v>323</v>
      </c>
      <c r="W142" s="19">
        <v>1693</v>
      </c>
      <c r="X142" s="16" t="s">
        <v>1335</v>
      </c>
      <c r="Y142" s="16" t="s">
        <v>245</v>
      </c>
      <c r="Z142" s="16" t="s">
        <v>240</v>
      </c>
      <c r="AA142" s="15" t="s">
        <v>322</v>
      </c>
      <c r="AB142" s="15"/>
      <c r="AC142" s="15"/>
      <c r="AD142" s="15"/>
      <c r="AE142" s="15"/>
      <c r="AF142" s="15"/>
      <c r="AG142" s="15"/>
      <c r="AH142" s="15"/>
      <c r="AI142" s="15"/>
      <c r="AJ142" s="15"/>
    </row>
    <row r="143" spans="18:36" x14ac:dyDescent="0.25">
      <c r="R143" s="15"/>
      <c r="S143" s="15"/>
      <c r="T143" s="15"/>
      <c r="U143" s="15"/>
      <c r="V143" s="16" t="s">
        <v>324</v>
      </c>
      <c r="W143" s="19">
        <v>1692</v>
      </c>
      <c r="X143" s="16" t="s">
        <v>1335</v>
      </c>
      <c r="Y143" s="16" t="s">
        <v>245</v>
      </c>
      <c r="Z143" s="16" t="s">
        <v>240</v>
      </c>
      <c r="AA143" s="15" t="s">
        <v>322</v>
      </c>
      <c r="AB143" s="15"/>
      <c r="AC143" s="15"/>
      <c r="AD143" s="15"/>
      <c r="AE143" s="15"/>
      <c r="AF143" s="15"/>
      <c r="AG143" s="15"/>
      <c r="AH143" s="15"/>
      <c r="AI143" s="15"/>
      <c r="AJ143" s="15"/>
    </row>
    <row r="144" spans="18:36" x14ac:dyDescent="0.25">
      <c r="R144" s="15"/>
      <c r="S144" s="15"/>
      <c r="T144" s="15"/>
      <c r="U144" s="15"/>
      <c r="V144" s="16" t="s">
        <v>441</v>
      </c>
      <c r="W144" s="19">
        <v>4149</v>
      </c>
      <c r="X144" s="16" t="s">
        <v>1335</v>
      </c>
      <c r="Y144" s="16" t="s">
        <v>245</v>
      </c>
      <c r="Z144" s="16" t="s">
        <v>240</v>
      </c>
      <c r="AA144" s="15" t="s">
        <v>442</v>
      </c>
      <c r="AB144" s="15"/>
      <c r="AC144" s="15"/>
      <c r="AD144" s="15"/>
      <c r="AE144" s="15"/>
      <c r="AF144" s="15"/>
      <c r="AG144" s="15"/>
      <c r="AH144" s="15"/>
      <c r="AI144" s="15"/>
      <c r="AJ144" s="15"/>
    </row>
    <row r="145" spans="18:36" x14ac:dyDescent="0.25">
      <c r="R145" s="15"/>
      <c r="S145" s="15"/>
      <c r="T145" s="15"/>
      <c r="U145" s="15"/>
      <c r="V145" s="16" t="s">
        <v>443</v>
      </c>
      <c r="W145" s="19">
        <v>4148</v>
      </c>
      <c r="X145" s="16" t="s">
        <v>1335</v>
      </c>
      <c r="Y145" s="16" t="s">
        <v>245</v>
      </c>
      <c r="Z145" s="16" t="s">
        <v>240</v>
      </c>
      <c r="AA145" s="15" t="s">
        <v>442</v>
      </c>
      <c r="AB145" s="15"/>
      <c r="AC145" s="15"/>
      <c r="AD145" s="15"/>
      <c r="AE145" s="15"/>
      <c r="AF145" s="15"/>
      <c r="AG145" s="15"/>
      <c r="AH145" s="15"/>
      <c r="AI145" s="15"/>
      <c r="AJ145" s="15"/>
    </row>
    <row r="146" spans="18:36" x14ac:dyDescent="0.25">
      <c r="R146" s="15"/>
      <c r="S146" s="15"/>
      <c r="T146" s="15"/>
      <c r="U146" s="15"/>
      <c r="V146" s="16" t="s">
        <v>444</v>
      </c>
      <c r="W146" s="19">
        <v>5947</v>
      </c>
      <c r="X146" s="16" t="s">
        <v>1335</v>
      </c>
      <c r="Y146" s="16" t="s">
        <v>245</v>
      </c>
      <c r="Z146" s="16" t="s">
        <v>240</v>
      </c>
      <c r="AA146" s="15" t="s">
        <v>442</v>
      </c>
      <c r="AB146" s="15"/>
      <c r="AC146" s="15"/>
      <c r="AD146" s="15"/>
      <c r="AE146" s="15"/>
      <c r="AF146" s="15"/>
      <c r="AG146" s="15"/>
      <c r="AH146" s="15"/>
      <c r="AI146" s="15"/>
      <c r="AJ146" s="15"/>
    </row>
    <row r="147" spans="18:36" x14ac:dyDescent="0.25">
      <c r="R147" s="15"/>
      <c r="S147" s="15"/>
      <c r="T147" s="15"/>
      <c r="U147" s="15"/>
      <c r="V147" s="16" t="s">
        <v>449</v>
      </c>
      <c r="W147" s="19">
        <v>2259</v>
      </c>
      <c r="X147" s="16" t="s">
        <v>1335</v>
      </c>
      <c r="Y147" s="16" t="s">
        <v>245</v>
      </c>
      <c r="Z147" s="16" t="s">
        <v>240</v>
      </c>
      <c r="AA147" s="15" t="s">
        <v>450</v>
      </c>
      <c r="AB147" s="15"/>
      <c r="AC147" s="15"/>
      <c r="AD147" s="15"/>
      <c r="AE147" s="15"/>
      <c r="AF147" s="15"/>
      <c r="AG147" s="15"/>
      <c r="AH147" s="15"/>
      <c r="AI147" s="15"/>
      <c r="AJ147" s="15"/>
    </row>
    <row r="148" spans="18:36" x14ac:dyDescent="0.25">
      <c r="R148" s="15"/>
      <c r="S148" s="15"/>
      <c r="T148" s="15"/>
      <c r="U148" s="15"/>
      <c r="V148" s="16" t="s">
        <v>451</v>
      </c>
      <c r="W148" s="19" t="s">
        <v>1086</v>
      </c>
      <c r="X148" s="16" t="s">
        <v>1335</v>
      </c>
      <c r="Y148" s="16" t="s">
        <v>245</v>
      </c>
      <c r="Z148" s="16" t="s">
        <v>240</v>
      </c>
      <c r="AA148" s="15" t="s">
        <v>450</v>
      </c>
      <c r="AB148" s="15"/>
      <c r="AC148" s="15"/>
      <c r="AD148" s="15"/>
      <c r="AE148" s="15"/>
      <c r="AF148" s="15"/>
      <c r="AG148" s="15"/>
      <c r="AH148" s="15"/>
      <c r="AI148" s="15"/>
      <c r="AJ148" s="15"/>
    </row>
    <row r="149" spans="18:36" x14ac:dyDescent="0.25">
      <c r="R149" s="15"/>
      <c r="S149" s="15"/>
      <c r="T149" s="15"/>
      <c r="U149" s="15"/>
      <c r="V149" s="16" t="s">
        <v>452</v>
      </c>
      <c r="W149" s="19">
        <v>2257</v>
      </c>
      <c r="X149" s="16" t="s">
        <v>1335</v>
      </c>
      <c r="Y149" s="16" t="s">
        <v>245</v>
      </c>
      <c r="Z149" s="16" t="s">
        <v>240</v>
      </c>
      <c r="AA149" s="15" t="s">
        <v>450</v>
      </c>
      <c r="AB149" s="15"/>
      <c r="AC149" s="15"/>
      <c r="AD149" s="15"/>
      <c r="AE149" s="15"/>
      <c r="AF149" s="15"/>
      <c r="AG149" s="15"/>
      <c r="AH149" s="15"/>
      <c r="AI149" s="15"/>
      <c r="AJ149" s="15"/>
    </row>
    <row r="150" spans="18:36" x14ac:dyDescent="0.25">
      <c r="R150" s="15"/>
      <c r="S150" s="15"/>
      <c r="T150" s="15"/>
      <c r="U150" s="15"/>
      <c r="V150" s="16" t="s">
        <v>522</v>
      </c>
      <c r="W150" s="19">
        <v>5108</v>
      </c>
      <c r="X150" s="16" t="s">
        <v>1335</v>
      </c>
      <c r="Y150" s="16" t="s">
        <v>245</v>
      </c>
      <c r="Z150" s="16" t="s">
        <v>240</v>
      </c>
      <c r="AA150" s="15" t="s">
        <v>523</v>
      </c>
      <c r="AB150" s="15"/>
      <c r="AC150" s="15"/>
      <c r="AD150" s="15"/>
      <c r="AE150" s="15"/>
      <c r="AF150" s="15"/>
      <c r="AG150" s="15"/>
      <c r="AH150" s="15"/>
      <c r="AI150" s="15"/>
      <c r="AJ150" s="15"/>
    </row>
    <row r="151" spans="18:36" x14ac:dyDescent="0.25">
      <c r="R151" s="15"/>
      <c r="S151" s="15"/>
      <c r="T151" s="15"/>
      <c r="U151" s="15"/>
      <c r="V151" s="16" t="s">
        <v>524</v>
      </c>
      <c r="W151" s="19">
        <v>5109</v>
      </c>
      <c r="X151" s="16" t="s">
        <v>1335</v>
      </c>
      <c r="Y151" s="16" t="s">
        <v>245</v>
      </c>
      <c r="Z151" s="16" t="s">
        <v>240</v>
      </c>
      <c r="AA151" s="15" t="s">
        <v>523</v>
      </c>
      <c r="AB151" s="15"/>
      <c r="AC151" s="15"/>
      <c r="AD151" s="15"/>
      <c r="AE151" s="15"/>
      <c r="AF151" s="15"/>
      <c r="AG151" s="15"/>
      <c r="AH151" s="15"/>
      <c r="AI151" s="15"/>
      <c r="AJ151" s="15"/>
    </row>
    <row r="152" spans="18:36" x14ac:dyDescent="0.25">
      <c r="R152" s="15"/>
      <c r="S152" s="15"/>
      <c r="T152" s="15"/>
      <c r="U152" s="15"/>
      <c r="V152" s="16" t="s">
        <v>525</v>
      </c>
      <c r="W152" s="19">
        <v>5110</v>
      </c>
      <c r="X152" s="16" t="s">
        <v>1335</v>
      </c>
      <c r="Y152" s="16" t="s">
        <v>245</v>
      </c>
      <c r="Z152" s="16" t="s">
        <v>240</v>
      </c>
      <c r="AA152" s="15" t="s">
        <v>523</v>
      </c>
      <c r="AB152" s="15"/>
      <c r="AC152" s="15"/>
      <c r="AD152" s="15"/>
      <c r="AE152" s="15"/>
      <c r="AF152" s="15"/>
      <c r="AG152" s="15"/>
      <c r="AH152" s="15"/>
      <c r="AI152" s="15"/>
      <c r="AJ152" s="15"/>
    </row>
    <row r="153" spans="18:36" x14ac:dyDescent="0.25">
      <c r="R153" s="15"/>
      <c r="S153" s="15"/>
      <c r="T153" s="15"/>
      <c r="U153" s="15"/>
      <c r="V153" s="16" t="s">
        <v>576</v>
      </c>
      <c r="W153" s="19" t="s">
        <v>1150</v>
      </c>
      <c r="X153" s="16" t="s">
        <v>1335</v>
      </c>
      <c r="Y153" s="16" t="s">
        <v>245</v>
      </c>
      <c r="Z153" s="16" t="s">
        <v>240</v>
      </c>
      <c r="AA153" s="15" t="s">
        <v>577</v>
      </c>
      <c r="AB153" s="15"/>
      <c r="AC153" s="15"/>
      <c r="AD153" s="15"/>
      <c r="AE153" s="15"/>
      <c r="AF153" s="15"/>
      <c r="AG153" s="15"/>
      <c r="AH153" s="15"/>
      <c r="AI153" s="15"/>
      <c r="AJ153" s="15"/>
    </row>
    <row r="154" spans="18:36" x14ac:dyDescent="0.25">
      <c r="R154" s="15"/>
      <c r="S154" s="15"/>
      <c r="T154" s="15"/>
      <c r="U154" s="15"/>
      <c r="V154" s="16" t="s">
        <v>578</v>
      </c>
      <c r="W154" s="19" t="s">
        <v>1151</v>
      </c>
      <c r="X154" s="16" t="s">
        <v>1335</v>
      </c>
      <c r="Y154" s="16" t="s">
        <v>245</v>
      </c>
      <c r="Z154" s="16" t="s">
        <v>240</v>
      </c>
      <c r="AA154" s="15" t="s">
        <v>577</v>
      </c>
      <c r="AB154" s="15"/>
      <c r="AC154" s="15"/>
      <c r="AD154" s="15"/>
      <c r="AE154" s="15"/>
      <c r="AF154" s="15"/>
      <c r="AG154" s="15"/>
      <c r="AH154" s="15"/>
      <c r="AI154" s="15"/>
      <c r="AJ154" s="15"/>
    </row>
    <row r="155" spans="18:36" x14ac:dyDescent="0.25">
      <c r="R155" s="15"/>
      <c r="S155" s="15"/>
      <c r="T155" s="15"/>
      <c r="U155" s="15"/>
      <c r="V155" s="16" t="s">
        <v>579</v>
      </c>
      <c r="W155" s="19" t="s">
        <v>1152</v>
      </c>
      <c r="X155" s="16" t="s">
        <v>1335</v>
      </c>
      <c r="Y155" s="16" t="s">
        <v>245</v>
      </c>
      <c r="Z155" s="16" t="s">
        <v>240</v>
      </c>
      <c r="AA155" s="15" t="s">
        <v>577</v>
      </c>
      <c r="AB155" s="15"/>
      <c r="AC155" s="15"/>
      <c r="AD155" s="15"/>
      <c r="AE155" s="15"/>
      <c r="AF155" s="15"/>
      <c r="AG155" s="15"/>
      <c r="AH155" s="15"/>
      <c r="AI155" s="15"/>
      <c r="AJ155" s="15"/>
    </row>
    <row r="156" spans="18:36" x14ac:dyDescent="0.25">
      <c r="R156" s="15"/>
      <c r="S156" s="15"/>
      <c r="T156" s="15"/>
      <c r="U156" s="15"/>
      <c r="V156" s="16" t="s">
        <v>580</v>
      </c>
      <c r="W156" s="19" t="s">
        <v>1153</v>
      </c>
      <c r="X156" s="16" t="s">
        <v>1335</v>
      </c>
      <c r="Y156" s="16" t="s">
        <v>245</v>
      </c>
      <c r="Z156" s="16" t="s">
        <v>240</v>
      </c>
      <c r="AA156" s="15" t="s">
        <v>577</v>
      </c>
      <c r="AB156" s="15"/>
      <c r="AC156" s="15"/>
      <c r="AD156" s="15"/>
      <c r="AE156" s="15"/>
      <c r="AF156" s="15"/>
      <c r="AG156" s="15"/>
      <c r="AH156" s="15"/>
      <c r="AI156" s="15"/>
      <c r="AJ156" s="15"/>
    </row>
    <row r="157" spans="18:36" x14ac:dyDescent="0.25">
      <c r="R157" s="15"/>
      <c r="S157" s="15"/>
      <c r="T157" s="15"/>
      <c r="U157" s="15"/>
      <c r="V157" s="16" t="s">
        <v>591</v>
      </c>
      <c r="W157" s="19" t="s">
        <v>1162</v>
      </c>
      <c r="X157" s="16" t="s">
        <v>1335</v>
      </c>
      <c r="Y157" s="16" t="s">
        <v>245</v>
      </c>
      <c r="Z157" s="16" t="s">
        <v>240</v>
      </c>
      <c r="AA157" s="15" t="s">
        <v>592</v>
      </c>
      <c r="AB157" s="15"/>
      <c r="AC157" s="15"/>
      <c r="AD157" s="15"/>
      <c r="AE157" s="15"/>
      <c r="AF157" s="15"/>
      <c r="AG157" s="15"/>
      <c r="AH157" s="15"/>
      <c r="AI157" s="15"/>
      <c r="AJ157" s="15"/>
    </row>
    <row r="158" spans="18:36" x14ac:dyDescent="0.25">
      <c r="R158" s="15"/>
      <c r="S158" s="15"/>
      <c r="T158" s="15"/>
      <c r="U158" s="15"/>
      <c r="V158" s="16" t="s">
        <v>593</v>
      </c>
      <c r="W158" s="19" t="s">
        <v>1163</v>
      </c>
      <c r="X158" s="16" t="s">
        <v>1335</v>
      </c>
      <c r="Y158" s="16" t="s">
        <v>245</v>
      </c>
      <c r="Z158" s="16" t="s">
        <v>240</v>
      </c>
      <c r="AA158" s="15" t="s">
        <v>592</v>
      </c>
      <c r="AB158" s="15"/>
      <c r="AC158" s="15"/>
      <c r="AD158" s="15"/>
      <c r="AE158" s="15"/>
      <c r="AF158" s="15"/>
      <c r="AG158" s="15"/>
      <c r="AH158" s="15"/>
      <c r="AI158" s="15"/>
      <c r="AJ158" s="15"/>
    </row>
    <row r="159" spans="18:36" x14ac:dyDescent="0.25">
      <c r="R159" s="15"/>
      <c r="S159" s="15"/>
      <c r="T159" s="15"/>
      <c r="U159" s="15"/>
      <c r="V159" s="16" t="s">
        <v>594</v>
      </c>
      <c r="W159" s="19">
        <v>4002</v>
      </c>
      <c r="X159" s="16" t="s">
        <v>1335</v>
      </c>
      <c r="Y159" s="16" t="s">
        <v>245</v>
      </c>
      <c r="Z159" s="16" t="s">
        <v>240</v>
      </c>
      <c r="AA159" s="15" t="s">
        <v>592</v>
      </c>
      <c r="AB159" s="15"/>
      <c r="AC159" s="15"/>
      <c r="AD159" s="15"/>
      <c r="AE159" s="15"/>
      <c r="AF159" s="15"/>
      <c r="AG159" s="15"/>
      <c r="AH159" s="15"/>
      <c r="AI159" s="15"/>
      <c r="AJ159" s="15"/>
    </row>
    <row r="160" spans="18:36" x14ac:dyDescent="0.25">
      <c r="R160" s="15"/>
      <c r="S160" s="15"/>
      <c r="T160" s="15"/>
      <c r="U160" s="15"/>
      <c r="V160" s="16" t="s">
        <v>595</v>
      </c>
      <c r="W160" s="19" t="s">
        <v>1164</v>
      </c>
      <c r="X160" s="16" t="s">
        <v>1336</v>
      </c>
      <c r="Y160" s="16" t="s">
        <v>245</v>
      </c>
      <c r="Z160" s="16" t="s">
        <v>240</v>
      </c>
      <c r="AA160" s="15" t="s">
        <v>592</v>
      </c>
      <c r="AB160" s="15"/>
      <c r="AC160" s="15"/>
      <c r="AD160" s="15"/>
      <c r="AE160" s="15"/>
      <c r="AF160" s="15"/>
      <c r="AG160" s="15"/>
      <c r="AH160" s="15"/>
      <c r="AI160" s="15"/>
      <c r="AJ160" s="15"/>
    </row>
    <row r="161" spans="18:36" x14ac:dyDescent="0.25">
      <c r="R161" s="15"/>
      <c r="S161" s="15"/>
      <c r="T161" s="15"/>
      <c r="U161" s="15"/>
      <c r="V161" s="16" t="s">
        <v>596</v>
      </c>
      <c r="W161" s="19" t="s">
        <v>1165</v>
      </c>
      <c r="X161" s="16" t="s">
        <v>1336</v>
      </c>
      <c r="Y161" s="16" t="s">
        <v>245</v>
      </c>
      <c r="Z161" s="16" t="s">
        <v>240</v>
      </c>
      <c r="AA161" s="15" t="s">
        <v>592</v>
      </c>
      <c r="AB161" s="15"/>
      <c r="AC161" s="15"/>
      <c r="AD161" s="15"/>
      <c r="AE161" s="15"/>
      <c r="AF161" s="15"/>
      <c r="AG161" s="15"/>
      <c r="AH161" s="15"/>
      <c r="AI161" s="15"/>
      <c r="AJ161" s="15"/>
    </row>
    <row r="162" spans="18:36" x14ac:dyDescent="0.25">
      <c r="R162" s="15"/>
      <c r="S162" s="15"/>
      <c r="T162" s="15"/>
      <c r="U162" s="15"/>
      <c r="V162" s="16" t="s">
        <v>622</v>
      </c>
      <c r="W162" s="19" t="s">
        <v>1176</v>
      </c>
      <c r="X162" s="16" t="s">
        <v>1335</v>
      </c>
      <c r="Y162" s="16" t="s">
        <v>245</v>
      </c>
      <c r="Z162" s="16" t="s">
        <v>240</v>
      </c>
      <c r="AA162" s="15" t="s">
        <v>623</v>
      </c>
      <c r="AB162" s="15"/>
      <c r="AC162" s="15"/>
      <c r="AD162" s="15"/>
      <c r="AE162" s="15"/>
      <c r="AF162" s="15"/>
      <c r="AG162" s="15"/>
      <c r="AH162" s="15"/>
      <c r="AI162" s="15"/>
      <c r="AJ162" s="15"/>
    </row>
    <row r="163" spans="18:36" x14ac:dyDescent="0.25">
      <c r="R163" s="15"/>
      <c r="S163" s="15"/>
      <c r="T163" s="15"/>
      <c r="U163" s="15"/>
      <c r="V163" s="16" t="s">
        <v>624</v>
      </c>
      <c r="W163" s="19" t="s">
        <v>1177</v>
      </c>
      <c r="X163" s="16" t="s">
        <v>1335</v>
      </c>
      <c r="Y163" s="16" t="s">
        <v>245</v>
      </c>
      <c r="Z163" s="16" t="s">
        <v>240</v>
      </c>
      <c r="AA163" s="15" t="s">
        <v>623</v>
      </c>
      <c r="AB163" s="15"/>
      <c r="AC163" s="15"/>
      <c r="AD163" s="15"/>
      <c r="AE163" s="15"/>
      <c r="AF163" s="15"/>
      <c r="AG163" s="15"/>
      <c r="AH163" s="15"/>
      <c r="AI163" s="15"/>
      <c r="AJ163" s="15"/>
    </row>
    <row r="164" spans="18:36" x14ac:dyDescent="0.25">
      <c r="R164" s="15"/>
      <c r="S164" s="15"/>
      <c r="T164" s="15"/>
      <c r="U164" s="15"/>
      <c r="V164" s="16" t="s">
        <v>625</v>
      </c>
      <c r="W164" s="19" t="s">
        <v>1178</v>
      </c>
      <c r="X164" s="16" t="s">
        <v>1336</v>
      </c>
      <c r="Y164" s="16" t="s">
        <v>245</v>
      </c>
      <c r="Z164" s="16" t="s">
        <v>240</v>
      </c>
      <c r="AA164" s="15" t="s">
        <v>623</v>
      </c>
      <c r="AB164" s="15"/>
      <c r="AC164" s="15"/>
      <c r="AD164" s="15"/>
      <c r="AE164" s="15"/>
      <c r="AF164" s="15"/>
      <c r="AG164" s="15"/>
      <c r="AH164" s="15"/>
      <c r="AI164" s="15"/>
      <c r="AJ164" s="15"/>
    </row>
    <row r="165" spans="18:36" x14ac:dyDescent="0.25">
      <c r="R165" s="15"/>
      <c r="S165" s="15"/>
      <c r="T165" s="15"/>
      <c r="U165" s="15"/>
      <c r="V165" s="16" t="s">
        <v>626</v>
      </c>
      <c r="W165" s="19" t="s">
        <v>1179</v>
      </c>
      <c r="X165" s="16" t="s">
        <v>1336</v>
      </c>
      <c r="Y165" s="16" t="s">
        <v>245</v>
      </c>
      <c r="Z165" s="16" t="s">
        <v>240</v>
      </c>
      <c r="AA165" s="15" t="s">
        <v>623</v>
      </c>
      <c r="AB165" s="15"/>
      <c r="AC165" s="15"/>
      <c r="AD165" s="15"/>
      <c r="AE165" s="15"/>
      <c r="AF165" s="15"/>
      <c r="AG165" s="15"/>
      <c r="AH165" s="15"/>
      <c r="AI165" s="15"/>
      <c r="AJ165" s="15"/>
    </row>
    <row r="166" spans="18:36" x14ac:dyDescent="0.25">
      <c r="R166" s="15"/>
      <c r="S166" s="15"/>
      <c r="T166" s="15"/>
      <c r="U166" s="15"/>
      <c r="V166" s="16" t="s">
        <v>627</v>
      </c>
      <c r="W166" s="19" t="s">
        <v>1180</v>
      </c>
      <c r="X166" s="16" t="s">
        <v>1336</v>
      </c>
      <c r="Y166" s="16" t="s">
        <v>245</v>
      </c>
      <c r="Z166" s="16" t="s">
        <v>240</v>
      </c>
      <c r="AA166" s="15" t="s">
        <v>623</v>
      </c>
      <c r="AB166" s="15"/>
      <c r="AC166" s="15"/>
      <c r="AD166" s="15"/>
      <c r="AE166" s="15"/>
      <c r="AF166" s="15"/>
      <c r="AG166" s="15"/>
      <c r="AH166" s="15"/>
      <c r="AI166" s="15"/>
      <c r="AJ166" s="15"/>
    </row>
    <row r="167" spans="18:36" x14ac:dyDescent="0.25">
      <c r="R167" s="15"/>
      <c r="S167" s="15"/>
      <c r="T167" s="15"/>
      <c r="U167" s="15"/>
      <c r="V167" s="16" t="s">
        <v>628</v>
      </c>
      <c r="W167" s="19" t="s">
        <v>1181</v>
      </c>
      <c r="X167" s="16" t="s">
        <v>1335</v>
      </c>
      <c r="Y167" s="16" t="s">
        <v>245</v>
      </c>
      <c r="Z167" s="16" t="s">
        <v>240</v>
      </c>
      <c r="AA167" s="15" t="s">
        <v>623</v>
      </c>
      <c r="AB167" s="15"/>
      <c r="AC167" s="15"/>
      <c r="AD167" s="15"/>
      <c r="AE167" s="15"/>
      <c r="AF167" s="15"/>
      <c r="AG167" s="15"/>
      <c r="AH167" s="15"/>
      <c r="AI167" s="15"/>
      <c r="AJ167" s="15"/>
    </row>
    <row r="168" spans="18:36" x14ac:dyDescent="0.25">
      <c r="R168" s="15"/>
      <c r="S168" s="15"/>
      <c r="T168" s="15"/>
      <c r="U168" s="15"/>
      <c r="V168" s="16" t="s">
        <v>750</v>
      </c>
      <c r="W168" s="19">
        <v>1370</v>
      </c>
      <c r="X168" s="16" t="s">
        <v>1335</v>
      </c>
      <c r="Y168" s="16" t="s">
        <v>245</v>
      </c>
      <c r="Z168" s="16" t="s">
        <v>240</v>
      </c>
      <c r="AA168" s="15" t="s">
        <v>751</v>
      </c>
      <c r="AB168" s="15"/>
      <c r="AC168" s="15"/>
      <c r="AD168" s="15"/>
      <c r="AE168" s="15"/>
      <c r="AF168" s="15"/>
      <c r="AG168" s="15"/>
      <c r="AH168" s="15"/>
      <c r="AI168" s="15"/>
      <c r="AJ168" s="15"/>
    </row>
    <row r="169" spans="18:36" x14ac:dyDescent="0.25">
      <c r="R169" s="15"/>
      <c r="S169" s="15"/>
      <c r="T169" s="15"/>
      <c r="U169" s="15"/>
      <c r="V169" s="16" t="s">
        <v>752</v>
      </c>
      <c r="W169" s="19">
        <v>1372</v>
      </c>
      <c r="X169" s="16" t="s">
        <v>1335</v>
      </c>
      <c r="Y169" s="16" t="s">
        <v>245</v>
      </c>
      <c r="Z169" s="16" t="s">
        <v>240</v>
      </c>
      <c r="AA169" s="15" t="s">
        <v>751</v>
      </c>
      <c r="AB169" s="15"/>
      <c r="AC169" s="15"/>
      <c r="AD169" s="15"/>
      <c r="AE169" s="15"/>
      <c r="AF169" s="15"/>
      <c r="AG169" s="15"/>
      <c r="AH169" s="15"/>
      <c r="AI169" s="15"/>
      <c r="AJ169" s="15"/>
    </row>
    <row r="170" spans="18:36" x14ac:dyDescent="0.25">
      <c r="R170" s="15"/>
      <c r="S170" s="15"/>
      <c r="T170" s="15"/>
      <c r="U170" s="15"/>
      <c r="V170" s="16" t="s">
        <v>753</v>
      </c>
      <c r="W170" s="19">
        <v>1371</v>
      </c>
      <c r="X170" s="16" t="s">
        <v>1335</v>
      </c>
      <c r="Y170" s="16" t="s">
        <v>245</v>
      </c>
      <c r="Z170" s="16" t="s">
        <v>240</v>
      </c>
      <c r="AA170" s="15" t="s">
        <v>751</v>
      </c>
      <c r="AB170" s="15"/>
      <c r="AC170" s="15"/>
      <c r="AD170" s="15"/>
      <c r="AE170" s="15"/>
      <c r="AF170" s="15"/>
      <c r="AG170" s="15"/>
      <c r="AH170" s="15"/>
      <c r="AI170" s="15"/>
      <c r="AJ170" s="15"/>
    </row>
    <row r="171" spans="18:36" ht="15.75" thickBot="1" x14ac:dyDescent="0.3">
      <c r="R171" s="15"/>
      <c r="S171" s="15"/>
      <c r="T171" s="15"/>
      <c r="U171" s="15"/>
      <c r="V171" s="17" t="s">
        <v>754</v>
      </c>
      <c r="W171" s="20" t="s">
        <v>1245</v>
      </c>
      <c r="X171" s="17" t="s">
        <v>1335</v>
      </c>
      <c r="Y171" s="17" t="s">
        <v>245</v>
      </c>
      <c r="Z171" s="17" t="s">
        <v>240</v>
      </c>
      <c r="AA171" s="15" t="s">
        <v>751</v>
      </c>
      <c r="AB171" s="15"/>
      <c r="AC171" s="15"/>
      <c r="AD171" s="15"/>
      <c r="AE171" s="15"/>
      <c r="AF171" s="15"/>
      <c r="AG171" s="15"/>
      <c r="AH171" s="15"/>
      <c r="AI171" s="15"/>
      <c r="AJ171" s="15"/>
    </row>
    <row r="172" spans="18:36" x14ac:dyDescent="0.25">
      <c r="R172" s="15"/>
      <c r="S172" s="15"/>
      <c r="T172" s="15"/>
      <c r="U172" s="15"/>
      <c r="V172" s="18" t="s">
        <v>427</v>
      </c>
      <c r="W172" s="21" t="s">
        <v>1076</v>
      </c>
      <c r="X172" s="18" t="s">
        <v>1335</v>
      </c>
      <c r="Y172" s="18" t="s">
        <v>428</v>
      </c>
      <c r="Z172" s="18" t="s">
        <v>240</v>
      </c>
      <c r="AA172" s="15" t="s">
        <v>429</v>
      </c>
      <c r="AB172" s="15"/>
      <c r="AC172" s="15"/>
      <c r="AD172" s="15"/>
      <c r="AE172" s="15"/>
      <c r="AF172" s="15"/>
      <c r="AG172" s="15"/>
      <c r="AH172" s="15"/>
      <c r="AI172" s="15"/>
      <c r="AJ172" s="15"/>
    </row>
    <row r="173" spans="18:36" x14ac:dyDescent="0.25">
      <c r="R173" s="15"/>
      <c r="S173" s="15"/>
      <c r="T173" s="15"/>
      <c r="U173" s="15"/>
      <c r="V173" s="16" t="s">
        <v>430</v>
      </c>
      <c r="W173" s="19" t="s">
        <v>1077</v>
      </c>
      <c r="X173" s="16" t="s">
        <v>1335</v>
      </c>
      <c r="Y173" s="16" t="s">
        <v>428</v>
      </c>
      <c r="Z173" s="16" t="s">
        <v>240</v>
      </c>
      <c r="AA173" s="15" t="s">
        <v>429</v>
      </c>
      <c r="AB173" s="15"/>
      <c r="AC173" s="15"/>
      <c r="AD173" s="15"/>
      <c r="AE173" s="15"/>
      <c r="AF173" s="15"/>
      <c r="AG173" s="15"/>
      <c r="AH173" s="15"/>
      <c r="AI173" s="15"/>
      <c r="AJ173" s="15"/>
    </row>
    <row r="174" spans="18:36" x14ac:dyDescent="0.25">
      <c r="R174" s="15"/>
      <c r="S174" s="15"/>
      <c r="T174" s="15"/>
      <c r="U174" s="15"/>
      <c r="V174" s="16" t="s">
        <v>431</v>
      </c>
      <c r="W174" s="19" t="s">
        <v>1078</v>
      </c>
      <c r="X174" s="16" t="s">
        <v>1336</v>
      </c>
      <c r="Y174" s="16" t="s">
        <v>428</v>
      </c>
      <c r="Z174" s="16" t="s">
        <v>240</v>
      </c>
      <c r="AA174" s="15" t="s">
        <v>429</v>
      </c>
      <c r="AB174" s="15"/>
      <c r="AC174" s="15"/>
      <c r="AD174" s="15"/>
      <c r="AE174" s="15"/>
      <c r="AF174" s="15"/>
      <c r="AG174" s="15"/>
      <c r="AH174" s="15"/>
      <c r="AI174" s="15"/>
      <c r="AJ174" s="15"/>
    </row>
    <row r="175" spans="18:36" x14ac:dyDescent="0.25">
      <c r="R175" s="15"/>
      <c r="S175" s="15"/>
      <c r="T175" s="15"/>
      <c r="U175" s="15"/>
      <c r="V175" s="16" t="s">
        <v>432</v>
      </c>
      <c r="W175" s="19" t="s">
        <v>1079</v>
      </c>
      <c r="X175" s="16" t="s">
        <v>1336</v>
      </c>
      <c r="Y175" s="16" t="s">
        <v>428</v>
      </c>
      <c r="Z175" s="16" t="s">
        <v>240</v>
      </c>
      <c r="AA175" s="15" t="s">
        <v>429</v>
      </c>
      <c r="AB175" s="15"/>
      <c r="AC175" s="15"/>
      <c r="AD175" s="15"/>
      <c r="AE175" s="15"/>
      <c r="AF175" s="15"/>
      <c r="AG175" s="15"/>
      <c r="AH175" s="15"/>
      <c r="AI175" s="15"/>
      <c r="AJ175" s="15"/>
    </row>
    <row r="176" spans="18:36" x14ac:dyDescent="0.25">
      <c r="R176" s="15"/>
      <c r="S176" s="15"/>
      <c r="T176" s="15"/>
      <c r="U176" s="15"/>
      <c r="V176" s="16" t="s">
        <v>433</v>
      </c>
      <c r="W176" s="19" t="s">
        <v>1080</v>
      </c>
      <c r="X176" s="16" t="s">
        <v>1335</v>
      </c>
      <c r="Y176" s="16" t="s">
        <v>428</v>
      </c>
      <c r="Z176" s="16" t="s">
        <v>240</v>
      </c>
      <c r="AA176" s="15" t="s">
        <v>429</v>
      </c>
      <c r="AB176" s="15"/>
      <c r="AC176" s="15"/>
      <c r="AD176" s="15"/>
      <c r="AE176" s="15"/>
      <c r="AF176" s="15"/>
      <c r="AG176" s="15"/>
      <c r="AH176" s="15"/>
      <c r="AI176" s="15"/>
      <c r="AJ176" s="15"/>
    </row>
    <row r="177" spans="18:36" x14ac:dyDescent="0.25">
      <c r="R177" s="15"/>
      <c r="S177" s="15"/>
      <c r="T177" s="15"/>
      <c r="U177" s="15"/>
      <c r="V177" s="16" t="s">
        <v>434</v>
      </c>
      <c r="W177" s="19" t="s">
        <v>1081</v>
      </c>
      <c r="X177" s="16" t="s">
        <v>1336</v>
      </c>
      <c r="Y177" s="16" t="s">
        <v>428</v>
      </c>
      <c r="Z177" s="16" t="s">
        <v>240</v>
      </c>
      <c r="AA177" s="15" t="s">
        <v>429</v>
      </c>
      <c r="AB177" s="15"/>
      <c r="AC177" s="15"/>
      <c r="AD177" s="15"/>
      <c r="AE177" s="15"/>
      <c r="AF177" s="15"/>
      <c r="AG177" s="15"/>
      <c r="AH177" s="15"/>
      <c r="AI177" s="15"/>
      <c r="AJ177" s="15"/>
    </row>
    <row r="178" spans="18:36" x14ac:dyDescent="0.25">
      <c r="R178" s="15"/>
      <c r="S178" s="15"/>
      <c r="T178" s="15"/>
      <c r="U178" s="15"/>
      <c r="V178" s="16" t="s">
        <v>435</v>
      </c>
      <c r="W178" s="19" t="s">
        <v>1082</v>
      </c>
      <c r="X178" s="16" t="s">
        <v>1336</v>
      </c>
      <c r="Y178" s="16" t="s">
        <v>428</v>
      </c>
      <c r="Z178" s="16" t="s">
        <v>240</v>
      </c>
      <c r="AA178" s="15" t="s">
        <v>429</v>
      </c>
      <c r="AB178" s="15"/>
      <c r="AC178" s="15"/>
      <c r="AD178" s="15"/>
      <c r="AE178" s="15"/>
      <c r="AF178" s="15"/>
      <c r="AG178" s="15"/>
      <c r="AH178" s="15"/>
      <c r="AI178" s="15"/>
      <c r="AJ178" s="15"/>
    </row>
    <row r="179" spans="18:36" x14ac:dyDescent="0.25">
      <c r="R179" s="15"/>
      <c r="S179" s="15"/>
      <c r="T179" s="15"/>
      <c r="U179" s="15"/>
      <c r="V179" s="16" t="s">
        <v>486</v>
      </c>
      <c r="W179" s="19" t="s">
        <v>1101</v>
      </c>
      <c r="X179" s="16" t="s">
        <v>1335</v>
      </c>
      <c r="Y179" s="16" t="s">
        <v>428</v>
      </c>
      <c r="Z179" s="16" t="s">
        <v>240</v>
      </c>
      <c r="AA179" s="15" t="s">
        <v>487</v>
      </c>
      <c r="AB179" s="15"/>
      <c r="AC179" s="15"/>
      <c r="AD179" s="15"/>
      <c r="AE179" s="15"/>
      <c r="AF179" s="15"/>
      <c r="AG179" s="15"/>
      <c r="AH179" s="15"/>
      <c r="AI179" s="15"/>
      <c r="AJ179" s="15"/>
    </row>
    <row r="180" spans="18:36" x14ac:dyDescent="0.25">
      <c r="R180" s="15"/>
      <c r="S180" s="15"/>
      <c r="T180" s="15"/>
      <c r="U180" s="15"/>
      <c r="V180" s="16" t="s">
        <v>488</v>
      </c>
      <c r="W180" s="19" t="s">
        <v>1102</v>
      </c>
      <c r="X180" s="16" t="s">
        <v>1335</v>
      </c>
      <c r="Y180" s="16" t="s">
        <v>428</v>
      </c>
      <c r="Z180" s="16" t="s">
        <v>240</v>
      </c>
      <c r="AA180" s="15" t="s">
        <v>487</v>
      </c>
      <c r="AB180" s="15"/>
      <c r="AC180" s="15"/>
      <c r="AD180" s="15"/>
      <c r="AE180" s="15"/>
      <c r="AF180" s="15"/>
      <c r="AG180" s="15"/>
      <c r="AH180" s="15"/>
      <c r="AI180" s="15"/>
      <c r="AJ180" s="15"/>
    </row>
    <row r="181" spans="18:36" x14ac:dyDescent="0.25">
      <c r="R181" s="15"/>
      <c r="S181" s="15"/>
      <c r="T181" s="15"/>
      <c r="U181" s="15"/>
      <c r="V181" s="16" t="s">
        <v>489</v>
      </c>
      <c r="W181" s="19" t="s">
        <v>1103</v>
      </c>
      <c r="X181" s="16" t="s">
        <v>1335</v>
      </c>
      <c r="Y181" s="16" t="s">
        <v>428</v>
      </c>
      <c r="Z181" s="16" t="s">
        <v>240</v>
      </c>
      <c r="AA181" s="15" t="s">
        <v>487</v>
      </c>
      <c r="AB181" s="15"/>
      <c r="AC181" s="15"/>
      <c r="AD181" s="15"/>
      <c r="AE181" s="15"/>
      <c r="AF181" s="15"/>
      <c r="AG181" s="15"/>
      <c r="AH181" s="15"/>
      <c r="AI181" s="15"/>
      <c r="AJ181" s="15"/>
    </row>
    <row r="182" spans="18:36" x14ac:dyDescent="0.25">
      <c r="R182" s="15"/>
      <c r="S182" s="15"/>
      <c r="T182" s="15"/>
      <c r="U182" s="15"/>
      <c r="V182" s="16" t="s">
        <v>490</v>
      </c>
      <c r="W182" s="19" t="s">
        <v>1104</v>
      </c>
      <c r="X182" s="16" t="s">
        <v>1335</v>
      </c>
      <c r="Y182" s="16" t="s">
        <v>428</v>
      </c>
      <c r="Z182" s="16" t="s">
        <v>240</v>
      </c>
      <c r="AA182" s="15" t="s">
        <v>487</v>
      </c>
      <c r="AB182" s="15"/>
      <c r="AC182" s="15"/>
      <c r="AD182" s="15"/>
      <c r="AE182" s="15"/>
      <c r="AF182" s="15"/>
      <c r="AG182" s="15"/>
      <c r="AH182" s="15"/>
      <c r="AI182" s="15"/>
      <c r="AJ182" s="15"/>
    </row>
    <row r="183" spans="18:36" x14ac:dyDescent="0.25">
      <c r="R183" s="15"/>
      <c r="S183" s="15"/>
      <c r="T183" s="15"/>
      <c r="U183" s="15"/>
      <c r="V183" s="16" t="s">
        <v>491</v>
      </c>
      <c r="W183" s="19" t="s">
        <v>1105</v>
      </c>
      <c r="X183" s="16" t="s">
        <v>1335</v>
      </c>
      <c r="Y183" s="16" t="s">
        <v>428</v>
      </c>
      <c r="Z183" s="16" t="s">
        <v>240</v>
      </c>
      <c r="AA183" s="15" t="s">
        <v>492</v>
      </c>
      <c r="AB183" s="15"/>
      <c r="AC183" s="15"/>
      <c r="AD183" s="15"/>
      <c r="AE183" s="15"/>
      <c r="AF183" s="15"/>
      <c r="AG183" s="15"/>
      <c r="AH183" s="15"/>
      <c r="AI183" s="15"/>
      <c r="AJ183" s="15"/>
    </row>
    <row r="184" spans="18:36" x14ac:dyDescent="0.25">
      <c r="R184" s="15"/>
      <c r="S184" s="15"/>
      <c r="T184" s="15"/>
      <c r="U184" s="15"/>
      <c r="V184" s="16" t="s">
        <v>493</v>
      </c>
      <c r="W184" s="19" t="s">
        <v>1106</v>
      </c>
      <c r="X184" s="16" t="s">
        <v>1335</v>
      </c>
      <c r="Y184" s="16" t="s">
        <v>428</v>
      </c>
      <c r="Z184" s="16" t="s">
        <v>240</v>
      </c>
      <c r="AA184" s="15" t="s">
        <v>492</v>
      </c>
      <c r="AB184" s="15"/>
      <c r="AC184" s="15"/>
      <c r="AD184" s="15"/>
      <c r="AE184" s="15"/>
      <c r="AF184" s="15"/>
      <c r="AG184" s="15"/>
      <c r="AH184" s="15"/>
      <c r="AI184" s="15"/>
      <c r="AJ184" s="15"/>
    </row>
    <row r="185" spans="18:36" x14ac:dyDescent="0.25">
      <c r="R185" s="15"/>
      <c r="S185" s="15"/>
      <c r="T185" s="15"/>
      <c r="U185" s="15"/>
      <c r="V185" s="16" t="s">
        <v>494</v>
      </c>
      <c r="W185" s="19" t="s">
        <v>1107</v>
      </c>
      <c r="X185" s="16" t="s">
        <v>1335</v>
      </c>
      <c r="Y185" s="16" t="s">
        <v>428</v>
      </c>
      <c r="Z185" s="16" t="s">
        <v>240</v>
      </c>
      <c r="AA185" s="15" t="s">
        <v>492</v>
      </c>
      <c r="AB185" s="15"/>
      <c r="AC185" s="15"/>
      <c r="AD185" s="15"/>
      <c r="AE185" s="15"/>
      <c r="AF185" s="15"/>
      <c r="AG185" s="15"/>
      <c r="AH185" s="15"/>
      <c r="AI185" s="15"/>
      <c r="AJ185" s="15"/>
    </row>
    <row r="186" spans="18:36" x14ac:dyDescent="0.25">
      <c r="R186" s="15"/>
      <c r="S186" s="15"/>
      <c r="T186" s="15"/>
      <c r="U186" s="15"/>
      <c r="V186" s="16" t="s">
        <v>535</v>
      </c>
      <c r="W186" s="19" t="s">
        <v>1125</v>
      </c>
      <c r="X186" s="16" t="s">
        <v>1335</v>
      </c>
      <c r="Y186" s="16" t="s">
        <v>428</v>
      </c>
      <c r="Z186" s="16" t="s">
        <v>240</v>
      </c>
      <c r="AA186" s="15" t="s">
        <v>536</v>
      </c>
      <c r="AB186" s="15"/>
      <c r="AC186" s="15"/>
      <c r="AD186" s="15"/>
      <c r="AE186" s="15"/>
      <c r="AF186" s="15"/>
      <c r="AG186" s="15"/>
      <c r="AH186" s="15"/>
      <c r="AI186" s="15"/>
      <c r="AJ186" s="15"/>
    </row>
    <row r="187" spans="18:36" x14ac:dyDescent="0.25">
      <c r="R187" s="15"/>
      <c r="S187" s="15"/>
      <c r="T187" s="15"/>
      <c r="U187" s="15"/>
      <c r="V187" s="16" t="s">
        <v>537</v>
      </c>
      <c r="W187" s="19">
        <v>957</v>
      </c>
      <c r="X187" s="16" t="s">
        <v>1335</v>
      </c>
      <c r="Y187" s="16" t="s">
        <v>428</v>
      </c>
      <c r="Z187" s="16" t="s">
        <v>240</v>
      </c>
      <c r="AA187" s="15" t="s">
        <v>536</v>
      </c>
      <c r="AB187" s="15"/>
      <c r="AC187" s="15"/>
      <c r="AD187" s="15"/>
      <c r="AE187" s="15"/>
      <c r="AF187" s="15"/>
      <c r="AG187" s="15"/>
      <c r="AH187" s="15"/>
      <c r="AI187" s="15"/>
      <c r="AJ187" s="15"/>
    </row>
    <row r="188" spans="18:36" x14ac:dyDescent="0.25">
      <c r="R188" s="15"/>
      <c r="S188" s="15"/>
      <c r="T188" s="15"/>
      <c r="U188" s="15"/>
      <c r="V188" s="16" t="s">
        <v>538</v>
      </c>
      <c r="W188" s="19">
        <v>956</v>
      </c>
      <c r="X188" s="16" t="s">
        <v>1335</v>
      </c>
      <c r="Y188" s="16" t="s">
        <v>428</v>
      </c>
      <c r="Z188" s="16" t="s">
        <v>240</v>
      </c>
      <c r="AA188" s="15" t="s">
        <v>536</v>
      </c>
      <c r="AB188" s="15"/>
      <c r="AC188" s="15"/>
      <c r="AD188" s="15"/>
      <c r="AE188" s="15"/>
      <c r="AF188" s="15"/>
      <c r="AG188" s="15"/>
      <c r="AH188" s="15"/>
      <c r="AI188" s="15"/>
      <c r="AJ188" s="15"/>
    </row>
    <row r="189" spans="18:36" x14ac:dyDescent="0.25">
      <c r="R189" s="15"/>
      <c r="S189" s="15"/>
      <c r="T189" s="15"/>
      <c r="U189" s="15"/>
      <c r="V189" s="16" t="s">
        <v>539</v>
      </c>
      <c r="W189" s="19">
        <v>955</v>
      </c>
      <c r="X189" s="16" t="s">
        <v>1335</v>
      </c>
      <c r="Y189" s="16" t="s">
        <v>428</v>
      </c>
      <c r="Z189" s="16" t="s">
        <v>240</v>
      </c>
      <c r="AA189" s="15" t="s">
        <v>536</v>
      </c>
      <c r="AB189" s="15"/>
      <c r="AC189" s="15"/>
      <c r="AD189" s="15"/>
      <c r="AE189" s="15"/>
      <c r="AF189" s="15"/>
      <c r="AG189" s="15"/>
      <c r="AH189" s="15"/>
      <c r="AI189" s="15"/>
      <c r="AJ189" s="15"/>
    </row>
    <row r="190" spans="18:36" x14ac:dyDescent="0.25">
      <c r="R190" s="15"/>
      <c r="S190" s="15"/>
      <c r="T190" s="15"/>
      <c r="U190" s="15"/>
      <c r="V190" s="16" t="s">
        <v>540</v>
      </c>
      <c r="W190" s="19" t="s">
        <v>1126</v>
      </c>
      <c r="X190" s="16" t="s">
        <v>1335</v>
      </c>
      <c r="Y190" s="16" t="s">
        <v>428</v>
      </c>
      <c r="Z190" s="16" t="s">
        <v>240</v>
      </c>
      <c r="AA190" s="15" t="s">
        <v>541</v>
      </c>
      <c r="AB190" s="15"/>
      <c r="AC190" s="15"/>
      <c r="AD190" s="15"/>
      <c r="AE190" s="15"/>
      <c r="AF190" s="15"/>
      <c r="AG190" s="15"/>
      <c r="AH190" s="15"/>
      <c r="AI190" s="15"/>
      <c r="AJ190" s="15"/>
    </row>
    <row r="191" spans="18:36" x14ac:dyDescent="0.25">
      <c r="R191" s="15"/>
      <c r="S191" s="15"/>
      <c r="T191" s="15"/>
      <c r="U191" s="15"/>
      <c r="V191" s="16" t="s">
        <v>542</v>
      </c>
      <c r="W191" s="19" t="s">
        <v>1127</v>
      </c>
      <c r="X191" s="16" t="s">
        <v>1335</v>
      </c>
      <c r="Y191" s="16" t="s">
        <v>428</v>
      </c>
      <c r="Z191" s="16" t="s">
        <v>240</v>
      </c>
      <c r="AA191" s="15" t="s">
        <v>541</v>
      </c>
      <c r="AB191" s="15"/>
      <c r="AC191" s="15"/>
      <c r="AD191" s="15"/>
      <c r="AE191" s="15"/>
      <c r="AF191" s="15"/>
      <c r="AG191" s="15"/>
      <c r="AH191" s="15"/>
      <c r="AI191" s="15"/>
      <c r="AJ191" s="15"/>
    </row>
    <row r="192" spans="18:36" x14ac:dyDescent="0.25">
      <c r="R192" s="15"/>
      <c r="S192" s="15"/>
      <c r="T192" s="15"/>
      <c r="U192" s="15"/>
      <c r="V192" s="16" t="s">
        <v>543</v>
      </c>
      <c r="W192" s="19" t="s">
        <v>1128</v>
      </c>
      <c r="X192" s="16" t="s">
        <v>1335</v>
      </c>
      <c r="Y192" s="16" t="s">
        <v>428</v>
      </c>
      <c r="Z192" s="16" t="s">
        <v>240</v>
      </c>
      <c r="AA192" s="15" t="s">
        <v>541</v>
      </c>
      <c r="AB192" s="15"/>
      <c r="AC192" s="15"/>
      <c r="AD192" s="15"/>
      <c r="AE192" s="15"/>
      <c r="AF192" s="15"/>
      <c r="AG192" s="15"/>
      <c r="AH192" s="15"/>
      <c r="AI192" s="15"/>
      <c r="AJ192" s="15"/>
    </row>
    <row r="193" spans="18:36" x14ac:dyDescent="0.25">
      <c r="R193" s="15"/>
      <c r="S193" s="15"/>
      <c r="T193" s="15"/>
      <c r="U193" s="15"/>
      <c r="V193" s="16" t="s">
        <v>544</v>
      </c>
      <c r="W193" s="19" t="s">
        <v>1129</v>
      </c>
      <c r="X193" s="16" t="s">
        <v>1336</v>
      </c>
      <c r="Y193" s="16" t="s">
        <v>428</v>
      </c>
      <c r="Z193" s="16" t="s">
        <v>240</v>
      </c>
      <c r="AA193" s="15" t="s">
        <v>541</v>
      </c>
      <c r="AB193" s="15"/>
      <c r="AC193" s="15"/>
      <c r="AD193" s="15"/>
      <c r="AE193" s="15"/>
      <c r="AF193" s="15"/>
      <c r="AG193" s="15"/>
      <c r="AH193" s="15"/>
      <c r="AI193" s="15"/>
      <c r="AJ193" s="15"/>
    </row>
    <row r="194" spans="18:36" x14ac:dyDescent="0.25">
      <c r="R194" s="15"/>
      <c r="S194" s="15"/>
      <c r="T194" s="15"/>
      <c r="U194" s="15"/>
      <c r="V194" s="16" t="s">
        <v>572</v>
      </c>
      <c r="W194" s="19" t="s">
        <v>1147</v>
      </c>
      <c r="X194" s="16" t="s">
        <v>1335</v>
      </c>
      <c r="Y194" s="16" t="s">
        <v>428</v>
      </c>
      <c r="Z194" s="16" t="s">
        <v>240</v>
      </c>
      <c r="AA194" s="15" t="s">
        <v>573</v>
      </c>
      <c r="AB194" s="15"/>
      <c r="AC194" s="15"/>
      <c r="AD194" s="15"/>
      <c r="AE194" s="15"/>
      <c r="AF194" s="15"/>
      <c r="AG194" s="15"/>
      <c r="AH194" s="15"/>
      <c r="AI194" s="15"/>
      <c r="AJ194" s="15"/>
    </row>
    <row r="195" spans="18:36" x14ac:dyDescent="0.25">
      <c r="R195" s="15"/>
      <c r="S195" s="15"/>
      <c r="T195" s="15"/>
      <c r="U195" s="15"/>
      <c r="V195" s="16" t="s">
        <v>574</v>
      </c>
      <c r="W195" s="19" t="s">
        <v>1148</v>
      </c>
      <c r="X195" s="16" t="s">
        <v>1336</v>
      </c>
      <c r="Y195" s="16" t="s">
        <v>428</v>
      </c>
      <c r="Z195" s="16" t="s">
        <v>240</v>
      </c>
      <c r="AA195" s="15" t="s">
        <v>573</v>
      </c>
      <c r="AB195" s="15"/>
      <c r="AC195" s="15"/>
      <c r="AD195" s="15"/>
      <c r="AE195" s="15"/>
      <c r="AF195" s="15"/>
      <c r="AG195" s="15"/>
      <c r="AH195" s="15"/>
      <c r="AI195" s="15"/>
      <c r="AJ195" s="15"/>
    </row>
    <row r="196" spans="18:36" x14ac:dyDescent="0.25">
      <c r="R196" s="15"/>
      <c r="S196" s="15"/>
      <c r="T196" s="15"/>
      <c r="U196" s="15"/>
      <c r="V196" s="16" t="s">
        <v>575</v>
      </c>
      <c r="W196" s="19" t="s">
        <v>1149</v>
      </c>
      <c r="X196" s="16" t="s">
        <v>1335</v>
      </c>
      <c r="Y196" s="16" t="s">
        <v>428</v>
      </c>
      <c r="Z196" s="16" t="s">
        <v>240</v>
      </c>
      <c r="AA196" s="15" t="s">
        <v>573</v>
      </c>
      <c r="AB196" s="15"/>
      <c r="AC196" s="15"/>
      <c r="AD196" s="15"/>
      <c r="AE196" s="15"/>
      <c r="AF196" s="15"/>
      <c r="AG196" s="15"/>
      <c r="AH196" s="15"/>
      <c r="AI196" s="15"/>
      <c r="AJ196" s="15"/>
    </row>
    <row r="197" spans="18:36" x14ac:dyDescent="0.25">
      <c r="R197" s="15"/>
      <c r="S197" s="15"/>
      <c r="T197" s="15"/>
      <c r="U197" s="15"/>
      <c r="V197" s="16" t="s">
        <v>581</v>
      </c>
      <c r="W197" s="19" t="s">
        <v>1154</v>
      </c>
      <c r="X197" s="16" t="s">
        <v>1335</v>
      </c>
      <c r="Y197" s="16" t="s">
        <v>428</v>
      </c>
      <c r="Z197" s="16" t="s">
        <v>240</v>
      </c>
      <c r="AA197" s="15" t="s">
        <v>582</v>
      </c>
      <c r="AB197" s="15"/>
      <c r="AC197" s="15"/>
      <c r="AD197" s="15"/>
      <c r="AE197" s="15"/>
      <c r="AF197" s="15"/>
      <c r="AG197" s="15"/>
      <c r="AH197" s="15"/>
      <c r="AI197" s="15"/>
      <c r="AJ197" s="15"/>
    </row>
    <row r="198" spans="18:36" x14ac:dyDescent="0.25">
      <c r="R198" s="15"/>
      <c r="S198" s="15"/>
      <c r="T198" s="15"/>
      <c r="U198" s="15"/>
      <c r="V198" s="16" t="s">
        <v>583</v>
      </c>
      <c r="W198" s="19" t="s">
        <v>1155</v>
      </c>
      <c r="X198" s="16" t="s">
        <v>1335</v>
      </c>
      <c r="Y198" s="16" t="s">
        <v>428</v>
      </c>
      <c r="Z198" s="16" t="s">
        <v>240</v>
      </c>
      <c r="AA198" s="15" t="s">
        <v>582</v>
      </c>
      <c r="AB198" s="15"/>
      <c r="AC198" s="15"/>
      <c r="AD198" s="15"/>
      <c r="AE198" s="15"/>
      <c r="AF198" s="15"/>
      <c r="AG198" s="15"/>
      <c r="AH198" s="15"/>
      <c r="AI198" s="15"/>
      <c r="AJ198" s="15"/>
    </row>
    <row r="199" spans="18:36" x14ac:dyDescent="0.25">
      <c r="R199" s="15"/>
      <c r="S199" s="15"/>
      <c r="T199" s="15"/>
      <c r="U199" s="15"/>
      <c r="V199" s="16" t="s">
        <v>584</v>
      </c>
      <c r="W199" s="19" t="s">
        <v>1156</v>
      </c>
      <c r="X199" s="16" t="s">
        <v>1335</v>
      </c>
      <c r="Y199" s="16" t="s">
        <v>428</v>
      </c>
      <c r="Z199" s="16" t="s">
        <v>240</v>
      </c>
      <c r="AA199" s="15" t="s">
        <v>582</v>
      </c>
      <c r="AB199" s="15"/>
      <c r="AC199" s="15"/>
      <c r="AD199" s="15"/>
      <c r="AE199" s="15"/>
      <c r="AF199" s="15"/>
      <c r="AG199" s="15"/>
      <c r="AH199" s="15"/>
      <c r="AI199" s="15"/>
      <c r="AJ199" s="15"/>
    </row>
    <row r="200" spans="18:36" x14ac:dyDescent="0.25">
      <c r="R200" s="15"/>
      <c r="S200" s="15"/>
      <c r="T200" s="15"/>
      <c r="U200" s="15"/>
      <c r="V200" s="16" t="s">
        <v>585</v>
      </c>
      <c r="W200" s="19" t="s">
        <v>1157</v>
      </c>
      <c r="X200" s="16" t="s">
        <v>1335</v>
      </c>
      <c r="Y200" s="16" t="s">
        <v>428</v>
      </c>
      <c r="Z200" s="16" t="s">
        <v>240</v>
      </c>
      <c r="AA200" s="15" t="s">
        <v>582</v>
      </c>
      <c r="AB200" s="15"/>
      <c r="AC200" s="15"/>
      <c r="AD200" s="15"/>
      <c r="AE200" s="15"/>
      <c r="AF200" s="15"/>
      <c r="AG200" s="15"/>
      <c r="AH200" s="15"/>
      <c r="AI200" s="15"/>
      <c r="AJ200" s="15"/>
    </row>
    <row r="201" spans="18:36" x14ac:dyDescent="0.25">
      <c r="R201" s="15"/>
      <c r="S201" s="15"/>
      <c r="T201" s="15"/>
      <c r="U201" s="15"/>
      <c r="V201" s="16" t="s">
        <v>586</v>
      </c>
      <c r="W201" s="19" t="s">
        <v>1158</v>
      </c>
      <c r="X201" s="16" t="s">
        <v>1336</v>
      </c>
      <c r="Y201" s="16" t="s">
        <v>428</v>
      </c>
      <c r="Z201" s="16" t="s">
        <v>240</v>
      </c>
      <c r="AA201" s="15" t="s">
        <v>582</v>
      </c>
      <c r="AB201" s="15"/>
      <c r="AC201" s="15"/>
      <c r="AD201" s="15"/>
      <c r="AE201" s="15"/>
      <c r="AF201" s="15"/>
      <c r="AG201" s="15"/>
      <c r="AH201" s="15"/>
      <c r="AI201" s="15"/>
      <c r="AJ201" s="15"/>
    </row>
    <row r="202" spans="18:36" x14ac:dyDescent="0.25">
      <c r="R202" s="15"/>
      <c r="S202" s="15"/>
      <c r="T202" s="15"/>
      <c r="U202" s="15"/>
      <c r="V202" s="16" t="s">
        <v>629</v>
      </c>
      <c r="W202" s="19">
        <v>1078</v>
      </c>
      <c r="X202" s="16" t="s">
        <v>1335</v>
      </c>
      <c r="Y202" s="16" t="s">
        <v>428</v>
      </c>
      <c r="Z202" s="16" t="s">
        <v>240</v>
      </c>
      <c r="AA202" s="15" t="s">
        <v>630</v>
      </c>
      <c r="AB202" s="15"/>
      <c r="AC202" s="15"/>
      <c r="AD202" s="15"/>
      <c r="AE202" s="15"/>
      <c r="AF202" s="15"/>
      <c r="AG202" s="15"/>
      <c r="AH202" s="15"/>
      <c r="AI202" s="15"/>
      <c r="AJ202" s="15"/>
    </row>
    <row r="203" spans="18:36" x14ac:dyDescent="0.25">
      <c r="R203" s="15"/>
      <c r="S203" s="15"/>
      <c r="T203" s="15"/>
      <c r="U203" s="15"/>
      <c r="V203" s="16" t="s">
        <v>631</v>
      </c>
      <c r="W203" s="19">
        <v>1077</v>
      </c>
      <c r="X203" s="16" t="s">
        <v>1335</v>
      </c>
      <c r="Y203" s="16" t="s">
        <v>428</v>
      </c>
      <c r="Z203" s="16" t="s">
        <v>240</v>
      </c>
      <c r="AA203" s="15" t="s">
        <v>630</v>
      </c>
      <c r="AB203" s="15"/>
      <c r="AC203" s="15"/>
      <c r="AD203" s="15"/>
      <c r="AE203" s="15"/>
      <c r="AF203" s="15"/>
      <c r="AG203" s="15"/>
      <c r="AH203" s="15"/>
      <c r="AI203" s="15"/>
      <c r="AJ203" s="15"/>
    </row>
    <row r="204" spans="18:36" x14ac:dyDescent="0.25">
      <c r="R204" s="15"/>
      <c r="S204" s="15"/>
      <c r="T204" s="15"/>
      <c r="U204" s="15"/>
      <c r="V204" s="16" t="s">
        <v>632</v>
      </c>
      <c r="W204" s="19">
        <v>1079</v>
      </c>
      <c r="X204" s="16" t="s">
        <v>1335</v>
      </c>
      <c r="Y204" s="16" t="s">
        <v>428</v>
      </c>
      <c r="Z204" s="16" t="s">
        <v>240</v>
      </c>
      <c r="AA204" s="15" t="s">
        <v>630</v>
      </c>
      <c r="AB204" s="15"/>
      <c r="AC204" s="15"/>
      <c r="AD204" s="15"/>
      <c r="AE204" s="15"/>
      <c r="AF204" s="15"/>
      <c r="AG204" s="15"/>
      <c r="AH204" s="15"/>
      <c r="AI204" s="15"/>
      <c r="AJ204" s="15"/>
    </row>
    <row r="205" spans="18:36" x14ac:dyDescent="0.25">
      <c r="R205" s="15"/>
      <c r="S205" s="15"/>
      <c r="T205" s="15"/>
      <c r="U205" s="15"/>
      <c r="V205" s="16" t="s">
        <v>733</v>
      </c>
      <c r="W205" s="19">
        <v>6781</v>
      </c>
      <c r="X205" s="16" t="s">
        <v>1335</v>
      </c>
      <c r="Y205" s="16" t="s">
        <v>428</v>
      </c>
      <c r="Z205" s="16" t="s">
        <v>240</v>
      </c>
      <c r="AA205" s="15" t="s">
        <v>734</v>
      </c>
      <c r="AB205" s="15"/>
      <c r="AC205" s="15"/>
      <c r="AD205" s="15"/>
      <c r="AE205" s="15"/>
      <c r="AF205" s="15"/>
      <c r="AG205" s="15"/>
      <c r="AH205" s="15"/>
      <c r="AI205" s="15"/>
      <c r="AJ205" s="15"/>
    </row>
    <row r="206" spans="18:36" x14ac:dyDescent="0.25">
      <c r="R206" s="15"/>
      <c r="S206" s="15"/>
      <c r="T206" s="15"/>
      <c r="U206" s="15"/>
      <c r="V206" s="16" t="s">
        <v>735</v>
      </c>
      <c r="W206" s="19">
        <v>4810</v>
      </c>
      <c r="X206" s="16" t="s">
        <v>1335</v>
      </c>
      <c r="Y206" s="16" t="s">
        <v>428</v>
      </c>
      <c r="Z206" s="16" t="s">
        <v>240</v>
      </c>
      <c r="AA206" s="15" t="s">
        <v>734</v>
      </c>
      <c r="AB206" s="15"/>
      <c r="AC206" s="15"/>
      <c r="AD206" s="15"/>
      <c r="AE206" s="15"/>
      <c r="AF206" s="15"/>
      <c r="AG206" s="15"/>
      <c r="AH206" s="15"/>
      <c r="AI206" s="15"/>
      <c r="AJ206" s="15"/>
    </row>
    <row r="207" spans="18:36" x14ac:dyDescent="0.25">
      <c r="R207" s="15"/>
      <c r="S207" s="15"/>
      <c r="T207" s="15"/>
      <c r="U207" s="15"/>
      <c r="V207" s="16" t="s">
        <v>736</v>
      </c>
      <c r="W207" s="19">
        <v>4811</v>
      </c>
      <c r="X207" s="16" t="s">
        <v>1335</v>
      </c>
      <c r="Y207" s="16" t="s">
        <v>428</v>
      </c>
      <c r="Z207" s="16" t="s">
        <v>240</v>
      </c>
      <c r="AA207" s="15" t="s">
        <v>734</v>
      </c>
      <c r="AB207" s="15"/>
      <c r="AC207" s="15"/>
      <c r="AD207" s="15"/>
      <c r="AE207" s="15"/>
      <c r="AF207" s="15"/>
      <c r="AG207" s="15"/>
      <c r="AH207" s="15"/>
      <c r="AI207" s="15"/>
      <c r="AJ207" s="15"/>
    </row>
    <row r="208" spans="18:36" x14ac:dyDescent="0.25">
      <c r="R208" s="15"/>
      <c r="S208" s="15"/>
      <c r="T208" s="15"/>
      <c r="U208" s="15"/>
      <c r="V208" s="16" t="s">
        <v>737</v>
      </c>
      <c r="W208" s="19">
        <v>4809</v>
      </c>
      <c r="X208" s="16" t="s">
        <v>1335</v>
      </c>
      <c r="Y208" s="16" t="s">
        <v>428</v>
      </c>
      <c r="Z208" s="16" t="s">
        <v>240</v>
      </c>
      <c r="AA208" s="15" t="s">
        <v>734</v>
      </c>
      <c r="AB208" s="15"/>
      <c r="AC208" s="15"/>
      <c r="AD208" s="15"/>
      <c r="AE208" s="15"/>
      <c r="AF208" s="15"/>
      <c r="AG208" s="15"/>
      <c r="AH208" s="15"/>
      <c r="AI208" s="15"/>
      <c r="AJ208" s="15"/>
    </row>
    <row r="209" spans="18:36" x14ac:dyDescent="0.25">
      <c r="R209" s="15"/>
      <c r="S209" s="15"/>
      <c r="T209" s="15"/>
      <c r="U209" s="15"/>
      <c r="V209" s="16" t="s">
        <v>738</v>
      </c>
      <c r="W209" s="19">
        <v>4812</v>
      </c>
      <c r="X209" s="16" t="s">
        <v>1335</v>
      </c>
      <c r="Y209" s="16" t="s">
        <v>428</v>
      </c>
      <c r="Z209" s="16" t="s">
        <v>240</v>
      </c>
      <c r="AA209" s="15" t="s">
        <v>734</v>
      </c>
      <c r="AB209" s="15"/>
      <c r="AC209" s="15"/>
      <c r="AD209" s="15"/>
      <c r="AE209" s="15"/>
      <c r="AF209" s="15"/>
      <c r="AG209" s="15"/>
      <c r="AH209" s="15"/>
      <c r="AI209" s="15"/>
      <c r="AJ209" s="15"/>
    </row>
    <row r="210" spans="18:36" x14ac:dyDescent="0.25">
      <c r="R210" s="15"/>
      <c r="S210" s="15"/>
      <c r="T210" s="15"/>
      <c r="U210" s="15"/>
      <c r="V210" s="16" t="s">
        <v>744</v>
      </c>
      <c r="W210" s="19" t="s">
        <v>1241</v>
      </c>
      <c r="X210" s="16" t="s">
        <v>1335</v>
      </c>
      <c r="Y210" s="16" t="s">
        <v>428</v>
      </c>
      <c r="Z210" s="16" t="s">
        <v>240</v>
      </c>
      <c r="AA210" s="15" t="s">
        <v>745</v>
      </c>
      <c r="AB210" s="15"/>
      <c r="AC210" s="15"/>
      <c r="AD210" s="15"/>
      <c r="AE210" s="15"/>
      <c r="AF210" s="15"/>
      <c r="AG210" s="15"/>
      <c r="AH210" s="15"/>
      <c r="AI210" s="15"/>
      <c r="AJ210" s="15"/>
    </row>
    <row r="211" spans="18:36" x14ac:dyDescent="0.25">
      <c r="R211" s="15"/>
      <c r="S211" s="15"/>
      <c r="T211" s="15"/>
      <c r="U211" s="15"/>
      <c r="V211" s="16" t="s">
        <v>746</v>
      </c>
      <c r="W211" s="19" t="s">
        <v>1242</v>
      </c>
      <c r="X211" s="16" t="s">
        <v>1335</v>
      </c>
      <c r="Y211" s="16" t="s">
        <v>428</v>
      </c>
      <c r="Z211" s="16" t="s">
        <v>240</v>
      </c>
      <c r="AA211" s="15" t="s">
        <v>745</v>
      </c>
      <c r="AB211" s="15"/>
      <c r="AC211" s="15"/>
      <c r="AD211" s="15"/>
      <c r="AE211" s="15"/>
      <c r="AF211" s="15"/>
      <c r="AG211" s="15"/>
      <c r="AH211" s="15"/>
      <c r="AI211" s="15"/>
      <c r="AJ211" s="15"/>
    </row>
    <row r="212" spans="18:36" x14ac:dyDescent="0.25">
      <c r="R212" s="15"/>
      <c r="S212" s="15"/>
      <c r="T212" s="15"/>
      <c r="U212" s="15"/>
      <c r="V212" s="16" t="s">
        <v>747</v>
      </c>
      <c r="W212" s="19">
        <v>3257</v>
      </c>
      <c r="X212" s="16" t="s">
        <v>1335</v>
      </c>
      <c r="Y212" s="16" t="s">
        <v>428</v>
      </c>
      <c r="Z212" s="16" t="s">
        <v>240</v>
      </c>
      <c r="AA212" s="15" t="s">
        <v>745</v>
      </c>
      <c r="AB212" s="15"/>
      <c r="AC212" s="15"/>
      <c r="AD212" s="15"/>
      <c r="AE212" s="15"/>
      <c r="AF212" s="15"/>
      <c r="AG212" s="15"/>
      <c r="AH212" s="15"/>
      <c r="AI212" s="15"/>
      <c r="AJ212" s="15"/>
    </row>
    <row r="213" spans="18:36" x14ac:dyDescent="0.25">
      <c r="R213" s="15"/>
      <c r="S213" s="15"/>
      <c r="T213" s="15"/>
      <c r="U213" s="15"/>
      <c r="V213" s="16" t="s">
        <v>748</v>
      </c>
      <c r="W213" s="19" t="s">
        <v>1243</v>
      </c>
      <c r="X213" s="16" t="s">
        <v>1335</v>
      </c>
      <c r="Y213" s="16" t="s">
        <v>428</v>
      </c>
      <c r="Z213" s="16" t="s">
        <v>240</v>
      </c>
      <c r="AA213" s="15" t="s">
        <v>745</v>
      </c>
      <c r="AB213" s="15"/>
      <c r="AC213" s="15"/>
      <c r="AD213" s="15"/>
      <c r="AE213" s="15"/>
      <c r="AF213" s="15"/>
      <c r="AG213" s="15"/>
      <c r="AH213" s="15"/>
      <c r="AI213" s="15"/>
      <c r="AJ213" s="15"/>
    </row>
    <row r="214" spans="18:36" x14ac:dyDescent="0.25">
      <c r="R214" s="15"/>
      <c r="S214" s="15"/>
      <c r="T214" s="15"/>
      <c r="U214" s="15"/>
      <c r="V214" s="16" t="s">
        <v>749</v>
      </c>
      <c r="W214" s="19" t="s">
        <v>1244</v>
      </c>
      <c r="X214" s="16" t="s">
        <v>1335</v>
      </c>
      <c r="Y214" s="16" t="s">
        <v>428</v>
      </c>
      <c r="Z214" s="16" t="s">
        <v>240</v>
      </c>
      <c r="AA214" s="15" t="s">
        <v>745</v>
      </c>
      <c r="AB214" s="15"/>
      <c r="AC214" s="15"/>
      <c r="AD214" s="15"/>
      <c r="AE214" s="15"/>
      <c r="AF214" s="15"/>
      <c r="AG214" s="15"/>
      <c r="AH214" s="15"/>
      <c r="AI214" s="15"/>
      <c r="AJ214" s="15"/>
    </row>
    <row r="215" spans="18:36" x14ac:dyDescent="0.25">
      <c r="R215" s="15"/>
      <c r="S215" s="15"/>
      <c r="T215" s="15"/>
      <c r="U215" s="15"/>
      <c r="V215" s="16" t="s">
        <v>771</v>
      </c>
      <c r="W215" s="19" t="s">
        <v>1256</v>
      </c>
      <c r="X215" s="16" t="s">
        <v>1336</v>
      </c>
      <c r="Y215" s="16" t="s">
        <v>428</v>
      </c>
      <c r="Z215" s="16" t="s">
        <v>240</v>
      </c>
      <c r="AA215" s="15" t="s">
        <v>772</v>
      </c>
      <c r="AB215" s="15"/>
      <c r="AC215" s="15"/>
      <c r="AD215" s="15"/>
      <c r="AE215" s="15"/>
      <c r="AF215" s="15"/>
      <c r="AG215" s="15"/>
      <c r="AH215" s="15"/>
      <c r="AI215" s="15"/>
      <c r="AJ215" s="15"/>
    </row>
    <row r="216" spans="18:36" x14ac:dyDescent="0.25">
      <c r="R216" s="15"/>
      <c r="S216" s="15"/>
      <c r="T216" s="15"/>
      <c r="U216" s="15"/>
      <c r="V216" s="16" t="s">
        <v>774</v>
      </c>
      <c r="W216" s="19">
        <v>1099</v>
      </c>
      <c r="X216" s="16" t="s">
        <v>1335</v>
      </c>
      <c r="Y216" s="16" t="s">
        <v>428</v>
      </c>
      <c r="Z216" s="16" t="s">
        <v>240</v>
      </c>
      <c r="AA216" s="15" t="s">
        <v>772</v>
      </c>
      <c r="AB216" s="15"/>
      <c r="AC216" s="15"/>
      <c r="AD216" s="15"/>
      <c r="AE216" s="15"/>
      <c r="AF216" s="15"/>
      <c r="AG216" s="15"/>
      <c r="AH216" s="15"/>
      <c r="AI216" s="15"/>
      <c r="AJ216" s="15"/>
    </row>
    <row r="217" spans="18:36" x14ac:dyDescent="0.25">
      <c r="R217" s="15"/>
      <c r="S217" s="15"/>
      <c r="T217" s="15"/>
      <c r="U217" s="15"/>
      <c r="V217" s="16" t="s">
        <v>775</v>
      </c>
      <c r="W217" s="19">
        <v>1098</v>
      </c>
      <c r="X217" s="16" t="s">
        <v>1335</v>
      </c>
      <c r="Y217" s="16" t="s">
        <v>428</v>
      </c>
      <c r="Z217" s="16" t="s">
        <v>240</v>
      </c>
      <c r="AA217" s="15" t="s">
        <v>772</v>
      </c>
      <c r="AB217" s="15"/>
      <c r="AC217" s="15"/>
      <c r="AD217" s="15"/>
      <c r="AE217" s="15"/>
      <c r="AF217" s="15"/>
      <c r="AG217" s="15"/>
      <c r="AH217" s="15"/>
      <c r="AI217" s="15"/>
      <c r="AJ217" s="15"/>
    </row>
    <row r="218" spans="18:36" x14ac:dyDescent="0.25">
      <c r="R218" s="15"/>
      <c r="S218" s="15"/>
      <c r="T218" s="15"/>
      <c r="U218" s="15"/>
      <c r="V218" s="16" t="s">
        <v>776</v>
      </c>
      <c r="W218" s="19">
        <v>1096</v>
      </c>
      <c r="X218" s="16" t="s">
        <v>1335</v>
      </c>
      <c r="Y218" s="16" t="s">
        <v>428</v>
      </c>
      <c r="Z218" s="16" t="s">
        <v>240</v>
      </c>
      <c r="AA218" s="15" t="s">
        <v>772</v>
      </c>
      <c r="AB218" s="15"/>
      <c r="AC218" s="15"/>
      <c r="AD218" s="15"/>
      <c r="AE218" s="15"/>
      <c r="AF218" s="15"/>
      <c r="AG218" s="15"/>
      <c r="AH218" s="15"/>
      <c r="AI218" s="15"/>
      <c r="AJ218" s="15"/>
    </row>
    <row r="219" spans="18:36" x14ac:dyDescent="0.25">
      <c r="R219" s="15"/>
      <c r="S219" s="15"/>
      <c r="T219" s="15"/>
      <c r="U219" s="15"/>
      <c r="V219" s="16" t="s">
        <v>777</v>
      </c>
      <c r="W219" s="19">
        <v>1097</v>
      </c>
      <c r="X219" s="16" t="s">
        <v>1335</v>
      </c>
      <c r="Y219" s="16" t="s">
        <v>428</v>
      </c>
      <c r="Z219" s="16" t="s">
        <v>240</v>
      </c>
      <c r="AA219" s="15" t="s">
        <v>772</v>
      </c>
      <c r="AB219" s="15"/>
      <c r="AC219" s="15"/>
      <c r="AD219" s="15"/>
      <c r="AE219" s="15"/>
      <c r="AF219" s="15"/>
      <c r="AG219" s="15"/>
      <c r="AH219" s="15"/>
      <c r="AI219" s="15"/>
      <c r="AJ219" s="15"/>
    </row>
    <row r="220" spans="18:36" ht="15.75" thickBot="1" x14ac:dyDescent="0.3">
      <c r="R220" s="15"/>
      <c r="S220" s="15"/>
      <c r="T220" s="15"/>
      <c r="U220" s="15"/>
      <c r="V220" s="17" t="s">
        <v>778</v>
      </c>
      <c r="W220" s="20" t="s">
        <v>1258</v>
      </c>
      <c r="X220" s="17" t="s">
        <v>1336</v>
      </c>
      <c r="Y220" s="17" t="s">
        <v>428</v>
      </c>
      <c r="Z220" s="17" t="s">
        <v>240</v>
      </c>
      <c r="AA220" s="15" t="s">
        <v>772</v>
      </c>
      <c r="AB220" s="15"/>
      <c r="AC220" s="15"/>
      <c r="AD220" s="15"/>
      <c r="AE220" s="15"/>
      <c r="AF220" s="15"/>
      <c r="AG220" s="15"/>
      <c r="AH220" s="15"/>
      <c r="AI220" s="15"/>
      <c r="AJ220" s="15"/>
    </row>
    <row r="221" spans="18:36" x14ac:dyDescent="0.25">
      <c r="R221" s="15"/>
      <c r="S221" s="15"/>
      <c r="T221" s="15"/>
      <c r="U221" s="15"/>
      <c r="V221" s="18" t="s">
        <v>303</v>
      </c>
      <c r="W221" s="21" t="s">
        <v>1025</v>
      </c>
      <c r="X221" s="18" t="s">
        <v>1335</v>
      </c>
      <c r="Y221" s="18" t="s">
        <v>304</v>
      </c>
      <c r="Z221" s="18" t="s">
        <v>240</v>
      </c>
      <c r="AA221" s="15" t="s">
        <v>305</v>
      </c>
      <c r="AB221" s="15"/>
      <c r="AC221" s="15"/>
      <c r="AD221" s="15"/>
      <c r="AE221" s="15"/>
      <c r="AF221" s="15"/>
      <c r="AG221" s="15"/>
      <c r="AH221" s="15"/>
      <c r="AI221" s="15"/>
      <c r="AJ221" s="15"/>
    </row>
    <row r="222" spans="18:36" x14ac:dyDescent="0.25">
      <c r="R222" s="15"/>
      <c r="S222" s="15"/>
      <c r="T222" s="15"/>
      <c r="U222" s="15"/>
      <c r="V222" s="16" t="s">
        <v>306</v>
      </c>
      <c r="W222" s="19" t="s">
        <v>1026</v>
      </c>
      <c r="X222" s="16" t="s">
        <v>1335</v>
      </c>
      <c r="Y222" s="16" t="s">
        <v>304</v>
      </c>
      <c r="Z222" s="16" t="s">
        <v>240</v>
      </c>
      <c r="AA222" s="15" t="s">
        <v>305</v>
      </c>
      <c r="AB222" s="15"/>
      <c r="AC222" s="15"/>
      <c r="AD222" s="15"/>
      <c r="AE222" s="15"/>
      <c r="AF222" s="15"/>
      <c r="AG222" s="15"/>
      <c r="AH222" s="15"/>
      <c r="AI222" s="15"/>
      <c r="AJ222" s="15"/>
    </row>
    <row r="223" spans="18:36" x14ac:dyDescent="0.25">
      <c r="R223" s="15"/>
      <c r="S223" s="15"/>
      <c r="T223" s="15"/>
      <c r="U223" s="15"/>
      <c r="V223" s="16" t="s">
        <v>307</v>
      </c>
      <c r="W223" s="19" t="s">
        <v>1027</v>
      </c>
      <c r="X223" s="16" t="s">
        <v>1335</v>
      </c>
      <c r="Y223" s="16" t="s">
        <v>304</v>
      </c>
      <c r="Z223" s="16" t="s">
        <v>240</v>
      </c>
      <c r="AA223" s="15" t="s">
        <v>305</v>
      </c>
      <c r="AB223" s="15"/>
      <c r="AC223" s="15"/>
      <c r="AD223" s="15"/>
      <c r="AE223" s="15"/>
      <c r="AF223" s="15"/>
      <c r="AG223" s="15"/>
      <c r="AH223" s="15"/>
      <c r="AI223" s="15"/>
      <c r="AJ223" s="15"/>
    </row>
    <row r="224" spans="18:36" x14ac:dyDescent="0.25">
      <c r="R224" s="15"/>
      <c r="S224" s="15"/>
      <c r="T224" s="15"/>
      <c r="U224" s="15"/>
      <c r="V224" s="16" t="s">
        <v>308</v>
      </c>
      <c r="W224" s="19" t="s">
        <v>1028</v>
      </c>
      <c r="X224" s="16" t="s">
        <v>1336</v>
      </c>
      <c r="Y224" s="16" t="s">
        <v>304</v>
      </c>
      <c r="Z224" s="16" t="s">
        <v>240</v>
      </c>
      <c r="AA224" s="15" t="s">
        <v>305</v>
      </c>
      <c r="AB224" s="15"/>
      <c r="AC224" s="15"/>
      <c r="AD224" s="15"/>
      <c r="AE224" s="15"/>
      <c r="AF224" s="15"/>
      <c r="AG224" s="15"/>
      <c r="AH224" s="15"/>
      <c r="AI224" s="15"/>
      <c r="AJ224" s="15"/>
    </row>
    <row r="225" spans="18:36" x14ac:dyDescent="0.25">
      <c r="R225" s="15"/>
      <c r="S225" s="15"/>
      <c r="T225" s="15"/>
      <c r="U225" s="15"/>
      <c r="V225" s="16" t="s">
        <v>338</v>
      </c>
      <c r="W225" s="19">
        <v>1839</v>
      </c>
      <c r="X225" s="16" t="s">
        <v>1335</v>
      </c>
      <c r="Y225" s="16" t="s">
        <v>304</v>
      </c>
      <c r="Z225" s="16" t="s">
        <v>240</v>
      </c>
      <c r="AA225" s="15" t="s">
        <v>339</v>
      </c>
      <c r="AB225" s="15"/>
      <c r="AC225" s="15"/>
      <c r="AD225" s="15"/>
      <c r="AE225" s="15"/>
      <c r="AF225" s="15"/>
      <c r="AG225" s="15"/>
      <c r="AH225" s="15"/>
      <c r="AI225" s="15"/>
      <c r="AJ225" s="15"/>
    </row>
    <row r="226" spans="18:36" x14ac:dyDescent="0.25">
      <c r="R226" s="15"/>
      <c r="S226" s="15"/>
      <c r="T226" s="15"/>
      <c r="U226" s="15"/>
      <c r="V226" s="16" t="s">
        <v>340</v>
      </c>
      <c r="W226" s="19">
        <v>1967</v>
      </c>
      <c r="X226" s="16" t="s">
        <v>1335</v>
      </c>
      <c r="Y226" s="16" t="s">
        <v>304</v>
      </c>
      <c r="Z226" s="16" t="s">
        <v>240</v>
      </c>
      <c r="AA226" s="15" t="s">
        <v>339</v>
      </c>
      <c r="AB226" s="15"/>
      <c r="AC226" s="15"/>
      <c r="AD226" s="15"/>
      <c r="AE226" s="15"/>
      <c r="AF226" s="15"/>
      <c r="AG226" s="15"/>
      <c r="AH226" s="15"/>
      <c r="AI226" s="15"/>
      <c r="AJ226" s="15"/>
    </row>
    <row r="227" spans="18:36" x14ac:dyDescent="0.25">
      <c r="R227" s="15"/>
      <c r="S227" s="15"/>
      <c r="T227" s="15"/>
      <c r="U227" s="15"/>
      <c r="V227" s="16" t="s">
        <v>341</v>
      </c>
      <c r="W227" s="19">
        <v>1968</v>
      </c>
      <c r="X227" s="16" t="s">
        <v>1335</v>
      </c>
      <c r="Y227" s="16" t="s">
        <v>304</v>
      </c>
      <c r="Z227" s="16" t="s">
        <v>240</v>
      </c>
      <c r="AA227" s="15" t="s">
        <v>339</v>
      </c>
      <c r="AB227" s="15"/>
      <c r="AC227" s="15"/>
      <c r="AD227" s="15"/>
      <c r="AE227" s="15"/>
      <c r="AF227" s="15"/>
      <c r="AG227" s="15"/>
      <c r="AH227" s="15"/>
      <c r="AI227" s="15"/>
      <c r="AJ227" s="15"/>
    </row>
    <row r="228" spans="18:36" x14ac:dyDescent="0.25">
      <c r="R228" s="15"/>
      <c r="S228" s="15"/>
      <c r="T228" s="15"/>
      <c r="U228" s="15"/>
      <c r="V228" s="16" t="s">
        <v>355</v>
      </c>
      <c r="W228" s="19" t="s">
        <v>1041</v>
      </c>
      <c r="X228" s="16" t="s">
        <v>1335</v>
      </c>
      <c r="Y228" s="16" t="s">
        <v>304</v>
      </c>
      <c r="Z228" s="16" t="s">
        <v>240</v>
      </c>
      <c r="AA228" s="15" t="s">
        <v>356</v>
      </c>
      <c r="AB228" s="15"/>
      <c r="AC228" s="15"/>
      <c r="AD228" s="15"/>
      <c r="AE228" s="15"/>
      <c r="AF228" s="15"/>
      <c r="AG228" s="15"/>
      <c r="AH228" s="15"/>
      <c r="AI228" s="15"/>
      <c r="AJ228" s="15"/>
    </row>
    <row r="229" spans="18:36" x14ac:dyDescent="0.25">
      <c r="R229" s="15"/>
      <c r="S229" s="15"/>
      <c r="T229" s="15"/>
      <c r="U229" s="15"/>
      <c r="V229" s="16" t="s">
        <v>357</v>
      </c>
      <c r="W229" s="19" t="s">
        <v>1042</v>
      </c>
      <c r="X229" s="16" t="s">
        <v>1335</v>
      </c>
      <c r="Y229" s="16" t="s">
        <v>304</v>
      </c>
      <c r="Z229" s="16" t="s">
        <v>240</v>
      </c>
      <c r="AA229" s="15" t="s">
        <v>356</v>
      </c>
      <c r="AB229" s="15"/>
      <c r="AC229" s="15"/>
      <c r="AD229" s="15"/>
      <c r="AE229" s="15"/>
      <c r="AF229" s="15"/>
      <c r="AG229" s="15"/>
      <c r="AH229" s="15"/>
      <c r="AI229" s="15"/>
      <c r="AJ229" s="15"/>
    </row>
    <row r="230" spans="18:36" x14ac:dyDescent="0.25">
      <c r="R230" s="15"/>
      <c r="S230" s="15"/>
      <c r="T230" s="15"/>
      <c r="U230" s="15"/>
      <c r="V230" s="16" t="s">
        <v>358</v>
      </c>
      <c r="W230" s="19" t="s">
        <v>1043</v>
      </c>
      <c r="X230" s="16" t="s">
        <v>1335</v>
      </c>
      <c r="Y230" s="16" t="s">
        <v>304</v>
      </c>
      <c r="Z230" s="16" t="s">
        <v>240</v>
      </c>
      <c r="AA230" s="15" t="s">
        <v>356</v>
      </c>
      <c r="AB230" s="15"/>
      <c r="AC230" s="15"/>
      <c r="AD230" s="15"/>
      <c r="AE230" s="15"/>
      <c r="AF230" s="15"/>
      <c r="AG230" s="15"/>
      <c r="AH230" s="15"/>
      <c r="AI230" s="15"/>
      <c r="AJ230" s="15"/>
    </row>
    <row r="231" spans="18:36" x14ac:dyDescent="0.25">
      <c r="R231" s="15"/>
      <c r="S231" s="15"/>
      <c r="T231" s="15"/>
      <c r="U231" s="15"/>
      <c r="V231" s="16" t="s">
        <v>359</v>
      </c>
      <c r="W231" s="19" t="s">
        <v>1044</v>
      </c>
      <c r="X231" s="16" t="s">
        <v>1336</v>
      </c>
      <c r="Y231" s="16" t="s">
        <v>304</v>
      </c>
      <c r="Z231" s="16" t="s">
        <v>240</v>
      </c>
      <c r="AA231" s="15" t="s">
        <v>356</v>
      </c>
      <c r="AB231" s="15"/>
      <c r="AC231" s="15"/>
      <c r="AD231" s="15"/>
      <c r="AE231" s="15"/>
      <c r="AF231" s="15"/>
      <c r="AG231" s="15"/>
      <c r="AH231" s="15"/>
      <c r="AI231" s="15"/>
      <c r="AJ231" s="15"/>
    </row>
    <row r="232" spans="18:36" x14ac:dyDescent="0.25">
      <c r="R232" s="15"/>
      <c r="S232" s="15"/>
      <c r="T232" s="15"/>
      <c r="U232" s="15"/>
      <c r="V232" s="16" t="s">
        <v>480</v>
      </c>
      <c r="W232" s="19" t="s">
        <v>1099</v>
      </c>
      <c r="X232" s="16" t="s">
        <v>1336</v>
      </c>
      <c r="Y232" s="16" t="s">
        <v>304</v>
      </c>
      <c r="Z232" s="16" t="s">
        <v>240</v>
      </c>
      <c r="AA232" s="15" t="s">
        <v>481</v>
      </c>
      <c r="AB232" s="15"/>
      <c r="AC232" s="15"/>
      <c r="AD232" s="15"/>
      <c r="AE232" s="15"/>
      <c r="AF232" s="15"/>
      <c r="AG232" s="15"/>
      <c r="AH232" s="15"/>
      <c r="AI232" s="15"/>
      <c r="AJ232" s="15"/>
    </row>
    <row r="233" spans="18:36" x14ac:dyDescent="0.25">
      <c r="R233" s="15"/>
      <c r="S233" s="15"/>
      <c r="T233" s="15"/>
      <c r="U233" s="15"/>
      <c r="V233" s="16" t="s">
        <v>482</v>
      </c>
      <c r="W233" s="19">
        <v>1061</v>
      </c>
      <c r="X233" s="16" t="s">
        <v>1335</v>
      </c>
      <c r="Y233" s="16" t="s">
        <v>304</v>
      </c>
      <c r="Z233" s="16" t="s">
        <v>240</v>
      </c>
      <c r="AA233" s="15" t="s">
        <v>481</v>
      </c>
      <c r="AB233" s="15"/>
      <c r="AC233" s="15"/>
      <c r="AD233" s="15"/>
      <c r="AE233" s="15"/>
      <c r="AF233" s="15"/>
      <c r="AG233" s="15"/>
      <c r="AH233" s="15"/>
      <c r="AI233" s="15"/>
      <c r="AJ233" s="15"/>
    </row>
    <row r="234" spans="18:36" x14ac:dyDescent="0.25">
      <c r="R234" s="15"/>
      <c r="S234" s="15"/>
      <c r="T234" s="15"/>
      <c r="U234" s="15"/>
      <c r="V234" s="16" t="s">
        <v>483</v>
      </c>
      <c r="W234" s="19">
        <v>2161</v>
      </c>
      <c r="X234" s="16" t="s">
        <v>1335</v>
      </c>
      <c r="Y234" s="16" t="s">
        <v>304</v>
      </c>
      <c r="Z234" s="16" t="s">
        <v>240</v>
      </c>
      <c r="AA234" s="15" t="s">
        <v>481</v>
      </c>
      <c r="AB234" s="15"/>
      <c r="AC234" s="15"/>
      <c r="AD234" s="15"/>
      <c r="AE234" s="15"/>
      <c r="AF234" s="15"/>
      <c r="AG234" s="15"/>
      <c r="AH234" s="15"/>
      <c r="AI234" s="15"/>
      <c r="AJ234" s="15"/>
    </row>
    <row r="235" spans="18:36" x14ac:dyDescent="0.25">
      <c r="R235" s="15"/>
      <c r="S235" s="15"/>
      <c r="T235" s="15"/>
      <c r="U235" s="15"/>
      <c r="V235" s="16" t="s">
        <v>484</v>
      </c>
      <c r="W235" s="19">
        <v>2159</v>
      </c>
      <c r="X235" s="16" t="s">
        <v>1335</v>
      </c>
      <c r="Y235" s="16" t="s">
        <v>304</v>
      </c>
      <c r="Z235" s="16" t="s">
        <v>240</v>
      </c>
      <c r="AA235" s="15" t="s">
        <v>481</v>
      </c>
      <c r="AB235" s="15"/>
      <c r="AC235" s="15"/>
      <c r="AD235" s="15"/>
      <c r="AE235" s="15"/>
      <c r="AF235" s="15"/>
      <c r="AG235" s="15"/>
      <c r="AH235" s="15"/>
      <c r="AI235" s="15"/>
      <c r="AJ235" s="15"/>
    </row>
    <row r="236" spans="18:36" x14ac:dyDescent="0.25">
      <c r="R236" s="15"/>
      <c r="S236" s="15"/>
      <c r="T236" s="15"/>
      <c r="U236" s="15"/>
      <c r="V236" s="16" t="s">
        <v>485</v>
      </c>
      <c r="W236" s="19" t="s">
        <v>1100</v>
      </c>
      <c r="X236" s="16" t="s">
        <v>1335</v>
      </c>
      <c r="Y236" s="16" t="s">
        <v>304</v>
      </c>
      <c r="Z236" s="16" t="s">
        <v>240</v>
      </c>
      <c r="AA236" s="15" t="s">
        <v>481</v>
      </c>
      <c r="AB236" s="15"/>
      <c r="AC236" s="15"/>
      <c r="AD236" s="15"/>
      <c r="AE236" s="15"/>
      <c r="AF236" s="15"/>
      <c r="AG236" s="15"/>
      <c r="AH236" s="15"/>
      <c r="AI236" s="15"/>
      <c r="AJ236" s="15"/>
    </row>
    <row r="237" spans="18:36" x14ac:dyDescent="0.25">
      <c r="R237" s="15"/>
      <c r="S237" s="15"/>
      <c r="T237" s="15"/>
      <c r="U237" s="15"/>
      <c r="V237" s="16" t="s">
        <v>545</v>
      </c>
      <c r="W237" s="19" t="s">
        <v>1130</v>
      </c>
      <c r="X237" s="16" t="s">
        <v>1335</v>
      </c>
      <c r="Y237" s="16" t="s">
        <v>304</v>
      </c>
      <c r="Z237" s="16" t="s">
        <v>240</v>
      </c>
      <c r="AA237" s="15" t="s">
        <v>546</v>
      </c>
      <c r="AB237" s="15"/>
      <c r="AC237" s="15"/>
      <c r="AD237" s="15"/>
      <c r="AE237" s="15"/>
      <c r="AF237" s="15"/>
      <c r="AG237" s="15"/>
      <c r="AH237" s="15"/>
      <c r="AI237" s="15"/>
      <c r="AJ237" s="15"/>
    </row>
    <row r="238" spans="18:36" x14ac:dyDescent="0.25">
      <c r="R238" s="15"/>
      <c r="S238" s="15"/>
      <c r="T238" s="15"/>
      <c r="U238" s="15"/>
      <c r="V238" s="16" t="s">
        <v>547</v>
      </c>
      <c r="W238" s="19" t="s">
        <v>1131</v>
      </c>
      <c r="X238" s="16" t="s">
        <v>1335</v>
      </c>
      <c r="Y238" s="16" t="s">
        <v>304</v>
      </c>
      <c r="Z238" s="16" t="s">
        <v>240</v>
      </c>
      <c r="AA238" s="15" t="s">
        <v>546</v>
      </c>
      <c r="AB238" s="15"/>
      <c r="AC238" s="15"/>
      <c r="AD238" s="15"/>
      <c r="AE238" s="15"/>
      <c r="AF238" s="15"/>
      <c r="AG238" s="15"/>
      <c r="AH238" s="15"/>
      <c r="AI238" s="15"/>
      <c r="AJ238" s="15"/>
    </row>
    <row r="239" spans="18:36" x14ac:dyDescent="0.25">
      <c r="R239" s="15"/>
      <c r="S239" s="15"/>
      <c r="T239" s="15"/>
      <c r="U239" s="15"/>
      <c r="V239" s="16" t="s">
        <v>548</v>
      </c>
      <c r="W239" s="19" t="s">
        <v>1132</v>
      </c>
      <c r="X239" s="16" t="s">
        <v>1335</v>
      </c>
      <c r="Y239" s="16" t="s">
        <v>304</v>
      </c>
      <c r="Z239" s="16" t="s">
        <v>240</v>
      </c>
      <c r="AA239" s="15" t="s">
        <v>546</v>
      </c>
      <c r="AB239" s="15"/>
      <c r="AC239" s="15"/>
      <c r="AD239" s="15"/>
      <c r="AE239" s="15"/>
      <c r="AF239" s="15"/>
      <c r="AG239" s="15"/>
      <c r="AH239" s="15"/>
      <c r="AI239" s="15"/>
      <c r="AJ239" s="15"/>
    </row>
    <row r="240" spans="18:36" x14ac:dyDescent="0.25">
      <c r="R240" s="15"/>
      <c r="S240" s="15"/>
      <c r="T240" s="15"/>
      <c r="U240" s="15"/>
      <c r="V240" s="16" t="s">
        <v>549</v>
      </c>
      <c r="W240" s="19" t="s">
        <v>1133</v>
      </c>
      <c r="X240" s="16" t="s">
        <v>1336</v>
      </c>
      <c r="Y240" s="16" t="s">
        <v>304</v>
      </c>
      <c r="Z240" s="16" t="s">
        <v>240</v>
      </c>
      <c r="AA240" s="15" t="s">
        <v>546</v>
      </c>
      <c r="AB240" s="15"/>
      <c r="AC240" s="15"/>
      <c r="AD240" s="15"/>
      <c r="AE240" s="15"/>
      <c r="AF240" s="15"/>
      <c r="AG240" s="15"/>
      <c r="AH240" s="15"/>
      <c r="AI240" s="15"/>
      <c r="AJ240" s="15"/>
    </row>
    <row r="241" spans="18:36" x14ac:dyDescent="0.25">
      <c r="R241" s="15"/>
      <c r="S241" s="15"/>
      <c r="T241" s="15"/>
      <c r="U241" s="15"/>
      <c r="V241" s="16" t="s">
        <v>550</v>
      </c>
      <c r="W241" s="19" t="s">
        <v>1134</v>
      </c>
      <c r="X241" s="16" t="s">
        <v>1336</v>
      </c>
      <c r="Y241" s="16" t="s">
        <v>304</v>
      </c>
      <c r="Z241" s="16" t="s">
        <v>240</v>
      </c>
      <c r="AA241" s="15" t="s">
        <v>546</v>
      </c>
      <c r="AB241" s="15"/>
      <c r="AC241" s="15"/>
      <c r="AD241" s="15"/>
      <c r="AE241" s="15"/>
      <c r="AF241" s="15"/>
      <c r="AG241" s="15"/>
      <c r="AH241" s="15"/>
      <c r="AI241" s="15"/>
      <c r="AJ241" s="15"/>
    </row>
    <row r="242" spans="18:36" x14ac:dyDescent="0.25">
      <c r="R242" s="15"/>
      <c r="S242" s="15"/>
      <c r="T242" s="15"/>
      <c r="U242" s="15"/>
      <c r="V242" s="16" t="s">
        <v>551</v>
      </c>
      <c r="W242" s="19" t="s">
        <v>1135</v>
      </c>
      <c r="X242" s="16" t="s">
        <v>1336</v>
      </c>
      <c r="Y242" s="16" t="s">
        <v>304</v>
      </c>
      <c r="Z242" s="16" t="s">
        <v>240</v>
      </c>
      <c r="AA242" s="15" t="s">
        <v>546</v>
      </c>
      <c r="AB242" s="15"/>
      <c r="AC242" s="15"/>
      <c r="AD242" s="15"/>
      <c r="AE242" s="15"/>
      <c r="AF242" s="15"/>
      <c r="AG242" s="15"/>
      <c r="AH242" s="15"/>
      <c r="AI242" s="15"/>
      <c r="AJ242" s="15"/>
    </row>
    <row r="243" spans="18:36" x14ac:dyDescent="0.25">
      <c r="R243" s="15"/>
      <c r="S243" s="15"/>
      <c r="T243" s="15"/>
      <c r="U243" s="15"/>
      <c r="V243" s="16" t="s">
        <v>552</v>
      </c>
      <c r="W243" s="19" t="s">
        <v>1136</v>
      </c>
      <c r="X243" s="16" t="s">
        <v>1336</v>
      </c>
      <c r="Y243" s="16" t="s">
        <v>304</v>
      </c>
      <c r="Z243" s="16" t="s">
        <v>240</v>
      </c>
      <c r="AA243" s="15" t="s">
        <v>546</v>
      </c>
      <c r="AB243" s="15"/>
      <c r="AC243" s="15"/>
      <c r="AD243" s="15"/>
      <c r="AE243" s="15"/>
      <c r="AF243" s="15"/>
      <c r="AG243" s="15"/>
      <c r="AH243" s="15"/>
      <c r="AI243" s="15"/>
      <c r="AJ243" s="15"/>
    </row>
    <row r="244" spans="18:36" x14ac:dyDescent="0.25">
      <c r="R244" s="15"/>
      <c r="S244" s="15"/>
      <c r="T244" s="15"/>
      <c r="U244" s="15"/>
      <c r="V244" s="16" t="s">
        <v>553</v>
      </c>
      <c r="W244" s="19">
        <v>1659</v>
      </c>
      <c r="X244" s="16" t="s">
        <v>1335</v>
      </c>
      <c r="Y244" s="16" t="s">
        <v>304</v>
      </c>
      <c r="Z244" s="16" t="s">
        <v>240</v>
      </c>
      <c r="AA244" s="15" t="s">
        <v>554</v>
      </c>
      <c r="AB244" s="15"/>
      <c r="AC244" s="15"/>
      <c r="AD244" s="15"/>
      <c r="AE244" s="15"/>
      <c r="AF244" s="15"/>
      <c r="AG244" s="15"/>
      <c r="AH244" s="15"/>
      <c r="AI244" s="15"/>
      <c r="AJ244" s="15"/>
    </row>
    <row r="245" spans="18:36" x14ac:dyDescent="0.25">
      <c r="R245" s="15"/>
      <c r="S245" s="15"/>
      <c r="T245" s="15"/>
      <c r="U245" s="15"/>
      <c r="V245" s="16" t="s">
        <v>555</v>
      </c>
      <c r="W245" s="19" t="s">
        <v>1137</v>
      </c>
      <c r="X245" s="16" t="s">
        <v>1335</v>
      </c>
      <c r="Y245" s="16" t="s">
        <v>304</v>
      </c>
      <c r="Z245" s="16" t="s">
        <v>240</v>
      </c>
      <c r="AA245" s="15" t="s">
        <v>554</v>
      </c>
      <c r="AB245" s="15"/>
      <c r="AC245" s="15"/>
      <c r="AD245" s="15"/>
      <c r="AE245" s="15"/>
      <c r="AF245" s="15"/>
      <c r="AG245" s="15"/>
      <c r="AH245" s="15"/>
      <c r="AI245" s="15"/>
      <c r="AJ245" s="15"/>
    </row>
    <row r="246" spans="18:36" x14ac:dyDescent="0.25">
      <c r="R246" s="15"/>
      <c r="S246" s="15"/>
      <c r="T246" s="15"/>
      <c r="U246" s="15"/>
      <c r="V246" s="16" t="s">
        <v>556</v>
      </c>
      <c r="W246" s="19" t="s">
        <v>1138</v>
      </c>
      <c r="X246" s="16" t="s">
        <v>1336</v>
      </c>
      <c r="Y246" s="16" t="s">
        <v>304</v>
      </c>
      <c r="Z246" s="16" t="s">
        <v>240</v>
      </c>
      <c r="AA246" s="15" t="s">
        <v>554</v>
      </c>
      <c r="AB246" s="15"/>
      <c r="AC246" s="15"/>
      <c r="AD246" s="15"/>
      <c r="AE246" s="15"/>
      <c r="AF246" s="15"/>
      <c r="AG246" s="15"/>
      <c r="AH246" s="15"/>
      <c r="AI246" s="15"/>
      <c r="AJ246" s="15"/>
    </row>
    <row r="247" spans="18:36" x14ac:dyDescent="0.25">
      <c r="R247" s="15"/>
      <c r="S247" s="15"/>
      <c r="T247" s="15"/>
      <c r="U247" s="15"/>
      <c r="V247" s="16" t="s">
        <v>557</v>
      </c>
      <c r="W247" s="19" t="s">
        <v>1139</v>
      </c>
      <c r="X247" s="16" t="s">
        <v>1336</v>
      </c>
      <c r="Y247" s="16" t="s">
        <v>304</v>
      </c>
      <c r="Z247" s="16" t="s">
        <v>240</v>
      </c>
      <c r="AA247" s="15" t="s">
        <v>554</v>
      </c>
      <c r="AB247" s="15"/>
      <c r="AC247" s="15"/>
      <c r="AD247" s="15"/>
      <c r="AE247" s="15"/>
      <c r="AF247" s="15"/>
      <c r="AG247" s="15"/>
      <c r="AH247" s="15"/>
      <c r="AI247" s="15"/>
      <c r="AJ247" s="15"/>
    </row>
    <row r="248" spans="18:36" x14ac:dyDescent="0.25">
      <c r="R248" s="15"/>
      <c r="S248" s="15"/>
      <c r="T248" s="15"/>
      <c r="U248" s="15"/>
      <c r="V248" s="16" t="s">
        <v>558</v>
      </c>
      <c r="W248" s="19" t="s">
        <v>1140</v>
      </c>
      <c r="X248" s="16" t="s">
        <v>1336</v>
      </c>
      <c r="Y248" s="16" t="s">
        <v>304</v>
      </c>
      <c r="Z248" s="16" t="s">
        <v>240</v>
      </c>
      <c r="AA248" s="15" t="s">
        <v>554</v>
      </c>
      <c r="AB248" s="15"/>
      <c r="AC248" s="15"/>
      <c r="AD248" s="15"/>
      <c r="AE248" s="15"/>
      <c r="AF248" s="15"/>
      <c r="AG248" s="15"/>
      <c r="AH248" s="15"/>
      <c r="AI248" s="15"/>
      <c r="AJ248" s="15"/>
    </row>
    <row r="249" spans="18:36" x14ac:dyDescent="0.25">
      <c r="R249" s="15"/>
      <c r="S249" s="15"/>
      <c r="T249" s="15"/>
      <c r="U249" s="15"/>
      <c r="V249" s="16" t="s">
        <v>612</v>
      </c>
      <c r="W249" s="19">
        <v>6055</v>
      </c>
      <c r="X249" s="16" t="s">
        <v>1335</v>
      </c>
      <c r="Y249" s="16" t="s">
        <v>304</v>
      </c>
      <c r="Z249" s="16" t="s">
        <v>240</v>
      </c>
      <c r="AA249" s="15" t="s">
        <v>613</v>
      </c>
      <c r="AB249" s="15"/>
      <c r="AC249" s="15"/>
      <c r="AD249" s="15"/>
      <c r="AE249" s="15"/>
      <c r="AF249" s="15"/>
      <c r="AG249" s="15"/>
      <c r="AH249" s="15"/>
      <c r="AI249" s="15"/>
      <c r="AJ249" s="15"/>
    </row>
    <row r="250" spans="18:36" x14ac:dyDescent="0.25">
      <c r="R250" s="15"/>
      <c r="S250" s="15"/>
      <c r="T250" s="15"/>
      <c r="U250" s="15"/>
      <c r="V250" s="16" t="s">
        <v>614</v>
      </c>
      <c r="W250" s="19">
        <v>5553</v>
      </c>
      <c r="X250" s="16" t="s">
        <v>1335</v>
      </c>
      <c r="Y250" s="16" t="s">
        <v>304</v>
      </c>
      <c r="Z250" s="16" t="s">
        <v>240</v>
      </c>
      <c r="AA250" s="15" t="s">
        <v>613</v>
      </c>
      <c r="AB250" s="15"/>
      <c r="AC250" s="15"/>
      <c r="AD250" s="15"/>
      <c r="AE250" s="15"/>
      <c r="AF250" s="15"/>
      <c r="AG250" s="15"/>
      <c r="AH250" s="15"/>
      <c r="AI250" s="15"/>
      <c r="AJ250" s="15"/>
    </row>
    <row r="251" spans="18:36" x14ac:dyDescent="0.25">
      <c r="R251" s="15"/>
      <c r="S251" s="15"/>
      <c r="T251" s="15"/>
      <c r="U251" s="15"/>
      <c r="V251" s="16" t="s">
        <v>615</v>
      </c>
      <c r="W251" s="19" t="s">
        <v>1172</v>
      </c>
      <c r="X251" s="16" t="s">
        <v>1336</v>
      </c>
      <c r="Y251" s="16" t="s">
        <v>304</v>
      </c>
      <c r="Z251" s="16" t="s">
        <v>240</v>
      </c>
      <c r="AA251" s="15" t="s">
        <v>613</v>
      </c>
      <c r="AB251" s="15"/>
      <c r="AC251" s="15"/>
      <c r="AD251" s="15"/>
      <c r="AE251" s="15"/>
      <c r="AF251" s="15"/>
      <c r="AG251" s="15"/>
      <c r="AH251" s="15"/>
      <c r="AI251" s="15"/>
      <c r="AJ251" s="15"/>
    </row>
    <row r="252" spans="18:36" x14ac:dyDescent="0.25">
      <c r="R252" s="15"/>
      <c r="S252" s="15"/>
      <c r="T252" s="15"/>
      <c r="U252" s="15"/>
      <c r="V252" s="16" t="s">
        <v>616</v>
      </c>
      <c r="W252" s="19">
        <v>3603</v>
      </c>
      <c r="X252" s="16" t="s">
        <v>1335</v>
      </c>
      <c r="Y252" s="16" t="s">
        <v>304</v>
      </c>
      <c r="Z252" s="16" t="s">
        <v>240</v>
      </c>
      <c r="AA252" s="15" t="s">
        <v>613</v>
      </c>
      <c r="AB252" s="15"/>
      <c r="AC252" s="15"/>
      <c r="AD252" s="15"/>
      <c r="AE252" s="15"/>
      <c r="AF252" s="15"/>
      <c r="AG252" s="15"/>
      <c r="AH252" s="15"/>
      <c r="AI252" s="15"/>
      <c r="AJ252" s="15"/>
    </row>
    <row r="253" spans="18:36" x14ac:dyDescent="0.25">
      <c r="R253" s="15"/>
      <c r="S253" s="15"/>
      <c r="T253" s="15"/>
      <c r="U253" s="15"/>
      <c r="V253" s="16" t="s">
        <v>617</v>
      </c>
      <c r="W253" s="19">
        <v>3602</v>
      </c>
      <c r="X253" s="16" t="s">
        <v>1335</v>
      </c>
      <c r="Y253" s="16" t="s">
        <v>304</v>
      </c>
      <c r="Z253" s="16" t="s">
        <v>240</v>
      </c>
      <c r="AA253" s="15" t="s">
        <v>613</v>
      </c>
      <c r="AB253" s="15"/>
      <c r="AC253" s="15"/>
      <c r="AD253" s="15"/>
      <c r="AE253" s="15"/>
      <c r="AF253" s="15"/>
      <c r="AG253" s="15"/>
      <c r="AH253" s="15"/>
      <c r="AI253" s="15"/>
      <c r="AJ253" s="15"/>
    </row>
    <row r="254" spans="18:36" x14ac:dyDescent="0.25">
      <c r="R254" s="15"/>
      <c r="S254" s="15"/>
      <c r="T254" s="15"/>
      <c r="U254" s="15"/>
      <c r="V254" s="16" t="s">
        <v>714</v>
      </c>
      <c r="W254" s="19">
        <v>1240</v>
      </c>
      <c r="X254" s="16" t="s">
        <v>1335</v>
      </c>
      <c r="Y254" s="16" t="s">
        <v>304</v>
      </c>
      <c r="Z254" s="16" t="s">
        <v>240</v>
      </c>
      <c r="AA254" s="15" t="s">
        <v>715</v>
      </c>
      <c r="AB254" s="15"/>
      <c r="AC254" s="15"/>
      <c r="AD254" s="15"/>
      <c r="AE254" s="15"/>
      <c r="AF254" s="15"/>
      <c r="AG254" s="15"/>
      <c r="AH254" s="15"/>
      <c r="AI254" s="15"/>
      <c r="AJ254" s="15"/>
    </row>
    <row r="255" spans="18:36" x14ac:dyDescent="0.25">
      <c r="R255" s="15"/>
      <c r="S255" s="15"/>
      <c r="T255" s="15"/>
      <c r="U255" s="15"/>
      <c r="V255" s="16" t="s">
        <v>716</v>
      </c>
      <c r="W255" s="19" t="s">
        <v>1226</v>
      </c>
      <c r="X255" s="16" t="s">
        <v>1336</v>
      </c>
      <c r="Y255" s="16" t="s">
        <v>304</v>
      </c>
      <c r="Z255" s="16" t="s">
        <v>240</v>
      </c>
      <c r="AA255" s="15" t="s">
        <v>715</v>
      </c>
      <c r="AB255" s="15"/>
      <c r="AC255" s="15"/>
      <c r="AD255" s="15"/>
      <c r="AE255" s="15"/>
      <c r="AF255" s="15"/>
      <c r="AG255" s="15"/>
      <c r="AH255" s="15"/>
      <c r="AI255" s="15"/>
      <c r="AJ255" s="15"/>
    </row>
    <row r="256" spans="18:36" x14ac:dyDescent="0.25">
      <c r="R256" s="15"/>
      <c r="S256" s="15"/>
      <c r="T256" s="15"/>
      <c r="U256" s="15"/>
      <c r="V256" s="16" t="s">
        <v>717</v>
      </c>
      <c r="W256" s="19" t="s">
        <v>1227</v>
      </c>
      <c r="X256" s="16" t="s">
        <v>1336</v>
      </c>
      <c r="Y256" s="16" t="s">
        <v>304</v>
      </c>
      <c r="Z256" s="16" t="s">
        <v>240</v>
      </c>
      <c r="AA256" s="15" t="s">
        <v>715</v>
      </c>
      <c r="AB256" s="15"/>
      <c r="AC256" s="15"/>
      <c r="AD256" s="15"/>
      <c r="AE256" s="15"/>
      <c r="AF256" s="15"/>
      <c r="AG256" s="15"/>
      <c r="AH256" s="15"/>
      <c r="AI256" s="15"/>
      <c r="AJ256" s="15"/>
    </row>
    <row r="257" spans="18:36" x14ac:dyDescent="0.25">
      <c r="R257" s="15"/>
      <c r="S257" s="15"/>
      <c r="T257" s="15"/>
      <c r="U257" s="15"/>
      <c r="V257" s="16" t="s">
        <v>761</v>
      </c>
      <c r="W257" s="19" t="s">
        <v>1248</v>
      </c>
      <c r="X257" s="16" t="s">
        <v>1336</v>
      </c>
      <c r="Y257" s="16" t="s">
        <v>304</v>
      </c>
      <c r="Z257" s="16" t="s">
        <v>240</v>
      </c>
      <c r="AA257" s="15" t="s">
        <v>762</v>
      </c>
      <c r="AB257" s="15"/>
      <c r="AC257" s="15"/>
      <c r="AD257" s="15"/>
      <c r="AE257" s="15"/>
      <c r="AF257" s="15"/>
      <c r="AG257" s="15"/>
      <c r="AH257" s="15"/>
      <c r="AI257" s="15"/>
      <c r="AJ257" s="15"/>
    </row>
    <row r="258" spans="18:36" x14ac:dyDescent="0.25">
      <c r="R258" s="15"/>
      <c r="S258" s="15"/>
      <c r="T258" s="15"/>
      <c r="U258" s="15"/>
      <c r="V258" s="16" t="s">
        <v>763</v>
      </c>
      <c r="W258" s="19" t="s">
        <v>1249</v>
      </c>
      <c r="X258" s="16" t="s">
        <v>1335</v>
      </c>
      <c r="Y258" s="16" t="s">
        <v>304</v>
      </c>
      <c r="Z258" s="16" t="s">
        <v>240</v>
      </c>
      <c r="AA258" s="15" t="s">
        <v>762</v>
      </c>
      <c r="AB258" s="15"/>
      <c r="AC258" s="15"/>
      <c r="AD258" s="15"/>
      <c r="AE258" s="15"/>
      <c r="AF258" s="15"/>
      <c r="AG258" s="15"/>
      <c r="AH258" s="15"/>
      <c r="AI258" s="15"/>
      <c r="AJ258" s="15"/>
    </row>
    <row r="259" spans="18:36" x14ac:dyDescent="0.25">
      <c r="R259" s="15"/>
      <c r="S259" s="15"/>
      <c r="T259" s="15"/>
      <c r="U259" s="15"/>
      <c r="V259" s="16" t="s">
        <v>764</v>
      </c>
      <c r="W259" s="19" t="s">
        <v>1250</v>
      </c>
      <c r="X259" s="16" t="s">
        <v>1335</v>
      </c>
      <c r="Y259" s="16" t="s">
        <v>304</v>
      </c>
      <c r="Z259" s="16" t="s">
        <v>240</v>
      </c>
      <c r="AA259" s="15" t="s">
        <v>762</v>
      </c>
      <c r="AB259" s="15"/>
      <c r="AC259" s="15"/>
      <c r="AD259" s="15"/>
      <c r="AE259" s="15"/>
      <c r="AF259" s="15"/>
      <c r="AG259" s="15"/>
      <c r="AH259" s="15"/>
      <c r="AI259" s="15"/>
      <c r="AJ259" s="15"/>
    </row>
    <row r="260" spans="18:36" x14ac:dyDescent="0.25">
      <c r="R260" s="15"/>
      <c r="S260" s="15"/>
      <c r="T260" s="15"/>
      <c r="U260" s="15"/>
      <c r="V260" s="16" t="s">
        <v>765</v>
      </c>
      <c r="W260" s="19" t="s">
        <v>1251</v>
      </c>
      <c r="X260" s="16" t="s">
        <v>1335</v>
      </c>
      <c r="Y260" s="16" t="s">
        <v>304</v>
      </c>
      <c r="Z260" s="16" t="s">
        <v>240</v>
      </c>
      <c r="AA260" s="15" t="s">
        <v>762</v>
      </c>
      <c r="AB260" s="15"/>
      <c r="AC260" s="15"/>
      <c r="AD260" s="15"/>
      <c r="AE260" s="15"/>
      <c r="AF260" s="15"/>
      <c r="AG260" s="15"/>
      <c r="AH260" s="15"/>
      <c r="AI260" s="15"/>
      <c r="AJ260" s="15"/>
    </row>
    <row r="261" spans="18:36" x14ac:dyDescent="0.25">
      <c r="R261" s="15"/>
      <c r="S261" s="15"/>
      <c r="T261" s="15"/>
      <c r="U261" s="15"/>
      <c r="V261" s="16" t="s">
        <v>787</v>
      </c>
      <c r="W261" s="19" t="s">
        <v>1266</v>
      </c>
      <c r="X261" s="16" t="s">
        <v>1336</v>
      </c>
      <c r="Y261" s="16" t="s">
        <v>304</v>
      </c>
      <c r="Z261" s="16" t="s">
        <v>240</v>
      </c>
      <c r="AA261" s="15" t="s">
        <v>788</v>
      </c>
      <c r="AB261" s="15"/>
      <c r="AC261" s="15"/>
      <c r="AD261" s="15"/>
      <c r="AE261" s="15"/>
      <c r="AF261" s="15"/>
      <c r="AG261" s="15"/>
      <c r="AH261" s="15"/>
      <c r="AI261" s="15"/>
      <c r="AJ261" s="15"/>
    </row>
    <row r="262" spans="18:36" x14ac:dyDescent="0.25">
      <c r="R262" s="15"/>
      <c r="S262" s="15"/>
      <c r="T262" s="15"/>
      <c r="U262" s="15"/>
      <c r="V262" s="16" t="s">
        <v>789</v>
      </c>
      <c r="W262" s="19" t="s">
        <v>1267</v>
      </c>
      <c r="X262" s="16" t="s">
        <v>1335</v>
      </c>
      <c r="Y262" s="16" t="s">
        <v>304</v>
      </c>
      <c r="Z262" s="16" t="s">
        <v>240</v>
      </c>
      <c r="AA262" s="15" t="s">
        <v>788</v>
      </c>
      <c r="AB262" s="15"/>
      <c r="AC262" s="15"/>
      <c r="AD262" s="15"/>
      <c r="AE262" s="15"/>
      <c r="AF262" s="15"/>
      <c r="AG262" s="15"/>
      <c r="AH262" s="15"/>
      <c r="AI262" s="15"/>
      <c r="AJ262" s="15"/>
    </row>
    <row r="263" spans="18:36" x14ac:dyDescent="0.25">
      <c r="R263" s="15"/>
      <c r="S263" s="15"/>
      <c r="T263" s="15"/>
      <c r="U263" s="15"/>
      <c r="V263" s="16" t="s">
        <v>790</v>
      </c>
      <c r="W263" s="19" t="s">
        <v>1268</v>
      </c>
      <c r="X263" s="16" t="s">
        <v>1335</v>
      </c>
      <c r="Y263" s="16" t="s">
        <v>304</v>
      </c>
      <c r="Z263" s="16" t="s">
        <v>240</v>
      </c>
      <c r="AA263" s="15" t="s">
        <v>788</v>
      </c>
      <c r="AB263" s="15"/>
      <c r="AC263" s="15"/>
      <c r="AD263" s="15"/>
      <c r="AE263" s="15"/>
      <c r="AF263" s="15"/>
      <c r="AG263" s="15"/>
      <c r="AH263" s="15"/>
      <c r="AI263" s="15"/>
      <c r="AJ263" s="15"/>
    </row>
    <row r="264" spans="18:36" x14ac:dyDescent="0.25">
      <c r="R264" s="15"/>
      <c r="S264" s="15"/>
      <c r="T264" s="15"/>
      <c r="U264" s="15"/>
      <c r="V264" s="16" t="s">
        <v>791</v>
      </c>
      <c r="W264" s="19" t="s">
        <v>1269</v>
      </c>
      <c r="X264" s="16" t="s">
        <v>1335</v>
      </c>
      <c r="Y264" s="16" t="s">
        <v>304</v>
      </c>
      <c r="Z264" s="16" t="s">
        <v>240</v>
      </c>
      <c r="AA264" s="15" t="s">
        <v>788</v>
      </c>
      <c r="AB264" s="15"/>
      <c r="AC264" s="15"/>
      <c r="AD264" s="15"/>
      <c r="AE264" s="15"/>
      <c r="AF264" s="15"/>
      <c r="AG264" s="15"/>
      <c r="AH264" s="15"/>
      <c r="AI264" s="15"/>
      <c r="AJ264" s="15"/>
    </row>
    <row r="265" spans="18:36" x14ac:dyDescent="0.25">
      <c r="R265" s="15"/>
      <c r="S265" s="15"/>
      <c r="T265" s="15"/>
      <c r="U265" s="15"/>
      <c r="V265" s="16" t="s">
        <v>796</v>
      </c>
      <c r="W265" s="19">
        <v>1658</v>
      </c>
      <c r="X265" s="16" t="s">
        <v>1335</v>
      </c>
      <c r="Y265" s="16" t="s">
        <v>304</v>
      </c>
      <c r="Z265" s="16" t="s">
        <v>240</v>
      </c>
      <c r="AA265" s="15" t="s">
        <v>797</v>
      </c>
      <c r="AB265" s="15"/>
      <c r="AC265" s="15"/>
      <c r="AD265" s="15"/>
      <c r="AE265" s="15"/>
      <c r="AF265" s="15"/>
      <c r="AG265" s="15"/>
      <c r="AH265" s="15"/>
      <c r="AI265" s="15"/>
      <c r="AJ265" s="15"/>
    </row>
    <row r="266" spans="18:36" x14ac:dyDescent="0.25">
      <c r="R266" s="15"/>
      <c r="S266" s="15"/>
      <c r="T266" s="15"/>
      <c r="U266" s="15"/>
      <c r="V266" s="16" t="s">
        <v>798</v>
      </c>
      <c r="W266" s="19">
        <v>1657</v>
      </c>
      <c r="X266" s="16" t="s">
        <v>1335</v>
      </c>
      <c r="Y266" s="16" t="s">
        <v>304</v>
      </c>
      <c r="Z266" s="16" t="s">
        <v>240</v>
      </c>
      <c r="AA266" s="15" t="s">
        <v>797</v>
      </c>
      <c r="AB266" s="15"/>
      <c r="AC266" s="15"/>
      <c r="AD266" s="15"/>
      <c r="AE266" s="15"/>
      <c r="AF266" s="15"/>
      <c r="AG266" s="15"/>
      <c r="AH266" s="15"/>
      <c r="AI266" s="15"/>
      <c r="AJ266" s="15"/>
    </row>
    <row r="267" spans="18:36" ht="15.75" thickBot="1" x14ac:dyDescent="0.3">
      <c r="R267" s="15"/>
      <c r="S267" s="15"/>
      <c r="T267" s="15"/>
      <c r="U267" s="15"/>
      <c r="V267" s="17" t="s">
        <v>799</v>
      </c>
      <c r="W267" s="20">
        <v>6082</v>
      </c>
      <c r="X267" s="17" t="s">
        <v>1335</v>
      </c>
      <c r="Y267" s="17" t="s">
        <v>304</v>
      </c>
      <c r="Z267" s="17" t="s">
        <v>240</v>
      </c>
      <c r="AA267" s="15" t="s">
        <v>797</v>
      </c>
      <c r="AB267" s="15"/>
      <c r="AC267" s="15"/>
      <c r="AD267" s="15"/>
      <c r="AE267" s="15"/>
      <c r="AF267" s="15"/>
      <c r="AG267" s="15"/>
      <c r="AH267" s="15"/>
      <c r="AI267" s="15"/>
      <c r="AJ267" s="15"/>
    </row>
    <row r="268" spans="18:36" x14ac:dyDescent="0.25">
      <c r="R268" s="15"/>
      <c r="S268" s="15"/>
      <c r="T268" s="15"/>
      <c r="U268" s="15"/>
      <c r="V268" s="18" t="s">
        <v>283</v>
      </c>
      <c r="W268" s="21" t="s">
        <v>1015</v>
      </c>
      <c r="X268" s="18" t="s">
        <v>1335</v>
      </c>
      <c r="Y268" s="18" t="s">
        <v>284</v>
      </c>
      <c r="Z268" s="18" t="s">
        <v>240</v>
      </c>
      <c r="AA268" s="15" t="s">
        <v>285</v>
      </c>
      <c r="AB268" s="15"/>
      <c r="AC268" s="15"/>
      <c r="AD268" s="15"/>
      <c r="AE268" s="15"/>
      <c r="AF268" s="15"/>
      <c r="AG268" s="15"/>
      <c r="AH268" s="15"/>
      <c r="AI268" s="15"/>
      <c r="AJ268" s="15"/>
    </row>
    <row r="269" spans="18:36" x14ac:dyDescent="0.25">
      <c r="R269" s="15"/>
      <c r="S269" s="15"/>
      <c r="T269" s="15"/>
      <c r="U269" s="15"/>
      <c r="V269" s="16" t="s">
        <v>286</v>
      </c>
      <c r="W269" s="19" t="s">
        <v>1016</v>
      </c>
      <c r="X269" s="16" t="s">
        <v>1335</v>
      </c>
      <c r="Y269" s="16" t="s">
        <v>284</v>
      </c>
      <c r="Z269" s="16" t="s">
        <v>240</v>
      </c>
      <c r="AA269" s="15" t="s">
        <v>285</v>
      </c>
      <c r="AB269" s="15"/>
      <c r="AC269" s="15"/>
      <c r="AD269" s="15"/>
      <c r="AE269" s="15"/>
      <c r="AF269" s="15"/>
      <c r="AG269" s="15"/>
      <c r="AH269" s="15"/>
      <c r="AI269" s="15"/>
      <c r="AJ269" s="15"/>
    </row>
    <row r="270" spans="18:36" x14ac:dyDescent="0.25">
      <c r="R270" s="15"/>
      <c r="S270" s="15"/>
      <c r="T270" s="15"/>
      <c r="U270" s="15"/>
      <c r="V270" s="16" t="s">
        <v>287</v>
      </c>
      <c r="W270" s="19">
        <v>5337</v>
      </c>
      <c r="X270" s="16" t="s">
        <v>1335</v>
      </c>
      <c r="Y270" s="16" t="s">
        <v>284</v>
      </c>
      <c r="Z270" s="16" t="s">
        <v>240</v>
      </c>
      <c r="AA270" s="15" t="s">
        <v>285</v>
      </c>
      <c r="AB270" s="15"/>
      <c r="AC270" s="15"/>
      <c r="AD270" s="15"/>
      <c r="AE270" s="15"/>
      <c r="AF270" s="15"/>
      <c r="AG270" s="15"/>
      <c r="AH270" s="15"/>
      <c r="AI270" s="15"/>
      <c r="AJ270" s="15"/>
    </row>
    <row r="271" spans="18:36" x14ac:dyDescent="0.25">
      <c r="R271" s="15"/>
      <c r="S271" s="15"/>
      <c r="T271" s="15"/>
      <c r="U271" s="15"/>
      <c r="V271" s="16" t="s">
        <v>299</v>
      </c>
      <c r="W271" s="19" t="s">
        <v>1022</v>
      </c>
      <c r="X271" s="16" t="s">
        <v>1335</v>
      </c>
      <c r="Y271" s="16" t="s">
        <v>284</v>
      </c>
      <c r="Z271" s="16" t="s">
        <v>240</v>
      </c>
      <c r="AA271" s="15" t="s">
        <v>300</v>
      </c>
      <c r="AB271" s="15"/>
      <c r="AC271" s="15"/>
      <c r="AD271" s="15"/>
      <c r="AE271" s="15"/>
      <c r="AF271" s="15"/>
      <c r="AG271" s="15"/>
      <c r="AH271" s="15"/>
      <c r="AI271" s="15"/>
      <c r="AJ271" s="15"/>
    </row>
    <row r="272" spans="18:36" x14ac:dyDescent="0.25">
      <c r="R272" s="15"/>
      <c r="S272" s="15"/>
      <c r="T272" s="15"/>
      <c r="U272" s="15"/>
      <c r="V272" s="16" t="s">
        <v>301</v>
      </c>
      <c r="W272" s="19" t="s">
        <v>1023</v>
      </c>
      <c r="X272" s="16" t="s">
        <v>1335</v>
      </c>
      <c r="Y272" s="16" t="s">
        <v>284</v>
      </c>
      <c r="Z272" s="16" t="s">
        <v>240</v>
      </c>
      <c r="AA272" s="15" t="s">
        <v>300</v>
      </c>
      <c r="AB272" s="15"/>
      <c r="AC272" s="15"/>
      <c r="AD272" s="15"/>
      <c r="AE272" s="15"/>
      <c r="AF272" s="15"/>
      <c r="AG272" s="15"/>
      <c r="AH272" s="15"/>
      <c r="AI272" s="15"/>
      <c r="AJ272" s="15"/>
    </row>
    <row r="273" spans="18:36" x14ac:dyDescent="0.25">
      <c r="R273" s="15"/>
      <c r="S273" s="15"/>
      <c r="T273" s="15"/>
      <c r="U273" s="15"/>
      <c r="V273" s="16" t="s">
        <v>302</v>
      </c>
      <c r="W273" s="19" t="s">
        <v>1024</v>
      </c>
      <c r="X273" s="16" t="s">
        <v>1335</v>
      </c>
      <c r="Y273" s="16" t="s">
        <v>284</v>
      </c>
      <c r="Z273" s="16" t="s">
        <v>240</v>
      </c>
      <c r="AA273" s="15" t="s">
        <v>300</v>
      </c>
      <c r="AB273" s="15"/>
      <c r="AC273" s="15"/>
      <c r="AD273" s="15"/>
      <c r="AE273" s="15"/>
      <c r="AF273" s="15"/>
      <c r="AG273" s="15"/>
      <c r="AH273" s="15"/>
      <c r="AI273" s="15"/>
      <c r="AJ273" s="15"/>
    </row>
    <row r="274" spans="18:36" x14ac:dyDescent="0.25">
      <c r="R274" s="15"/>
      <c r="S274" s="15"/>
      <c r="T274" s="15"/>
      <c r="U274" s="15"/>
      <c r="V274" s="16" t="s">
        <v>325</v>
      </c>
      <c r="W274" s="19">
        <v>4923</v>
      </c>
      <c r="X274" s="16" t="s">
        <v>1335</v>
      </c>
      <c r="Y274" s="16" t="s">
        <v>284</v>
      </c>
      <c r="Z274" s="16" t="s">
        <v>240</v>
      </c>
      <c r="AA274" s="15" t="s">
        <v>326</v>
      </c>
      <c r="AB274" s="15"/>
      <c r="AC274" s="15"/>
      <c r="AD274" s="15"/>
      <c r="AE274" s="15"/>
      <c r="AF274" s="15"/>
      <c r="AG274" s="15"/>
      <c r="AH274" s="15"/>
      <c r="AI274" s="15"/>
      <c r="AJ274" s="15"/>
    </row>
    <row r="275" spans="18:36" x14ac:dyDescent="0.25">
      <c r="R275" s="15"/>
      <c r="S275" s="15"/>
      <c r="T275" s="15"/>
      <c r="U275" s="15"/>
      <c r="V275" s="16" t="s">
        <v>327</v>
      </c>
      <c r="W275" s="19">
        <v>4922</v>
      </c>
      <c r="X275" s="16" t="s">
        <v>1335</v>
      </c>
      <c r="Y275" s="16" t="s">
        <v>284</v>
      </c>
      <c r="Z275" s="16" t="s">
        <v>240</v>
      </c>
      <c r="AA275" s="15" t="s">
        <v>326</v>
      </c>
      <c r="AB275" s="15"/>
      <c r="AC275" s="15"/>
      <c r="AD275" s="15"/>
      <c r="AE275" s="15"/>
      <c r="AF275" s="15"/>
      <c r="AG275" s="15"/>
      <c r="AH275" s="15"/>
      <c r="AI275" s="15"/>
      <c r="AJ275" s="15"/>
    </row>
    <row r="276" spans="18:36" x14ac:dyDescent="0.25">
      <c r="R276" s="15"/>
      <c r="S276" s="15"/>
      <c r="T276" s="15"/>
      <c r="U276" s="15"/>
      <c r="V276" s="16" t="s">
        <v>328</v>
      </c>
      <c r="W276" s="19">
        <v>4924</v>
      </c>
      <c r="X276" s="16" t="s">
        <v>1335</v>
      </c>
      <c r="Y276" s="16" t="s">
        <v>284</v>
      </c>
      <c r="Z276" s="16" t="s">
        <v>240</v>
      </c>
      <c r="AA276" s="15" t="s">
        <v>326</v>
      </c>
      <c r="AB276" s="15"/>
      <c r="AC276" s="15"/>
      <c r="AD276" s="15"/>
      <c r="AE276" s="15"/>
      <c r="AF276" s="15"/>
      <c r="AG276" s="15"/>
      <c r="AH276" s="15"/>
      <c r="AI276" s="15"/>
      <c r="AJ276" s="15"/>
    </row>
    <row r="277" spans="18:36" x14ac:dyDescent="0.25">
      <c r="R277" s="15"/>
      <c r="S277" s="15"/>
      <c r="T277" s="15"/>
      <c r="U277" s="15"/>
      <c r="V277" s="16" t="s">
        <v>342</v>
      </c>
      <c r="W277" s="19">
        <v>2917</v>
      </c>
      <c r="X277" s="16" t="s">
        <v>1335</v>
      </c>
      <c r="Y277" s="16" t="s">
        <v>284</v>
      </c>
      <c r="Z277" s="16" t="s">
        <v>240</v>
      </c>
      <c r="AA277" s="15" t="s">
        <v>343</v>
      </c>
      <c r="AB277" s="15"/>
      <c r="AC277" s="15"/>
      <c r="AD277" s="15"/>
      <c r="AE277" s="15"/>
      <c r="AF277" s="15"/>
      <c r="AG277" s="15"/>
      <c r="AH277" s="15"/>
      <c r="AI277" s="15"/>
      <c r="AJ277" s="15"/>
    </row>
    <row r="278" spans="18:36" x14ac:dyDescent="0.25">
      <c r="R278" s="15"/>
      <c r="S278" s="15"/>
      <c r="T278" s="15"/>
      <c r="U278" s="15"/>
      <c r="V278" s="16" t="s">
        <v>344</v>
      </c>
      <c r="W278" s="19">
        <v>1620</v>
      </c>
      <c r="X278" s="16" t="s">
        <v>1335</v>
      </c>
      <c r="Y278" s="16" t="s">
        <v>284</v>
      </c>
      <c r="Z278" s="16" t="s">
        <v>240</v>
      </c>
      <c r="AA278" s="15" t="s">
        <v>343</v>
      </c>
      <c r="AB278" s="15"/>
      <c r="AC278" s="15"/>
      <c r="AD278" s="15"/>
      <c r="AE278" s="15"/>
      <c r="AF278" s="15"/>
      <c r="AG278" s="15"/>
      <c r="AH278" s="15"/>
      <c r="AI278" s="15"/>
      <c r="AJ278" s="15"/>
    </row>
    <row r="279" spans="18:36" x14ac:dyDescent="0.25">
      <c r="R279" s="15"/>
      <c r="S279" s="15"/>
      <c r="T279" s="15"/>
      <c r="U279" s="15"/>
      <c r="V279" s="16" t="s">
        <v>360</v>
      </c>
      <c r="W279" s="19">
        <v>1874</v>
      </c>
      <c r="X279" s="16" t="s">
        <v>1335</v>
      </c>
      <c r="Y279" s="16" t="s">
        <v>284</v>
      </c>
      <c r="Z279" s="16" t="s">
        <v>240</v>
      </c>
      <c r="AA279" s="15" t="s">
        <v>361</v>
      </c>
      <c r="AB279" s="15"/>
      <c r="AC279" s="15"/>
      <c r="AD279" s="15"/>
      <c r="AE279" s="15"/>
      <c r="AF279" s="15"/>
      <c r="AG279" s="15"/>
      <c r="AH279" s="15"/>
      <c r="AI279" s="15"/>
      <c r="AJ279" s="15"/>
    </row>
    <row r="280" spans="18:36" x14ac:dyDescent="0.25">
      <c r="R280" s="15"/>
      <c r="S280" s="15"/>
      <c r="T280" s="15"/>
      <c r="U280" s="15"/>
      <c r="V280" s="16" t="s">
        <v>362</v>
      </c>
      <c r="W280" s="19" t="s">
        <v>1045</v>
      </c>
      <c r="X280" s="16" t="s">
        <v>1335</v>
      </c>
      <c r="Y280" s="16" t="s">
        <v>284</v>
      </c>
      <c r="Z280" s="16" t="s">
        <v>240</v>
      </c>
      <c r="AA280" s="15" t="s">
        <v>361</v>
      </c>
      <c r="AB280" s="15"/>
      <c r="AC280" s="15"/>
      <c r="AD280" s="15"/>
      <c r="AE280" s="15"/>
      <c r="AF280" s="15"/>
      <c r="AG280" s="15"/>
      <c r="AH280" s="15"/>
      <c r="AI280" s="15"/>
      <c r="AJ280" s="15"/>
    </row>
    <row r="281" spans="18:36" x14ac:dyDescent="0.25">
      <c r="R281" s="15"/>
      <c r="S281" s="15"/>
      <c r="T281" s="15"/>
      <c r="U281" s="15"/>
      <c r="V281" s="16" t="s">
        <v>363</v>
      </c>
      <c r="W281" s="19">
        <v>1869</v>
      </c>
      <c r="X281" s="16" t="s">
        <v>1335</v>
      </c>
      <c r="Y281" s="16" t="s">
        <v>284</v>
      </c>
      <c r="Z281" s="16" t="s">
        <v>240</v>
      </c>
      <c r="AA281" s="15" t="s">
        <v>361</v>
      </c>
      <c r="AB281" s="15"/>
      <c r="AC281" s="15"/>
      <c r="AD281" s="15"/>
      <c r="AE281" s="15"/>
      <c r="AF281" s="15"/>
      <c r="AG281" s="15"/>
      <c r="AH281" s="15"/>
      <c r="AI281" s="15"/>
      <c r="AJ281" s="15"/>
    </row>
    <row r="282" spans="18:36" x14ac:dyDescent="0.25">
      <c r="R282" s="15"/>
      <c r="S282" s="15"/>
      <c r="T282" s="15"/>
      <c r="U282" s="15"/>
      <c r="V282" s="16" t="s">
        <v>364</v>
      </c>
      <c r="W282" s="19" t="s">
        <v>1046</v>
      </c>
      <c r="X282" s="16" t="s">
        <v>1335</v>
      </c>
      <c r="Y282" s="16" t="s">
        <v>284</v>
      </c>
      <c r="Z282" s="16" t="s">
        <v>240</v>
      </c>
      <c r="AA282" s="15" t="s">
        <v>365</v>
      </c>
      <c r="AB282" s="15"/>
      <c r="AC282" s="15"/>
      <c r="AD282" s="15"/>
      <c r="AE282" s="15"/>
      <c r="AF282" s="15"/>
      <c r="AG282" s="15"/>
      <c r="AH282" s="15"/>
      <c r="AI282" s="15"/>
      <c r="AJ282" s="15"/>
    </row>
    <row r="283" spans="18:36" x14ac:dyDescent="0.25">
      <c r="R283" s="15"/>
      <c r="S283" s="15"/>
      <c r="T283" s="15"/>
      <c r="U283" s="15"/>
      <c r="V283" s="16" t="s">
        <v>366</v>
      </c>
      <c r="W283" s="19" t="s">
        <v>1047</v>
      </c>
      <c r="X283" s="16" t="s">
        <v>1335</v>
      </c>
      <c r="Y283" s="16" t="s">
        <v>284</v>
      </c>
      <c r="Z283" s="16" t="s">
        <v>240</v>
      </c>
      <c r="AA283" s="15" t="s">
        <v>365</v>
      </c>
      <c r="AB283" s="15"/>
      <c r="AC283" s="15"/>
      <c r="AD283" s="15"/>
      <c r="AE283" s="15"/>
      <c r="AF283" s="15"/>
      <c r="AG283" s="15"/>
      <c r="AH283" s="15"/>
      <c r="AI283" s="15"/>
      <c r="AJ283" s="15"/>
    </row>
    <row r="284" spans="18:36" x14ac:dyDescent="0.25">
      <c r="R284" s="15"/>
      <c r="S284" s="15"/>
      <c r="T284" s="15"/>
      <c r="U284" s="15"/>
      <c r="V284" s="16" t="s">
        <v>367</v>
      </c>
      <c r="W284" s="19" t="s">
        <v>1048</v>
      </c>
      <c r="X284" s="16" t="s">
        <v>1335</v>
      </c>
      <c r="Y284" s="16" t="s">
        <v>284</v>
      </c>
      <c r="Z284" s="16" t="s">
        <v>240</v>
      </c>
      <c r="AA284" s="15" t="s">
        <v>365</v>
      </c>
      <c r="AB284" s="15"/>
      <c r="AC284" s="15"/>
      <c r="AD284" s="15"/>
      <c r="AE284" s="15"/>
      <c r="AF284" s="15"/>
      <c r="AG284" s="15"/>
      <c r="AH284" s="15"/>
      <c r="AI284" s="15"/>
      <c r="AJ284" s="15"/>
    </row>
    <row r="285" spans="18:36" x14ac:dyDescent="0.25">
      <c r="R285" s="15"/>
      <c r="S285" s="15"/>
      <c r="T285" s="15"/>
      <c r="U285" s="15"/>
      <c r="V285" s="16" t="s">
        <v>368</v>
      </c>
      <c r="W285" s="19" t="s">
        <v>1049</v>
      </c>
      <c r="X285" s="16" t="s">
        <v>1335</v>
      </c>
      <c r="Y285" s="16" t="s">
        <v>284</v>
      </c>
      <c r="Z285" s="16" t="s">
        <v>240</v>
      </c>
      <c r="AA285" s="15" t="s">
        <v>365</v>
      </c>
      <c r="AB285" s="15"/>
      <c r="AC285" s="15"/>
      <c r="AD285" s="15"/>
      <c r="AE285" s="15"/>
      <c r="AF285" s="15"/>
      <c r="AG285" s="15"/>
      <c r="AH285" s="15"/>
      <c r="AI285" s="15"/>
      <c r="AJ285" s="15"/>
    </row>
    <row r="286" spans="18:36" x14ac:dyDescent="0.25">
      <c r="R286" s="15"/>
      <c r="S286" s="15"/>
      <c r="T286" s="15"/>
      <c r="U286" s="15"/>
      <c r="V286" s="16" t="s">
        <v>369</v>
      </c>
      <c r="W286" s="19" t="s">
        <v>1050</v>
      </c>
      <c r="X286" s="16" t="s">
        <v>1336</v>
      </c>
      <c r="Y286" s="16" t="s">
        <v>284</v>
      </c>
      <c r="Z286" s="16" t="s">
        <v>240</v>
      </c>
      <c r="AA286" s="15" t="s">
        <v>365</v>
      </c>
      <c r="AB286" s="15"/>
      <c r="AC286" s="15"/>
      <c r="AD286" s="15"/>
      <c r="AE286" s="15"/>
      <c r="AF286" s="15"/>
      <c r="AG286" s="15"/>
      <c r="AH286" s="15"/>
      <c r="AI286" s="15"/>
      <c r="AJ286" s="15"/>
    </row>
    <row r="287" spans="18:36" x14ac:dyDescent="0.25">
      <c r="R287" s="15"/>
      <c r="S287" s="15"/>
      <c r="T287" s="15"/>
      <c r="U287" s="15"/>
      <c r="V287" s="16" t="s">
        <v>380</v>
      </c>
      <c r="W287" s="19">
        <v>5970</v>
      </c>
      <c r="X287" s="16" t="s">
        <v>1335</v>
      </c>
      <c r="Y287" s="16" t="s">
        <v>284</v>
      </c>
      <c r="Z287" s="16" t="s">
        <v>240</v>
      </c>
      <c r="AA287" s="15" t="s">
        <v>381</v>
      </c>
      <c r="AB287" s="15"/>
      <c r="AC287" s="15"/>
      <c r="AD287" s="15"/>
      <c r="AE287" s="15"/>
      <c r="AF287" s="15"/>
      <c r="AG287" s="15"/>
      <c r="AH287" s="15"/>
      <c r="AI287" s="15"/>
      <c r="AJ287" s="15"/>
    </row>
    <row r="288" spans="18:36" x14ac:dyDescent="0.25">
      <c r="R288" s="15"/>
      <c r="S288" s="15"/>
      <c r="T288" s="15"/>
      <c r="U288" s="15"/>
      <c r="V288" s="16" t="s">
        <v>382</v>
      </c>
      <c r="W288" s="19">
        <v>5971</v>
      </c>
      <c r="X288" s="16" t="s">
        <v>1335</v>
      </c>
      <c r="Y288" s="16" t="s">
        <v>284</v>
      </c>
      <c r="Z288" s="16" t="s">
        <v>240</v>
      </c>
      <c r="AA288" s="15" t="s">
        <v>381</v>
      </c>
      <c r="AB288" s="15"/>
      <c r="AC288" s="15"/>
      <c r="AD288" s="15"/>
      <c r="AE288" s="15"/>
      <c r="AF288" s="15"/>
      <c r="AG288" s="15"/>
      <c r="AH288" s="15"/>
      <c r="AI288" s="15"/>
      <c r="AJ288" s="15"/>
    </row>
    <row r="289" spans="18:36" x14ac:dyDescent="0.25">
      <c r="R289" s="15"/>
      <c r="S289" s="15"/>
      <c r="T289" s="15"/>
      <c r="U289" s="15"/>
      <c r="V289" s="16" t="s">
        <v>383</v>
      </c>
      <c r="W289" s="19">
        <v>5972</v>
      </c>
      <c r="X289" s="16" t="s">
        <v>1335</v>
      </c>
      <c r="Y289" s="16" t="s">
        <v>284</v>
      </c>
      <c r="Z289" s="16" t="s">
        <v>240</v>
      </c>
      <c r="AA289" s="15" t="s">
        <v>381</v>
      </c>
      <c r="AB289" s="15"/>
      <c r="AC289" s="15"/>
      <c r="AD289" s="15"/>
      <c r="AE289" s="15"/>
      <c r="AF289" s="15"/>
      <c r="AG289" s="15"/>
      <c r="AH289" s="15"/>
      <c r="AI289" s="15"/>
      <c r="AJ289" s="15"/>
    </row>
    <row r="290" spans="18:36" x14ac:dyDescent="0.25">
      <c r="R290" s="15"/>
      <c r="S290" s="15"/>
      <c r="T290" s="15"/>
      <c r="U290" s="15"/>
      <c r="V290" s="16" t="s">
        <v>500</v>
      </c>
      <c r="W290" s="19">
        <v>4836</v>
      </c>
      <c r="X290" s="16" t="s">
        <v>1335</v>
      </c>
      <c r="Y290" s="16" t="s">
        <v>284</v>
      </c>
      <c r="Z290" s="16" t="s">
        <v>240</v>
      </c>
      <c r="AA290" s="15" t="s">
        <v>501</v>
      </c>
      <c r="AB290" s="15"/>
      <c r="AC290" s="15"/>
      <c r="AD290" s="15"/>
      <c r="AE290" s="15"/>
      <c r="AF290" s="15"/>
      <c r="AG290" s="15"/>
      <c r="AH290" s="15"/>
      <c r="AI290" s="15"/>
      <c r="AJ290" s="15"/>
    </row>
    <row r="291" spans="18:36" x14ac:dyDescent="0.25">
      <c r="R291" s="15"/>
      <c r="S291" s="15"/>
      <c r="T291" s="15"/>
      <c r="U291" s="15"/>
      <c r="V291" s="16" t="s">
        <v>502</v>
      </c>
      <c r="W291" s="19">
        <v>4837</v>
      </c>
      <c r="X291" s="16" t="s">
        <v>1335</v>
      </c>
      <c r="Y291" s="16" t="s">
        <v>284</v>
      </c>
      <c r="Z291" s="16" t="s">
        <v>240</v>
      </c>
      <c r="AA291" s="15" t="s">
        <v>501</v>
      </c>
      <c r="AB291" s="15"/>
      <c r="AC291" s="15"/>
      <c r="AD291" s="15"/>
      <c r="AE291" s="15"/>
      <c r="AF291" s="15"/>
      <c r="AG291" s="15"/>
      <c r="AH291" s="15"/>
      <c r="AI291" s="15"/>
      <c r="AJ291" s="15"/>
    </row>
    <row r="292" spans="18:36" x14ac:dyDescent="0.25">
      <c r="R292" s="15"/>
      <c r="S292" s="15"/>
      <c r="T292" s="15"/>
      <c r="U292" s="15"/>
      <c r="V292" s="16" t="s">
        <v>518</v>
      </c>
      <c r="W292" s="19" t="s">
        <v>1118</v>
      </c>
      <c r="X292" s="16" t="s">
        <v>1335</v>
      </c>
      <c r="Y292" s="16" t="s">
        <v>284</v>
      </c>
      <c r="Z292" s="16" t="s">
        <v>240</v>
      </c>
      <c r="AA292" s="15" t="s">
        <v>519</v>
      </c>
      <c r="AB292" s="15"/>
      <c r="AC292" s="15"/>
      <c r="AD292" s="15"/>
      <c r="AE292" s="15"/>
      <c r="AF292" s="15"/>
      <c r="AG292" s="15"/>
      <c r="AH292" s="15"/>
      <c r="AI292" s="15"/>
      <c r="AJ292" s="15"/>
    </row>
    <row r="293" spans="18:36" x14ac:dyDescent="0.25">
      <c r="R293" s="15"/>
      <c r="S293" s="15"/>
      <c r="T293" s="15"/>
      <c r="U293" s="15"/>
      <c r="V293" s="16" t="s">
        <v>520</v>
      </c>
      <c r="W293" s="19" t="s">
        <v>1119</v>
      </c>
      <c r="X293" s="16" t="s">
        <v>1335</v>
      </c>
      <c r="Y293" s="16" t="s">
        <v>284</v>
      </c>
      <c r="Z293" s="16" t="s">
        <v>240</v>
      </c>
      <c r="AA293" s="15" t="s">
        <v>519</v>
      </c>
      <c r="AB293" s="15"/>
      <c r="AC293" s="15"/>
      <c r="AD293" s="15"/>
      <c r="AE293" s="15"/>
      <c r="AF293" s="15"/>
      <c r="AG293" s="15"/>
      <c r="AH293" s="15"/>
      <c r="AI293" s="15"/>
      <c r="AJ293" s="15"/>
    </row>
    <row r="294" spans="18:36" x14ac:dyDescent="0.25">
      <c r="R294" s="15"/>
      <c r="S294" s="15"/>
      <c r="T294" s="15"/>
      <c r="U294" s="15"/>
      <c r="V294" s="16" t="s">
        <v>521</v>
      </c>
      <c r="W294" s="19" t="s">
        <v>1120</v>
      </c>
      <c r="X294" s="16" t="s">
        <v>1335</v>
      </c>
      <c r="Y294" s="16" t="s">
        <v>284</v>
      </c>
      <c r="Z294" s="16" t="s">
        <v>240</v>
      </c>
      <c r="AA294" s="15" t="s">
        <v>519</v>
      </c>
      <c r="AB294" s="15"/>
      <c r="AC294" s="15"/>
      <c r="AD294" s="15"/>
      <c r="AE294" s="15"/>
      <c r="AF294" s="15"/>
      <c r="AG294" s="15"/>
      <c r="AH294" s="15"/>
      <c r="AI294" s="15"/>
      <c r="AJ294" s="15"/>
    </row>
    <row r="295" spans="18:36" x14ac:dyDescent="0.25">
      <c r="R295" s="15"/>
      <c r="S295" s="15"/>
      <c r="T295" s="15"/>
      <c r="U295" s="15"/>
      <c r="V295" s="16" t="s">
        <v>618</v>
      </c>
      <c r="W295" s="19" t="s">
        <v>1173</v>
      </c>
      <c r="X295" s="16" t="s">
        <v>1336</v>
      </c>
      <c r="Y295" s="16" t="s">
        <v>284</v>
      </c>
      <c r="Z295" s="16" t="s">
        <v>240</v>
      </c>
      <c r="AA295" s="15" t="s">
        <v>619</v>
      </c>
      <c r="AB295" s="15"/>
      <c r="AC295" s="15"/>
      <c r="AD295" s="15"/>
      <c r="AE295" s="15"/>
      <c r="AF295" s="15"/>
      <c r="AG295" s="15"/>
      <c r="AH295" s="15"/>
      <c r="AI295" s="15"/>
      <c r="AJ295" s="15"/>
    </row>
    <row r="296" spans="18:36" x14ac:dyDescent="0.25">
      <c r="R296" s="15"/>
      <c r="S296" s="15"/>
      <c r="T296" s="15"/>
      <c r="U296" s="15"/>
      <c r="V296" s="16" t="s">
        <v>620</v>
      </c>
      <c r="W296" s="19" t="s">
        <v>1174</v>
      </c>
      <c r="X296" s="16" t="s">
        <v>1335</v>
      </c>
      <c r="Y296" s="16" t="s">
        <v>284</v>
      </c>
      <c r="Z296" s="16" t="s">
        <v>240</v>
      </c>
      <c r="AA296" s="15" t="s">
        <v>619</v>
      </c>
      <c r="AB296" s="15"/>
      <c r="AC296" s="15"/>
      <c r="AD296" s="15"/>
      <c r="AE296" s="15"/>
      <c r="AF296" s="15"/>
      <c r="AG296" s="15"/>
      <c r="AH296" s="15"/>
      <c r="AI296" s="15"/>
      <c r="AJ296" s="15"/>
    </row>
    <row r="297" spans="18:36" x14ac:dyDescent="0.25">
      <c r="R297" s="15"/>
      <c r="S297" s="15"/>
      <c r="T297" s="15"/>
      <c r="U297" s="15"/>
      <c r="V297" s="16" t="s">
        <v>621</v>
      </c>
      <c r="W297" s="19" t="s">
        <v>1175</v>
      </c>
      <c r="X297" s="16" t="s">
        <v>1335</v>
      </c>
      <c r="Y297" s="16" t="s">
        <v>284</v>
      </c>
      <c r="Z297" s="16" t="s">
        <v>240</v>
      </c>
      <c r="AA297" s="15" t="s">
        <v>619</v>
      </c>
      <c r="AB297" s="15"/>
      <c r="AC297" s="15"/>
      <c r="AD297" s="15"/>
      <c r="AE297" s="15"/>
      <c r="AF297" s="15"/>
      <c r="AG297" s="15"/>
      <c r="AH297" s="15"/>
      <c r="AI297" s="15"/>
      <c r="AJ297" s="15"/>
    </row>
    <row r="298" spans="18:36" x14ac:dyDescent="0.25">
      <c r="R298" s="15"/>
      <c r="S298" s="15"/>
      <c r="T298" s="15"/>
      <c r="U298" s="15"/>
      <c r="V298" s="16" t="s">
        <v>655</v>
      </c>
      <c r="W298" s="19" t="s">
        <v>1193</v>
      </c>
      <c r="X298" s="16" t="s">
        <v>1335</v>
      </c>
      <c r="Y298" s="16" t="s">
        <v>284</v>
      </c>
      <c r="Z298" s="16" t="s">
        <v>240</v>
      </c>
      <c r="AA298" s="15" t="s">
        <v>656</v>
      </c>
      <c r="AB298" s="15"/>
      <c r="AC298" s="15"/>
      <c r="AD298" s="15"/>
      <c r="AE298" s="15"/>
      <c r="AF298" s="15"/>
      <c r="AG298" s="15"/>
      <c r="AH298" s="15"/>
      <c r="AI298" s="15"/>
      <c r="AJ298" s="15"/>
    </row>
    <row r="299" spans="18:36" x14ac:dyDescent="0.25">
      <c r="R299" s="15"/>
      <c r="S299" s="15"/>
      <c r="T299" s="15"/>
      <c r="U299" s="15"/>
      <c r="V299" s="16" t="s">
        <v>657</v>
      </c>
      <c r="W299" s="19">
        <v>1676</v>
      </c>
      <c r="X299" s="16" t="s">
        <v>1335</v>
      </c>
      <c r="Y299" s="16" t="s">
        <v>284</v>
      </c>
      <c r="Z299" s="16" t="s">
        <v>240</v>
      </c>
      <c r="AA299" s="15" t="s">
        <v>656</v>
      </c>
      <c r="AB299" s="15"/>
      <c r="AC299" s="15"/>
      <c r="AD299" s="15"/>
      <c r="AE299" s="15"/>
      <c r="AF299" s="15"/>
      <c r="AG299" s="15"/>
      <c r="AH299" s="15"/>
      <c r="AI299" s="15"/>
      <c r="AJ299" s="15"/>
    </row>
    <row r="300" spans="18:36" x14ac:dyDescent="0.25">
      <c r="R300" s="15"/>
      <c r="S300" s="15"/>
      <c r="T300" s="15"/>
      <c r="U300" s="15"/>
      <c r="V300" s="16" t="s">
        <v>658</v>
      </c>
      <c r="W300" s="19" t="s">
        <v>1194</v>
      </c>
      <c r="X300" s="16" t="s">
        <v>1335</v>
      </c>
      <c r="Y300" s="16" t="s">
        <v>284</v>
      </c>
      <c r="Z300" s="16" t="s">
        <v>240</v>
      </c>
      <c r="AA300" s="15" t="s">
        <v>656</v>
      </c>
      <c r="AB300" s="15"/>
      <c r="AC300" s="15"/>
      <c r="AD300" s="15"/>
      <c r="AE300" s="15"/>
      <c r="AF300" s="15"/>
      <c r="AG300" s="15"/>
      <c r="AH300" s="15"/>
      <c r="AI300" s="15"/>
      <c r="AJ300" s="15"/>
    </row>
    <row r="301" spans="18:36" x14ac:dyDescent="0.25">
      <c r="R301" s="15"/>
      <c r="S301" s="15"/>
      <c r="T301" s="15"/>
      <c r="U301" s="15"/>
      <c r="V301" s="16" t="s">
        <v>659</v>
      </c>
      <c r="W301" s="19" t="s">
        <v>1195</v>
      </c>
      <c r="X301" s="16" t="s">
        <v>1335</v>
      </c>
      <c r="Y301" s="16" t="s">
        <v>284</v>
      </c>
      <c r="Z301" s="16" t="s">
        <v>240</v>
      </c>
      <c r="AA301" s="15" t="s">
        <v>656</v>
      </c>
      <c r="AB301" s="15"/>
      <c r="AC301" s="15"/>
      <c r="AD301" s="15"/>
      <c r="AE301" s="15"/>
      <c r="AF301" s="15"/>
      <c r="AG301" s="15"/>
      <c r="AH301" s="15"/>
      <c r="AI301" s="15"/>
      <c r="AJ301" s="15"/>
    </row>
    <row r="302" spans="18:36" x14ac:dyDescent="0.25">
      <c r="R302" s="15"/>
      <c r="S302" s="15"/>
      <c r="T302" s="15"/>
      <c r="U302" s="15"/>
      <c r="V302" s="16" t="s">
        <v>660</v>
      </c>
      <c r="W302" s="19" t="s">
        <v>1196</v>
      </c>
      <c r="X302" s="16" t="s">
        <v>1335</v>
      </c>
      <c r="Y302" s="16" t="s">
        <v>284</v>
      </c>
      <c r="Z302" s="16" t="s">
        <v>240</v>
      </c>
      <c r="AA302" s="15" t="s">
        <v>656</v>
      </c>
      <c r="AB302" s="15"/>
      <c r="AC302" s="15"/>
      <c r="AD302" s="15"/>
      <c r="AE302" s="15"/>
      <c r="AF302" s="15"/>
      <c r="AG302" s="15"/>
      <c r="AH302" s="15"/>
      <c r="AI302" s="15"/>
      <c r="AJ302" s="15"/>
    </row>
    <row r="303" spans="18:36" x14ac:dyDescent="0.25">
      <c r="R303" s="15"/>
      <c r="S303" s="15"/>
      <c r="T303" s="15"/>
      <c r="U303" s="15"/>
      <c r="V303" s="16" t="s">
        <v>661</v>
      </c>
      <c r="W303" s="19" t="s">
        <v>1197</v>
      </c>
      <c r="X303" s="16" t="s">
        <v>1335</v>
      </c>
      <c r="Y303" s="16" t="s">
        <v>284</v>
      </c>
      <c r="Z303" s="16" t="s">
        <v>240</v>
      </c>
      <c r="AA303" s="15" t="s">
        <v>662</v>
      </c>
      <c r="AB303" s="15"/>
      <c r="AC303" s="15"/>
      <c r="AD303" s="15"/>
      <c r="AE303" s="15"/>
      <c r="AF303" s="15"/>
      <c r="AG303" s="15"/>
      <c r="AH303" s="15"/>
      <c r="AI303" s="15"/>
      <c r="AJ303" s="15"/>
    </row>
    <row r="304" spans="18:36" x14ac:dyDescent="0.25">
      <c r="R304" s="15"/>
      <c r="S304" s="15"/>
      <c r="T304" s="15"/>
      <c r="U304" s="15"/>
      <c r="V304" s="16" t="s">
        <v>663</v>
      </c>
      <c r="W304" s="19">
        <v>1238</v>
      </c>
      <c r="X304" s="16" t="s">
        <v>1335</v>
      </c>
      <c r="Y304" s="16" t="s">
        <v>284</v>
      </c>
      <c r="Z304" s="16" t="s">
        <v>240</v>
      </c>
      <c r="AA304" s="15" t="s">
        <v>662</v>
      </c>
      <c r="AB304" s="15"/>
      <c r="AC304" s="15"/>
      <c r="AD304" s="15"/>
      <c r="AE304" s="15"/>
      <c r="AF304" s="15"/>
      <c r="AG304" s="15"/>
      <c r="AH304" s="15"/>
      <c r="AI304" s="15"/>
      <c r="AJ304" s="15"/>
    </row>
    <row r="305" spans="18:36" x14ac:dyDescent="0.25">
      <c r="R305" s="15"/>
      <c r="S305" s="15"/>
      <c r="T305" s="15"/>
      <c r="U305" s="15"/>
      <c r="V305" s="16" t="s">
        <v>664</v>
      </c>
      <c r="W305" s="19" t="s">
        <v>1198</v>
      </c>
      <c r="X305" s="16" t="s">
        <v>1335</v>
      </c>
      <c r="Y305" s="16" t="s">
        <v>284</v>
      </c>
      <c r="Z305" s="16" t="s">
        <v>240</v>
      </c>
      <c r="AA305" s="15" t="s">
        <v>662</v>
      </c>
      <c r="AB305" s="15"/>
      <c r="AC305" s="15"/>
      <c r="AD305" s="15"/>
      <c r="AE305" s="15"/>
      <c r="AF305" s="15"/>
      <c r="AG305" s="15"/>
      <c r="AH305" s="15"/>
      <c r="AI305" s="15"/>
      <c r="AJ305" s="15"/>
    </row>
    <row r="306" spans="18:36" x14ac:dyDescent="0.25">
      <c r="R306" s="15"/>
      <c r="S306" s="15" t="s">
        <v>53</v>
      </c>
      <c r="T306" s="15"/>
      <c r="U306" s="15"/>
      <c r="V306" s="16" t="s">
        <v>665</v>
      </c>
      <c r="W306" s="19" t="s">
        <v>1199</v>
      </c>
      <c r="X306" s="16" t="s">
        <v>1335</v>
      </c>
      <c r="Y306" s="16" t="s">
        <v>284</v>
      </c>
      <c r="Z306" s="16" t="s">
        <v>240</v>
      </c>
      <c r="AA306" s="15" t="s">
        <v>662</v>
      </c>
      <c r="AB306" s="15"/>
      <c r="AC306" s="15"/>
      <c r="AD306" s="15"/>
      <c r="AE306" s="15"/>
      <c r="AF306" s="15"/>
      <c r="AG306" s="15"/>
      <c r="AH306" s="15"/>
      <c r="AI306" s="15"/>
      <c r="AJ306" s="15"/>
    </row>
    <row r="307" spans="18:36" x14ac:dyDescent="0.25">
      <c r="R307" s="15"/>
      <c r="S307" s="15" t="s">
        <v>38</v>
      </c>
      <c r="T307" s="15"/>
      <c r="U307" s="15"/>
      <c r="V307" s="16" t="s">
        <v>668</v>
      </c>
      <c r="W307" s="19" t="s">
        <v>1200</v>
      </c>
      <c r="X307" s="16" t="s">
        <v>1335</v>
      </c>
      <c r="Y307" s="16" t="s">
        <v>284</v>
      </c>
      <c r="Z307" s="16" t="s">
        <v>240</v>
      </c>
      <c r="AA307" s="15" t="s">
        <v>669</v>
      </c>
      <c r="AB307" s="15"/>
      <c r="AC307" s="15"/>
      <c r="AD307" s="15"/>
      <c r="AE307" s="15"/>
      <c r="AF307" s="15"/>
      <c r="AG307" s="15"/>
      <c r="AH307" s="15"/>
      <c r="AI307" s="15"/>
      <c r="AJ307" s="15"/>
    </row>
    <row r="308" spans="18:36" x14ac:dyDescent="0.25">
      <c r="R308" s="15"/>
      <c r="S308" s="15"/>
      <c r="T308" s="15"/>
      <c r="U308" s="15"/>
      <c r="V308" s="16" t="s">
        <v>670</v>
      </c>
      <c r="W308" s="19" t="s">
        <v>1201</v>
      </c>
      <c r="X308" s="16" t="s">
        <v>1335</v>
      </c>
      <c r="Y308" s="16" t="s">
        <v>284</v>
      </c>
      <c r="Z308" s="16" t="s">
        <v>240</v>
      </c>
      <c r="AA308" s="15" t="s">
        <v>669</v>
      </c>
      <c r="AB308" s="15"/>
      <c r="AC308" s="15"/>
      <c r="AD308" s="15"/>
      <c r="AE308" s="15"/>
      <c r="AF308" s="15"/>
      <c r="AG308" s="15"/>
      <c r="AH308" s="15"/>
      <c r="AI308" s="15"/>
      <c r="AJ308" s="15"/>
    </row>
    <row r="309" spans="18:36" x14ac:dyDescent="0.25">
      <c r="R309" s="15"/>
      <c r="S309" s="15"/>
      <c r="T309" s="15"/>
      <c r="U309" s="15"/>
      <c r="V309" s="16" t="s">
        <v>671</v>
      </c>
      <c r="W309" s="19" t="s">
        <v>1202</v>
      </c>
      <c r="X309" s="16" t="s">
        <v>1335</v>
      </c>
      <c r="Y309" s="16" t="s">
        <v>284</v>
      </c>
      <c r="Z309" s="16" t="s">
        <v>240</v>
      </c>
      <c r="AA309" s="15" t="s">
        <v>669</v>
      </c>
      <c r="AB309" s="15"/>
      <c r="AC309" s="15"/>
      <c r="AD309" s="15"/>
      <c r="AE309" s="15"/>
      <c r="AF309" s="15"/>
      <c r="AG309" s="15"/>
      <c r="AH309" s="15"/>
      <c r="AI309" s="15"/>
      <c r="AJ309" s="15"/>
    </row>
    <row r="310" spans="18:36" x14ac:dyDescent="0.25">
      <c r="R310" s="15"/>
      <c r="S310" s="15"/>
      <c r="T310" s="15"/>
      <c r="U310" s="15"/>
      <c r="V310" s="16" t="s">
        <v>672</v>
      </c>
      <c r="W310" s="19" t="s">
        <v>1203</v>
      </c>
      <c r="X310" s="16" t="s">
        <v>1335</v>
      </c>
      <c r="Y310" s="16" t="s">
        <v>284</v>
      </c>
      <c r="Z310" s="16" t="s">
        <v>240</v>
      </c>
      <c r="AA310" s="15" t="s">
        <v>669</v>
      </c>
      <c r="AB310" s="15"/>
      <c r="AC310" s="15"/>
      <c r="AD310" s="15"/>
      <c r="AE310" s="15"/>
      <c r="AF310" s="15"/>
      <c r="AG310" s="15"/>
      <c r="AH310" s="15"/>
      <c r="AI310" s="15"/>
      <c r="AJ310" s="15"/>
    </row>
    <row r="311" spans="18:36" x14ac:dyDescent="0.25">
      <c r="R311" s="15"/>
      <c r="S311" s="15"/>
      <c r="T311" s="15"/>
      <c r="U311" s="15"/>
      <c r="V311" s="16" t="s">
        <v>684</v>
      </c>
      <c r="W311" s="19" t="s">
        <v>1207</v>
      </c>
      <c r="X311" s="16" t="s">
        <v>1336</v>
      </c>
      <c r="Y311" s="16" t="s">
        <v>284</v>
      </c>
      <c r="Z311" s="16" t="s">
        <v>240</v>
      </c>
      <c r="AA311" s="15" t="s">
        <v>685</v>
      </c>
      <c r="AB311" s="15"/>
      <c r="AC311" s="15"/>
      <c r="AD311" s="15"/>
      <c r="AE311" s="15"/>
      <c r="AF311" s="15"/>
      <c r="AG311" s="15"/>
      <c r="AH311" s="15"/>
      <c r="AI311" s="15"/>
      <c r="AJ311" s="15"/>
    </row>
    <row r="312" spans="18:36" x14ac:dyDescent="0.25">
      <c r="R312" s="15"/>
      <c r="S312" s="15"/>
      <c r="T312" s="15"/>
      <c r="U312" s="15"/>
      <c r="V312" s="16" t="s">
        <v>686</v>
      </c>
      <c r="W312" s="19" t="s">
        <v>1208</v>
      </c>
      <c r="X312" s="16" t="s">
        <v>1335</v>
      </c>
      <c r="Y312" s="16" t="s">
        <v>284</v>
      </c>
      <c r="Z312" s="16" t="s">
        <v>240</v>
      </c>
      <c r="AA312" s="15" t="s">
        <v>685</v>
      </c>
      <c r="AB312" s="15"/>
      <c r="AC312" s="15"/>
      <c r="AD312" s="15"/>
      <c r="AE312" s="15"/>
      <c r="AF312" s="15"/>
      <c r="AG312" s="15"/>
      <c r="AH312" s="15"/>
      <c r="AI312" s="15"/>
      <c r="AJ312" s="15"/>
    </row>
    <row r="313" spans="18:36" x14ac:dyDescent="0.25">
      <c r="R313" s="15"/>
      <c r="S313" s="15"/>
      <c r="T313" s="15"/>
      <c r="U313" s="15"/>
      <c r="V313" s="16" t="s">
        <v>687</v>
      </c>
      <c r="W313" s="19" t="s">
        <v>1209</v>
      </c>
      <c r="X313" s="16" t="s">
        <v>1335</v>
      </c>
      <c r="Y313" s="16" t="s">
        <v>284</v>
      </c>
      <c r="Z313" s="16" t="s">
        <v>240</v>
      </c>
      <c r="AA313" s="15" t="s">
        <v>685</v>
      </c>
      <c r="AB313" s="15"/>
      <c r="AC313" s="15"/>
      <c r="AD313" s="15"/>
      <c r="AE313" s="15"/>
      <c r="AF313" s="15"/>
      <c r="AG313" s="15"/>
      <c r="AH313" s="15"/>
      <c r="AI313" s="15"/>
      <c r="AJ313" s="15"/>
    </row>
    <row r="314" spans="18:36" x14ac:dyDescent="0.25">
      <c r="R314" s="15"/>
      <c r="S314" s="15"/>
      <c r="T314" s="15"/>
      <c r="U314" s="15"/>
      <c r="V314" s="16" t="s">
        <v>688</v>
      </c>
      <c r="W314" s="19" t="s">
        <v>1210</v>
      </c>
      <c r="X314" s="16" t="s">
        <v>1335</v>
      </c>
      <c r="Y314" s="16" t="s">
        <v>284</v>
      </c>
      <c r="Z314" s="16" t="s">
        <v>240</v>
      </c>
      <c r="AA314" s="15" t="s">
        <v>685</v>
      </c>
      <c r="AB314" s="15"/>
      <c r="AC314" s="15"/>
      <c r="AD314" s="15"/>
      <c r="AE314" s="15"/>
      <c r="AF314" s="15"/>
      <c r="AG314" s="15"/>
      <c r="AH314" s="15"/>
      <c r="AI314" s="15"/>
      <c r="AJ314" s="15"/>
    </row>
    <row r="315" spans="18:36" x14ac:dyDescent="0.25">
      <c r="R315" s="15"/>
      <c r="S315" s="15"/>
      <c r="T315" s="15"/>
      <c r="U315" s="15"/>
      <c r="V315" s="16" t="s">
        <v>710</v>
      </c>
      <c r="W315" s="19">
        <v>8426</v>
      </c>
      <c r="X315" s="16" t="s">
        <v>1335</v>
      </c>
      <c r="Y315" s="16" t="s">
        <v>284</v>
      </c>
      <c r="Z315" s="16" t="s">
        <v>240</v>
      </c>
      <c r="AA315" s="15" t="s">
        <v>711</v>
      </c>
      <c r="AB315" s="15"/>
      <c r="AC315" s="15"/>
      <c r="AD315" s="15"/>
      <c r="AE315" s="15"/>
      <c r="AF315" s="15"/>
      <c r="AG315" s="15"/>
      <c r="AH315" s="15"/>
      <c r="AI315" s="15"/>
      <c r="AJ315" s="15"/>
    </row>
    <row r="316" spans="18:36" x14ac:dyDescent="0.25">
      <c r="R316" s="15"/>
      <c r="S316" s="15"/>
      <c r="T316" s="15"/>
      <c r="U316" s="15"/>
      <c r="V316" s="16" t="s">
        <v>712</v>
      </c>
      <c r="W316" s="19">
        <v>8427</v>
      </c>
      <c r="X316" s="16" t="s">
        <v>1335</v>
      </c>
      <c r="Y316" s="16" t="s">
        <v>284</v>
      </c>
      <c r="Z316" s="16" t="s">
        <v>240</v>
      </c>
      <c r="AA316" s="15" t="s">
        <v>711</v>
      </c>
      <c r="AB316" s="15"/>
      <c r="AC316" s="15"/>
      <c r="AD316" s="15"/>
      <c r="AE316" s="15"/>
      <c r="AF316" s="15"/>
      <c r="AG316" s="15"/>
      <c r="AH316" s="15"/>
      <c r="AI316" s="15"/>
      <c r="AJ316" s="15"/>
    </row>
    <row r="317" spans="18:36" x14ac:dyDescent="0.25">
      <c r="R317" s="15"/>
      <c r="S317" s="15"/>
      <c r="T317" s="15"/>
      <c r="U317" s="15"/>
      <c r="V317" s="16" t="s">
        <v>713</v>
      </c>
      <c r="W317" s="19">
        <v>8425</v>
      </c>
      <c r="X317" s="16" t="s">
        <v>1335</v>
      </c>
      <c r="Y317" s="16" t="s">
        <v>284</v>
      </c>
      <c r="Z317" s="16" t="s">
        <v>240</v>
      </c>
      <c r="AA317" s="15" t="s">
        <v>711</v>
      </c>
      <c r="AB317" s="15"/>
      <c r="AC317" s="15"/>
      <c r="AD317" s="15"/>
      <c r="AE317" s="15"/>
      <c r="AF317" s="15"/>
      <c r="AG317" s="15"/>
      <c r="AH317" s="15"/>
      <c r="AI317" s="15"/>
      <c r="AJ317" s="15"/>
    </row>
    <row r="318" spans="18:36" x14ac:dyDescent="0.25">
      <c r="R318" s="15"/>
      <c r="S318" s="15"/>
      <c r="T318" s="15"/>
      <c r="U318" s="15"/>
      <c r="V318" s="16" t="s">
        <v>773</v>
      </c>
      <c r="W318" s="19" t="s">
        <v>1257</v>
      </c>
      <c r="X318" s="16" t="s">
        <v>1336</v>
      </c>
      <c r="Y318" s="16" t="s">
        <v>284</v>
      </c>
      <c r="Z318" s="16" t="s">
        <v>240</v>
      </c>
      <c r="AA318" s="15" t="s">
        <v>772</v>
      </c>
      <c r="AB318" s="15"/>
      <c r="AC318" s="15"/>
      <c r="AD318" s="15"/>
      <c r="AE318" s="15"/>
      <c r="AF318" s="15"/>
      <c r="AG318" s="15"/>
      <c r="AH318" s="15"/>
      <c r="AI318" s="15"/>
      <c r="AJ318" s="15"/>
    </row>
    <row r="319" spans="18:36" ht="15.75" thickBot="1" x14ac:dyDescent="0.3">
      <c r="R319" s="15"/>
      <c r="S319" s="15"/>
      <c r="T319" s="15"/>
      <c r="U319" s="15"/>
      <c r="V319" s="17" t="s">
        <v>779</v>
      </c>
      <c r="W319" s="20" t="s">
        <v>1259</v>
      </c>
      <c r="X319" s="17" t="s">
        <v>1336</v>
      </c>
      <c r="Y319" s="17" t="s">
        <v>284</v>
      </c>
      <c r="Z319" s="17" t="s">
        <v>240</v>
      </c>
      <c r="AA319" s="15" t="s">
        <v>772</v>
      </c>
      <c r="AB319" s="15"/>
      <c r="AC319" s="15"/>
      <c r="AD319" s="15"/>
      <c r="AE319" s="15"/>
      <c r="AF319" s="15"/>
      <c r="AG319" s="15"/>
      <c r="AH319" s="15"/>
      <c r="AI319" s="15"/>
      <c r="AJ319" s="15"/>
    </row>
    <row r="320" spans="18:36" x14ac:dyDescent="0.25">
      <c r="R320" s="15"/>
      <c r="S320" s="15"/>
      <c r="T320" s="15"/>
      <c r="U320" s="15"/>
      <c r="V320" s="18" t="s">
        <v>911</v>
      </c>
      <c r="W320" s="21" t="s">
        <v>1304</v>
      </c>
      <c r="X320" s="18" t="s">
        <v>1335</v>
      </c>
      <c r="Y320" s="18" t="s">
        <v>912</v>
      </c>
      <c r="Z320" s="18" t="s">
        <v>913</v>
      </c>
      <c r="AA320" s="15" t="s">
        <v>914</v>
      </c>
      <c r="AB320" s="15"/>
      <c r="AC320" s="15"/>
      <c r="AD320" s="15"/>
      <c r="AE320" s="15"/>
      <c r="AF320" s="15"/>
      <c r="AG320" s="15"/>
      <c r="AH320" s="15"/>
      <c r="AI320" s="15"/>
      <c r="AJ320" s="15"/>
    </row>
    <row r="321" spans="18:36" x14ac:dyDescent="0.25">
      <c r="R321" s="15"/>
      <c r="S321" s="15"/>
      <c r="T321" s="15"/>
      <c r="U321" s="15"/>
      <c r="V321" s="16" t="s">
        <v>915</v>
      </c>
      <c r="W321" s="19" t="s">
        <v>1305</v>
      </c>
      <c r="X321" s="16" t="s">
        <v>1335</v>
      </c>
      <c r="Y321" s="16" t="s">
        <v>912</v>
      </c>
      <c r="Z321" s="16" t="s">
        <v>913</v>
      </c>
      <c r="AA321" s="15" t="s">
        <v>914</v>
      </c>
      <c r="AB321" s="15"/>
      <c r="AC321" s="15"/>
      <c r="AD321" s="15"/>
      <c r="AE321" s="15"/>
      <c r="AF321" s="15"/>
      <c r="AG321" s="15"/>
      <c r="AH321" s="15"/>
      <c r="AI321" s="15"/>
      <c r="AJ321" s="15"/>
    </row>
    <row r="322" spans="18:36" x14ac:dyDescent="0.25">
      <c r="R322" s="15"/>
      <c r="S322" s="15"/>
      <c r="T322" s="15"/>
      <c r="U322" s="15"/>
      <c r="V322" s="16" t="s">
        <v>916</v>
      </c>
      <c r="W322" s="19">
        <v>4513</v>
      </c>
      <c r="X322" s="16" t="s">
        <v>1335</v>
      </c>
      <c r="Y322" s="16" t="s">
        <v>912</v>
      </c>
      <c r="Z322" s="16" t="s">
        <v>913</v>
      </c>
      <c r="AA322" s="15" t="s">
        <v>914</v>
      </c>
      <c r="AB322" s="15"/>
      <c r="AC322" s="15"/>
      <c r="AD322" s="15"/>
      <c r="AE322" s="15"/>
      <c r="AF322" s="15"/>
      <c r="AG322" s="15"/>
      <c r="AH322" s="15"/>
      <c r="AI322" s="15"/>
      <c r="AJ322" s="15"/>
    </row>
    <row r="323" spans="18:36" x14ac:dyDescent="0.25">
      <c r="R323" s="15"/>
      <c r="S323" s="15"/>
      <c r="T323" s="15"/>
      <c r="U323" s="15"/>
      <c r="V323" s="16" t="s">
        <v>917</v>
      </c>
      <c r="W323" s="19">
        <v>4512</v>
      </c>
      <c r="X323" s="16" t="s">
        <v>1335</v>
      </c>
      <c r="Y323" s="16" t="s">
        <v>912</v>
      </c>
      <c r="Z323" s="16" t="s">
        <v>913</v>
      </c>
      <c r="AA323" s="15" t="s">
        <v>914</v>
      </c>
      <c r="AB323" s="15"/>
      <c r="AC323" s="15"/>
      <c r="AD323" s="15"/>
      <c r="AE323" s="15"/>
      <c r="AF323" s="15"/>
      <c r="AG323" s="15"/>
      <c r="AH323" s="15"/>
      <c r="AI323" s="15"/>
      <c r="AJ323" s="15"/>
    </row>
    <row r="324" spans="18:36" x14ac:dyDescent="0.25">
      <c r="R324" s="15"/>
      <c r="S324" s="15"/>
      <c r="T324" s="15"/>
      <c r="U324" s="15"/>
      <c r="V324" s="16" t="s">
        <v>918</v>
      </c>
      <c r="W324" s="19" t="s">
        <v>1306</v>
      </c>
      <c r="X324" s="16" t="s">
        <v>1335</v>
      </c>
      <c r="Y324" s="16" t="s">
        <v>912</v>
      </c>
      <c r="Z324" s="16" t="s">
        <v>913</v>
      </c>
      <c r="AA324" s="15" t="s">
        <v>919</v>
      </c>
      <c r="AB324" s="15"/>
      <c r="AC324" s="15"/>
      <c r="AD324" s="15"/>
      <c r="AE324" s="15"/>
      <c r="AF324" s="15"/>
      <c r="AG324" s="15"/>
      <c r="AH324" s="15"/>
      <c r="AI324" s="15"/>
      <c r="AJ324" s="15"/>
    </row>
    <row r="325" spans="18:36" x14ac:dyDescent="0.25">
      <c r="R325" s="15"/>
      <c r="S325" s="15"/>
      <c r="T325" s="15"/>
      <c r="U325" s="15"/>
      <c r="V325" s="16" t="s">
        <v>920</v>
      </c>
      <c r="W325" s="19" t="s">
        <v>1307</v>
      </c>
      <c r="X325" s="16" t="s">
        <v>1335</v>
      </c>
      <c r="Y325" s="16" t="s">
        <v>912</v>
      </c>
      <c r="Z325" s="16" t="s">
        <v>913</v>
      </c>
      <c r="AA325" s="15" t="s">
        <v>919</v>
      </c>
      <c r="AB325" s="15"/>
      <c r="AC325" s="15"/>
      <c r="AD325" s="15"/>
      <c r="AE325" s="15"/>
      <c r="AF325" s="15"/>
      <c r="AG325" s="15"/>
      <c r="AH325" s="15"/>
      <c r="AI325" s="15"/>
      <c r="AJ325" s="15"/>
    </row>
    <row r="326" spans="18:36" x14ac:dyDescent="0.25">
      <c r="R326" s="15"/>
      <c r="S326" s="15"/>
      <c r="T326" s="15"/>
      <c r="U326" s="15"/>
      <c r="V326" s="16" t="s">
        <v>921</v>
      </c>
      <c r="W326" s="19">
        <v>8772</v>
      </c>
      <c r="X326" s="16" t="s">
        <v>1335</v>
      </c>
      <c r="Y326" s="16" t="s">
        <v>912</v>
      </c>
      <c r="Z326" s="16" t="s">
        <v>913</v>
      </c>
      <c r="AA326" s="15" t="s">
        <v>922</v>
      </c>
      <c r="AB326" s="15"/>
      <c r="AC326" s="15"/>
      <c r="AD326" s="15"/>
      <c r="AE326" s="15"/>
      <c r="AF326" s="15"/>
      <c r="AG326" s="15"/>
      <c r="AH326" s="15"/>
      <c r="AI326" s="15"/>
      <c r="AJ326" s="15"/>
    </row>
    <row r="327" spans="18:36" x14ac:dyDescent="0.25">
      <c r="R327" s="15"/>
      <c r="S327" s="15"/>
      <c r="T327" s="15"/>
      <c r="U327" s="15"/>
      <c r="V327" s="16" t="s">
        <v>923</v>
      </c>
      <c r="W327" s="19">
        <v>8798</v>
      </c>
      <c r="X327" s="16" t="s">
        <v>1335</v>
      </c>
      <c r="Y327" s="16" t="s">
        <v>912</v>
      </c>
      <c r="Z327" s="16" t="s">
        <v>913</v>
      </c>
      <c r="AA327" s="15" t="s">
        <v>922</v>
      </c>
      <c r="AB327" s="15"/>
      <c r="AC327" s="15"/>
      <c r="AD327" s="15"/>
      <c r="AE327" s="15"/>
      <c r="AF327" s="15"/>
      <c r="AG327" s="15"/>
      <c r="AH327" s="15"/>
      <c r="AI327" s="15"/>
      <c r="AJ327" s="15"/>
    </row>
    <row r="328" spans="18:36" x14ac:dyDescent="0.25">
      <c r="R328" s="15"/>
      <c r="S328" s="15"/>
      <c r="T328" s="15"/>
      <c r="U328" s="15"/>
      <c r="V328" s="16" t="s">
        <v>924</v>
      </c>
      <c r="W328" s="19" t="s">
        <v>1308</v>
      </c>
      <c r="X328" s="16" t="s">
        <v>1335</v>
      </c>
      <c r="Y328" s="16" t="s">
        <v>912</v>
      </c>
      <c r="Z328" s="16" t="s">
        <v>913</v>
      </c>
      <c r="AA328" s="15" t="s">
        <v>925</v>
      </c>
      <c r="AB328" s="15"/>
      <c r="AC328" s="15"/>
      <c r="AD328" s="15"/>
      <c r="AE328" s="15"/>
      <c r="AF328" s="15"/>
      <c r="AG328" s="15"/>
      <c r="AH328" s="15"/>
      <c r="AI328" s="15"/>
      <c r="AJ328" s="15"/>
    </row>
    <row r="329" spans="18:36" x14ac:dyDescent="0.25">
      <c r="R329" s="15"/>
      <c r="S329" s="15"/>
      <c r="T329" s="15"/>
      <c r="U329" s="15"/>
      <c r="V329" s="16" t="s">
        <v>926</v>
      </c>
      <c r="W329" s="19" t="s">
        <v>1309</v>
      </c>
      <c r="X329" s="16" t="s">
        <v>1335</v>
      </c>
      <c r="Y329" s="16" t="s">
        <v>912</v>
      </c>
      <c r="Z329" s="16" t="s">
        <v>913</v>
      </c>
      <c r="AA329" s="15" t="s">
        <v>925</v>
      </c>
      <c r="AB329" s="15"/>
      <c r="AC329" s="15"/>
      <c r="AD329" s="15"/>
      <c r="AE329" s="15"/>
      <c r="AF329" s="15"/>
      <c r="AG329" s="15"/>
      <c r="AH329" s="15"/>
      <c r="AI329" s="15"/>
      <c r="AJ329" s="15"/>
    </row>
    <row r="330" spans="18:36" x14ac:dyDescent="0.25">
      <c r="R330" s="15"/>
      <c r="S330" s="15"/>
      <c r="T330" s="15"/>
      <c r="U330" s="15"/>
      <c r="V330" s="16" t="s">
        <v>927</v>
      </c>
      <c r="W330" s="19" t="s">
        <v>1310</v>
      </c>
      <c r="X330" s="16" t="s">
        <v>1335</v>
      </c>
      <c r="Y330" s="16" t="s">
        <v>912</v>
      </c>
      <c r="Z330" s="16" t="s">
        <v>913</v>
      </c>
      <c r="AA330" s="15" t="s">
        <v>925</v>
      </c>
      <c r="AB330" s="15"/>
      <c r="AC330" s="15"/>
      <c r="AD330" s="15"/>
      <c r="AE330" s="15"/>
      <c r="AF330" s="15"/>
      <c r="AG330" s="15"/>
      <c r="AH330" s="15"/>
      <c r="AI330" s="15"/>
      <c r="AJ330" s="15"/>
    </row>
    <row r="331" spans="18:36" x14ac:dyDescent="0.25">
      <c r="R331" s="15"/>
      <c r="S331" s="15"/>
      <c r="T331" s="15"/>
      <c r="U331" s="15"/>
      <c r="V331" s="16" t="s">
        <v>928</v>
      </c>
      <c r="W331" s="19">
        <v>6367</v>
      </c>
      <c r="X331" s="16" t="s">
        <v>1335</v>
      </c>
      <c r="Y331" s="16" t="s">
        <v>912</v>
      </c>
      <c r="Z331" s="16" t="s">
        <v>913</v>
      </c>
      <c r="AA331" s="15" t="s">
        <v>929</v>
      </c>
      <c r="AB331" s="15"/>
      <c r="AC331" s="15"/>
      <c r="AD331" s="15"/>
      <c r="AE331" s="15"/>
      <c r="AF331" s="15"/>
      <c r="AG331" s="15"/>
      <c r="AH331" s="15"/>
      <c r="AI331" s="15"/>
      <c r="AJ331" s="15"/>
    </row>
    <row r="332" spans="18:36" x14ac:dyDescent="0.25">
      <c r="R332" s="15"/>
      <c r="S332" s="15"/>
      <c r="T332" s="15"/>
      <c r="U332" s="15"/>
      <c r="V332" s="16" t="s">
        <v>930</v>
      </c>
      <c r="W332" s="19">
        <v>6368</v>
      </c>
      <c r="X332" s="16" t="s">
        <v>1335</v>
      </c>
      <c r="Y332" s="16" t="s">
        <v>912</v>
      </c>
      <c r="Z332" s="16" t="s">
        <v>913</v>
      </c>
      <c r="AA332" s="15" t="s">
        <v>929</v>
      </c>
      <c r="AB332" s="15"/>
      <c r="AC332" s="15"/>
      <c r="AD332" s="15"/>
      <c r="AE332" s="15"/>
      <c r="AF332" s="15"/>
      <c r="AG332" s="15"/>
      <c r="AH332" s="15"/>
      <c r="AI332" s="15"/>
      <c r="AJ332" s="15"/>
    </row>
    <row r="333" spans="18:36" x14ac:dyDescent="0.25">
      <c r="R333" s="15"/>
      <c r="S333" s="15"/>
      <c r="T333" s="15"/>
      <c r="U333" s="15"/>
      <c r="V333" s="16" t="s">
        <v>931</v>
      </c>
      <c r="W333" s="19">
        <v>6369</v>
      </c>
      <c r="X333" s="16" t="s">
        <v>1335</v>
      </c>
      <c r="Y333" s="16" t="s">
        <v>912</v>
      </c>
      <c r="Z333" s="16" t="s">
        <v>913</v>
      </c>
      <c r="AA333" s="15" t="s">
        <v>929</v>
      </c>
      <c r="AB333" s="15"/>
      <c r="AC333" s="15"/>
      <c r="AD333" s="15"/>
      <c r="AE333" s="15"/>
      <c r="AF333" s="15"/>
      <c r="AG333" s="15"/>
      <c r="AH333" s="15"/>
      <c r="AI333" s="15"/>
      <c r="AJ333" s="15"/>
    </row>
    <row r="334" spans="18:36" x14ac:dyDescent="0.25">
      <c r="R334" s="15"/>
      <c r="S334" s="15"/>
      <c r="T334" s="15"/>
      <c r="U334" s="15"/>
      <c r="V334" s="16" t="s">
        <v>932</v>
      </c>
      <c r="W334" s="19">
        <v>7218</v>
      </c>
      <c r="X334" s="16" t="s">
        <v>1335</v>
      </c>
      <c r="Y334" s="16" t="s">
        <v>912</v>
      </c>
      <c r="Z334" s="16" t="s">
        <v>913</v>
      </c>
      <c r="AA334" s="15" t="s">
        <v>929</v>
      </c>
      <c r="AB334" s="15"/>
      <c r="AC334" s="15"/>
      <c r="AD334" s="15"/>
      <c r="AE334" s="15"/>
      <c r="AF334" s="15"/>
      <c r="AG334" s="15"/>
      <c r="AH334" s="15"/>
      <c r="AI334" s="15"/>
      <c r="AJ334" s="15"/>
    </row>
    <row r="335" spans="18:36" x14ac:dyDescent="0.25">
      <c r="R335" s="15"/>
      <c r="S335" s="15"/>
      <c r="T335" s="15"/>
      <c r="U335" s="15"/>
      <c r="V335" s="16" t="s">
        <v>933</v>
      </c>
      <c r="W335" s="19" t="s">
        <v>1311</v>
      </c>
      <c r="X335" s="16" t="s">
        <v>1335</v>
      </c>
      <c r="Y335" s="16" t="s">
        <v>912</v>
      </c>
      <c r="Z335" s="16" t="s">
        <v>913</v>
      </c>
      <c r="AA335" s="15" t="s">
        <v>619</v>
      </c>
      <c r="AB335" s="15"/>
      <c r="AC335" s="15"/>
      <c r="AD335" s="15"/>
      <c r="AE335" s="15"/>
      <c r="AF335" s="15"/>
      <c r="AG335" s="15"/>
      <c r="AH335" s="15"/>
      <c r="AI335" s="15"/>
      <c r="AJ335" s="15"/>
    </row>
    <row r="336" spans="18:36" x14ac:dyDescent="0.25">
      <c r="R336" s="15"/>
      <c r="S336" s="15"/>
      <c r="T336" s="15"/>
      <c r="U336" s="15"/>
      <c r="V336" s="16" t="s">
        <v>934</v>
      </c>
      <c r="W336" s="19">
        <v>3119</v>
      </c>
      <c r="X336" s="16" t="s">
        <v>1335</v>
      </c>
      <c r="Y336" s="16" t="s">
        <v>912</v>
      </c>
      <c r="Z336" s="16" t="s">
        <v>913</v>
      </c>
      <c r="AA336" s="15" t="s">
        <v>619</v>
      </c>
      <c r="AB336" s="15"/>
      <c r="AC336" s="15"/>
      <c r="AD336" s="15"/>
      <c r="AE336" s="15"/>
      <c r="AF336" s="15"/>
      <c r="AG336" s="15"/>
      <c r="AH336" s="15"/>
      <c r="AI336" s="15"/>
      <c r="AJ336" s="15"/>
    </row>
    <row r="337" spans="18:36" x14ac:dyDescent="0.25">
      <c r="R337" s="15"/>
      <c r="S337" s="15"/>
      <c r="T337" s="15"/>
      <c r="U337" s="15"/>
      <c r="V337" s="16" t="s">
        <v>935</v>
      </c>
      <c r="W337" s="19" t="s">
        <v>1312</v>
      </c>
      <c r="X337" s="16" t="s">
        <v>1335</v>
      </c>
      <c r="Y337" s="16" t="s">
        <v>912</v>
      </c>
      <c r="Z337" s="16" t="s">
        <v>913</v>
      </c>
      <c r="AA337" s="15" t="s">
        <v>936</v>
      </c>
      <c r="AB337" s="15"/>
      <c r="AC337" s="15"/>
      <c r="AD337" s="15"/>
      <c r="AE337" s="15"/>
      <c r="AF337" s="15"/>
      <c r="AG337" s="15"/>
      <c r="AH337" s="15"/>
      <c r="AI337" s="15"/>
      <c r="AJ337" s="15"/>
    </row>
    <row r="338" spans="18:36" x14ac:dyDescent="0.25">
      <c r="R338" s="15"/>
      <c r="S338" s="15"/>
      <c r="T338" s="15"/>
      <c r="U338" s="15"/>
      <c r="V338" s="16" t="s">
        <v>937</v>
      </c>
      <c r="W338" s="19" t="s">
        <v>1313</v>
      </c>
      <c r="X338" s="16" t="s">
        <v>1335</v>
      </c>
      <c r="Y338" s="16" t="s">
        <v>912</v>
      </c>
      <c r="Z338" s="16" t="s">
        <v>913</v>
      </c>
      <c r="AA338" s="15" t="s">
        <v>936</v>
      </c>
      <c r="AB338" s="15"/>
      <c r="AC338" s="15"/>
      <c r="AD338" s="15"/>
      <c r="AE338" s="15"/>
      <c r="AF338" s="15"/>
      <c r="AG338" s="15"/>
      <c r="AH338" s="15"/>
      <c r="AI338" s="15"/>
      <c r="AJ338" s="15"/>
    </row>
    <row r="339" spans="18:36" x14ac:dyDescent="0.25">
      <c r="R339" s="15"/>
      <c r="S339" s="15"/>
      <c r="T339" s="15"/>
      <c r="U339" s="15"/>
      <c r="V339" s="16" t="s">
        <v>938</v>
      </c>
      <c r="W339" s="19" t="s">
        <v>1314</v>
      </c>
      <c r="X339" s="16" t="s">
        <v>1335</v>
      </c>
      <c r="Y339" s="16" t="s">
        <v>912</v>
      </c>
      <c r="Z339" s="16" t="s">
        <v>913</v>
      </c>
      <c r="AA339" s="15" t="s">
        <v>936</v>
      </c>
      <c r="AB339" s="15"/>
      <c r="AC339" s="15"/>
      <c r="AD339" s="15"/>
      <c r="AE339" s="15"/>
      <c r="AF339" s="15"/>
      <c r="AG339" s="15"/>
      <c r="AH339" s="15"/>
      <c r="AI339" s="15"/>
      <c r="AJ339" s="15"/>
    </row>
    <row r="340" spans="18:36" x14ac:dyDescent="0.25">
      <c r="R340" s="15"/>
      <c r="S340" s="15"/>
      <c r="T340" s="15"/>
      <c r="U340" s="15"/>
      <c r="V340" s="16" t="s">
        <v>939</v>
      </c>
      <c r="W340" s="19" t="s">
        <v>1315</v>
      </c>
      <c r="X340" s="16" t="s">
        <v>1335</v>
      </c>
      <c r="Y340" s="16" t="s">
        <v>912</v>
      </c>
      <c r="Z340" s="16" t="s">
        <v>913</v>
      </c>
      <c r="AA340" s="15" t="s">
        <v>936</v>
      </c>
      <c r="AB340" s="15"/>
      <c r="AC340" s="15"/>
      <c r="AD340" s="15"/>
      <c r="AE340" s="15"/>
      <c r="AF340" s="15"/>
      <c r="AG340" s="15"/>
      <c r="AH340" s="15"/>
      <c r="AI340" s="15"/>
      <c r="AJ340" s="15"/>
    </row>
    <row r="341" spans="18:36" x14ac:dyDescent="0.25">
      <c r="R341" s="15"/>
      <c r="S341" s="15"/>
      <c r="T341" s="15"/>
      <c r="U341" s="15"/>
      <c r="V341" s="16" t="s">
        <v>940</v>
      </c>
      <c r="W341" s="19">
        <v>1257</v>
      </c>
      <c r="X341" s="16" t="s">
        <v>1335</v>
      </c>
      <c r="Y341" s="16" t="s">
        <v>912</v>
      </c>
      <c r="Z341" s="16" t="s">
        <v>913</v>
      </c>
      <c r="AA341" s="15" t="s">
        <v>936</v>
      </c>
      <c r="AB341" s="15"/>
      <c r="AC341" s="15"/>
      <c r="AD341" s="15"/>
      <c r="AE341" s="15"/>
      <c r="AF341" s="15"/>
      <c r="AG341" s="15"/>
      <c r="AH341" s="15"/>
      <c r="AI341" s="15"/>
      <c r="AJ341" s="15"/>
    </row>
    <row r="342" spans="18:36" x14ac:dyDescent="0.25">
      <c r="R342" s="15"/>
      <c r="S342" s="15"/>
      <c r="T342" s="15"/>
      <c r="U342" s="15"/>
      <c r="V342" s="16" t="s">
        <v>941</v>
      </c>
      <c r="W342" s="19">
        <v>3121</v>
      </c>
      <c r="X342" s="16" t="s">
        <v>1335</v>
      </c>
      <c r="Y342" s="16" t="s">
        <v>912</v>
      </c>
      <c r="Z342" s="16" t="s">
        <v>913</v>
      </c>
      <c r="AA342" s="15" t="s">
        <v>942</v>
      </c>
      <c r="AB342" s="15"/>
      <c r="AC342" s="15"/>
      <c r="AD342" s="15"/>
      <c r="AE342" s="15"/>
      <c r="AF342" s="15"/>
      <c r="AG342" s="15"/>
      <c r="AH342" s="15"/>
      <c r="AI342" s="15"/>
      <c r="AJ342" s="15"/>
    </row>
    <row r="343" spans="18:36" x14ac:dyDescent="0.25">
      <c r="R343" s="15"/>
      <c r="S343" s="15"/>
      <c r="T343" s="15"/>
      <c r="U343" s="15"/>
      <c r="V343" s="16" t="s">
        <v>943</v>
      </c>
      <c r="W343" s="19">
        <v>3120</v>
      </c>
      <c r="X343" s="16" t="s">
        <v>1335</v>
      </c>
      <c r="Y343" s="16" t="s">
        <v>912</v>
      </c>
      <c r="Z343" s="16" t="s">
        <v>913</v>
      </c>
      <c r="AA343" s="15" t="s">
        <v>942</v>
      </c>
      <c r="AB343" s="15"/>
      <c r="AC343" s="15"/>
      <c r="AD343" s="15"/>
      <c r="AE343" s="15"/>
      <c r="AF343" s="15"/>
      <c r="AG343" s="15"/>
      <c r="AH343" s="15"/>
      <c r="AI343" s="15"/>
      <c r="AJ343" s="15"/>
    </row>
    <row r="344" spans="18:36" x14ac:dyDescent="0.25">
      <c r="R344" s="15"/>
      <c r="S344" s="15"/>
      <c r="T344" s="15"/>
      <c r="U344" s="15"/>
      <c r="V344" s="16" t="s">
        <v>944</v>
      </c>
      <c r="W344" s="19" t="s">
        <v>1316</v>
      </c>
      <c r="X344" s="16" t="s">
        <v>1335</v>
      </c>
      <c r="Y344" s="16" t="s">
        <v>912</v>
      </c>
      <c r="Z344" s="16" t="s">
        <v>913</v>
      </c>
      <c r="AA344" s="15" t="s">
        <v>945</v>
      </c>
      <c r="AB344" s="15"/>
      <c r="AC344" s="15"/>
      <c r="AD344" s="15"/>
      <c r="AE344" s="15"/>
      <c r="AF344" s="15"/>
      <c r="AG344" s="15"/>
      <c r="AH344" s="15"/>
      <c r="AI344" s="15"/>
      <c r="AJ344" s="15"/>
    </row>
    <row r="345" spans="18:36" x14ac:dyDescent="0.25">
      <c r="R345" s="15"/>
      <c r="S345" s="15"/>
      <c r="T345" s="15"/>
      <c r="U345" s="15"/>
      <c r="V345" s="16" t="s">
        <v>946</v>
      </c>
      <c r="W345" s="19" t="s">
        <v>1317</v>
      </c>
      <c r="X345" s="16" t="s">
        <v>1335</v>
      </c>
      <c r="Y345" s="16" t="s">
        <v>912</v>
      </c>
      <c r="Z345" s="16" t="s">
        <v>913</v>
      </c>
      <c r="AA345" s="15" t="s">
        <v>945</v>
      </c>
      <c r="AB345" s="15"/>
      <c r="AC345" s="15"/>
      <c r="AD345" s="15"/>
      <c r="AE345" s="15"/>
      <c r="AF345" s="15"/>
      <c r="AG345" s="15"/>
      <c r="AH345" s="15"/>
      <c r="AI345" s="15"/>
      <c r="AJ345" s="15"/>
    </row>
    <row r="346" spans="18:36" x14ac:dyDescent="0.25">
      <c r="R346" s="15"/>
      <c r="S346" s="15"/>
      <c r="T346" s="15"/>
      <c r="U346" s="15"/>
      <c r="V346" s="16" t="s">
        <v>947</v>
      </c>
      <c r="W346" s="19" t="s">
        <v>1318</v>
      </c>
      <c r="X346" s="16" t="s">
        <v>1335</v>
      </c>
      <c r="Y346" s="16" t="s">
        <v>912</v>
      </c>
      <c r="Z346" s="16" t="s">
        <v>913</v>
      </c>
      <c r="AA346" s="15" t="s">
        <v>945</v>
      </c>
      <c r="AB346" s="15"/>
      <c r="AC346" s="15"/>
      <c r="AD346" s="15"/>
      <c r="AE346" s="15"/>
      <c r="AF346" s="15"/>
      <c r="AG346" s="15"/>
      <c r="AH346" s="15"/>
      <c r="AI346" s="15"/>
      <c r="AJ346" s="15"/>
    </row>
    <row r="347" spans="18:36" x14ac:dyDescent="0.25">
      <c r="R347" s="15"/>
      <c r="S347" s="15"/>
      <c r="T347" s="15"/>
      <c r="U347" s="15"/>
      <c r="V347" s="16" t="s">
        <v>948</v>
      </c>
      <c r="W347" s="19" t="s">
        <v>1319</v>
      </c>
      <c r="X347" s="16" t="s">
        <v>1335</v>
      </c>
      <c r="Y347" s="16" t="s">
        <v>912</v>
      </c>
      <c r="Z347" s="16" t="s">
        <v>913</v>
      </c>
      <c r="AA347" s="15" t="s">
        <v>945</v>
      </c>
      <c r="AB347" s="15"/>
      <c r="AC347" s="15"/>
      <c r="AD347" s="15"/>
      <c r="AE347" s="15"/>
      <c r="AF347" s="15"/>
      <c r="AG347" s="15"/>
      <c r="AH347" s="15"/>
      <c r="AI347" s="15"/>
      <c r="AJ347" s="15"/>
    </row>
    <row r="348" spans="18:36" x14ac:dyDescent="0.25">
      <c r="R348" s="15"/>
      <c r="S348" s="15"/>
      <c r="T348" s="15"/>
      <c r="U348" s="15"/>
      <c r="V348" s="16" t="s">
        <v>949</v>
      </c>
      <c r="W348" s="19">
        <v>8793</v>
      </c>
      <c r="X348" s="16" t="s">
        <v>1335</v>
      </c>
      <c r="Y348" s="16" t="s">
        <v>912</v>
      </c>
      <c r="Z348" s="16" t="s">
        <v>913</v>
      </c>
      <c r="AA348" s="15" t="s">
        <v>950</v>
      </c>
      <c r="AB348" s="15"/>
      <c r="AC348" s="15"/>
      <c r="AD348" s="15"/>
      <c r="AE348" s="15"/>
      <c r="AF348" s="15"/>
      <c r="AG348" s="15"/>
      <c r="AH348" s="15"/>
      <c r="AI348" s="15"/>
      <c r="AJ348" s="15"/>
    </row>
    <row r="349" spans="18:36" x14ac:dyDescent="0.25">
      <c r="R349" s="15"/>
      <c r="S349" s="15"/>
      <c r="T349" s="15"/>
      <c r="U349" s="15"/>
      <c r="V349" s="16" t="s">
        <v>951</v>
      </c>
      <c r="W349" s="19">
        <v>8794</v>
      </c>
      <c r="X349" s="16" t="s">
        <v>1335</v>
      </c>
      <c r="Y349" s="16" t="s">
        <v>912</v>
      </c>
      <c r="Z349" s="16" t="s">
        <v>913</v>
      </c>
      <c r="AA349" s="15" t="s">
        <v>950</v>
      </c>
      <c r="AB349" s="15"/>
      <c r="AC349" s="15"/>
      <c r="AD349" s="15"/>
      <c r="AE349" s="15"/>
      <c r="AF349" s="15"/>
      <c r="AG349" s="15"/>
      <c r="AH349" s="15"/>
      <c r="AI349" s="15"/>
      <c r="AJ349" s="15"/>
    </row>
    <row r="350" spans="18:36" ht="15.75" thickBot="1" x14ac:dyDescent="0.3">
      <c r="R350" s="15"/>
      <c r="S350" s="15"/>
      <c r="T350" s="15"/>
      <c r="U350" s="15"/>
      <c r="V350" s="17" t="s">
        <v>952</v>
      </c>
      <c r="W350" s="20">
        <v>4161</v>
      </c>
      <c r="X350" s="17" t="s">
        <v>1335</v>
      </c>
      <c r="Y350" s="17" t="s">
        <v>912</v>
      </c>
      <c r="Z350" s="17" t="s">
        <v>913</v>
      </c>
      <c r="AA350" s="15" t="s">
        <v>950</v>
      </c>
      <c r="AB350" s="15"/>
      <c r="AC350" s="15"/>
      <c r="AD350" s="15"/>
      <c r="AE350" s="15"/>
      <c r="AF350" s="15"/>
      <c r="AG350" s="15"/>
      <c r="AH350" s="15"/>
      <c r="AI350" s="15"/>
      <c r="AJ350" s="15"/>
    </row>
    <row r="351" spans="18:36" x14ac:dyDescent="0.25">
      <c r="R351" s="15"/>
      <c r="S351" s="15"/>
      <c r="T351" s="15"/>
      <c r="U351" s="15"/>
      <c r="V351" s="18" t="s">
        <v>195</v>
      </c>
      <c r="W351" s="21" t="s">
        <v>973</v>
      </c>
      <c r="X351" s="18" t="s">
        <v>1335</v>
      </c>
      <c r="Y351" s="18" t="s">
        <v>196</v>
      </c>
      <c r="Z351" s="18" t="s">
        <v>93</v>
      </c>
      <c r="AA351" s="15" t="s">
        <v>197</v>
      </c>
      <c r="AB351" s="15"/>
      <c r="AC351" s="15"/>
      <c r="AD351" s="15"/>
      <c r="AE351" s="15"/>
      <c r="AF351" s="15"/>
      <c r="AG351" s="15"/>
      <c r="AH351" s="15"/>
      <c r="AI351" s="15"/>
      <c r="AJ351" s="15"/>
    </row>
    <row r="352" spans="18:36" x14ac:dyDescent="0.25">
      <c r="R352" s="15"/>
      <c r="S352" s="15"/>
      <c r="T352" s="15"/>
      <c r="U352" s="15"/>
      <c r="V352" s="16" t="s">
        <v>198</v>
      </c>
      <c r="W352" s="19" t="s">
        <v>974</v>
      </c>
      <c r="X352" s="16" t="s">
        <v>1335</v>
      </c>
      <c r="Y352" s="16" t="s">
        <v>196</v>
      </c>
      <c r="Z352" s="16" t="s">
        <v>93</v>
      </c>
      <c r="AA352" s="15" t="s">
        <v>197</v>
      </c>
      <c r="AB352" s="15"/>
      <c r="AC352" s="15"/>
      <c r="AD352" s="15"/>
      <c r="AE352" s="15"/>
      <c r="AF352" s="15"/>
      <c r="AG352" s="15"/>
      <c r="AH352" s="15"/>
      <c r="AI352" s="15"/>
      <c r="AJ352" s="15"/>
    </row>
    <row r="353" spans="18:36" x14ac:dyDescent="0.25">
      <c r="R353" s="15"/>
      <c r="S353" s="15"/>
      <c r="T353" s="15"/>
      <c r="U353" s="15"/>
      <c r="V353" s="16" t="s">
        <v>199</v>
      </c>
      <c r="W353" s="19" t="s">
        <v>975</v>
      </c>
      <c r="X353" s="16" t="s">
        <v>1335</v>
      </c>
      <c r="Y353" s="16" t="s">
        <v>196</v>
      </c>
      <c r="Z353" s="16" t="s">
        <v>93</v>
      </c>
      <c r="AA353" s="15" t="s">
        <v>197</v>
      </c>
      <c r="AB353" s="15"/>
      <c r="AC353" s="15"/>
      <c r="AD353" s="15"/>
      <c r="AE353" s="15"/>
      <c r="AF353" s="15"/>
      <c r="AG353" s="15"/>
      <c r="AH353" s="15"/>
      <c r="AI353" s="15"/>
      <c r="AJ353" s="15"/>
    </row>
    <row r="354" spans="18:36" x14ac:dyDescent="0.25">
      <c r="R354" s="15"/>
      <c r="S354" s="15"/>
      <c r="T354" s="15"/>
      <c r="U354" s="15"/>
      <c r="V354" s="16" t="s">
        <v>200</v>
      </c>
      <c r="W354" s="19" t="s">
        <v>976</v>
      </c>
      <c r="X354" s="16" t="s">
        <v>1335</v>
      </c>
      <c r="Y354" s="16" t="s">
        <v>196</v>
      </c>
      <c r="Z354" s="16" t="s">
        <v>93</v>
      </c>
      <c r="AA354" s="15" t="s">
        <v>197</v>
      </c>
      <c r="AB354" s="15"/>
      <c r="AC354" s="15"/>
      <c r="AD354" s="15"/>
      <c r="AE354" s="15"/>
      <c r="AF354" s="15"/>
      <c r="AG354" s="15"/>
      <c r="AH354" s="15"/>
      <c r="AI354" s="15"/>
      <c r="AJ354" s="15"/>
    </row>
    <row r="355" spans="18:36" x14ac:dyDescent="0.25">
      <c r="R355" s="15"/>
      <c r="S355" s="15"/>
      <c r="T355" s="15"/>
      <c r="U355" s="15"/>
      <c r="V355" s="16" t="s">
        <v>201</v>
      </c>
      <c r="W355" s="19">
        <v>7561</v>
      </c>
      <c r="X355" s="16" t="s">
        <v>1335</v>
      </c>
      <c r="Y355" s="16" t="s">
        <v>196</v>
      </c>
      <c r="Z355" s="16" t="s">
        <v>93</v>
      </c>
      <c r="AA355" s="15" t="s">
        <v>202</v>
      </c>
      <c r="AB355" s="15"/>
      <c r="AC355" s="15"/>
      <c r="AD355" s="15"/>
      <c r="AE355" s="15"/>
      <c r="AF355" s="15"/>
      <c r="AG355" s="15"/>
      <c r="AH355" s="15"/>
      <c r="AI355" s="15"/>
      <c r="AJ355" s="15"/>
    </row>
    <row r="356" spans="18:36" x14ac:dyDescent="0.25">
      <c r="R356" s="15"/>
      <c r="S356" s="15"/>
      <c r="T356" s="15"/>
      <c r="U356" s="15"/>
      <c r="V356" s="16" t="s">
        <v>203</v>
      </c>
      <c r="W356" s="19">
        <v>7562</v>
      </c>
      <c r="X356" s="16" t="s">
        <v>1335</v>
      </c>
      <c r="Y356" s="16" t="s">
        <v>196</v>
      </c>
      <c r="Z356" s="16" t="s">
        <v>93</v>
      </c>
      <c r="AA356" s="15" t="s">
        <v>202</v>
      </c>
      <c r="AB356" s="15"/>
      <c r="AC356" s="15"/>
      <c r="AD356" s="15"/>
      <c r="AE356" s="15"/>
      <c r="AF356" s="15"/>
      <c r="AG356" s="15"/>
      <c r="AH356" s="15"/>
      <c r="AI356" s="15"/>
      <c r="AJ356" s="15"/>
    </row>
    <row r="357" spans="18:36" x14ac:dyDescent="0.25">
      <c r="R357" s="15"/>
      <c r="S357" s="15"/>
      <c r="T357" s="15"/>
      <c r="U357" s="15"/>
      <c r="V357" s="16" t="s">
        <v>204</v>
      </c>
      <c r="W357" s="19">
        <v>7585</v>
      </c>
      <c r="X357" s="16" t="s">
        <v>1335</v>
      </c>
      <c r="Y357" s="16" t="s">
        <v>196</v>
      </c>
      <c r="Z357" s="16" t="s">
        <v>93</v>
      </c>
      <c r="AA357" s="15" t="s">
        <v>202</v>
      </c>
      <c r="AB357" s="15"/>
      <c r="AC357" s="15"/>
      <c r="AD357" s="15"/>
      <c r="AE357" s="15"/>
      <c r="AF357" s="15"/>
      <c r="AG357" s="15"/>
      <c r="AH357" s="15"/>
      <c r="AI357" s="15"/>
      <c r="AJ357" s="15"/>
    </row>
    <row r="358" spans="18:36" x14ac:dyDescent="0.25">
      <c r="R358" s="15"/>
      <c r="S358" s="15"/>
      <c r="T358" s="15"/>
      <c r="U358" s="15"/>
      <c r="V358" s="16" t="s">
        <v>205</v>
      </c>
      <c r="W358" s="19">
        <v>3658</v>
      </c>
      <c r="X358" s="16" t="s">
        <v>1335</v>
      </c>
      <c r="Y358" s="16" t="s">
        <v>196</v>
      </c>
      <c r="Z358" s="16" t="s">
        <v>93</v>
      </c>
      <c r="AA358" s="15" t="s">
        <v>206</v>
      </c>
      <c r="AB358" s="15"/>
      <c r="AC358" s="15"/>
      <c r="AD358" s="15"/>
      <c r="AE358" s="15"/>
      <c r="AF358" s="15"/>
      <c r="AG358" s="15"/>
      <c r="AH358" s="15"/>
      <c r="AI358" s="15"/>
      <c r="AJ358" s="15"/>
    </row>
    <row r="359" spans="18:36" x14ac:dyDescent="0.25">
      <c r="R359" s="15"/>
      <c r="S359" s="15"/>
      <c r="T359" s="15"/>
      <c r="U359" s="15"/>
      <c r="V359" s="16" t="s">
        <v>207</v>
      </c>
      <c r="W359" s="19">
        <v>3660</v>
      </c>
      <c r="X359" s="16" t="s">
        <v>1335</v>
      </c>
      <c r="Y359" s="16" t="s">
        <v>196</v>
      </c>
      <c r="Z359" s="16" t="s">
        <v>93</v>
      </c>
      <c r="AA359" s="15" t="s">
        <v>206</v>
      </c>
      <c r="AB359" s="15"/>
      <c r="AC359" s="15"/>
      <c r="AD359" s="15"/>
      <c r="AE359" s="15"/>
      <c r="AF359" s="15"/>
      <c r="AG359" s="15"/>
      <c r="AH359" s="15"/>
      <c r="AI359" s="15"/>
      <c r="AJ359" s="15"/>
    </row>
    <row r="360" spans="18:36" x14ac:dyDescent="0.25">
      <c r="R360" s="15"/>
      <c r="S360" s="15"/>
      <c r="T360" s="15"/>
      <c r="U360" s="15"/>
      <c r="V360" s="16" t="s">
        <v>208</v>
      </c>
      <c r="W360" s="19">
        <v>3659</v>
      </c>
      <c r="X360" s="16" t="s">
        <v>1335</v>
      </c>
      <c r="Y360" s="16" t="s">
        <v>196</v>
      </c>
      <c r="Z360" s="16" t="s">
        <v>93</v>
      </c>
      <c r="AA360" s="15" t="s">
        <v>206</v>
      </c>
      <c r="AB360" s="15"/>
      <c r="AC360" s="15"/>
      <c r="AD360" s="15"/>
      <c r="AE360" s="15"/>
      <c r="AF360" s="15"/>
      <c r="AG360" s="15"/>
      <c r="AH360" s="15"/>
      <c r="AI360" s="15"/>
      <c r="AJ360" s="15"/>
    </row>
    <row r="361" spans="18:36" x14ac:dyDescent="0.25">
      <c r="R361" s="15"/>
      <c r="S361" s="15"/>
      <c r="T361" s="15"/>
      <c r="U361" s="15"/>
      <c r="V361" s="16" t="s">
        <v>209</v>
      </c>
      <c r="W361" s="19" t="s">
        <v>977</v>
      </c>
      <c r="X361" s="16" t="s">
        <v>1335</v>
      </c>
      <c r="Y361" s="16" t="s">
        <v>196</v>
      </c>
      <c r="Z361" s="16" t="s">
        <v>93</v>
      </c>
      <c r="AA361" s="15" t="s">
        <v>210</v>
      </c>
      <c r="AB361" s="15"/>
      <c r="AC361" s="15"/>
      <c r="AD361" s="15"/>
      <c r="AE361" s="15"/>
      <c r="AF361" s="15"/>
      <c r="AG361" s="15"/>
      <c r="AH361" s="15"/>
      <c r="AI361" s="15"/>
      <c r="AJ361" s="15"/>
    </row>
    <row r="362" spans="18:36" x14ac:dyDescent="0.25">
      <c r="R362" s="15"/>
      <c r="S362" s="15"/>
      <c r="T362" s="15"/>
      <c r="U362" s="15"/>
      <c r="V362" s="16" t="s">
        <v>211</v>
      </c>
      <c r="W362" s="19" t="s">
        <v>978</v>
      </c>
      <c r="X362" s="16" t="s">
        <v>1335</v>
      </c>
      <c r="Y362" s="16" t="s">
        <v>196</v>
      </c>
      <c r="Z362" s="16" t="s">
        <v>93</v>
      </c>
      <c r="AA362" s="15" t="s">
        <v>210</v>
      </c>
      <c r="AB362" s="15"/>
      <c r="AC362" s="15"/>
      <c r="AD362" s="15"/>
      <c r="AE362" s="15"/>
      <c r="AF362" s="15"/>
      <c r="AG362" s="15"/>
      <c r="AH362" s="15"/>
      <c r="AI362" s="15"/>
      <c r="AJ362" s="15"/>
    </row>
    <row r="363" spans="18:36" x14ac:dyDescent="0.25">
      <c r="R363" s="15"/>
      <c r="S363" s="15"/>
      <c r="T363" s="15"/>
      <c r="U363" s="15"/>
      <c r="V363" s="16" t="s">
        <v>212</v>
      </c>
      <c r="W363" s="19" t="s">
        <v>979</v>
      </c>
      <c r="X363" s="16" t="s">
        <v>1335</v>
      </c>
      <c r="Y363" s="16" t="s">
        <v>196</v>
      </c>
      <c r="Z363" s="16" t="s">
        <v>93</v>
      </c>
      <c r="AA363" s="15" t="s">
        <v>210</v>
      </c>
      <c r="AB363" s="15"/>
      <c r="AC363" s="15"/>
      <c r="AD363" s="15"/>
      <c r="AE363" s="15"/>
      <c r="AF363" s="15"/>
      <c r="AG363" s="15"/>
      <c r="AH363" s="15"/>
      <c r="AI363" s="15"/>
      <c r="AJ363" s="15"/>
    </row>
    <row r="364" spans="18:36" x14ac:dyDescent="0.25">
      <c r="R364" s="15"/>
      <c r="S364" s="15"/>
      <c r="T364" s="15"/>
      <c r="U364" s="15"/>
      <c r="V364" s="16" t="s">
        <v>213</v>
      </c>
      <c r="W364" s="19">
        <v>4995</v>
      </c>
      <c r="X364" s="16" t="s">
        <v>1335</v>
      </c>
      <c r="Y364" s="16" t="s">
        <v>196</v>
      </c>
      <c r="Z364" s="16" t="s">
        <v>93</v>
      </c>
      <c r="AA364" s="15" t="s">
        <v>214</v>
      </c>
      <c r="AB364" s="15"/>
      <c r="AC364" s="15"/>
      <c r="AD364" s="15"/>
      <c r="AE364" s="15"/>
      <c r="AF364" s="15"/>
      <c r="AG364" s="15"/>
      <c r="AH364" s="15"/>
      <c r="AI364" s="15"/>
      <c r="AJ364" s="15"/>
    </row>
    <row r="365" spans="18:36" x14ac:dyDescent="0.25">
      <c r="R365" s="15"/>
      <c r="S365" s="15"/>
      <c r="T365" s="15"/>
      <c r="U365" s="15"/>
      <c r="V365" s="16" t="s">
        <v>215</v>
      </c>
      <c r="W365" s="19">
        <v>4993</v>
      </c>
      <c r="X365" s="16" t="s">
        <v>1335</v>
      </c>
      <c r="Y365" s="16" t="s">
        <v>196</v>
      </c>
      <c r="Z365" s="16" t="s">
        <v>93</v>
      </c>
      <c r="AA365" s="15" t="s">
        <v>214</v>
      </c>
      <c r="AB365" s="15"/>
      <c r="AC365" s="15"/>
      <c r="AD365" s="15"/>
      <c r="AE365" s="15"/>
      <c r="AF365" s="15"/>
      <c r="AG365" s="15"/>
      <c r="AH365" s="15"/>
      <c r="AI365" s="15"/>
      <c r="AJ365" s="15"/>
    </row>
    <row r="366" spans="18:36" x14ac:dyDescent="0.25">
      <c r="R366" s="15"/>
      <c r="S366" s="15"/>
      <c r="T366" s="15"/>
      <c r="U366" s="15"/>
      <c r="V366" s="16" t="s">
        <v>216</v>
      </c>
      <c r="W366" s="19">
        <v>4996</v>
      </c>
      <c r="X366" s="16" t="s">
        <v>1335</v>
      </c>
      <c r="Y366" s="16" t="s">
        <v>196</v>
      </c>
      <c r="Z366" s="16" t="s">
        <v>93</v>
      </c>
      <c r="AA366" s="15" t="s">
        <v>214</v>
      </c>
      <c r="AB366" s="15"/>
      <c r="AC366" s="15"/>
      <c r="AD366" s="15"/>
      <c r="AE366" s="15"/>
      <c r="AF366" s="15"/>
      <c r="AG366" s="15"/>
      <c r="AH366" s="15"/>
      <c r="AI366" s="15"/>
      <c r="AJ366" s="15"/>
    </row>
    <row r="367" spans="18:36" x14ac:dyDescent="0.25">
      <c r="R367" s="15"/>
      <c r="S367" s="15"/>
      <c r="T367" s="15"/>
      <c r="U367" s="15"/>
      <c r="V367" s="16" t="s">
        <v>217</v>
      </c>
      <c r="W367" s="19">
        <v>4999</v>
      </c>
      <c r="X367" s="16" t="s">
        <v>1335</v>
      </c>
      <c r="Y367" s="16" t="s">
        <v>196</v>
      </c>
      <c r="Z367" s="16" t="s">
        <v>93</v>
      </c>
      <c r="AA367" s="15" t="s">
        <v>214</v>
      </c>
      <c r="AB367" s="15"/>
      <c r="AC367" s="15"/>
      <c r="AD367" s="15"/>
      <c r="AE367" s="15"/>
      <c r="AF367" s="15"/>
      <c r="AG367" s="15"/>
      <c r="AH367" s="15"/>
      <c r="AI367" s="15"/>
      <c r="AJ367" s="15"/>
    </row>
    <row r="368" spans="18:36" x14ac:dyDescent="0.25">
      <c r="R368" s="15"/>
      <c r="S368" s="15"/>
      <c r="T368" s="15"/>
      <c r="U368" s="15"/>
      <c r="V368" s="16" t="s">
        <v>218</v>
      </c>
      <c r="W368" s="19">
        <v>4997</v>
      </c>
      <c r="X368" s="16" t="s">
        <v>1335</v>
      </c>
      <c r="Y368" s="16" t="s">
        <v>196</v>
      </c>
      <c r="Z368" s="16" t="s">
        <v>93</v>
      </c>
      <c r="AA368" s="15" t="s">
        <v>214</v>
      </c>
      <c r="AB368" s="15"/>
      <c r="AC368" s="15"/>
      <c r="AD368" s="15"/>
      <c r="AE368" s="15"/>
      <c r="AF368" s="15"/>
      <c r="AG368" s="15"/>
      <c r="AH368" s="15"/>
      <c r="AI368" s="15"/>
      <c r="AJ368" s="15"/>
    </row>
    <row r="369" spans="18:36" x14ac:dyDescent="0.25">
      <c r="R369" s="15"/>
      <c r="S369" s="15"/>
      <c r="T369" s="15"/>
      <c r="U369" s="15"/>
      <c r="V369" s="16" t="s">
        <v>219</v>
      </c>
      <c r="W369" s="19">
        <v>6109</v>
      </c>
      <c r="X369" s="16" t="s">
        <v>1335</v>
      </c>
      <c r="Y369" s="16" t="s">
        <v>196</v>
      </c>
      <c r="Z369" s="16" t="s">
        <v>93</v>
      </c>
      <c r="AA369" s="15" t="s">
        <v>220</v>
      </c>
      <c r="AB369" s="15"/>
      <c r="AC369" s="15"/>
      <c r="AD369" s="15"/>
      <c r="AE369" s="15"/>
      <c r="AF369" s="15"/>
      <c r="AG369" s="15"/>
      <c r="AH369" s="15"/>
      <c r="AI369" s="15"/>
      <c r="AJ369" s="15"/>
    </row>
    <row r="370" spans="18:36" x14ac:dyDescent="0.25">
      <c r="R370" s="15"/>
      <c r="S370" s="15"/>
      <c r="T370" s="15"/>
      <c r="U370" s="15"/>
      <c r="V370" s="16" t="s">
        <v>221</v>
      </c>
      <c r="W370" s="19" t="s">
        <v>980</v>
      </c>
      <c r="X370" s="16" t="s">
        <v>1335</v>
      </c>
      <c r="Y370" s="16" t="s">
        <v>196</v>
      </c>
      <c r="Z370" s="16" t="s">
        <v>93</v>
      </c>
      <c r="AA370" s="15" t="s">
        <v>220</v>
      </c>
      <c r="AB370" s="15"/>
      <c r="AC370" s="15"/>
      <c r="AD370" s="15"/>
      <c r="AE370" s="15"/>
      <c r="AF370" s="15"/>
      <c r="AG370" s="15"/>
      <c r="AH370" s="15"/>
      <c r="AI370" s="15"/>
      <c r="AJ370" s="15"/>
    </row>
    <row r="371" spans="18:36" x14ac:dyDescent="0.25">
      <c r="R371" s="15"/>
      <c r="S371" s="15"/>
      <c r="T371" s="15"/>
      <c r="U371" s="15"/>
      <c r="V371" s="16" t="s">
        <v>222</v>
      </c>
      <c r="W371" s="19">
        <v>6147</v>
      </c>
      <c r="X371" s="16" t="s">
        <v>1335</v>
      </c>
      <c r="Y371" s="16" t="s">
        <v>196</v>
      </c>
      <c r="Z371" s="16" t="s">
        <v>93</v>
      </c>
      <c r="AA371" s="15" t="s">
        <v>220</v>
      </c>
      <c r="AB371" s="15"/>
      <c r="AC371" s="15"/>
      <c r="AD371" s="15"/>
      <c r="AE371" s="15"/>
      <c r="AF371" s="15"/>
      <c r="AG371" s="15"/>
      <c r="AH371" s="15"/>
      <c r="AI371" s="15"/>
      <c r="AJ371" s="15"/>
    </row>
    <row r="372" spans="18:36" x14ac:dyDescent="0.25">
      <c r="R372" s="15"/>
      <c r="S372" s="15"/>
      <c r="T372" s="15"/>
      <c r="U372" s="15"/>
      <c r="V372" s="16" t="s">
        <v>223</v>
      </c>
      <c r="W372" s="19">
        <v>5978</v>
      </c>
      <c r="X372" s="16" t="s">
        <v>1335</v>
      </c>
      <c r="Y372" s="16" t="s">
        <v>196</v>
      </c>
      <c r="Z372" s="16" t="s">
        <v>93</v>
      </c>
      <c r="AA372" s="15" t="s">
        <v>224</v>
      </c>
      <c r="AB372" s="15"/>
      <c r="AC372" s="15"/>
      <c r="AD372" s="15"/>
      <c r="AE372" s="15"/>
      <c r="AF372" s="15"/>
      <c r="AG372" s="15"/>
      <c r="AH372" s="15"/>
      <c r="AI372" s="15"/>
      <c r="AJ372" s="15"/>
    </row>
    <row r="373" spans="18:36" x14ac:dyDescent="0.25">
      <c r="R373" s="15"/>
      <c r="S373" s="15"/>
      <c r="T373" s="15"/>
      <c r="U373" s="15"/>
      <c r="V373" s="16" t="s">
        <v>225</v>
      </c>
      <c r="W373" s="19">
        <v>5975</v>
      </c>
      <c r="X373" s="16" t="s">
        <v>1335</v>
      </c>
      <c r="Y373" s="16" t="s">
        <v>196</v>
      </c>
      <c r="Z373" s="16" t="s">
        <v>93</v>
      </c>
      <c r="AA373" s="15" t="s">
        <v>224</v>
      </c>
      <c r="AB373" s="15"/>
      <c r="AC373" s="15"/>
      <c r="AD373" s="15"/>
      <c r="AE373" s="15"/>
      <c r="AF373" s="15"/>
      <c r="AG373" s="15"/>
      <c r="AH373" s="15"/>
      <c r="AI373" s="15"/>
      <c r="AJ373" s="15"/>
    </row>
    <row r="374" spans="18:36" x14ac:dyDescent="0.25">
      <c r="R374" s="15"/>
      <c r="S374" s="15"/>
      <c r="T374" s="15"/>
      <c r="U374" s="15"/>
      <c r="V374" s="16" t="s">
        <v>226</v>
      </c>
      <c r="W374" s="19">
        <v>5976</v>
      </c>
      <c r="X374" s="16" t="s">
        <v>1335</v>
      </c>
      <c r="Y374" s="16" t="s">
        <v>196</v>
      </c>
      <c r="Z374" s="16" t="s">
        <v>93</v>
      </c>
      <c r="AA374" s="15" t="s">
        <v>224</v>
      </c>
      <c r="AB374" s="15"/>
      <c r="AC374" s="15"/>
      <c r="AD374" s="15"/>
      <c r="AE374" s="15"/>
      <c r="AF374" s="15"/>
      <c r="AG374" s="15"/>
      <c r="AH374" s="15"/>
      <c r="AI374" s="15"/>
      <c r="AJ374" s="15"/>
    </row>
    <row r="375" spans="18:36" x14ac:dyDescent="0.25">
      <c r="R375" s="15"/>
      <c r="S375" s="15"/>
      <c r="T375" s="15"/>
      <c r="U375" s="15"/>
      <c r="V375" s="16" t="s">
        <v>227</v>
      </c>
      <c r="W375" s="19" t="s">
        <v>981</v>
      </c>
      <c r="X375" s="16" t="s">
        <v>1335</v>
      </c>
      <c r="Y375" s="16" t="s">
        <v>196</v>
      </c>
      <c r="Z375" s="16" t="s">
        <v>93</v>
      </c>
      <c r="AA375" s="15" t="s">
        <v>228</v>
      </c>
      <c r="AB375" s="15"/>
      <c r="AC375" s="15"/>
      <c r="AD375" s="15"/>
      <c r="AE375" s="15"/>
      <c r="AF375" s="15"/>
      <c r="AG375" s="15"/>
      <c r="AH375" s="15"/>
      <c r="AI375" s="15"/>
      <c r="AJ375" s="15"/>
    </row>
    <row r="376" spans="18:36" x14ac:dyDescent="0.25">
      <c r="R376" s="15"/>
      <c r="S376" s="15"/>
      <c r="T376" s="15"/>
      <c r="U376" s="15"/>
      <c r="V376" s="16" t="s">
        <v>229</v>
      </c>
      <c r="W376" s="19" t="s">
        <v>982</v>
      </c>
      <c r="X376" s="16" t="s">
        <v>1335</v>
      </c>
      <c r="Y376" s="16" t="s">
        <v>196</v>
      </c>
      <c r="Z376" s="16" t="s">
        <v>93</v>
      </c>
      <c r="AA376" s="15" t="s">
        <v>228</v>
      </c>
      <c r="AB376" s="15"/>
      <c r="AC376" s="15"/>
      <c r="AD376" s="15"/>
      <c r="AE376" s="15"/>
      <c r="AF376" s="15"/>
      <c r="AG376" s="15"/>
      <c r="AH376" s="15"/>
      <c r="AI376" s="15"/>
      <c r="AJ376" s="15"/>
    </row>
    <row r="377" spans="18:36" x14ac:dyDescent="0.25">
      <c r="R377" s="15"/>
      <c r="S377" s="15"/>
      <c r="T377" s="15"/>
      <c r="U377" s="15"/>
      <c r="V377" s="16" t="s">
        <v>230</v>
      </c>
      <c r="W377" s="19" t="s">
        <v>983</v>
      </c>
      <c r="X377" s="16" t="s">
        <v>1335</v>
      </c>
      <c r="Y377" s="16" t="s">
        <v>196</v>
      </c>
      <c r="Z377" s="16" t="s">
        <v>93</v>
      </c>
      <c r="AA377" s="15" t="s">
        <v>228</v>
      </c>
      <c r="AB377" s="15"/>
      <c r="AC377" s="15"/>
      <c r="AD377" s="15"/>
      <c r="AE377" s="15"/>
      <c r="AF377" s="15"/>
      <c r="AG377" s="15"/>
      <c r="AH377" s="15"/>
      <c r="AI377" s="15"/>
      <c r="AJ377" s="15"/>
    </row>
    <row r="378" spans="18:36" x14ac:dyDescent="0.25">
      <c r="R378" s="15"/>
      <c r="S378" s="15"/>
      <c r="T378" s="15"/>
      <c r="U378" s="15"/>
      <c r="V378" s="16" t="s">
        <v>231</v>
      </c>
      <c r="W378" s="19" t="s">
        <v>984</v>
      </c>
      <c r="X378" s="16" t="s">
        <v>1335</v>
      </c>
      <c r="Y378" s="16" t="s">
        <v>196</v>
      </c>
      <c r="Z378" s="16" t="s">
        <v>93</v>
      </c>
      <c r="AA378" s="15" t="s">
        <v>228</v>
      </c>
      <c r="AB378" s="15"/>
      <c r="AC378" s="15"/>
      <c r="AD378" s="15"/>
      <c r="AE378" s="15"/>
      <c r="AF378" s="15"/>
      <c r="AG378" s="15"/>
      <c r="AH378" s="15"/>
      <c r="AI378" s="15"/>
      <c r="AJ378" s="15"/>
    </row>
    <row r="379" spans="18:36" x14ac:dyDescent="0.25">
      <c r="R379" s="15"/>
      <c r="S379" s="15"/>
      <c r="T379" s="15"/>
      <c r="U379" s="15"/>
      <c r="V379" s="16" t="s">
        <v>232</v>
      </c>
      <c r="W379" s="19" t="s">
        <v>985</v>
      </c>
      <c r="X379" s="16" t="s">
        <v>1335</v>
      </c>
      <c r="Y379" s="16" t="s">
        <v>196</v>
      </c>
      <c r="Z379" s="16" t="s">
        <v>93</v>
      </c>
      <c r="AA379" s="15" t="s">
        <v>233</v>
      </c>
      <c r="AB379" s="15"/>
      <c r="AC379" s="15"/>
      <c r="AD379" s="15"/>
      <c r="AE379" s="15"/>
      <c r="AF379" s="15"/>
      <c r="AG379" s="15"/>
      <c r="AH379" s="15"/>
      <c r="AI379" s="15"/>
      <c r="AJ379" s="15"/>
    </row>
    <row r="380" spans="18:36" x14ac:dyDescent="0.25">
      <c r="R380" s="15"/>
      <c r="S380" s="15"/>
      <c r="T380" s="15"/>
      <c r="U380" s="15"/>
      <c r="V380" s="16" t="s">
        <v>234</v>
      </c>
      <c r="W380" s="19" t="s">
        <v>986</v>
      </c>
      <c r="X380" s="16" t="s">
        <v>1336</v>
      </c>
      <c r="Y380" s="16" t="s">
        <v>196</v>
      </c>
      <c r="Z380" s="16" t="s">
        <v>93</v>
      </c>
      <c r="AA380" s="15" t="s">
        <v>233</v>
      </c>
      <c r="AB380" s="15"/>
      <c r="AC380" s="15"/>
      <c r="AD380" s="15"/>
      <c r="AE380" s="15"/>
      <c r="AF380" s="15"/>
      <c r="AG380" s="15"/>
      <c r="AH380" s="15"/>
      <c r="AI380" s="15"/>
      <c r="AJ380" s="15"/>
    </row>
    <row r="381" spans="18:36" x14ac:dyDescent="0.25">
      <c r="R381" s="15"/>
      <c r="S381" s="15"/>
      <c r="T381" s="15"/>
      <c r="U381" s="15"/>
      <c r="V381" s="16" t="s">
        <v>235</v>
      </c>
      <c r="W381" s="19">
        <v>4083</v>
      </c>
      <c r="X381" s="16" t="s">
        <v>1335</v>
      </c>
      <c r="Y381" s="16" t="s">
        <v>196</v>
      </c>
      <c r="Z381" s="16" t="s">
        <v>93</v>
      </c>
      <c r="AA381" s="15" t="s">
        <v>233</v>
      </c>
      <c r="AB381" s="15"/>
      <c r="AC381" s="15"/>
      <c r="AD381" s="15"/>
      <c r="AE381" s="15"/>
      <c r="AF381" s="15"/>
      <c r="AG381" s="15"/>
      <c r="AH381" s="15"/>
      <c r="AI381" s="15"/>
      <c r="AJ381" s="15"/>
    </row>
    <row r="382" spans="18:36" x14ac:dyDescent="0.25">
      <c r="R382" s="15"/>
      <c r="S382" s="15"/>
      <c r="T382" s="15"/>
      <c r="U382" s="15"/>
      <c r="V382" s="16" t="s">
        <v>236</v>
      </c>
      <c r="W382" s="19" t="s">
        <v>987</v>
      </c>
      <c r="X382" s="16" t="s">
        <v>1335</v>
      </c>
      <c r="Y382" s="16" t="s">
        <v>196</v>
      </c>
      <c r="Z382" s="16" t="s">
        <v>93</v>
      </c>
      <c r="AA382" s="15" t="s">
        <v>233</v>
      </c>
      <c r="AB382" s="15"/>
      <c r="AC382" s="15"/>
      <c r="AD382" s="15"/>
      <c r="AE382" s="15"/>
      <c r="AF382" s="15"/>
      <c r="AG382" s="15"/>
      <c r="AH382" s="15"/>
      <c r="AI382" s="15"/>
      <c r="AJ382" s="15"/>
    </row>
    <row r="383" spans="18:36" x14ac:dyDescent="0.25">
      <c r="R383" s="15"/>
      <c r="S383" s="15"/>
      <c r="T383" s="15"/>
      <c r="U383" s="15"/>
      <c r="V383" s="16" t="s">
        <v>237</v>
      </c>
      <c r="W383" s="19">
        <v>4082</v>
      </c>
      <c r="X383" s="16" t="s">
        <v>1335</v>
      </c>
      <c r="Y383" s="16" t="s">
        <v>196</v>
      </c>
      <c r="Z383" s="16" t="s">
        <v>93</v>
      </c>
      <c r="AA383" s="15" t="s">
        <v>233</v>
      </c>
      <c r="AB383" s="15"/>
      <c r="AC383" s="15"/>
      <c r="AD383" s="15"/>
      <c r="AE383" s="15"/>
      <c r="AF383" s="15"/>
      <c r="AG383" s="15"/>
      <c r="AH383" s="15"/>
      <c r="AI383" s="15"/>
      <c r="AJ383" s="15"/>
    </row>
    <row r="384" spans="18:36" x14ac:dyDescent="0.25">
      <c r="R384" s="15"/>
      <c r="S384" s="15"/>
      <c r="T384" s="15"/>
      <c r="U384" s="15"/>
      <c r="V384" s="16" t="s">
        <v>813</v>
      </c>
      <c r="W384" s="19">
        <v>3360</v>
      </c>
      <c r="X384" s="16" t="s">
        <v>1335</v>
      </c>
      <c r="Y384" s="16" t="s">
        <v>196</v>
      </c>
      <c r="Z384" s="16" t="s">
        <v>814</v>
      </c>
      <c r="AA384" s="15" t="s">
        <v>815</v>
      </c>
      <c r="AB384" s="15"/>
      <c r="AC384" s="15"/>
      <c r="AD384" s="15"/>
      <c r="AE384" s="15"/>
      <c r="AF384" s="15"/>
      <c r="AG384" s="15"/>
      <c r="AH384" s="15"/>
      <c r="AI384" s="15"/>
      <c r="AJ384" s="15"/>
    </row>
    <row r="385" spans="18:36" x14ac:dyDescent="0.25">
      <c r="R385" s="15"/>
      <c r="S385" s="15"/>
      <c r="T385" s="15"/>
      <c r="U385" s="15"/>
      <c r="V385" s="16" t="s">
        <v>816</v>
      </c>
      <c r="W385" s="19">
        <v>3385</v>
      </c>
      <c r="X385" s="16" t="s">
        <v>1335</v>
      </c>
      <c r="Y385" s="16" t="s">
        <v>196</v>
      </c>
      <c r="Z385" s="16" t="s">
        <v>814</v>
      </c>
      <c r="AA385" s="15" t="s">
        <v>815</v>
      </c>
      <c r="AB385" s="15"/>
      <c r="AC385" s="15"/>
      <c r="AD385" s="15"/>
      <c r="AE385" s="15"/>
      <c r="AF385" s="15"/>
      <c r="AG385" s="15"/>
      <c r="AH385" s="15"/>
      <c r="AI385" s="15"/>
      <c r="AJ385" s="15"/>
    </row>
    <row r="386" spans="18:36" x14ac:dyDescent="0.25">
      <c r="R386" s="15"/>
      <c r="S386" s="15"/>
      <c r="T386" s="15"/>
      <c r="U386" s="15"/>
      <c r="V386" s="16" t="s">
        <v>817</v>
      </c>
      <c r="W386" s="19">
        <v>3414</v>
      </c>
      <c r="X386" s="16" t="s">
        <v>1335</v>
      </c>
      <c r="Y386" s="16" t="s">
        <v>196</v>
      </c>
      <c r="Z386" s="16" t="s">
        <v>814</v>
      </c>
      <c r="AA386" s="15" t="s">
        <v>815</v>
      </c>
      <c r="AB386" s="15"/>
      <c r="AC386" s="15"/>
      <c r="AD386" s="15"/>
      <c r="AE386" s="15"/>
      <c r="AF386" s="15"/>
      <c r="AG386" s="15"/>
      <c r="AH386" s="15"/>
      <c r="AI386" s="15"/>
      <c r="AJ386" s="15"/>
    </row>
    <row r="387" spans="18:36" x14ac:dyDescent="0.25">
      <c r="R387" s="15"/>
      <c r="S387" s="15"/>
      <c r="T387" s="15"/>
      <c r="U387" s="15"/>
      <c r="V387" s="16" t="s">
        <v>818</v>
      </c>
      <c r="W387" s="19">
        <v>5119</v>
      </c>
      <c r="X387" s="16" t="s">
        <v>1335</v>
      </c>
      <c r="Y387" s="16" t="s">
        <v>196</v>
      </c>
      <c r="Z387" s="16" t="s">
        <v>814</v>
      </c>
      <c r="AA387" s="15" t="s">
        <v>819</v>
      </c>
      <c r="AB387" s="15"/>
      <c r="AC387" s="15"/>
      <c r="AD387" s="15"/>
      <c r="AE387" s="15"/>
      <c r="AF387" s="15"/>
      <c r="AG387" s="15"/>
      <c r="AH387" s="15"/>
      <c r="AI387" s="15"/>
      <c r="AJ387" s="15"/>
    </row>
    <row r="388" spans="18:36" ht="15.75" thickBot="1" x14ac:dyDescent="0.3">
      <c r="R388" s="15"/>
      <c r="S388" s="15"/>
      <c r="T388" s="15"/>
      <c r="U388" s="15"/>
      <c r="V388" s="17" t="s">
        <v>820</v>
      </c>
      <c r="W388" s="20">
        <v>5120</v>
      </c>
      <c r="X388" s="17" t="s">
        <v>1335</v>
      </c>
      <c r="Y388" s="17" t="s">
        <v>196</v>
      </c>
      <c r="Z388" s="17" t="s">
        <v>814</v>
      </c>
      <c r="AA388" s="15" t="s">
        <v>819</v>
      </c>
      <c r="AB388" s="15"/>
      <c r="AC388" s="15"/>
      <c r="AD388" s="15"/>
      <c r="AE388" s="15"/>
      <c r="AF388" s="15"/>
      <c r="AG388" s="15"/>
      <c r="AH388" s="15"/>
      <c r="AI388" s="15"/>
      <c r="AJ388" s="15"/>
    </row>
    <row r="389" spans="18:36" x14ac:dyDescent="0.25">
      <c r="R389" s="15"/>
      <c r="S389" s="15"/>
      <c r="T389" s="15"/>
      <c r="U389" s="15"/>
      <c r="V389" s="18" t="s">
        <v>512</v>
      </c>
      <c r="W389" s="21" t="s">
        <v>1116</v>
      </c>
      <c r="X389" s="18" t="s">
        <v>1335</v>
      </c>
      <c r="Y389" s="18" t="s">
        <v>513</v>
      </c>
      <c r="Z389" s="18" t="s">
        <v>240</v>
      </c>
      <c r="AA389" s="15" t="s">
        <v>514</v>
      </c>
      <c r="AB389" s="15"/>
      <c r="AC389" s="15"/>
      <c r="AD389" s="15"/>
      <c r="AE389" s="15"/>
      <c r="AF389" s="15"/>
      <c r="AG389" s="15"/>
      <c r="AH389" s="15"/>
      <c r="AI389" s="15"/>
      <c r="AJ389" s="15"/>
    </row>
    <row r="390" spans="18:36" x14ac:dyDescent="0.25">
      <c r="R390" s="15"/>
      <c r="S390" s="15"/>
      <c r="T390" s="15"/>
      <c r="U390" s="15"/>
      <c r="V390" s="16" t="s">
        <v>515</v>
      </c>
      <c r="W390" s="19">
        <v>2695</v>
      </c>
      <c r="X390" s="16" t="s">
        <v>1335</v>
      </c>
      <c r="Y390" s="16" t="s">
        <v>513</v>
      </c>
      <c r="Z390" s="16" t="s">
        <v>240</v>
      </c>
      <c r="AA390" s="15" t="s">
        <v>514</v>
      </c>
      <c r="AB390" s="15"/>
      <c r="AC390" s="15"/>
      <c r="AD390" s="15"/>
      <c r="AE390" s="15"/>
      <c r="AF390" s="15"/>
      <c r="AG390" s="15"/>
      <c r="AH390" s="15"/>
      <c r="AI390" s="15"/>
      <c r="AJ390" s="15"/>
    </row>
    <row r="391" spans="18:36" x14ac:dyDescent="0.25">
      <c r="R391" s="15"/>
      <c r="S391" s="15"/>
      <c r="T391" s="15"/>
      <c r="U391" s="15"/>
      <c r="V391" s="16" t="s">
        <v>516</v>
      </c>
      <c r="W391" s="19">
        <v>1855</v>
      </c>
      <c r="X391" s="16" t="s">
        <v>1335</v>
      </c>
      <c r="Y391" s="16" t="s">
        <v>513</v>
      </c>
      <c r="Z391" s="16" t="s">
        <v>240</v>
      </c>
      <c r="AA391" s="15" t="s">
        <v>514</v>
      </c>
      <c r="AB391" s="15"/>
      <c r="AC391" s="15"/>
      <c r="AD391" s="15"/>
      <c r="AE391" s="15"/>
      <c r="AF391" s="15"/>
      <c r="AG391" s="15"/>
      <c r="AH391" s="15"/>
      <c r="AI391" s="15"/>
      <c r="AJ391" s="15"/>
    </row>
    <row r="392" spans="18:36" x14ac:dyDescent="0.25">
      <c r="R392" s="15"/>
      <c r="S392" s="15"/>
      <c r="T392" s="15"/>
      <c r="U392" s="15"/>
      <c r="V392" s="16" t="s">
        <v>517</v>
      </c>
      <c r="W392" s="19" t="s">
        <v>1117</v>
      </c>
      <c r="X392" s="16" t="s">
        <v>1335</v>
      </c>
      <c r="Y392" s="16" t="s">
        <v>513</v>
      </c>
      <c r="Z392" s="16" t="s">
        <v>240</v>
      </c>
      <c r="AA392" s="15" t="s">
        <v>514</v>
      </c>
      <c r="AB392" s="15"/>
      <c r="AC392" s="15"/>
      <c r="AD392" s="15"/>
      <c r="AE392" s="15"/>
      <c r="AF392" s="15"/>
      <c r="AG392" s="15"/>
      <c r="AH392" s="15"/>
      <c r="AI392" s="15"/>
      <c r="AJ392" s="15"/>
    </row>
    <row r="393" spans="18:36" x14ac:dyDescent="0.25">
      <c r="R393" s="15"/>
      <c r="S393" s="15"/>
      <c r="T393" s="15"/>
      <c r="U393" s="15"/>
      <c r="V393" s="16" t="s">
        <v>564</v>
      </c>
      <c r="W393" s="19">
        <v>2554</v>
      </c>
      <c r="X393" s="16" t="s">
        <v>1335</v>
      </c>
      <c r="Y393" s="16" t="s">
        <v>513</v>
      </c>
      <c r="Z393" s="16" t="s">
        <v>240</v>
      </c>
      <c r="AA393" s="15" t="s">
        <v>565</v>
      </c>
      <c r="AB393" s="15"/>
      <c r="AC393" s="15"/>
      <c r="AD393" s="15"/>
      <c r="AE393" s="15"/>
      <c r="AF393" s="15"/>
      <c r="AG393" s="15"/>
      <c r="AH393" s="15"/>
      <c r="AI393" s="15"/>
      <c r="AJ393" s="15"/>
    </row>
    <row r="394" spans="18:36" x14ac:dyDescent="0.25">
      <c r="R394" s="15"/>
      <c r="S394" s="15"/>
      <c r="T394" s="15"/>
      <c r="U394" s="15"/>
      <c r="V394" s="16" t="s">
        <v>566</v>
      </c>
      <c r="W394" s="19">
        <v>2553</v>
      </c>
      <c r="X394" s="16" t="s">
        <v>1335</v>
      </c>
      <c r="Y394" s="16" t="s">
        <v>513</v>
      </c>
      <c r="Z394" s="16" t="s">
        <v>240</v>
      </c>
      <c r="AA394" s="15" t="s">
        <v>565</v>
      </c>
      <c r="AB394" s="15"/>
      <c r="AC394" s="15"/>
      <c r="AD394" s="15"/>
      <c r="AE394" s="15"/>
      <c r="AF394" s="15"/>
      <c r="AG394" s="15"/>
      <c r="AH394" s="15"/>
      <c r="AI394" s="15"/>
      <c r="AJ394" s="15"/>
    </row>
    <row r="395" spans="18:36" x14ac:dyDescent="0.25">
      <c r="R395" s="15"/>
      <c r="S395" s="15"/>
      <c r="T395" s="15"/>
      <c r="U395" s="15"/>
      <c r="V395" s="16" t="s">
        <v>567</v>
      </c>
      <c r="W395" s="19">
        <v>2552</v>
      </c>
      <c r="X395" s="16" t="s">
        <v>1335</v>
      </c>
      <c r="Y395" s="16" t="s">
        <v>513</v>
      </c>
      <c r="Z395" s="16" t="s">
        <v>240</v>
      </c>
      <c r="AA395" s="15" t="s">
        <v>565</v>
      </c>
      <c r="AB395" s="15"/>
      <c r="AC395" s="15"/>
      <c r="AD395" s="15"/>
      <c r="AE395" s="15"/>
      <c r="AF395" s="15"/>
      <c r="AG395" s="15"/>
      <c r="AH395" s="15"/>
      <c r="AI395" s="15"/>
      <c r="AJ395" s="15"/>
    </row>
    <row r="396" spans="18:36" x14ac:dyDescent="0.25">
      <c r="R396" s="15"/>
      <c r="S396" s="15"/>
      <c r="T396" s="15"/>
      <c r="U396" s="15"/>
      <c r="V396" s="16" t="s">
        <v>821</v>
      </c>
      <c r="W396" s="19">
        <v>4821</v>
      </c>
      <c r="X396" s="16" t="s">
        <v>1335</v>
      </c>
      <c r="Y396" s="16" t="s">
        <v>513</v>
      </c>
      <c r="Z396" s="16" t="s">
        <v>814</v>
      </c>
      <c r="AA396" s="15" t="s">
        <v>822</v>
      </c>
      <c r="AB396" s="15"/>
      <c r="AC396" s="15"/>
      <c r="AD396" s="15"/>
      <c r="AE396" s="15"/>
      <c r="AF396" s="15"/>
      <c r="AG396" s="15"/>
      <c r="AH396" s="15"/>
      <c r="AI396" s="15"/>
      <c r="AJ396" s="15"/>
    </row>
    <row r="397" spans="18:36" x14ac:dyDescent="0.25">
      <c r="R397" s="15"/>
      <c r="S397" s="15"/>
      <c r="T397" s="15"/>
      <c r="U397" s="15"/>
      <c r="V397" s="16" t="s">
        <v>823</v>
      </c>
      <c r="W397" s="19">
        <v>4823</v>
      </c>
      <c r="X397" s="16" t="s">
        <v>1335</v>
      </c>
      <c r="Y397" s="16" t="s">
        <v>513</v>
      </c>
      <c r="Z397" s="16" t="s">
        <v>814</v>
      </c>
      <c r="AA397" s="15" t="s">
        <v>822</v>
      </c>
      <c r="AB397" s="15"/>
      <c r="AC397" s="15"/>
      <c r="AD397" s="15"/>
      <c r="AE397" s="15"/>
      <c r="AF397" s="15"/>
      <c r="AG397" s="15"/>
      <c r="AH397" s="15"/>
      <c r="AI397" s="15"/>
      <c r="AJ397" s="15"/>
    </row>
    <row r="398" spans="18:36" x14ac:dyDescent="0.25">
      <c r="R398" s="15"/>
      <c r="S398" s="15"/>
      <c r="T398" s="15"/>
      <c r="U398" s="15"/>
      <c r="V398" s="16" t="s">
        <v>824</v>
      </c>
      <c r="W398" s="19">
        <v>4822</v>
      </c>
      <c r="X398" s="16" t="s">
        <v>1335</v>
      </c>
      <c r="Y398" s="16" t="s">
        <v>513</v>
      </c>
      <c r="Z398" s="16" t="s">
        <v>814</v>
      </c>
      <c r="AA398" s="15" t="s">
        <v>822</v>
      </c>
      <c r="AB398" s="15"/>
      <c r="AC398" s="15"/>
      <c r="AD398" s="15"/>
      <c r="AE398" s="15"/>
      <c r="AF398" s="15"/>
      <c r="AG398" s="15"/>
      <c r="AH398" s="15"/>
      <c r="AI398" s="15"/>
      <c r="AJ398" s="15"/>
    </row>
    <row r="399" spans="18:36" x14ac:dyDescent="0.25">
      <c r="R399" s="15"/>
      <c r="S399" s="15"/>
      <c r="T399" s="15"/>
      <c r="U399" s="15"/>
      <c r="V399" s="16" t="s">
        <v>825</v>
      </c>
      <c r="W399" s="19">
        <v>7029</v>
      </c>
      <c r="X399" s="16" t="s">
        <v>1335</v>
      </c>
      <c r="Y399" s="16" t="s">
        <v>513</v>
      </c>
      <c r="Z399" s="16" t="s">
        <v>814</v>
      </c>
      <c r="AA399" s="15" t="s">
        <v>826</v>
      </c>
      <c r="AB399" s="15"/>
      <c r="AC399" s="15"/>
      <c r="AD399" s="15"/>
      <c r="AE399" s="15"/>
      <c r="AF399" s="15"/>
      <c r="AG399" s="15"/>
      <c r="AH399" s="15"/>
      <c r="AI399" s="15"/>
      <c r="AJ399" s="15"/>
    </row>
    <row r="400" spans="18:36" x14ac:dyDescent="0.25">
      <c r="R400" s="15"/>
      <c r="S400" s="15"/>
      <c r="T400" s="15"/>
      <c r="U400" s="15"/>
      <c r="V400" s="16" t="s">
        <v>827</v>
      </c>
      <c r="W400" s="19">
        <v>7028</v>
      </c>
      <c r="X400" s="16" t="s">
        <v>1335</v>
      </c>
      <c r="Y400" s="16" t="s">
        <v>513</v>
      </c>
      <c r="Z400" s="16" t="s">
        <v>814</v>
      </c>
      <c r="AA400" s="15" t="s">
        <v>826</v>
      </c>
      <c r="AB400" s="15"/>
      <c r="AC400" s="15"/>
      <c r="AD400" s="15"/>
      <c r="AE400" s="15"/>
      <c r="AF400" s="15"/>
      <c r="AG400" s="15"/>
      <c r="AH400" s="15"/>
      <c r="AI400" s="15"/>
      <c r="AJ400" s="15"/>
    </row>
    <row r="401" spans="18:36" x14ac:dyDescent="0.25">
      <c r="R401" s="15"/>
      <c r="S401" s="15"/>
      <c r="T401" s="15"/>
      <c r="U401" s="15"/>
      <c r="V401" s="16" t="s">
        <v>828</v>
      </c>
      <c r="W401" s="19">
        <v>7030</v>
      </c>
      <c r="X401" s="16" t="s">
        <v>1335</v>
      </c>
      <c r="Y401" s="16" t="s">
        <v>513</v>
      </c>
      <c r="Z401" s="16" t="s">
        <v>814</v>
      </c>
      <c r="AA401" s="15" t="s">
        <v>826</v>
      </c>
      <c r="AB401" s="15"/>
      <c r="AC401" s="15"/>
      <c r="AD401" s="15"/>
      <c r="AE401" s="15"/>
      <c r="AF401" s="15"/>
      <c r="AG401" s="15"/>
      <c r="AH401" s="15"/>
      <c r="AI401" s="15"/>
      <c r="AJ401" s="15"/>
    </row>
    <row r="402" spans="18:36" x14ac:dyDescent="0.25">
      <c r="R402" s="15"/>
      <c r="S402" s="15"/>
      <c r="T402" s="15"/>
      <c r="U402" s="15"/>
      <c r="V402" s="16" t="s">
        <v>835</v>
      </c>
      <c r="W402" s="19">
        <v>6310</v>
      </c>
      <c r="X402" s="16" t="s">
        <v>1335</v>
      </c>
      <c r="Y402" s="16" t="s">
        <v>513</v>
      </c>
      <c r="Z402" s="16" t="s">
        <v>814</v>
      </c>
      <c r="AA402" s="15" t="s">
        <v>836</v>
      </c>
      <c r="AB402" s="15"/>
      <c r="AC402" s="15"/>
      <c r="AD402" s="15"/>
      <c r="AE402" s="15"/>
      <c r="AF402" s="15"/>
      <c r="AG402" s="15"/>
      <c r="AH402" s="15"/>
      <c r="AI402" s="15"/>
      <c r="AJ402" s="15"/>
    </row>
    <row r="403" spans="18:36" x14ac:dyDescent="0.25">
      <c r="R403" s="15"/>
      <c r="S403" s="15"/>
      <c r="T403" s="15"/>
      <c r="U403" s="15"/>
      <c r="V403" s="16" t="s">
        <v>837</v>
      </c>
      <c r="W403" s="19">
        <v>6307</v>
      </c>
      <c r="X403" s="16" t="s">
        <v>1335</v>
      </c>
      <c r="Y403" s="16" t="s">
        <v>513</v>
      </c>
      <c r="Z403" s="16" t="s">
        <v>814</v>
      </c>
      <c r="AA403" s="15" t="s">
        <v>836</v>
      </c>
      <c r="AB403" s="15"/>
      <c r="AC403" s="15"/>
      <c r="AD403" s="15"/>
      <c r="AE403" s="15"/>
      <c r="AF403" s="15"/>
      <c r="AG403" s="15"/>
      <c r="AH403" s="15"/>
      <c r="AI403" s="15"/>
      <c r="AJ403" s="15"/>
    </row>
    <row r="404" spans="18:36" x14ac:dyDescent="0.25">
      <c r="R404" s="15"/>
      <c r="S404" s="15"/>
      <c r="T404" s="15"/>
      <c r="U404" s="15"/>
      <c r="V404" s="16" t="s">
        <v>850</v>
      </c>
      <c r="W404" s="19">
        <v>8032</v>
      </c>
      <c r="X404" s="16" t="s">
        <v>1335</v>
      </c>
      <c r="Y404" s="16" t="s">
        <v>513</v>
      </c>
      <c r="Z404" s="16" t="s">
        <v>814</v>
      </c>
      <c r="AA404" s="15" t="s">
        <v>851</v>
      </c>
      <c r="AB404" s="15"/>
      <c r="AC404" s="15"/>
      <c r="AD404" s="15"/>
      <c r="AE404" s="15"/>
      <c r="AF404" s="15"/>
      <c r="AG404" s="15"/>
      <c r="AH404" s="15"/>
      <c r="AI404" s="15"/>
      <c r="AJ404" s="15"/>
    </row>
    <row r="405" spans="18:36" x14ac:dyDescent="0.25">
      <c r="R405" s="15"/>
      <c r="S405" s="15"/>
      <c r="T405" s="15"/>
      <c r="U405" s="15"/>
      <c r="V405" s="16" t="s">
        <v>852</v>
      </c>
      <c r="W405" s="19">
        <v>8029</v>
      </c>
      <c r="X405" s="16" t="s">
        <v>1335</v>
      </c>
      <c r="Y405" s="16" t="s">
        <v>513</v>
      </c>
      <c r="Z405" s="16" t="s">
        <v>814</v>
      </c>
      <c r="AA405" s="15" t="s">
        <v>851</v>
      </c>
      <c r="AB405" s="15"/>
      <c r="AC405" s="15"/>
      <c r="AD405" s="15"/>
      <c r="AE405" s="15"/>
      <c r="AF405" s="15"/>
      <c r="AG405" s="15"/>
      <c r="AH405" s="15"/>
      <c r="AI405" s="15"/>
      <c r="AJ405" s="15"/>
    </row>
    <row r="406" spans="18:36" x14ac:dyDescent="0.25">
      <c r="R406" s="15"/>
      <c r="S406" s="15"/>
      <c r="T406" s="15"/>
      <c r="U406" s="15"/>
      <c r="V406" s="16" t="s">
        <v>853</v>
      </c>
      <c r="W406" s="19">
        <v>8030</v>
      </c>
      <c r="X406" s="16" t="s">
        <v>1335</v>
      </c>
      <c r="Y406" s="16" t="s">
        <v>513</v>
      </c>
      <c r="Z406" s="16" t="s">
        <v>814</v>
      </c>
      <c r="AA406" s="15" t="s">
        <v>851</v>
      </c>
      <c r="AB406" s="15"/>
      <c r="AC406" s="15"/>
      <c r="AD406" s="15"/>
      <c r="AE406" s="15"/>
      <c r="AF406" s="15"/>
      <c r="AG406" s="15"/>
      <c r="AH406" s="15"/>
      <c r="AI406" s="15"/>
      <c r="AJ406" s="15"/>
    </row>
    <row r="407" spans="18:36" x14ac:dyDescent="0.25">
      <c r="R407" s="15"/>
      <c r="S407" s="15"/>
      <c r="T407" s="15"/>
      <c r="U407" s="15"/>
      <c r="V407" s="16" t="s">
        <v>859</v>
      </c>
      <c r="W407" s="19" t="s">
        <v>1286</v>
      </c>
      <c r="X407" s="16" t="s">
        <v>1335</v>
      </c>
      <c r="Y407" s="16" t="s">
        <v>513</v>
      </c>
      <c r="Z407" s="16" t="s">
        <v>814</v>
      </c>
      <c r="AA407" s="15" t="s">
        <v>860</v>
      </c>
      <c r="AB407" s="15"/>
      <c r="AC407" s="15"/>
      <c r="AD407" s="15"/>
      <c r="AE407" s="15"/>
      <c r="AF407" s="15"/>
      <c r="AG407" s="15"/>
      <c r="AH407" s="15"/>
      <c r="AI407" s="15"/>
      <c r="AJ407" s="15"/>
    </row>
    <row r="408" spans="18:36" x14ac:dyDescent="0.25">
      <c r="R408" s="15"/>
      <c r="S408" s="15"/>
      <c r="T408" s="15"/>
      <c r="U408" s="15"/>
      <c r="V408" s="16" t="s">
        <v>861</v>
      </c>
      <c r="W408" s="19" t="s">
        <v>1287</v>
      </c>
      <c r="X408" s="16" t="s">
        <v>1335</v>
      </c>
      <c r="Y408" s="16" t="s">
        <v>513</v>
      </c>
      <c r="Z408" s="16" t="s">
        <v>814</v>
      </c>
      <c r="AA408" s="15" t="s">
        <v>860</v>
      </c>
      <c r="AB408" s="15"/>
      <c r="AC408" s="15"/>
      <c r="AD408" s="15"/>
      <c r="AE408" s="15"/>
      <c r="AF408" s="15"/>
      <c r="AG408" s="15"/>
      <c r="AH408" s="15"/>
      <c r="AI408" s="15"/>
      <c r="AJ408" s="15"/>
    </row>
    <row r="409" spans="18:36" x14ac:dyDescent="0.25">
      <c r="R409" s="15"/>
      <c r="S409" s="15"/>
      <c r="T409" s="15"/>
      <c r="U409" s="15"/>
      <c r="V409" s="16" t="s">
        <v>862</v>
      </c>
      <c r="W409" s="19" t="s">
        <v>1288</v>
      </c>
      <c r="X409" s="16" t="s">
        <v>1335</v>
      </c>
      <c r="Y409" s="16" t="s">
        <v>513</v>
      </c>
      <c r="Z409" s="16" t="s">
        <v>814</v>
      </c>
      <c r="AA409" s="15" t="s">
        <v>860</v>
      </c>
      <c r="AB409" s="15"/>
      <c r="AC409" s="15"/>
      <c r="AD409" s="15"/>
      <c r="AE409" s="15"/>
      <c r="AF409" s="15"/>
      <c r="AG409" s="15"/>
      <c r="AH409" s="15"/>
      <c r="AI409" s="15"/>
      <c r="AJ409" s="15"/>
    </row>
    <row r="410" spans="18:36" x14ac:dyDescent="0.25">
      <c r="R410" s="15"/>
      <c r="S410" s="15"/>
      <c r="T410" s="15"/>
      <c r="U410" s="15"/>
      <c r="V410" s="16" t="s">
        <v>863</v>
      </c>
      <c r="W410" s="19" t="s">
        <v>1289</v>
      </c>
      <c r="X410" s="16" t="s">
        <v>1335</v>
      </c>
      <c r="Y410" s="16" t="s">
        <v>513</v>
      </c>
      <c r="Z410" s="16" t="s">
        <v>814</v>
      </c>
      <c r="AA410" s="15" t="s">
        <v>860</v>
      </c>
      <c r="AB410" s="15"/>
      <c r="AC410" s="15"/>
      <c r="AD410" s="15"/>
      <c r="AE410" s="15"/>
      <c r="AF410" s="15"/>
      <c r="AG410" s="15"/>
      <c r="AH410" s="15"/>
      <c r="AI410" s="15"/>
      <c r="AJ410" s="15"/>
    </row>
    <row r="411" spans="18:36" x14ac:dyDescent="0.25">
      <c r="R411" s="15"/>
      <c r="S411" s="15"/>
      <c r="T411" s="15"/>
      <c r="U411" s="15"/>
      <c r="V411" s="16" t="s">
        <v>876</v>
      </c>
      <c r="W411" s="19">
        <v>3012</v>
      </c>
      <c r="X411" s="16" t="s">
        <v>1335</v>
      </c>
      <c r="Y411" s="16" t="s">
        <v>513</v>
      </c>
      <c r="Z411" s="16" t="s">
        <v>814</v>
      </c>
      <c r="AA411" s="15" t="s">
        <v>877</v>
      </c>
      <c r="AB411" s="15"/>
      <c r="AC411" s="15"/>
      <c r="AD411" s="15"/>
      <c r="AE411" s="15"/>
      <c r="AF411" s="15"/>
      <c r="AG411" s="15"/>
      <c r="AH411" s="15"/>
      <c r="AI411" s="15"/>
      <c r="AJ411" s="15"/>
    </row>
    <row r="412" spans="18:36" x14ac:dyDescent="0.25">
      <c r="R412" s="15"/>
      <c r="S412" s="15"/>
      <c r="T412" s="15"/>
      <c r="U412" s="15"/>
      <c r="V412" s="16" t="s">
        <v>878</v>
      </c>
      <c r="W412" s="19" t="s">
        <v>1297</v>
      </c>
      <c r="X412" s="16" t="s">
        <v>1335</v>
      </c>
      <c r="Y412" s="16" t="s">
        <v>513</v>
      </c>
      <c r="Z412" s="16" t="s">
        <v>814</v>
      </c>
      <c r="AA412" s="15" t="s">
        <v>877</v>
      </c>
      <c r="AB412" s="15"/>
      <c r="AC412" s="15"/>
      <c r="AD412" s="15"/>
      <c r="AE412" s="15"/>
      <c r="AF412" s="15"/>
      <c r="AG412" s="15"/>
      <c r="AH412" s="15"/>
      <c r="AI412" s="15"/>
      <c r="AJ412" s="15"/>
    </row>
    <row r="413" spans="18:36" x14ac:dyDescent="0.25">
      <c r="R413" s="15"/>
      <c r="S413" s="15"/>
      <c r="T413" s="15"/>
      <c r="U413" s="15"/>
      <c r="V413" s="16" t="s">
        <v>879</v>
      </c>
      <c r="W413" s="19">
        <v>3010</v>
      </c>
      <c r="X413" s="16" t="s">
        <v>1335</v>
      </c>
      <c r="Y413" s="16" t="s">
        <v>513</v>
      </c>
      <c r="Z413" s="16" t="s">
        <v>814</v>
      </c>
      <c r="AA413" s="15" t="s">
        <v>877</v>
      </c>
      <c r="AB413" s="15"/>
      <c r="AC413" s="15"/>
      <c r="AD413" s="15"/>
      <c r="AE413" s="15"/>
      <c r="AF413" s="15"/>
      <c r="AG413" s="15"/>
      <c r="AH413" s="15"/>
      <c r="AI413" s="15"/>
      <c r="AJ413" s="15"/>
    </row>
    <row r="414" spans="18:36" x14ac:dyDescent="0.25">
      <c r="R414" s="15"/>
      <c r="S414" s="15"/>
      <c r="T414" s="15"/>
      <c r="U414" s="15"/>
      <c r="V414" s="16" t="s">
        <v>884</v>
      </c>
      <c r="W414" s="19">
        <v>2112</v>
      </c>
      <c r="X414" s="16" t="s">
        <v>1335</v>
      </c>
      <c r="Y414" s="16" t="s">
        <v>513</v>
      </c>
      <c r="Z414" s="16" t="s">
        <v>814</v>
      </c>
      <c r="AA414" s="15" t="s">
        <v>885</v>
      </c>
      <c r="AB414" s="15"/>
      <c r="AC414" s="15"/>
      <c r="AD414" s="15"/>
      <c r="AE414" s="15"/>
      <c r="AF414" s="15"/>
      <c r="AG414" s="15"/>
      <c r="AH414" s="15"/>
      <c r="AI414" s="15"/>
      <c r="AJ414" s="15"/>
    </row>
    <row r="415" spans="18:36" x14ac:dyDescent="0.25">
      <c r="R415" s="15"/>
      <c r="S415" s="15"/>
      <c r="T415" s="15"/>
      <c r="U415" s="15"/>
      <c r="V415" s="16" t="s">
        <v>886</v>
      </c>
      <c r="W415" s="19">
        <v>2109</v>
      </c>
      <c r="X415" s="16" t="s">
        <v>1335</v>
      </c>
      <c r="Y415" s="16" t="s">
        <v>513</v>
      </c>
      <c r="Z415" s="16" t="s">
        <v>814</v>
      </c>
      <c r="AA415" s="15" t="s">
        <v>885</v>
      </c>
      <c r="AB415" s="15"/>
      <c r="AC415" s="15"/>
      <c r="AD415" s="15"/>
      <c r="AE415" s="15"/>
      <c r="AF415" s="15"/>
      <c r="AG415" s="15"/>
      <c r="AH415" s="15"/>
      <c r="AI415" s="15"/>
      <c r="AJ415" s="15"/>
    </row>
    <row r="416" spans="18:36" x14ac:dyDescent="0.25">
      <c r="R416" s="15"/>
      <c r="S416" s="15"/>
      <c r="T416" s="15"/>
      <c r="U416" s="15"/>
      <c r="V416" s="16" t="s">
        <v>887</v>
      </c>
      <c r="W416" s="19">
        <v>2111</v>
      </c>
      <c r="X416" s="16" t="s">
        <v>1335</v>
      </c>
      <c r="Y416" s="16" t="s">
        <v>513</v>
      </c>
      <c r="Z416" s="16" t="s">
        <v>814</v>
      </c>
      <c r="AA416" s="15" t="s">
        <v>885</v>
      </c>
      <c r="AB416" s="15"/>
      <c r="AC416" s="15"/>
      <c r="AD416" s="15"/>
      <c r="AE416" s="15"/>
      <c r="AF416" s="15"/>
      <c r="AG416" s="15"/>
      <c r="AH416" s="15"/>
      <c r="AI416" s="15"/>
      <c r="AJ416" s="15"/>
    </row>
    <row r="417" spans="18:36" x14ac:dyDescent="0.25">
      <c r="R417" s="15"/>
      <c r="S417" s="15"/>
      <c r="T417" s="15"/>
      <c r="U417" s="15"/>
      <c r="V417" s="16" t="s">
        <v>888</v>
      </c>
      <c r="W417" s="19">
        <v>2110</v>
      </c>
      <c r="X417" s="16" t="s">
        <v>1335</v>
      </c>
      <c r="Y417" s="16" t="s">
        <v>513</v>
      </c>
      <c r="Z417" s="16" t="s">
        <v>814</v>
      </c>
      <c r="AA417" s="15" t="s">
        <v>885</v>
      </c>
      <c r="AB417" s="15"/>
      <c r="AC417" s="15"/>
      <c r="AD417" s="15"/>
      <c r="AE417" s="15"/>
      <c r="AF417" s="15"/>
      <c r="AG417" s="15"/>
      <c r="AH417" s="15"/>
      <c r="AI417" s="15"/>
      <c r="AJ417" s="15"/>
    </row>
    <row r="418" spans="18:36" x14ac:dyDescent="0.25">
      <c r="R418" s="15"/>
      <c r="S418" s="15"/>
      <c r="T418" s="15"/>
      <c r="U418" s="15"/>
      <c r="V418" s="16" t="s">
        <v>899</v>
      </c>
      <c r="W418" s="19">
        <v>6711</v>
      </c>
      <c r="X418" s="16" t="s">
        <v>1335</v>
      </c>
      <c r="Y418" s="16" t="s">
        <v>513</v>
      </c>
      <c r="Z418" s="16" t="s">
        <v>814</v>
      </c>
      <c r="AA418" s="15" t="s">
        <v>900</v>
      </c>
      <c r="AB418" s="15"/>
      <c r="AC418" s="15"/>
      <c r="AD418" s="15"/>
      <c r="AE418" s="15"/>
      <c r="AF418" s="15"/>
      <c r="AG418" s="15"/>
      <c r="AH418" s="15"/>
      <c r="AI418" s="15"/>
      <c r="AJ418" s="15"/>
    </row>
    <row r="419" spans="18:36" x14ac:dyDescent="0.25">
      <c r="R419" s="15"/>
      <c r="S419" s="15"/>
      <c r="T419" s="15"/>
      <c r="U419" s="15"/>
      <c r="V419" s="16" t="s">
        <v>901</v>
      </c>
      <c r="W419" s="19">
        <v>6710</v>
      </c>
      <c r="X419" s="16" t="s">
        <v>1335</v>
      </c>
      <c r="Y419" s="16" t="s">
        <v>513</v>
      </c>
      <c r="Z419" s="16" t="s">
        <v>814</v>
      </c>
      <c r="AA419" s="15" t="s">
        <v>900</v>
      </c>
      <c r="AB419" s="15"/>
      <c r="AC419" s="15"/>
      <c r="AD419" s="15"/>
      <c r="AE419" s="15"/>
      <c r="AF419" s="15"/>
      <c r="AG419" s="15"/>
      <c r="AH419" s="15"/>
      <c r="AI419" s="15"/>
      <c r="AJ419" s="15"/>
    </row>
    <row r="420" spans="18:36" x14ac:dyDescent="0.25">
      <c r="R420" s="15"/>
      <c r="S420" s="15"/>
      <c r="T420" s="15"/>
      <c r="U420" s="15"/>
      <c r="V420" s="16" t="s">
        <v>902</v>
      </c>
      <c r="W420" s="19">
        <v>6712</v>
      </c>
      <c r="X420" s="16" t="s">
        <v>1335</v>
      </c>
      <c r="Y420" s="16" t="s">
        <v>513</v>
      </c>
      <c r="Z420" s="16" t="s">
        <v>814</v>
      </c>
      <c r="AA420" s="15" t="s">
        <v>900</v>
      </c>
      <c r="AB420" s="15"/>
      <c r="AC420" s="15"/>
      <c r="AD420" s="15"/>
      <c r="AE420" s="15"/>
      <c r="AF420" s="15"/>
      <c r="AG420" s="15"/>
      <c r="AH420" s="15"/>
      <c r="AI420" s="15"/>
      <c r="AJ420" s="15"/>
    </row>
    <row r="421" spans="18:36" x14ac:dyDescent="0.25">
      <c r="R421" s="15"/>
      <c r="S421" s="15"/>
      <c r="T421" s="15"/>
      <c r="U421" s="15"/>
      <c r="V421" s="16" t="s">
        <v>903</v>
      </c>
      <c r="W421" s="19">
        <v>7391</v>
      </c>
      <c r="X421" s="16" t="s">
        <v>1335</v>
      </c>
      <c r="Y421" s="16" t="s">
        <v>513</v>
      </c>
      <c r="Z421" s="16" t="s">
        <v>814</v>
      </c>
      <c r="AA421" s="15" t="s">
        <v>904</v>
      </c>
      <c r="AB421" s="15"/>
      <c r="AC421" s="15"/>
      <c r="AD421" s="15"/>
      <c r="AE421" s="15"/>
      <c r="AF421" s="15"/>
      <c r="AG421" s="15"/>
      <c r="AH421" s="15"/>
      <c r="AI421" s="15"/>
      <c r="AJ421" s="15"/>
    </row>
    <row r="422" spans="18:36" x14ac:dyDescent="0.25">
      <c r="R422" s="15"/>
      <c r="S422" s="15"/>
      <c r="T422" s="15"/>
      <c r="U422" s="15"/>
      <c r="V422" s="16" t="s">
        <v>905</v>
      </c>
      <c r="W422" s="19">
        <v>7390</v>
      </c>
      <c r="X422" s="16" t="s">
        <v>1335</v>
      </c>
      <c r="Y422" s="16" t="s">
        <v>513</v>
      </c>
      <c r="Z422" s="16" t="s">
        <v>814</v>
      </c>
      <c r="AA422" s="15" t="s">
        <v>904</v>
      </c>
      <c r="AB422" s="15"/>
      <c r="AC422" s="15"/>
      <c r="AD422" s="15"/>
      <c r="AE422" s="15"/>
      <c r="AF422" s="15"/>
      <c r="AG422" s="15"/>
      <c r="AH422" s="15"/>
      <c r="AI422" s="15"/>
      <c r="AJ422" s="15"/>
    </row>
    <row r="423" spans="18:36" x14ac:dyDescent="0.25">
      <c r="R423" s="15"/>
      <c r="S423" s="15"/>
      <c r="T423" s="15"/>
      <c r="U423" s="15"/>
      <c r="V423" s="16" t="s">
        <v>906</v>
      </c>
      <c r="W423" s="19">
        <v>7371</v>
      </c>
      <c r="X423" s="16" t="s">
        <v>1335</v>
      </c>
      <c r="Y423" s="16" t="s">
        <v>513</v>
      </c>
      <c r="Z423" s="16" t="s">
        <v>814</v>
      </c>
      <c r="AA423" s="15" t="s">
        <v>904</v>
      </c>
      <c r="AB423" s="15"/>
      <c r="AC423" s="15"/>
      <c r="AD423" s="15"/>
      <c r="AE423" s="15"/>
      <c r="AF423" s="15"/>
      <c r="AG423" s="15"/>
      <c r="AH423" s="15"/>
      <c r="AI423" s="15"/>
      <c r="AJ423" s="15"/>
    </row>
    <row r="424" spans="18:36" x14ac:dyDescent="0.25">
      <c r="R424" s="15"/>
      <c r="S424" s="15"/>
      <c r="T424" s="15"/>
      <c r="U424" s="15"/>
      <c r="V424" s="16" t="s">
        <v>907</v>
      </c>
      <c r="W424" s="19">
        <v>5512</v>
      </c>
      <c r="X424" s="16" t="s">
        <v>1335</v>
      </c>
      <c r="Y424" s="16" t="s">
        <v>513</v>
      </c>
      <c r="Z424" s="16" t="s">
        <v>814</v>
      </c>
      <c r="AA424" s="15" t="s">
        <v>908</v>
      </c>
      <c r="AB424" s="15"/>
      <c r="AC424" s="15"/>
      <c r="AD424" s="15"/>
      <c r="AE424" s="15"/>
      <c r="AF424" s="15"/>
      <c r="AG424" s="15"/>
      <c r="AH424" s="15"/>
      <c r="AI424" s="15"/>
      <c r="AJ424" s="15"/>
    </row>
    <row r="425" spans="18:36" x14ac:dyDescent="0.25">
      <c r="R425" s="15"/>
      <c r="S425" s="15"/>
      <c r="T425" s="15"/>
      <c r="U425" s="15"/>
      <c r="V425" s="16" t="s">
        <v>909</v>
      </c>
      <c r="W425" s="19">
        <v>3013</v>
      </c>
      <c r="X425" s="16" t="s">
        <v>1335</v>
      </c>
      <c r="Y425" s="16" t="s">
        <v>513</v>
      </c>
      <c r="Z425" s="16" t="s">
        <v>814</v>
      </c>
      <c r="AA425" s="15" t="s">
        <v>908</v>
      </c>
      <c r="AB425" s="15"/>
      <c r="AC425" s="15"/>
      <c r="AD425" s="15"/>
      <c r="AE425" s="15"/>
      <c r="AF425" s="15"/>
      <c r="AG425" s="15"/>
      <c r="AH425" s="15"/>
      <c r="AI425" s="15"/>
      <c r="AJ425" s="15"/>
    </row>
    <row r="426" spans="18:36" ht="15.75" thickBot="1" x14ac:dyDescent="0.3">
      <c r="R426" s="15"/>
      <c r="S426" s="15"/>
      <c r="T426" s="15"/>
      <c r="U426" s="15"/>
      <c r="V426" s="17" t="s">
        <v>910</v>
      </c>
      <c r="W426" s="20">
        <v>5513</v>
      </c>
      <c r="X426" s="17" t="s">
        <v>1335</v>
      </c>
      <c r="Y426" s="17" t="s">
        <v>513</v>
      </c>
      <c r="Z426" s="17" t="s">
        <v>814</v>
      </c>
      <c r="AA426" s="15" t="s">
        <v>908</v>
      </c>
      <c r="AB426" s="15"/>
      <c r="AC426" s="15"/>
      <c r="AD426" s="15"/>
      <c r="AE426" s="15"/>
      <c r="AF426" s="15"/>
      <c r="AG426" s="15"/>
      <c r="AH426" s="15"/>
      <c r="AI426" s="15"/>
      <c r="AJ426" s="15"/>
    </row>
    <row r="427" spans="18:36" x14ac:dyDescent="0.25">
      <c r="R427" s="15"/>
      <c r="S427" s="15"/>
      <c r="T427" s="15"/>
      <c r="U427" s="15"/>
      <c r="V427" s="18" t="s">
        <v>800</v>
      </c>
      <c r="W427" s="21" t="s">
        <v>1271</v>
      </c>
      <c r="X427" s="18" t="s">
        <v>1336</v>
      </c>
      <c r="Y427" s="18" t="s">
        <v>801</v>
      </c>
      <c r="Z427" s="18" t="s">
        <v>802</v>
      </c>
      <c r="AA427" s="15" t="s">
        <v>803</v>
      </c>
      <c r="AB427" s="15"/>
      <c r="AC427" s="15"/>
      <c r="AD427" s="15"/>
      <c r="AE427" s="15"/>
      <c r="AF427" s="15"/>
      <c r="AG427" s="15"/>
      <c r="AH427" s="15"/>
      <c r="AI427" s="15"/>
      <c r="AJ427" s="15"/>
    </row>
    <row r="428" spans="18:36" x14ac:dyDescent="0.25">
      <c r="R428" s="15"/>
      <c r="S428" s="15"/>
      <c r="T428" s="15"/>
      <c r="U428" s="15"/>
      <c r="V428" s="16" t="s">
        <v>804</v>
      </c>
      <c r="W428" s="19">
        <v>8115</v>
      </c>
      <c r="X428" s="16" t="s">
        <v>1336</v>
      </c>
      <c r="Y428" s="16" t="s">
        <v>801</v>
      </c>
      <c r="Z428" s="16" t="s">
        <v>802</v>
      </c>
      <c r="AA428" s="15" t="s">
        <v>803</v>
      </c>
      <c r="AB428" s="15"/>
      <c r="AC428" s="15"/>
      <c r="AD428" s="15"/>
      <c r="AE428" s="15"/>
      <c r="AF428" s="15"/>
      <c r="AG428" s="15"/>
      <c r="AH428" s="15"/>
      <c r="AI428" s="15"/>
      <c r="AJ428" s="15"/>
    </row>
    <row r="429" spans="18:36" x14ac:dyDescent="0.25">
      <c r="R429" s="15"/>
      <c r="S429" s="15"/>
      <c r="T429" s="15"/>
      <c r="U429" s="15"/>
      <c r="V429" s="16" t="s">
        <v>805</v>
      </c>
      <c r="W429" s="19">
        <v>6996</v>
      </c>
      <c r="X429" s="16" t="s">
        <v>1336</v>
      </c>
      <c r="Y429" s="16" t="s">
        <v>801</v>
      </c>
      <c r="Z429" s="16" t="s">
        <v>802</v>
      </c>
      <c r="AA429" s="15" t="s">
        <v>806</v>
      </c>
      <c r="AB429" s="15"/>
      <c r="AC429" s="15"/>
      <c r="AD429" s="15"/>
      <c r="AE429" s="15"/>
      <c r="AF429" s="15"/>
      <c r="AG429" s="15"/>
      <c r="AH429" s="15"/>
      <c r="AI429" s="15"/>
      <c r="AJ429" s="15"/>
    </row>
    <row r="430" spans="18:36" x14ac:dyDescent="0.25">
      <c r="R430" s="15"/>
      <c r="S430" s="15"/>
      <c r="T430" s="15"/>
      <c r="U430" s="15"/>
      <c r="V430" s="16" t="s">
        <v>807</v>
      </c>
      <c r="W430" s="19">
        <v>6997</v>
      </c>
      <c r="X430" s="16" t="s">
        <v>1336</v>
      </c>
      <c r="Y430" s="16" t="s">
        <v>801</v>
      </c>
      <c r="Z430" s="16" t="s">
        <v>802</v>
      </c>
      <c r="AA430" s="15" t="s">
        <v>806</v>
      </c>
      <c r="AB430" s="15"/>
      <c r="AC430" s="15"/>
      <c r="AD430" s="15"/>
      <c r="AE430" s="15"/>
      <c r="AF430" s="15"/>
      <c r="AG430" s="15"/>
      <c r="AH430" s="15"/>
      <c r="AI430" s="15"/>
      <c r="AJ430" s="15"/>
    </row>
    <row r="431" spans="18:36" x14ac:dyDescent="0.25">
      <c r="R431" s="15"/>
      <c r="S431" s="15"/>
      <c r="T431" s="15"/>
      <c r="U431" s="15"/>
      <c r="V431" s="16" t="s">
        <v>808</v>
      </c>
      <c r="W431" s="19">
        <v>6995</v>
      </c>
      <c r="X431" s="16" t="s">
        <v>1336</v>
      </c>
      <c r="Y431" s="16" t="s">
        <v>801</v>
      </c>
      <c r="Z431" s="16" t="s">
        <v>802</v>
      </c>
      <c r="AA431" s="15" t="s">
        <v>806</v>
      </c>
      <c r="AB431" s="15"/>
      <c r="AC431" s="15"/>
      <c r="AD431" s="15"/>
      <c r="AE431" s="15"/>
      <c r="AF431" s="15"/>
      <c r="AG431" s="15"/>
      <c r="AH431" s="15"/>
      <c r="AI431" s="15"/>
      <c r="AJ431" s="15"/>
    </row>
    <row r="432" spans="18:36" x14ac:dyDescent="0.25">
      <c r="R432" s="15"/>
      <c r="S432" s="15"/>
      <c r="T432" s="15"/>
      <c r="U432" s="15"/>
      <c r="V432" s="16" t="s">
        <v>809</v>
      </c>
      <c r="W432" s="19">
        <v>7000</v>
      </c>
      <c r="X432" s="16" t="s">
        <v>1336</v>
      </c>
      <c r="Y432" s="16" t="s">
        <v>801</v>
      </c>
      <c r="Z432" s="16" t="s">
        <v>802</v>
      </c>
      <c r="AA432" s="15" t="s">
        <v>810</v>
      </c>
      <c r="AB432" s="15"/>
      <c r="AC432" s="15"/>
      <c r="AD432" s="15"/>
      <c r="AE432" s="15"/>
      <c r="AF432" s="15"/>
      <c r="AG432" s="15"/>
      <c r="AH432" s="15"/>
      <c r="AI432" s="15"/>
      <c r="AJ432" s="15"/>
    </row>
    <row r="433" spans="18:36" x14ac:dyDescent="0.25">
      <c r="R433" s="15"/>
      <c r="S433" s="15"/>
      <c r="T433" s="15"/>
      <c r="U433" s="15"/>
      <c r="V433" s="16" t="s">
        <v>811</v>
      </c>
      <c r="W433" s="19">
        <v>6999</v>
      </c>
      <c r="X433" s="16" t="s">
        <v>1336</v>
      </c>
      <c r="Y433" s="16" t="s">
        <v>801</v>
      </c>
      <c r="Z433" s="16" t="s">
        <v>802</v>
      </c>
      <c r="AA433" s="15" t="s">
        <v>810</v>
      </c>
      <c r="AB433" s="15"/>
      <c r="AC433" s="15"/>
      <c r="AD433" s="15"/>
      <c r="AE433" s="15"/>
      <c r="AF433" s="15"/>
      <c r="AG433" s="15"/>
      <c r="AH433" s="15"/>
      <c r="AI433" s="15"/>
      <c r="AJ433" s="15"/>
    </row>
    <row r="434" spans="18:36" x14ac:dyDescent="0.25">
      <c r="R434" s="15"/>
      <c r="S434" s="15"/>
      <c r="T434" s="15"/>
      <c r="U434" s="15"/>
      <c r="V434" s="16" t="s">
        <v>812</v>
      </c>
      <c r="W434" s="19">
        <v>8209</v>
      </c>
      <c r="X434" s="16" t="s">
        <v>1336</v>
      </c>
      <c r="Y434" s="16" t="s">
        <v>801</v>
      </c>
      <c r="Z434" s="16" t="s">
        <v>802</v>
      </c>
      <c r="AA434" s="15" t="s">
        <v>810</v>
      </c>
      <c r="AB434" s="15"/>
      <c r="AC434" s="15"/>
      <c r="AD434" s="15"/>
      <c r="AE434" s="15"/>
      <c r="AF434" s="15"/>
      <c r="AG434" s="15"/>
      <c r="AH434" s="15"/>
      <c r="AI434" s="15"/>
      <c r="AJ434" s="15"/>
    </row>
    <row r="435" spans="18:36" x14ac:dyDescent="0.25">
      <c r="R435" s="15"/>
      <c r="S435" s="15"/>
      <c r="T435" s="15"/>
      <c r="U435" s="15"/>
      <c r="V435" s="16" t="s">
        <v>838</v>
      </c>
      <c r="W435" s="19" t="s">
        <v>1276</v>
      </c>
      <c r="X435" s="16" t="s">
        <v>1335</v>
      </c>
      <c r="Y435" s="16" t="s">
        <v>801</v>
      </c>
      <c r="Z435" s="16" t="s">
        <v>814</v>
      </c>
      <c r="AA435" s="15" t="s">
        <v>839</v>
      </c>
      <c r="AB435" s="15"/>
      <c r="AC435" s="15"/>
      <c r="AD435" s="15"/>
      <c r="AE435" s="15"/>
      <c r="AF435" s="15"/>
      <c r="AG435" s="15"/>
      <c r="AH435" s="15"/>
      <c r="AI435" s="15"/>
      <c r="AJ435" s="15"/>
    </row>
    <row r="436" spans="18:36" x14ac:dyDescent="0.25">
      <c r="R436" s="15"/>
      <c r="S436" s="15"/>
      <c r="T436" s="15"/>
      <c r="U436" s="15"/>
      <c r="V436" s="16" t="s">
        <v>840</v>
      </c>
      <c r="W436" s="19" t="s">
        <v>1277</v>
      </c>
      <c r="X436" s="16" t="s">
        <v>1335</v>
      </c>
      <c r="Y436" s="16" t="s">
        <v>801</v>
      </c>
      <c r="Z436" s="16" t="s">
        <v>814</v>
      </c>
      <c r="AA436" s="15" t="s">
        <v>839</v>
      </c>
      <c r="AB436" s="15"/>
      <c r="AC436" s="15"/>
      <c r="AD436" s="15"/>
      <c r="AE436" s="15"/>
      <c r="AF436" s="15"/>
      <c r="AG436" s="15"/>
      <c r="AH436" s="15"/>
      <c r="AI436" s="15"/>
      <c r="AJ436" s="15"/>
    </row>
    <row r="437" spans="18:36" x14ac:dyDescent="0.25">
      <c r="R437" s="15"/>
      <c r="S437" s="15"/>
      <c r="T437" s="15"/>
      <c r="U437" s="15"/>
      <c r="V437" s="16" t="s">
        <v>841</v>
      </c>
      <c r="W437" s="19" t="s">
        <v>1278</v>
      </c>
      <c r="X437" s="16" t="s">
        <v>1335</v>
      </c>
      <c r="Y437" s="16" t="s">
        <v>801</v>
      </c>
      <c r="Z437" s="16" t="s">
        <v>814</v>
      </c>
      <c r="AA437" s="15" t="s">
        <v>839</v>
      </c>
      <c r="AB437" s="15"/>
      <c r="AC437" s="15"/>
      <c r="AD437" s="15"/>
      <c r="AE437" s="15"/>
      <c r="AF437" s="15"/>
      <c r="AG437" s="15"/>
      <c r="AH437" s="15"/>
      <c r="AI437" s="15"/>
      <c r="AJ437" s="15"/>
    </row>
    <row r="438" spans="18:36" x14ac:dyDescent="0.25">
      <c r="R438" s="15"/>
      <c r="S438" s="15"/>
      <c r="T438" s="15"/>
      <c r="U438" s="15"/>
      <c r="V438" s="16" t="s">
        <v>842</v>
      </c>
      <c r="W438" s="19" t="s">
        <v>1279</v>
      </c>
      <c r="X438" s="16" t="s">
        <v>1335</v>
      </c>
      <c r="Y438" s="16" t="s">
        <v>801</v>
      </c>
      <c r="Z438" s="16" t="s">
        <v>814</v>
      </c>
      <c r="AA438" s="15" t="s">
        <v>839</v>
      </c>
      <c r="AB438" s="15"/>
      <c r="AC438" s="15"/>
      <c r="AD438" s="15"/>
      <c r="AE438" s="15"/>
      <c r="AF438" s="15"/>
      <c r="AG438" s="15"/>
      <c r="AH438" s="15"/>
      <c r="AI438" s="15"/>
      <c r="AJ438" s="15"/>
    </row>
    <row r="439" spans="18:36" x14ac:dyDescent="0.25">
      <c r="R439" s="15"/>
      <c r="S439" s="15"/>
      <c r="T439" s="15"/>
      <c r="U439" s="15"/>
      <c r="V439" s="16" t="s">
        <v>843</v>
      </c>
      <c r="W439" s="19">
        <v>5370</v>
      </c>
      <c r="X439" s="16" t="s">
        <v>1335</v>
      </c>
      <c r="Y439" s="16" t="s">
        <v>801</v>
      </c>
      <c r="Z439" s="16" t="s">
        <v>814</v>
      </c>
      <c r="AA439" s="15" t="s">
        <v>419</v>
      </c>
      <c r="AB439" s="15"/>
      <c r="AC439" s="15"/>
      <c r="AD439" s="15"/>
      <c r="AE439" s="15"/>
      <c r="AF439" s="15"/>
      <c r="AG439" s="15"/>
      <c r="AH439" s="15"/>
      <c r="AI439" s="15"/>
      <c r="AJ439" s="15"/>
    </row>
    <row r="440" spans="18:36" x14ac:dyDescent="0.25">
      <c r="R440" s="15"/>
      <c r="S440" s="15"/>
      <c r="T440" s="15"/>
      <c r="U440" s="15"/>
      <c r="V440" s="16" t="s">
        <v>844</v>
      </c>
      <c r="W440" s="19" t="s">
        <v>1280</v>
      </c>
      <c r="X440" s="16" t="s">
        <v>1335</v>
      </c>
      <c r="Y440" s="16" t="s">
        <v>801</v>
      </c>
      <c r="Z440" s="16" t="s">
        <v>814</v>
      </c>
      <c r="AA440" s="15" t="s">
        <v>419</v>
      </c>
      <c r="AB440" s="15"/>
      <c r="AC440" s="15"/>
      <c r="AD440" s="15"/>
      <c r="AE440" s="15"/>
      <c r="AF440" s="15"/>
      <c r="AG440" s="15"/>
      <c r="AH440" s="15"/>
      <c r="AI440" s="15"/>
      <c r="AJ440" s="15"/>
    </row>
    <row r="441" spans="18:36" x14ac:dyDescent="0.25">
      <c r="R441" s="15"/>
      <c r="S441" s="15"/>
      <c r="T441" s="15"/>
      <c r="U441" s="15"/>
      <c r="V441" s="16" t="s">
        <v>845</v>
      </c>
      <c r="W441" s="19" t="s">
        <v>1281</v>
      </c>
      <c r="X441" s="16" t="s">
        <v>1335</v>
      </c>
      <c r="Y441" s="16" t="s">
        <v>801</v>
      </c>
      <c r="Z441" s="16" t="s">
        <v>814</v>
      </c>
      <c r="AA441" s="15" t="s">
        <v>419</v>
      </c>
      <c r="AB441" s="15"/>
      <c r="AC441" s="15"/>
      <c r="AD441" s="15"/>
      <c r="AE441" s="15"/>
      <c r="AF441" s="15"/>
      <c r="AG441" s="15"/>
      <c r="AH441" s="15"/>
      <c r="AI441" s="15"/>
      <c r="AJ441" s="15"/>
    </row>
    <row r="442" spans="18:36" x14ac:dyDescent="0.25">
      <c r="R442" s="15"/>
      <c r="S442" s="15"/>
      <c r="T442" s="15"/>
      <c r="U442" s="15"/>
      <c r="V442" s="16" t="s">
        <v>854</v>
      </c>
      <c r="W442" s="19" t="s">
        <v>1282</v>
      </c>
      <c r="X442" s="16" t="s">
        <v>1335</v>
      </c>
      <c r="Y442" s="16" t="s">
        <v>801</v>
      </c>
      <c r="Z442" s="16" t="s">
        <v>814</v>
      </c>
      <c r="AA442" s="15" t="s">
        <v>855</v>
      </c>
      <c r="AB442" s="15"/>
      <c r="AC442" s="15"/>
      <c r="AD442" s="15"/>
      <c r="AE442" s="15"/>
      <c r="AF442" s="15"/>
      <c r="AG442" s="15"/>
      <c r="AH442" s="15"/>
      <c r="AI442" s="15"/>
      <c r="AJ442" s="15"/>
    </row>
    <row r="443" spans="18:36" x14ac:dyDescent="0.25">
      <c r="R443" s="15"/>
      <c r="S443" s="15"/>
      <c r="T443" s="15"/>
      <c r="U443" s="15"/>
      <c r="V443" s="16" t="s">
        <v>856</v>
      </c>
      <c r="W443" s="19" t="s">
        <v>1283</v>
      </c>
      <c r="X443" s="16" t="s">
        <v>1335</v>
      </c>
      <c r="Y443" s="16" t="s">
        <v>801</v>
      </c>
      <c r="Z443" s="16" t="s">
        <v>814</v>
      </c>
      <c r="AA443" s="15" t="s">
        <v>855</v>
      </c>
      <c r="AB443" s="15"/>
      <c r="AC443" s="15"/>
      <c r="AD443" s="15"/>
      <c r="AE443" s="15"/>
      <c r="AF443" s="15"/>
      <c r="AG443" s="15"/>
      <c r="AH443" s="15"/>
      <c r="AI443" s="15"/>
      <c r="AJ443" s="15"/>
    </row>
    <row r="444" spans="18:36" x14ac:dyDescent="0.25">
      <c r="R444" s="15"/>
      <c r="S444" s="15"/>
      <c r="T444" s="15"/>
      <c r="U444" s="15"/>
      <c r="V444" s="16" t="s">
        <v>857</v>
      </c>
      <c r="W444" s="19" t="s">
        <v>1284</v>
      </c>
      <c r="X444" s="16" t="s">
        <v>1335</v>
      </c>
      <c r="Y444" s="16" t="s">
        <v>801</v>
      </c>
      <c r="Z444" s="16" t="s">
        <v>814</v>
      </c>
      <c r="AA444" s="15" t="s">
        <v>855</v>
      </c>
      <c r="AB444" s="15"/>
      <c r="AC444" s="15"/>
      <c r="AD444" s="15"/>
      <c r="AE444" s="15"/>
      <c r="AF444" s="15"/>
      <c r="AG444" s="15"/>
      <c r="AH444" s="15"/>
      <c r="AI444" s="15"/>
      <c r="AJ444" s="15"/>
    </row>
    <row r="445" spans="18:36" x14ac:dyDescent="0.25">
      <c r="R445" s="15"/>
      <c r="S445" s="15"/>
      <c r="T445" s="15"/>
      <c r="U445" s="15"/>
      <c r="V445" s="16" t="s">
        <v>858</v>
      </c>
      <c r="W445" s="19" t="s">
        <v>1285</v>
      </c>
      <c r="X445" s="16" t="s">
        <v>1335</v>
      </c>
      <c r="Y445" s="16" t="s">
        <v>801</v>
      </c>
      <c r="Z445" s="16" t="s">
        <v>814</v>
      </c>
      <c r="AA445" s="15" t="s">
        <v>855</v>
      </c>
      <c r="AB445" s="15"/>
      <c r="AC445" s="15"/>
      <c r="AD445" s="15"/>
      <c r="AE445" s="15"/>
      <c r="AF445" s="15"/>
      <c r="AG445" s="15"/>
      <c r="AH445" s="15"/>
      <c r="AI445" s="15"/>
      <c r="AJ445" s="15"/>
    </row>
    <row r="446" spans="18:36" x14ac:dyDescent="0.25">
      <c r="R446" s="15"/>
      <c r="S446" s="15"/>
      <c r="T446" s="15"/>
      <c r="U446" s="15"/>
      <c r="V446" s="16" t="s">
        <v>864</v>
      </c>
      <c r="W446" s="19" t="s">
        <v>1290</v>
      </c>
      <c r="X446" s="16" t="s">
        <v>1335</v>
      </c>
      <c r="Y446" s="16" t="s">
        <v>801</v>
      </c>
      <c r="Z446" s="16" t="s">
        <v>814</v>
      </c>
      <c r="AA446" s="15" t="s">
        <v>865</v>
      </c>
      <c r="AB446" s="15"/>
      <c r="AC446" s="15"/>
      <c r="AD446" s="15"/>
      <c r="AE446" s="15"/>
      <c r="AF446" s="15"/>
      <c r="AG446" s="15"/>
      <c r="AH446" s="15"/>
      <c r="AI446" s="15"/>
      <c r="AJ446" s="15"/>
    </row>
    <row r="447" spans="18:36" x14ac:dyDescent="0.25">
      <c r="R447" s="15"/>
      <c r="S447" s="15"/>
      <c r="T447" s="15"/>
      <c r="U447" s="15"/>
      <c r="V447" s="16" t="s">
        <v>866</v>
      </c>
      <c r="W447" s="19" t="s">
        <v>1291</v>
      </c>
      <c r="X447" s="16" t="s">
        <v>1335</v>
      </c>
      <c r="Y447" s="16" t="s">
        <v>801</v>
      </c>
      <c r="Z447" s="16" t="s">
        <v>814</v>
      </c>
      <c r="AA447" s="15" t="s">
        <v>865</v>
      </c>
      <c r="AB447" s="15"/>
      <c r="AC447" s="15"/>
      <c r="AD447" s="15"/>
      <c r="AE447" s="15"/>
      <c r="AF447" s="15"/>
      <c r="AG447" s="15"/>
      <c r="AH447" s="15"/>
      <c r="AI447" s="15"/>
      <c r="AJ447" s="15"/>
    </row>
    <row r="448" spans="18:36" x14ac:dyDescent="0.25">
      <c r="R448" s="15"/>
      <c r="S448" s="15"/>
      <c r="T448" s="15"/>
      <c r="U448" s="15"/>
      <c r="V448" s="16" t="s">
        <v>867</v>
      </c>
      <c r="W448" s="19" t="s">
        <v>1292</v>
      </c>
      <c r="X448" s="16" t="s">
        <v>1335</v>
      </c>
      <c r="Y448" s="16" t="s">
        <v>801</v>
      </c>
      <c r="Z448" s="16" t="s">
        <v>814</v>
      </c>
      <c r="AA448" s="15" t="s">
        <v>865</v>
      </c>
      <c r="AB448" s="15"/>
      <c r="AC448" s="15"/>
      <c r="AD448" s="15"/>
      <c r="AE448" s="15"/>
      <c r="AF448" s="15"/>
      <c r="AG448" s="15"/>
      <c r="AH448" s="15"/>
      <c r="AI448" s="15"/>
      <c r="AJ448" s="15"/>
    </row>
    <row r="449" spans="18:36" x14ac:dyDescent="0.25">
      <c r="R449" s="15"/>
      <c r="S449" s="15"/>
      <c r="T449" s="15"/>
      <c r="U449" s="15"/>
      <c r="V449" s="16" t="s">
        <v>868</v>
      </c>
      <c r="W449" s="19" t="s">
        <v>1293</v>
      </c>
      <c r="X449" s="16" t="s">
        <v>1335</v>
      </c>
      <c r="Y449" s="16" t="s">
        <v>801</v>
      </c>
      <c r="Z449" s="16" t="s">
        <v>814</v>
      </c>
      <c r="AA449" s="15" t="s">
        <v>865</v>
      </c>
      <c r="AB449" s="15"/>
      <c r="AC449" s="15"/>
      <c r="AD449" s="15"/>
      <c r="AE449" s="15"/>
      <c r="AF449" s="15"/>
      <c r="AG449" s="15"/>
      <c r="AH449" s="15"/>
      <c r="AI449" s="15"/>
      <c r="AJ449" s="15"/>
    </row>
    <row r="450" spans="18:36" x14ac:dyDescent="0.25">
      <c r="R450" s="15"/>
      <c r="S450" s="15"/>
      <c r="T450" s="15"/>
      <c r="U450" s="15"/>
      <c r="V450" s="16" t="s">
        <v>869</v>
      </c>
      <c r="W450" s="19" t="s">
        <v>1294</v>
      </c>
      <c r="X450" s="16" t="s">
        <v>1335</v>
      </c>
      <c r="Y450" s="16" t="s">
        <v>801</v>
      </c>
      <c r="Z450" s="16" t="s">
        <v>814</v>
      </c>
      <c r="AA450" s="15" t="s">
        <v>870</v>
      </c>
      <c r="AB450" s="15"/>
      <c r="AC450" s="15"/>
      <c r="AD450" s="15"/>
      <c r="AE450" s="15"/>
      <c r="AF450" s="15"/>
      <c r="AG450" s="15"/>
      <c r="AH450" s="15"/>
      <c r="AI450" s="15"/>
      <c r="AJ450" s="15"/>
    </row>
    <row r="451" spans="18:36" x14ac:dyDescent="0.25">
      <c r="R451" s="15"/>
      <c r="S451" s="15"/>
      <c r="T451" s="15"/>
      <c r="U451" s="15"/>
      <c r="V451" s="16" t="s">
        <v>871</v>
      </c>
      <c r="W451" s="19" t="s">
        <v>1295</v>
      </c>
      <c r="X451" s="16" t="s">
        <v>1335</v>
      </c>
      <c r="Y451" s="16" t="s">
        <v>801</v>
      </c>
      <c r="Z451" s="16" t="s">
        <v>814</v>
      </c>
      <c r="AA451" s="15" t="s">
        <v>870</v>
      </c>
      <c r="AB451" s="15"/>
      <c r="AC451" s="15"/>
      <c r="AD451" s="15"/>
      <c r="AE451" s="15"/>
      <c r="AF451" s="15"/>
      <c r="AG451" s="15"/>
      <c r="AH451" s="15"/>
      <c r="AI451" s="15"/>
      <c r="AJ451" s="15"/>
    </row>
    <row r="452" spans="18:36" x14ac:dyDescent="0.25">
      <c r="R452" s="15"/>
      <c r="S452" s="15"/>
      <c r="T452" s="15"/>
      <c r="U452" s="15"/>
      <c r="V452" s="16" t="s">
        <v>872</v>
      </c>
      <c r="W452" s="19" t="s">
        <v>1296</v>
      </c>
      <c r="X452" s="16" t="s">
        <v>1335</v>
      </c>
      <c r="Y452" s="16" t="s">
        <v>801</v>
      </c>
      <c r="Z452" s="16" t="s">
        <v>814</v>
      </c>
      <c r="AA452" s="15" t="s">
        <v>870</v>
      </c>
      <c r="AB452" s="15"/>
      <c r="AC452" s="15"/>
      <c r="AD452" s="15"/>
      <c r="AE452" s="15"/>
      <c r="AF452" s="15"/>
      <c r="AG452" s="15"/>
      <c r="AH452" s="15"/>
      <c r="AI452" s="15"/>
      <c r="AJ452" s="15"/>
    </row>
    <row r="453" spans="18:36" x14ac:dyDescent="0.25">
      <c r="R453" s="15"/>
      <c r="S453" s="15"/>
      <c r="T453" s="15"/>
      <c r="U453" s="15"/>
      <c r="V453" s="16" t="s">
        <v>873</v>
      </c>
      <c r="W453" s="19">
        <v>5066</v>
      </c>
      <c r="X453" s="16" t="s">
        <v>1335</v>
      </c>
      <c r="Y453" s="16" t="s">
        <v>801</v>
      </c>
      <c r="Z453" s="16" t="s">
        <v>814</v>
      </c>
      <c r="AA453" s="15" t="s">
        <v>172</v>
      </c>
      <c r="AB453" s="15"/>
      <c r="AC453" s="15"/>
      <c r="AD453" s="15"/>
      <c r="AE453" s="15"/>
      <c r="AF453" s="15"/>
      <c r="AG453" s="15"/>
      <c r="AH453" s="15"/>
      <c r="AI453" s="15"/>
      <c r="AJ453" s="15"/>
    </row>
    <row r="454" spans="18:36" x14ac:dyDescent="0.25">
      <c r="R454" s="15"/>
      <c r="S454" s="15"/>
      <c r="T454" s="15"/>
      <c r="U454" s="15"/>
      <c r="V454" s="16" t="s">
        <v>874</v>
      </c>
      <c r="W454" s="19">
        <v>5067</v>
      </c>
      <c r="X454" s="16" t="s">
        <v>1335</v>
      </c>
      <c r="Y454" s="16" t="s">
        <v>801</v>
      </c>
      <c r="Z454" s="16" t="s">
        <v>814</v>
      </c>
      <c r="AA454" s="15" t="s">
        <v>172</v>
      </c>
      <c r="AB454" s="15"/>
      <c r="AC454" s="15"/>
      <c r="AD454" s="15"/>
      <c r="AE454" s="15"/>
      <c r="AF454" s="15"/>
      <c r="AG454" s="15"/>
      <c r="AH454" s="15"/>
      <c r="AI454" s="15"/>
      <c r="AJ454" s="15"/>
    </row>
    <row r="455" spans="18:36" x14ac:dyDescent="0.25">
      <c r="R455" s="15"/>
      <c r="S455" s="15"/>
      <c r="T455" s="15"/>
      <c r="U455" s="15"/>
      <c r="V455" s="16" t="s">
        <v>875</v>
      </c>
      <c r="W455" s="19">
        <v>5065</v>
      </c>
      <c r="X455" s="16" t="s">
        <v>1335</v>
      </c>
      <c r="Y455" s="16" t="s">
        <v>801</v>
      </c>
      <c r="Z455" s="16" t="s">
        <v>814</v>
      </c>
      <c r="AA455" s="15" t="s">
        <v>172</v>
      </c>
      <c r="AB455" s="15"/>
      <c r="AC455" s="15"/>
      <c r="AD455" s="15"/>
      <c r="AE455" s="15"/>
      <c r="AF455" s="15"/>
      <c r="AG455" s="15"/>
      <c r="AH455" s="15"/>
      <c r="AI455" s="15"/>
      <c r="AJ455" s="15"/>
    </row>
    <row r="456" spans="18:36" x14ac:dyDescent="0.25">
      <c r="R456" s="15"/>
      <c r="S456" s="15"/>
      <c r="T456" s="15"/>
      <c r="U456" s="15"/>
      <c r="V456" s="16" t="s">
        <v>880</v>
      </c>
      <c r="W456" s="19">
        <v>4948</v>
      </c>
      <c r="X456" s="16" t="s">
        <v>1335</v>
      </c>
      <c r="Y456" s="16" t="s">
        <v>801</v>
      </c>
      <c r="Z456" s="16" t="s">
        <v>814</v>
      </c>
      <c r="AA456" s="15" t="s">
        <v>881</v>
      </c>
      <c r="AB456" s="15"/>
      <c r="AC456" s="15"/>
      <c r="AD456" s="15"/>
      <c r="AE456" s="15"/>
      <c r="AF456" s="15"/>
      <c r="AG456" s="15"/>
      <c r="AH456" s="15"/>
      <c r="AI456" s="15"/>
      <c r="AJ456" s="15"/>
    </row>
    <row r="457" spans="18:36" x14ac:dyDescent="0.25">
      <c r="R457" s="15"/>
      <c r="S457" s="15"/>
      <c r="T457" s="15"/>
      <c r="U457" s="15"/>
      <c r="V457" s="16" t="s">
        <v>882</v>
      </c>
      <c r="W457" s="19" t="s">
        <v>1298</v>
      </c>
      <c r="X457" s="16" t="s">
        <v>1335</v>
      </c>
      <c r="Y457" s="16" t="s">
        <v>801</v>
      </c>
      <c r="Z457" s="16" t="s">
        <v>814</v>
      </c>
      <c r="AA457" s="15" t="s">
        <v>881</v>
      </c>
      <c r="AB457" s="15"/>
      <c r="AC457" s="15"/>
      <c r="AD457" s="15"/>
      <c r="AE457" s="15"/>
      <c r="AF457" s="15"/>
      <c r="AG457" s="15"/>
      <c r="AH457" s="15"/>
      <c r="AI457" s="15"/>
      <c r="AJ457" s="15"/>
    </row>
    <row r="458" spans="18:36" x14ac:dyDescent="0.25">
      <c r="R458" s="15"/>
      <c r="S458" s="15"/>
      <c r="T458" s="15"/>
      <c r="U458" s="15"/>
      <c r="V458" s="16" t="s">
        <v>883</v>
      </c>
      <c r="W458" s="19">
        <v>4909</v>
      </c>
      <c r="X458" s="16" t="s">
        <v>1335</v>
      </c>
      <c r="Y458" s="16" t="s">
        <v>801</v>
      </c>
      <c r="Z458" s="16" t="s">
        <v>814</v>
      </c>
      <c r="AA458" s="15" t="s">
        <v>881</v>
      </c>
      <c r="AB458" s="15"/>
      <c r="AC458" s="15"/>
      <c r="AD458" s="15"/>
      <c r="AE458" s="15"/>
      <c r="AF458" s="15"/>
      <c r="AG458" s="15"/>
      <c r="AH458" s="15"/>
      <c r="AI458" s="15"/>
      <c r="AJ458" s="15"/>
    </row>
    <row r="459" spans="18:36" x14ac:dyDescent="0.25">
      <c r="R459" s="15"/>
      <c r="S459" s="15"/>
      <c r="T459" s="15"/>
      <c r="U459" s="15"/>
      <c r="V459" s="16" t="s">
        <v>895</v>
      </c>
      <c r="W459" s="19">
        <v>5379</v>
      </c>
      <c r="X459" s="16" t="s">
        <v>1335</v>
      </c>
      <c r="Y459" s="16" t="s">
        <v>801</v>
      </c>
      <c r="Z459" s="16" t="s">
        <v>814</v>
      </c>
      <c r="AA459" s="15" t="s">
        <v>896</v>
      </c>
      <c r="AB459" s="15"/>
      <c r="AC459" s="15"/>
      <c r="AD459" s="15"/>
      <c r="AE459" s="15"/>
      <c r="AF459" s="15"/>
      <c r="AG459" s="15"/>
      <c r="AH459" s="15"/>
      <c r="AI459" s="15"/>
      <c r="AJ459" s="15"/>
    </row>
    <row r="460" spans="18:36" x14ac:dyDescent="0.25">
      <c r="R460" s="15"/>
      <c r="S460" s="15"/>
      <c r="T460" s="15"/>
      <c r="U460" s="15"/>
      <c r="V460" s="16" t="s">
        <v>897</v>
      </c>
      <c r="W460" s="19">
        <v>5380</v>
      </c>
      <c r="X460" s="16" t="s">
        <v>1335</v>
      </c>
      <c r="Y460" s="16" t="s">
        <v>801</v>
      </c>
      <c r="Z460" s="16" t="s">
        <v>814</v>
      </c>
      <c r="AA460" s="15" t="s">
        <v>896</v>
      </c>
      <c r="AB460" s="15"/>
      <c r="AC460" s="15"/>
      <c r="AD460" s="15"/>
      <c r="AE460" s="15"/>
      <c r="AF460" s="15"/>
      <c r="AG460" s="15"/>
      <c r="AH460" s="15"/>
      <c r="AI460" s="15"/>
      <c r="AJ460" s="15"/>
    </row>
    <row r="461" spans="18:36" ht="15.75" thickBot="1" x14ac:dyDescent="0.3">
      <c r="R461" s="15"/>
      <c r="S461" s="15"/>
      <c r="T461" s="15"/>
      <c r="U461" s="15"/>
      <c r="V461" s="17" t="s">
        <v>898</v>
      </c>
      <c r="W461" s="20">
        <v>6159</v>
      </c>
      <c r="X461" s="17" t="s">
        <v>1335</v>
      </c>
      <c r="Y461" s="17" t="s">
        <v>801</v>
      </c>
      <c r="Z461" s="17" t="s">
        <v>814</v>
      </c>
      <c r="AA461" s="15" t="s">
        <v>896</v>
      </c>
      <c r="AB461" s="15"/>
      <c r="AC461" s="15"/>
      <c r="AD461" s="15"/>
      <c r="AE461" s="15"/>
      <c r="AF461" s="15"/>
      <c r="AG461" s="15"/>
      <c r="AH461" s="15"/>
      <c r="AI461" s="15"/>
      <c r="AJ461" s="15"/>
    </row>
    <row r="462" spans="18:36" x14ac:dyDescent="0.25">
      <c r="R462" s="15"/>
      <c r="S462" s="15"/>
      <c r="T462" s="15"/>
      <c r="U462" s="15"/>
      <c r="V462" s="18" t="s">
        <v>140</v>
      </c>
      <c r="W462" s="21">
        <v>6189</v>
      </c>
      <c r="X462" s="18" t="s">
        <v>1336</v>
      </c>
      <c r="Y462" s="18" t="s">
        <v>141</v>
      </c>
      <c r="Z462" s="18" t="s">
        <v>131</v>
      </c>
      <c r="AA462" s="15" t="s">
        <v>142</v>
      </c>
      <c r="AB462" s="15"/>
      <c r="AC462" s="15"/>
      <c r="AD462" s="15"/>
      <c r="AE462" s="15"/>
      <c r="AF462" s="15"/>
      <c r="AG462" s="15"/>
      <c r="AH462" s="15"/>
      <c r="AI462" s="15"/>
      <c r="AJ462" s="15"/>
    </row>
    <row r="463" spans="18:36" x14ac:dyDescent="0.25">
      <c r="R463" s="15"/>
      <c r="S463" s="15"/>
      <c r="T463" s="15"/>
      <c r="U463" s="15"/>
      <c r="V463" s="16" t="s">
        <v>143</v>
      </c>
      <c r="W463" s="19">
        <v>6199</v>
      </c>
      <c r="X463" s="16" t="s">
        <v>1336</v>
      </c>
      <c r="Y463" s="16" t="s">
        <v>141</v>
      </c>
      <c r="Z463" s="16" t="s">
        <v>131</v>
      </c>
      <c r="AA463" s="15" t="s">
        <v>142</v>
      </c>
      <c r="AB463" s="15"/>
      <c r="AC463" s="15"/>
      <c r="AD463" s="15"/>
      <c r="AE463" s="15"/>
      <c r="AF463" s="15"/>
      <c r="AG463" s="15"/>
      <c r="AH463" s="15"/>
      <c r="AI463" s="15"/>
      <c r="AJ463" s="15"/>
    </row>
    <row r="464" spans="18:36" x14ac:dyDescent="0.25">
      <c r="R464" s="15"/>
      <c r="S464" s="15"/>
      <c r="T464" s="15"/>
      <c r="U464" s="15"/>
      <c r="V464" s="16" t="s">
        <v>144</v>
      </c>
      <c r="W464" s="19" t="s">
        <v>956</v>
      </c>
      <c r="X464" s="16" t="s">
        <v>1336</v>
      </c>
      <c r="Y464" s="16" t="s">
        <v>141</v>
      </c>
      <c r="Z464" s="16" t="s">
        <v>131</v>
      </c>
      <c r="AA464" s="15" t="s">
        <v>142</v>
      </c>
      <c r="AB464" s="15"/>
      <c r="AC464" s="15"/>
      <c r="AD464" s="15"/>
      <c r="AE464" s="15"/>
      <c r="AF464" s="15"/>
      <c r="AG464" s="15"/>
      <c r="AH464" s="15"/>
      <c r="AI464" s="15"/>
      <c r="AJ464" s="15"/>
    </row>
    <row r="465" spans="18:36" x14ac:dyDescent="0.25">
      <c r="R465" s="15"/>
      <c r="S465" s="15"/>
      <c r="T465" s="15"/>
      <c r="U465" s="15"/>
      <c r="V465" s="16" t="s">
        <v>150</v>
      </c>
      <c r="W465" s="19">
        <v>4370</v>
      </c>
      <c r="X465" s="16" t="s">
        <v>1335</v>
      </c>
      <c r="Y465" s="16" t="s">
        <v>141</v>
      </c>
      <c r="Z465" s="16" t="s">
        <v>131</v>
      </c>
      <c r="AA465" s="15" t="s">
        <v>151</v>
      </c>
      <c r="AB465" s="15"/>
      <c r="AC465" s="15"/>
      <c r="AD465" s="15"/>
      <c r="AE465" s="15"/>
      <c r="AF465" s="15"/>
      <c r="AG465" s="15"/>
      <c r="AH465" s="15"/>
      <c r="AI465" s="15"/>
      <c r="AJ465" s="15"/>
    </row>
    <row r="466" spans="18:36" x14ac:dyDescent="0.25">
      <c r="R466" s="15"/>
      <c r="S466" s="15"/>
      <c r="T466" s="15"/>
      <c r="U466" s="15"/>
      <c r="V466" s="16" t="s">
        <v>152</v>
      </c>
      <c r="W466" s="19">
        <v>4371</v>
      </c>
      <c r="X466" s="16" t="s">
        <v>1335</v>
      </c>
      <c r="Y466" s="16" t="s">
        <v>141</v>
      </c>
      <c r="Z466" s="16" t="s">
        <v>131</v>
      </c>
      <c r="AA466" s="15" t="s">
        <v>151</v>
      </c>
      <c r="AB466" s="15"/>
      <c r="AC466" s="15"/>
      <c r="AD466" s="15"/>
      <c r="AE466" s="15"/>
      <c r="AF466" s="15"/>
      <c r="AG466" s="15"/>
      <c r="AH466" s="15"/>
      <c r="AI466" s="15"/>
      <c r="AJ466" s="15"/>
    </row>
    <row r="467" spans="18:36" x14ac:dyDescent="0.25">
      <c r="R467" s="15"/>
      <c r="S467" s="15"/>
      <c r="T467" s="15"/>
      <c r="U467" s="15"/>
      <c r="V467" s="16" t="s">
        <v>153</v>
      </c>
      <c r="W467" s="19" t="s">
        <v>960</v>
      </c>
      <c r="X467" s="16" t="s">
        <v>1336</v>
      </c>
      <c r="Y467" s="16" t="s">
        <v>141</v>
      </c>
      <c r="Z467" s="16" t="s">
        <v>131</v>
      </c>
      <c r="AA467" s="15" t="s">
        <v>151</v>
      </c>
      <c r="AB467" s="15"/>
      <c r="AC467" s="15"/>
      <c r="AD467" s="15"/>
      <c r="AE467" s="15"/>
      <c r="AF467" s="15"/>
      <c r="AG467" s="15"/>
      <c r="AH467" s="15"/>
      <c r="AI467" s="15"/>
      <c r="AJ467" s="15"/>
    </row>
    <row r="468" spans="18:36" x14ac:dyDescent="0.25">
      <c r="R468" s="15"/>
      <c r="S468" s="15"/>
      <c r="T468" s="15"/>
      <c r="U468" s="15"/>
      <c r="V468" s="16" t="s">
        <v>154</v>
      </c>
      <c r="W468" s="19">
        <v>1565</v>
      </c>
      <c r="X468" s="16" t="s">
        <v>1335</v>
      </c>
      <c r="Y468" s="16" t="s">
        <v>141</v>
      </c>
      <c r="Z468" s="16" t="s">
        <v>131</v>
      </c>
      <c r="AA468" s="15" t="s">
        <v>155</v>
      </c>
      <c r="AB468" s="15"/>
      <c r="AC468" s="15"/>
      <c r="AD468" s="15"/>
      <c r="AE468" s="15"/>
      <c r="AF468" s="15"/>
      <c r="AG468" s="15"/>
      <c r="AH468" s="15"/>
      <c r="AI468" s="15"/>
      <c r="AJ468" s="15"/>
    </row>
    <row r="469" spans="18:36" x14ac:dyDescent="0.25">
      <c r="R469" s="15"/>
      <c r="S469" s="15"/>
      <c r="T469" s="15"/>
      <c r="U469" s="15"/>
      <c r="V469" s="16" t="s">
        <v>156</v>
      </c>
      <c r="W469" s="19">
        <v>1563</v>
      </c>
      <c r="X469" s="16" t="s">
        <v>1335</v>
      </c>
      <c r="Y469" s="16" t="s">
        <v>141</v>
      </c>
      <c r="Z469" s="16" t="s">
        <v>131</v>
      </c>
      <c r="AA469" s="15" t="s">
        <v>155</v>
      </c>
      <c r="AB469" s="15"/>
      <c r="AC469" s="15"/>
      <c r="AD469" s="15"/>
      <c r="AE469" s="15"/>
      <c r="AF469" s="15"/>
      <c r="AG469" s="15"/>
      <c r="AH469" s="15"/>
      <c r="AI469" s="15"/>
      <c r="AJ469" s="15"/>
    </row>
    <row r="470" spans="18:36" x14ac:dyDescent="0.25">
      <c r="R470" s="15"/>
      <c r="S470" s="15"/>
      <c r="T470" s="15"/>
      <c r="U470" s="15"/>
      <c r="V470" s="16" t="s">
        <v>157</v>
      </c>
      <c r="W470" s="19">
        <v>1566</v>
      </c>
      <c r="X470" s="16" t="s">
        <v>1335</v>
      </c>
      <c r="Y470" s="16" t="s">
        <v>141</v>
      </c>
      <c r="Z470" s="16" t="s">
        <v>131</v>
      </c>
      <c r="AA470" s="15" t="s">
        <v>155</v>
      </c>
      <c r="AB470" s="15"/>
      <c r="AC470" s="15"/>
      <c r="AD470" s="15"/>
      <c r="AE470" s="15"/>
      <c r="AF470" s="15"/>
      <c r="AG470" s="15"/>
      <c r="AH470" s="15"/>
      <c r="AI470" s="15"/>
      <c r="AJ470" s="15"/>
    </row>
    <row r="471" spans="18:36" x14ac:dyDescent="0.25">
      <c r="R471" s="15"/>
      <c r="S471" s="15"/>
      <c r="T471" s="15"/>
      <c r="U471" s="15"/>
      <c r="V471" s="16" t="s">
        <v>158</v>
      </c>
      <c r="W471" s="19">
        <v>1564</v>
      </c>
      <c r="X471" s="16" t="s">
        <v>1335</v>
      </c>
      <c r="Y471" s="16" t="s">
        <v>141</v>
      </c>
      <c r="Z471" s="16" t="s">
        <v>131</v>
      </c>
      <c r="AA471" s="15" t="s">
        <v>155</v>
      </c>
      <c r="AB471" s="15"/>
      <c r="AC471" s="15"/>
      <c r="AD471" s="15"/>
      <c r="AE471" s="15"/>
      <c r="AF471" s="15"/>
      <c r="AG471" s="15"/>
      <c r="AH471" s="15"/>
      <c r="AI471" s="15"/>
      <c r="AJ471" s="15"/>
    </row>
    <row r="472" spans="18:36" x14ac:dyDescent="0.25">
      <c r="R472" s="15"/>
      <c r="S472" s="15"/>
      <c r="T472" s="15"/>
      <c r="U472" s="15"/>
      <c r="V472" s="16" t="s">
        <v>159</v>
      </c>
      <c r="W472" s="19" t="s">
        <v>961</v>
      </c>
      <c r="X472" s="16" t="s">
        <v>1336</v>
      </c>
      <c r="Y472" s="16" t="s">
        <v>141</v>
      </c>
      <c r="Z472" s="16" t="s">
        <v>131</v>
      </c>
      <c r="AA472" s="15" t="s">
        <v>160</v>
      </c>
      <c r="AB472" s="15"/>
      <c r="AC472" s="15"/>
      <c r="AD472" s="15"/>
      <c r="AE472" s="15"/>
      <c r="AF472" s="15"/>
      <c r="AG472" s="15"/>
      <c r="AH472" s="15"/>
      <c r="AI472" s="15"/>
      <c r="AJ472" s="15"/>
    </row>
    <row r="473" spans="18:36" x14ac:dyDescent="0.25">
      <c r="R473" s="15"/>
      <c r="S473" s="15"/>
      <c r="T473" s="15"/>
      <c r="U473" s="15"/>
      <c r="V473" s="16" t="s">
        <v>161</v>
      </c>
      <c r="W473" s="19">
        <v>6182</v>
      </c>
      <c r="X473" s="16" t="s">
        <v>1336</v>
      </c>
      <c r="Y473" s="16" t="s">
        <v>141</v>
      </c>
      <c r="Z473" s="16" t="s">
        <v>131</v>
      </c>
      <c r="AA473" s="15" t="s">
        <v>160</v>
      </c>
      <c r="AB473" s="15"/>
      <c r="AC473" s="15"/>
      <c r="AD473" s="15"/>
      <c r="AE473" s="15"/>
      <c r="AF473" s="15"/>
      <c r="AG473" s="15"/>
      <c r="AH473" s="15"/>
      <c r="AI473" s="15"/>
      <c r="AJ473" s="15"/>
    </row>
    <row r="474" spans="18:36" x14ac:dyDescent="0.25">
      <c r="R474" s="15"/>
      <c r="S474" s="15"/>
      <c r="T474" s="15"/>
      <c r="U474" s="15"/>
      <c r="V474" s="16" t="s">
        <v>162</v>
      </c>
      <c r="W474" s="19">
        <v>6195</v>
      </c>
      <c r="X474" s="16" t="s">
        <v>1336</v>
      </c>
      <c r="Y474" s="16" t="s">
        <v>141</v>
      </c>
      <c r="Z474" s="16" t="s">
        <v>131</v>
      </c>
      <c r="AA474" s="15" t="s">
        <v>160</v>
      </c>
      <c r="AB474" s="15"/>
      <c r="AC474" s="15"/>
      <c r="AD474" s="15"/>
      <c r="AE474" s="15"/>
      <c r="AF474" s="15"/>
      <c r="AG474" s="15"/>
      <c r="AH474" s="15"/>
      <c r="AI474" s="15"/>
      <c r="AJ474" s="15"/>
    </row>
    <row r="475" spans="18:36" x14ac:dyDescent="0.25">
      <c r="R475" s="15"/>
      <c r="S475" s="15"/>
      <c r="T475" s="15"/>
      <c r="U475" s="15"/>
      <c r="V475" s="16" t="s">
        <v>163</v>
      </c>
      <c r="W475" s="19" t="s">
        <v>962</v>
      </c>
      <c r="X475" s="16" t="s">
        <v>1336</v>
      </c>
      <c r="Y475" s="16" t="s">
        <v>141</v>
      </c>
      <c r="Z475" s="16" t="s">
        <v>131</v>
      </c>
      <c r="AA475" s="15" t="s">
        <v>164</v>
      </c>
      <c r="AB475" s="15"/>
      <c r="AC475" s="15"/>
      <c r="AD475" s="15"/>
      <c r="AE475" s="15"/>
      <c r="AF475" s="15"/>
      <c r="AG475" s="15"/>
      <c r="AH475" s="15"/>
      <c r="AI475" s="15"/>
      <c r="AJ475" s="15"/>
    </row>
    <row r="476" spans="18:36" x14ac:dyDescent="0.25">
      <c r="R476" s="15"/>
      <c r="S476" s="15"/>
      <c r="T476" s="15"/>
      <c r="U476" s="15"/>
      <c r="V476" s="16" t="s">
        <v>165</v>
      </c>
      <c r="W476" s="19" t="s">
        <v>963</v>
      </c>
      <c r="X476" s="16" t="s">
        <v>1336</v>
      </c>
      <c r="Y476" s="16" t="s">
        <v>141</v>
      </c>
      <c r="Z476" s="16" t="s">
        <v>131</v>
      </c>
      <c r="AA476" s="15" t="s">
        <v>164</v>
      </c>
      <c r="AB476" s="15"/>
      <c r="AC476" s="15"/>
      <c r="AD476" s="15"/>
      <c r="AE476" s="15"/>
      <c r="AF476" s="15"/>
      <c r="AG476" s="15"/>
      <c r="AH476" s="15"/>
      <c r="AI476" s="15"/>
      <c r="AJ476" s="15"/>
    </row>
    <row r="477" spans="18:36" x14ac:dyDescent="0.25">
      <c r="R477" s="15"/>
      <c r="S477" s="15"/>
      <c r="T477" s="15"/>
      <c r="U477" s="15"/>
      <c r="V477" s="16" t="s">
        <v>166</v>
      </c>
      <c r="W477" s="19">
        <v>4153</v>
      </c>
      <c r="X477" s="16" t="s">
        <v>1335</v>
      </c>
      <c r="Y477" s="16" t="s">
        <v>141</v>
      </c>
      <c r="Z477" s="16" t="s">
        <v>131</v>
      </c>
      <c r="AA477" s="15" t="s">
        <v>164</v>
      </c>
      <c r="AB477" s="15"/>
      <c r="AC477" s="15"/>
      <c r="AD477" s="15"/>
      <c r="AE477" s="15"/>
      <c r="AF477" s="15"/>
      <c r="AG477" s="15"/>
      <c r="AH477" s="15"/>
      <c r="AI477" s="15"/>
      <c r="AJ477" s="15"/>
    </row>
    <row r="478" spans="18:36" x14ac:dyDescent="0.25">
      <c r="R478" s="15"/>
      <c r="S478" s="15"/>
      <c r="T478" s="15"/>
      <c r="U478" s="15"/>
      <c r="V478" s="16" t="s">
        <v>171</v>
      </c>
      <c r="W478" s="19" t="s">
        <v>966</v>
      </c>
      <c r="X478" s="16" t="s">
        <v>1336</v>
      </c>
      <c r="Y478" s="16" t="s">
        <v>141</v>
      </c>
      <c r="Z478" s="16" t="s">
        <v>131</v>
      </c>
      <c r="AA478" s="15" t="s">
        <v>172</v>
      </c>
      <c r="AB478" s="15"/>
      <c r="AC478" s="15"/>
      <c r="AD478" s="15"/>
      <c r="AE478" s="15"/>
      <c r="AF478" s="15"/>
      <c r="AG478" s="15"/>
      <c r="AH478" s="15"/>
      <c r="AI478" s="15"/>
      <c r="AJ478" s="15"/>
    </row>
    <row r="479" spans="18:36" x14ac:dyDescent="0.25">
      <c r="R479" s="15"/>
      <c r="S479" s="15"/>
      <c r="T479" s="15"/>
      <c r="U479" s="15"/>
      <c r="V479" s="16" t="s">
        <v>173</v>
      </c>
      <c r="W479" s="19" t="s">
        <v>967</v>
      </c>
      <c r="X479" s="16" t="s">
        <v>1336</v>
      </c>
      <c r="Y479" s="16" t="s">
        <v>141</v>
      </c>
      <c r="Z479" s="16" t="s">
        <v>131</v>
      </c>
      <c r="AA479" s="15" t="s">
        <v>172</v>
      </c>
      <c r="AB479" s="15"/>
      <c r="AC479" s="15"/>
      <c r="AD479" s="15"/>
      <c r="AE479" s="15"/>
      <c r="AF479" s="15"/>
      <c r="AG479" s="15"/>
      <c r="AH479" s="15"/>
      <c r="AI479" s="15"/>
      <c r="AJ479" s="15"/>
    </row>
    <row r="480" spans="18:36" x14ac:dyDescent="0.25">
      <c r="R480" s="15"/>
      <c r="S480" s="15"/>
      <c r="T480" s="15"/>
      <c r="U480" s="15"/>
      <c r="V480" s="16" t="s">
        <v>174</v>
      </c>
      <c r="W480" s="19">
        <v>6180</v>
      </c>
      <c r="X480" s="16" t="s">
        <v>1336</v>
      </c>
      <c r="Y480" s="16" t="s">
        <v>141</v>
      </c>
      <c r="Z480" s="16" t="s">
        <v>131</v>
      </c>
      <c r="AA480" s="15" t="s">
        <v>172</v>
      </c>
      <c r="AB480" s="15"/>
      <c r="AC480" s="15"/>
      <c r="AD480" s="15"/>
      <c r="AE480" s="15"/>
      <c r="AF480" s="15"/>
      <c r="AG480" s="15"/>
      <c r="AH480" s="15"/>
      <c r="AI480" s="15"/>
      <c r="AJ480" s="15"/>
    </row>
    <row r="481" spans="18:36" x14ac:dyDescent="0.25">
      <c r="R481" s="15"/>
      <c r="S481" s="15"/>
      <c r="T481" s="15"/>
      <c r="U481" s="15"/>
      <c r="V481" s="16" t="s">
        <v>180</v>
      </c>
      <c r="W481" s="19" t="s">
        <v>968</v>
      </c>
      <c r="X481" s="16" t="s">
        <v>1336</v>
      </c>
      <c r="Y481" s="16" t="s">
        <v>141</v>
      </c>
      <c r="Z481" s="16" t="s">
        <v>131</v>
      </c>
      <c r="AA481" s="15" t="s">
        <v>181</v>
      </c>
      <c r="AB481" s="15"/>
      <c r="AC481" s="15"/>
      <c r="AD481" s="15"/>
      <c r="AE481" s="15"/>
      <c r="AF481" s="15"/>
      <c r="AG481" s="15"/>
      <c r="AH481" s="15"/>
      <c r="AI481" s="15"/>
      <c r="AJ481" s="15"/>
    </row>
    <row r="482" spans="18:36" x14ac:dyDescent="0.25">
      <c r="R482" s="15"/>
      <c r="S482" s="15"/>
      <c r="T482" s="15"/>
      <c r="U482" s="15"/>
      <c r="V482" s="16" t="s">
        <v>846</v>
      </c>
      <c r="W482" s="19">
        <v>7573</v>
      </c>
      <c r="X482" s="16" t="s">
        <v>1335</v>
      </c>
      <c r="Y482" s="16" t="s">
        <v>141</v>
      </c>
      <c r="Z482" s="16" t="s">
        <v>814</v>
      </c>
      <c r="AA482" s="15" t="s">
        <v>847</v>
      </c>
      <c r="AB482" s="15"/>
      <c r="AC482" s="15"/>
      <c r="AD482" s="15"/>
      <c r="AE482" s="15"/>
      <c r="AF482" s="15"/>
      <c r="AG482" s="15"/>
      <c r="AH482" s="15"/>
      <c r="AI482" s="15"/>
      <c r="AJ482" s="15"/>
    </row>
    <row r="483" spans="18:36" x14ac:dyDescent="0.25">
      <c r="R483" s="15"/>
      <c r="S483" s="15"/>
      <c r="T483" s="15"/>
      <c r="U483" s="15"/>
      <c r="V483" s="16" t="s">
        <v>848</v>
      </c>
      <c r="W483" s="19">
        <v>7575</v>
      </c>
      <c r="X483" s="16" t="s">
        <v>1335</v>
      </c>
      <c r="Y483" s="16" t="s">
        <v>141</v>
      </c>
      <c r="Z483" s="16" t="s">
        <v>814</v>
      </c>
      <c r="AA483" s="15" t="s">
        <v>847</v>
      </c>
      <c r="AB483" s="15"/>
      <c r="AC483" s="15"/>
      <c r="AD483" s="15"/>
      <c r="AE483" s="15"/>
      <c r="AF483" s="15"/>
      <c r="AG483" s="15"/>
      <c r="AH483" s="15"/>
      <c r="AI483" s="15"/>
      <c r="AJ483" s="15"/>
    </row>
    <row r="484" spans="18:36" ht="15.75" thickBot="1" x14ac:dyDescent="0.3">
      <c r="R484" s="15"/>
      <c r="S484" s="15"/>
      <c r="T484" s="15"/>
      <c r="U484" s="15"/>
      <c r="V484" s="17" t="s">
        <v>849</v>
      </c>
      <c r="W484" s="20">
        <v>7574</v>
      </c>
      <c r="X484" s="17" t="s">
        <v>1335</v>
      </c>
      <c r="Y484" s="17" t="s">
        <v>141</v>
      </c>
      <c r="Z484" s="17" t="s">
        <v>814</v>
      </c>
      <c r="AA484" s="15" t="s">
        <v>847</v>
      </c>
      <c r="AB484" s="15"/>
      <c r="AC484" s="15"/>
      <c r="AD484" s="15"/>
      <c r="AE484" s="15"/>
      <c r="AF484" s="15"/>
      <c r="AG484" s="15"/>
      <c r="AH484" s="15"/>
      <c r="AI484" s="15"/>
      <c r="AJ484" s="15"/>
    </row>
    <row r="485" spans="18:36" x14ac:dyDescent="0.25">
      <c r="R485" s="15"/>
      <c r="S485" s="15"/>
      <c r="T485" s="15"/>
      <c r="U485" s="15"/>
      <c r="V485" s="18" t="s">
        <v>129</v>
      </c>
      <c r="W485" s="21">
        <v>1560</v>
      </c>
      <c r="X485" s="18" t="s">
        <v>1335</v>
      </c>
      <c r="Y485" s="18" t="s">
        <v>130</v>
      </c>
      <c r="Z485" s="18" t="s">
        <v>131</v>
      </c>
      <c r="AA485" s="15" t="s">
        <v>132</v>
      </c>
      <c r="AB485" s="15"/>
      <c r="AC485" s="15"/>
      <c r="AD485" s="15"/>
      <c r="AE485" s="15"/>
      <c r="AF485" s="15"/>
      <c r="AG485" s="15"/>
      <c r="AH485" s="15"/>
      <c r="AI485" s="15"/>
      <c r="AJ485" s="15"/>
    </row>
    <row r="486" spans="18:36" x14ac:dyDescent="0.25">
      <c r="R486" s="15"/>
      <c r="S486" s="15"/>
      <c r="T486" s="15"/>
      <c r="U486" s="15"/>
      <c r="V486" s="16" t="s">
        <v>133</v>
      </c>
      <c r="W486" s="19">
        <v>1559</v>
      </c>
      <c r="X486" s="16" t="s">
        <v>1335</v>
      </c>
      <c r="Y486" s="16" t="s">
        <v>130</v>
      </c>
      <c r="Z486" s="16" t="s">
        <v>131</v>
      </c>
      <c r="AA486" s="15" t="s">
        <v>132</v>
      </c>
      <c r="AB486" s="15"/>
      <c r="AC486" s="15"/>
      <c r="AD486" s="15"/>
      <c r="AE486" s="15"/>
      <c r="AF486" s="15"/>
      <c r="AG486" s="15"/>
      <c r="AH486" s="15"/>
      <c r="AI486" s="15"/>
      <c r="AJ486" s="15"/>
    </row>
    <row r="487" spans="18:36" x14ac:dyDescent="0.25">
      <c r="R487" s="15"/>
      <c r="S487" s="15"/>
      <c r="T487" s="15"/>
      <c r="U487" s="15"/>
      <c r="V487" s="16" t="s">
        <v>134</v>
      </c>
      <c r="W487" s="19">
        <v>1558</v>
      </c>
      <c r="X487" s="16" t="s">
        <v>1335</v>
      </c>
      <c r="Y487" s="16" t="s">
        <v>130</v>
      </c>
      <c r="Z487" s="16" t="s">
        <v>131</v>
      </c>
      <c r="AA487" s="15" t="s">
        <v>132</v>
      </c>
      <c r="AB487" s="15"/>
      <c r="AC487" s="15"/>
      <c r="AD487" s="15"/>
      <c r="AE487" s="15"/>
      <c r="AF487" s="15"/>
      <c r="AG487" s="15"/>
      <c r="AH487" s="15"/>
      <c r="AI487" s="15"/>
      <c r="AJ487" s="15"/>
    </row>
    <row r="488" spans="18:36" x14ac:dyDescent="0.25">
      <c r="R488" s="15"/>
      <c r="S488" s="15"/>
      <c r="T488" s="15"/>
      <c r="U488" s="15"/>
      <c r="V488" s="16" t="s">
        <v>135</v>
      </c>
      <c r="W488" s="19">
        <v>1557</v>
      </c>
      <c r="X488" s="16" t="s">
        <v>1335</v>
      </c>
      <c r="Y488" s="16" t="s">
        <v>130</v>
      </c>
      <c r="Z488" s="16" t="s">
        <v>131</v>
      </c>
      <c r="AA488" s="15" t="s">
        <v>132</v>
      </c>
      <c r="AB488" s="15"/>
      <c r="AC488" s="15"/>
      <c r="AD488" s="15"/>
      <c r="AE488" s="15"/>
      <c r="AF488" s="15"/>
      <c r="AG488" s="15"/>
      <c r="AH488" s="15"/>
      <c r="AI488" s="15"/>
      <c r="AJ488" s="15"/>
    </row>
    <row r="489" spans="18:36" x14ac:dyDescent="0.25">
      <c r="R489" s="15"/>
      <c r="S489" s="15"/>
      <c r="T489" s="15"/>
      <c r="U489" s="15"/>
      <c r="V489" s="16" t="s">
        <v>136</v>
      </c>
      <c r="W489" s="19" t="s">
        <v>953</v>
      </c>
      <c r="X489" s="16" t="s">
        <v>1335</v>
      </c>
      <c r="Y489" s="16" t="s">
        <v>130</v>
      </c>
      <c r="Z489" s="16" t="s">
        <v>131</v>
      </c>
      <c r="AA489" s="15" t="s">
        <v>137</v>
      </c>
      <c r="AB489" s="15"/>
      <c r="AC489" s="15"/>
      <c r="AD489" s="15"/>
      <c r="AE489" s="15"/>
      <c r="AF489" s="15"/>
      <c r="AG489" s="15"/>
      <c r="AH489" s="15"/>
      <c r="AI489" s="15"/>
      <c r="AJ489" s="15"/>
    </row>
    <row r="490" spans="18:36" x14ac:dyDescent="0.25">
      <c r="R490" s="15"/>
      <c r="S490" s="15"/>
      <c r="T490" s="15"/>
      <c r="U490" s="15"/>
      <c r="V490" s="16" t="s">
        <v>138</v>
      </c>
      <c r="W490" s="19" t="s">
        <v>954</v>
      </c>
      <c r="X490" s="16" t="s">
        <v>1335</v>
      </c>
      <c r="Y490" s="16" t="s">
        <v>130</v>
      </c>
      <c r="Z490" s="16" t="s">
        <v>131</v>
      </c>
      <c r="AA490" s="15" t="s">
        <v>137</v>
      </c>
      <c r="AB490" s="15"/>
      <c r="AC490" s="15"/>
      <c r="AD490" s="15"/>
      <c r="AE490" s="15"/>
      <c r="AF490" s="15"/>
      <c r="AG490" s="15"/>
      <c r="AH490" s="15"/>
      <c r="AI490" s="15"/>
      <c r="AJ490" s="15"/>
    </row>
    <row r="491" spans="18:36" x14ac:dyDescent="0.25">
      <c r="R491" s="15"/>
      <c r="S491" s="15"/>
      <c r="T491" s="15"/>
      <c r="U491" s="15"/>
      <c r="V491" s="16" t="s">
        <v>139</v>
      </c>
      <c r="W491" s="19" t="s">
        <v>955</v>
      </c>
      <c r="X491" s="16" t="s">
        <v>1336</v>
      </c>
      <c r="Y491" s="16" t="s">
        <v>130</v>
      </c>
      <c r="Z491" s="16" t="s">
        <v>131</v>
      </c>
      <c r="AA491" s="15" t="s">
        <v>137</v>
      </c>
      <c r="AB491" s="15"/>
      <c r="AC491" s="15"/>
      <c r="AD491" s="15"/>
      <c r="AE491" s="15"/>
      <c r="AF491" s="15"/>
      <c r="AG491" s="15"/>
      <c r="AH491" s="15"/>
      <c r="AI491" s="15"/>
      <c r="AJ491" s="15"/>
    </row>
    <row r="492" spans="18:36" x14ac:dyDescent="0.25">
      <c r="R492" s="15"/>
      <c r="S492" s="15"/>
      <c r="T492" s="15"/>
      <c r="U492" s="15"/>
      <c r="V492" s="16" t="s">
        <v>145</v>
      </c>
      <c r="W492" s="19">
        <v>6176</v>
      </c>
      <c r="X492" s="16" t="s">
        <v>1335</v>
      </c>
      <c r="Y492" s="16" t="s">
        <v>130</v>
      </c>
      <c r="Z492" s="16" t="s">
        <v>131</v>
      </c>
      <c r="AA492" s="15" t="s">
        <v>146</v>
      </c>
      <c r="AB492" s="15"/>
      <c r="AC492" s="15"/>
      <c r="AD492" s="15"/>
      <c r="AE492" s="15"/>
      <c r="AF492" s="15"/>
      <c r="AG492" s="15"/>
      <c r="AH492" s="15"/>
      <c r="AI492" s="15"/>
      <c r="AJ492" s="15"/>
    </row>
    <row r="493" spans="18:36" x14ac:dyDescent="0.25">
      <c r="R493" s="15"/>
      <c r="S493" s="15"/>
      <c r="T493" s="15"/>
      <c r="U493" s="15"/>
      <c r="V493" s="16" t="s">
        <v>147</v>
      </c>
      <c r="W493" s="19" t="s">
        <v>957</v>
      </c>
      <c r="X493" s="16" t="s">
        <v>1336</v>
      </c>
      <c r="Y493" s="16" t="s">
        <v>130</v>
      </c>
      <c r="Z493" s="16" t="s">
        <v>131</v>
      </c>
      <c r="AA493" s="15" t="s">
        <v>146</v>
      </c>
      <c r="AB493" s="15"/>
      <c r="AC493" s="15"/>
      <c r="AD493" s="15"/>
      <c r="AE493" s="15"/>
      <c r="AF493" s="15"/>
      <c r="AG493" s="15"/>
      <c r="AH493" s="15"/>
      <c r="AI493" s="15"/>
      <c r="AJ493" s="15"/>
    </row>
    <row r="494" spans="18:36" x14ac:dyDescent="0.25">
      <c r="R494" s="15"/>
      <c r="S494" s="15"/>
      <c r="T494" s="15"/>
      <c r="U494" s="15"/>
      <c r="V494" s="16" t="s">
        <v>148</v>
      </c>
      <c r="W494" s="19" t="s">
        <v>958</v>
      </c>
      <c r="X494" s="16" t="s">
        <v>1335</v>
      </c>
      <c r="Y494" s="16" t="s">
        <v>130</v>
      </c>
      <c r="Z494" s="16" t="s">
        <v>131</v>
      </c>
      <c r="AA494" s="15" t="s">
        <v>146</v>
      </c>
      <c r="AB494" s="15"/>
      <c r="AC494" s="15"/>
      <c r="AD494" s="15"/>
      <c r="AE494" s="15"/>
      <c r="AF494" s="15"/>
      <c r="AG494" s="15"/>
      <c r="AH494" s="15"/>
      <c r="AI494" s="15"/>
      <c r="AJ494" s="15"/>
    </row>
    <row r="495" spans="18:36" x14ac:dyDescent="0.25">
      <c r="R495" s="15"/>
      <c r="S495" s="15"/>
      <c r="T495" s="15"/>
      <c r="U495" s="15"/>
      <c r="V495" s="16" t="s">
        <v>149</v>
      </c>
      <c r="W495" s="19" t="s">
        <v>959</v>
      </c>
      <c r="X495" s="16" t="s">
        <v>1335</v>
      </c>
      <c r="Y495" s="16" t="s">
        <v>130</v>
      </c>
      <c r="Z495" s="16" t="s">
        <v>131</v>
      </c>
      <c r="AA495" s="15" t="s">
        <v>146</v>
      </c>
      <c r="AB495" s="15"/>
      <c r="AC495" s="15"/>
      <c r="AD495" s="15"/>
      <c r="AE495" s="15"/>
      <c r="AF495" s="15"/>
      <c r="AG495" s="15"/>
      <c r="AH495" s="15"/>
      <c r="AI495" s="15"/>
      <c r="AJ495" s="15"/>
    </row>
    <row r="496" spans="18:36" x14ac:dyDescent="0.25">
      <c r="R496" s="15"/>
      <c r="S496" s="15"/>
      <c r="T496" s="15"/>
      <c r="U496" s="15"/>
      <c r="V496" s="16" t="s">
        <v>167</v>
      </c>
      <c r="W496" s="19">
        <v>6204</v>
      </c>
      <c r="X496" s="16" t="s">
        <v>1336</v>
      </c>
      <c r="Y496" s="16" t="s">
        <v>130</v>
      </c>
      <c r="Z496" s="16" t="s">
        <v>131</v>
      </c>
      <c r="AA496" s="15" t="s">
        <v>168</v>
      </c>
      <c r="AB496" s="15"/>
      <c r="AC496" s="15"/>
      <c r="AD496" s="15"/>
      <c r="AE496" s="15"/>
      <c r="AF496" s="15"/>
      <c r="AG496" s="15"/>
      <c r="AH496" s="15"/>
      <c r="AI496" s="15"/>
      <c r="AJ496" s="15"/>
    </row>
    <row r="497" spans="18:36" x14ac:dyDescent="0.25">
      <c r="R497" s="15"/>
      <c r="S497" s="15"/>
      <c r="T497" s="15"/>
      <c r="U497" s="15"/>
      <c r="V497" s="16" t="s">
        <v>169</v>
      </c>
      <c r="W497" s="19" t="s">
        <v>964</v>
      </c>
      <c r="X497" s="16" t="s">
        <v>1336</v>
      </c>
      <c r="Y497" s="16" t="s">
        <v>130</v>
      </c>
      <c r="Z497" s="16" t="s">
        <v>131</v>
      </c>
      <c r="AA497" s="15" t="s">
        <v>168</v>
      </c>
      <c r="AB497" s="15"/>
      <c r="AC497" s="15"/>
      <c r="AD497" s="15"/>
      <c r="AE497" s="15"/>
      <c r="AF497" s="15"/>
      <c r="AG497" s="15"/>
      <c r="AH497" s="15"/>
      <c r="AI497" s="15"/>
      <c r="AJ497" s="15"/>
    </row>
    <row r="498" spans="18:36" x14ac:dyDescent="0.25">
      <c r="R498" s="15"/>
      <c r="S498" s="15"/>
      <c r="T498" s="15"/>
      <c r="U498" s="15"/>
      <c r="V498" s="16" t="s">
        <v>170</v>
      </c>
      <c r="W498" s="19" t="s">
        <v>965</v>
      </c>
      <c r="X498" s="16" t="s">
        <v>1336</v>
      </c>
      <c r="Y498" s="16" t="s">
        <v>130</v>
      </c>
      <c r="Z498" s="16" t="s">
        <v>131</v>
      </c>
      <c r="AA498" s="15" t="s">
        <v>168</v>
      </c>
      <c r="AB498" s="15"/>
      <c r="AC498" s="15"/>
      <c r="AD498" s="15"/>
      <c r="AE498" s="15"/>
      <c r="AF498" s="15"/>
      <c r="AG498" s="15"/>
      <c r="AH498" s="15"/>
      <c r="AI498" s="15"/>
      <c r="AJ498" s="15"/>
    </row>
    <row r="499" spans="18:36" x14ac:dyDescent="0.25">
      <c r="R499" s="15"/>
      <c r="S499" s="15"/>
      <c r="T499" s="15"/>
      <c r="U499" s="15"/>
      <c r="V499" s="16" t="s">
        <v>175</v>
      </c>
      <c r="W499" s="19">
        <v>1568</v>
      </c>
      <c r="X499" s="16" t="s">
        <v>1335</v>
      </c>
      <c r="Y499" s="16" t="s">
        <v>130</v>
      </c>
      <c r="Z499" s="16" t="s">
        <v>131</v>
      </c>
      <c r="AA499" s="15" t="s">
        <v>176</v>
      </c>
      <c r="AB499" s="15"/>
      <c r="AC499" s="15"/>
      <c r="AD499" s="15"/>
      <c r="AE499" s="15"/>
      <c r="AF499" s="15"/>
      <c r="AG499" s="15"/>
      <c r="AH499" s="15"/>
      <c r="AI499" s="15"/>
      <c r="AJ499" s="15"/>
    </row>
    <row r="500" spans="18:36" x14ac:dyDescent="0.25">
      <c r="R500" s="15"/>
      <c r="S500" s="15"/>
      <c r="T500" s="15"/>
      <c r="U500" s="15"/>
      <c r="V500" s="16" t="s">
        <v>177</v>
      </c>
      <c r="W500" s="19">
        <v>1561</v>
      </c>
      <c r="X500" s="16" t="s">
        <v>1335</v>
      </c>
      <c r="Y500" s="16" t="s">
        <v>130</v>
      </c>
      <c r="Z500" s="16" t="s">
        <v>131</v>
      </c>
      <c r="AA500" s="15" t="s">
        <v>176</v>
      </c>
      <c r="AB500" s="15"/>
      <c r="AC500" s="15"/>
      <c r="AD500" s="15"/>
      <c r="AE500" s="15"/>
      <c r="AF500" s="15"/>
      <c r="AG500" s="15"/>
      <c r="AH500" s="15"/>
      <c r="AI500" s="15"/>
      <c r="AJ500" s="15"/>
    </row>
    <row r="501" spans="18:36" x14ac:dyDescent="0.25">
      <c r="R501" s="15"/>
      <c r="S501" s="15"/>
      <c r="T501" s="15"/>
      <c r="U501" s="15"/>
      <c r="V501" s="16" t="s">
        <v>178</v>
      </c>
      <c r="W501" s="19">
        <v>1562</v>
      </c>
      <c r="X501" s="16" t="s">
        <v>1335</v>
      </c>
      <c r="Y501" s="16" t="s">
        <v>130</v>
      </c>
      <c r="Z501" s="16" t="s">
        <v>131</v>
      </c>
      <c r="AA501" s="15" t="s">
        <v>176</v>
      </c>
      <c r="AB501" s="15"/>
      <c r="AC501" s="15"/>
      <c r="AD501" s="15"/>
      <c r="AE501" s="15"/>
      <c r="AF501" s="15"/>
      <c r="AG501" s="15"/>
      <c r="AH501" s="15"/>
      <c r="AI501" s="15"/>
      <c r="AJ501" s="15"/>
    </row>
    <row r="502" spans="18:36" x14ac:dyDescent="0.25">
      <c r="R502" s="15"/>
      <c r="S502" s="15"/>
      <c r="T502" s="15"/>
      <c r="U502" s="15"/>
      <c r="V502" s="16" t="s">
        <v>179</v>
      </c>
      <c r="W502" s="19">
        <v>1567</v>
      </c>
      <c r="X502" s="16" t="s">
        <v>1335</v>
      </c>
      <c r="Y502" s="16" t="s">
        <v>130</v>
      </c>
      <c r="Z502" s="16" t="s">
        <v>131</v>
      </c>
      <c r="AA502" s="15" t="s">
        <v>176</v>
      </c>
      <c r="AB502" s="15"/>
      <c r="AC502" s="15"/>
      <c r="AD502" s="15"/>
      <c r="AE502" s="15"/>
      <c r="AF502" s="15"/>
      <c r="AG502" s="15"/>
      <c r="AH502" s="15"/>
      <c r="AI502" s="15"/>
      <c r="AJ502" s="15"/>
    </row>
    <row r="503" spans="18:36" x14ac:dyDescent="0.25">
      <c r="R503" s="15"/>
      <c r="S503" s="15"/>
      <c r="T503" s="15"/>
      <c r="U503" s="15"/>
      <c r="V503" s="16" t="s">
        <v>182</v>
      </c>
      <c r="W503" s="19">
        <v>6190</v>
      </c>
      <c r="X503" s="16" t="s">
        <v>1336</v>
      </c>
      <c r="Y503" s="16" t="s">
        <v>130</v>
      </c>
      <c r="Z503" s="16" t="s">
        <v>131</v>
      </c>
      <c r="AA503" s="15" t="s">
        <v>183</v>
      </c>
      <c r="AB503" s="15"/>
      <c r="AC503" s="15"/>
      <c r="AD503" s="15"/>
      <c r="AE503" s="15"/>
      <c r="AF503" s="15"/>
      <c r="AG503" s="15"/>
      <c r="AH503" s="15"/>
      <c r="AI503" s="15"/>
      <c r="AJ503" s="15"/>
    </row>
    <row r="504" spans="18:36" x14ac:dyDescent="0.25">
      <c r="R504" s="15"/>
      <c r="S504" s="15"/>
      <c r="T504" s="15"/>
      <c r="U504" s="15"/>
      <c r="V504" s="16" t="s">
        <v>184</v>
      </c>
      <c r="W504" s="19">
        <v>6174</v>
      </c>
      <c r="X504" s="16" t="s">
        <v>1336</v>
      </c>
      <c r="Y504" s="16" t="s">
        <v>130</v>
      </c>
      <c r="Z504" s="16" t="s">
        <v>131</v>
      </c>
      <c r="AA504" s="15" t="s">
        <v>183</v>
      </c>
      <c r="AB504" s="15"/>
      <c r="AC504" s="15"/>
      <c r="AD504" s="15"/>
      <c r="AE504" s="15"/>
      <c r="AF504" s="15"/>
      <c r="AG504" s="15"/>
      <c r="AH504" s="15"/>
      <c r="AI504" s="15"/>
      <c r="AJ504" s="15"/>
    </row>
    <row r="505" spans="18:36" x14ac:dyDescent="0.25">
      <c r="R505" s="15"/>
      <c r="S505" s="15"/>
      <c r="T505" s="15"/>
      <c r="U505" s="15"/>
      <c r="V505" s="16" t="s">
        <v>185</v>
      </c>
      <c r="W505" s="19">
        <v>1555</v>
      </c>
      <c r="X505" s="16" t="s">
        <v>1335</v>
      </c>
      <c r="Y505" s="16" t="s">
        <v>130</v>
      </c>
      <c r="Z505" s="16" t="s">
        <v>131</v>
      </c>
      <c r="AA505" s="15" t="s">
        <v>186</v>
      </c>
      <c r="AB505" s="15"/>
      <c r="AC505" s="15"/>
      <c r="AD505" s="15"/>
      <c r="AE505" s="15"/>
      <c r="AF505" s="15"/>
      <c r="AG505" s="15"/>
      <c r="AH505" s="15"/>
      <c r="AI505" s="15"/>
      <c r="AJ505" s="15"/>
    </row>
    <row r="506" spans="18:36" x14ac:dyDescent="0.25">
      <c r="R506" s="15"/>
      <c r="S506" s="15"/>
      <c r="T506" s="15"/>
      <c r="U506" s="15"/>
      <c r="V506" s="16" t="s">
        <v>187</v>
      </c>
      <c r="W506" s="19">
        <v>1553</v>
      </c>
      <c r="X506" s="16" t="s">
        <v>1335</v>
      </c>
      <c r="Y506" s="16" t="s">
        <v>130</v>
      </c>
      <c r="Z506" s="16" t="s">
        <v>131</v>
      </c>
      <c r="AA506" s="15" t="s">
        <v>186</v>
      </c>
      <c r="AB506" s="15"/>
      <c r="AC506" s="15"/>
      <c r="AD506" s="15"/>
      <c r="AE506" s="15"/>
      <c r="AF506" s="15"/>
      <c r="AG506" s="15"/>
      <c r="AH506" s="15"/>
      <c r="AI506" s="15"/>
      <c r="AJ506" s="15"/>
    </row>
    <row r="507" spans="18:36" x14ac:dyDescent="0.25">
      <c r="R507" s="15"/>
      <c r="S507" s="15"/>
      <c r="T507" s="15"/>
      <c r="U507" s="15"/>
      <c r="V507" s="16" t="s">
        <v>188</v>
      </c>
      <c r="W507" s="19">
        <v>1556</v>
      </c>
      <c r="X507" s="16" t="s">
        <v>1335</v>
      </c>
      <c r="Y507" s="16" t="s">
        <v>130</v>
      </c>
      <c r="Z507" s="16" t="s">
        <v>131</v>
      </c>
      <c r="AA507" s="15" t="s">
        <v>186</v>
      </c>
      <c r="AB507" s="15"/>
      <c r="AC507" s="15"/>
      <c r="AD507" s="15"/>
      <c r="AE507" s="15"/>
      <c r="AF507" s="15"/>
      <c r="AG507" s="15"/>
      <c r="AH507" s="15"/>
      <c r="AI507" s="15"/>
      <c r="AJ507" s="15"/>
    </row>
    <row r="508" spans="18:36" x14ac:dyDescent="0.25">
      <c r="R508" s="15"/>
      <c r="S508" s="15"/>
      <c r="T508" s="15"/>
      <c r="U508" s="15"/>
      <c r="V508" s="16" t="s">
        <v>189</v>
      </c>
      <c r="W508" s="19">
        <v>1554</v>
      </c>
      <c r="X508" s="16" t="s">
        <v>1335</v>
      </c>
      <c r="Y508" s="16" t="s">
        <v>130</v>
      </c>
      <c r="Z508" s="16" t="s">
        <v>131</v>
      </c>
      <c r="AA508" s="15" t="s">
        <v>186</v>
      </c>
      <c r="AB508" s="15"/>
      <c r="AC508" s="15"/>
      <c r="AD508" s="15"/>
      <c r="AE508" s="15"/>
      <c r="AF508" s="15"/>
      <c r="AG508" s="15"/>
      <c r="AH508" s="15"/>
      <c r="AI508" s="15"/>
      <c r="AJ508" s="15"/>
    </row>
    <row r="509" spans="18:36" x14ac:dyDescent="0.25">
      <c r="R509" s="15"/>
      <c r="S509" s="15"/>
      <c r="T509" s="15"/>
      <c r="U509" s="15"/>
      <c r="V509" s="16" t="s">
        <v>190</v>
      </c>
      <c r="W509" s="19" t="s">
        <v>969</v>
      </c>
      <c r="X509" s="16" t="s">
        <v>1336</v>
      </c>
      <c r="Y509" s="16" t="s">
        <v>130</v>
      </c>
      <c r="Z509" s="16" t="s">
        <v>131</v>
      </c>
      <c r="AA509" s="15" t="s">
        <v>191</v>
      </c>
      <c r="AB509" s="15"/>
      <c r="AC509" s="15"/>
      <c r="AD509" s="15"/>
      <c r="AE509" s="15"/>
      <c r="AF509" s="15"/>
      <c r="AG509" s="15"/>
      <c r="AH509" s="15"/>
      <c r="AI509" s="15"/>
      <c r="AJ509" s="15"/>
    </row>
    <row r="510" spans="18:36" x14ac:dyDescent="0.25">
      <c r="R510" s="15"/>
      <c r="S510" s="15"/>
      <c r="T510" s="15"/>
      <c r="U510" s="15"/>
      <c r="V510" s="16" t="s">
        <v>192</v>
      </c>
      <c r="W510" s="19" t="s">
        <v>970</v>
      </c>
      <c r="X510" s="16" t="s">
        <v>1336</v>
      </c>
      <c r="Y510" s="16" t="s">
        <v>130</v>
      </c>
      <c r="Z510" s="16" t="s">
        <v>131</v>
      </c>
      <c r="AA510" s="15" t="s">
        <v>191</v>
      </c>
      <c r="AB510" s="15"/>
      <c r="AC510" s="15"/>
      <c r="AD510" s="15"/>
      <c r="AE510" s="15"/>
      <c r="AF510" s="15"/>
      <c r="AG510" s="15"/>
      <c r="AH510" s="15"/>
      <c r="AI510" s="15"/>
      <c r="AJ510" s="15"/>
    </row>
    <row r="511" spans="18:36" x14ac:dyDescent="0.25">
      <c r="R511" s="15"/>
      <c r="S511" s="15"/>
      <c r="T511" s="15"/>
      <c r="U511" s="15"/>
      <c r="V511" s="16" t="s">
        <v>193</v>
      </c>
      <c r="W511" s="19" t="s">
        <v>971</v>
      </c>
      <c r="X511" s="16" t="s">
        <v>1336</v>
      </c>
      <c r="Y511" s="16" t="s">
        <v>130</v>
      </c>
      <c r="Z511" s="16" t="s">
        <v>131</v>
      </c>
      <c r="AA511" s="15" t="s">
        <v>191</v>
      </c>
      <c r="AB511" s="15"/>
      <c r="AC511" s="15"/>
      <c r="AD511" s="15"/>
      <c r="AE511" s="15"/>
      <c r="AF511" s="15"/>
      <c r="AG511" s="15"/>
      <c r="AH511" s="15"/>
      <c r="AI511" s="15"/>
      <c r="AJ511" s="15"/>
    </row>
    <row r="512" spans="18:36" ht="15.75" thickBot="1" x14ac:dyDescent="0.3">
      <c r="R512" s="15"/>
      <c r="S512" s="15"/>
      <c r="T512" s="15"/>
      <c r="U512" s="15"/>
      <c r="V512" s="17" t="s">
        <v>194</v>
      </c>
      <c r="W512" s="20" t="s">
        <v>972</v>
      </c>
      <c r="X512" s="17" t="s">
        <v>1336</v>
      </c>
      <c r="Y512" s="17" t="s">
        <v>130</v>
      </c>
      <c r="Z512" s="17" t="s">
        <v>131</v>
      </c>
      <c r="AA512" s="15" t="s">
        <v>191</v>
      </c>
      <c r="AB512" s="15"/>
      <c r="AC512" s="15"/>
      <c r="AD512" s="15"/>
      <c r="AE512" s="15"/>
      <c r="AF512" s="15"/>
      <c r="AG512" s="15"/>
      <c r="AH512" s="15"/>
      <c r="AI512" s="15"/>
      <c r="AJ512" s="15"/>
    </row>
    <row r="513" spans="18:36" x14ac:dyDescent="0.25">
      <c r="R513" s="15"/>
      <c r="S513" s="15"/>
      <c r="T513" s="15"/>
      <c r="U513" s="15"/>
      <c r="V513" s="18" t="s">
        <v>238</v>
      </c>
      <c r="W513" s="21">
        <v>2074</v>
      </c>
      <c r="X513" s="18" t="s">
        <v>1335</v>
      </c>
      <c r="Y513" s="18" t="s">
        <v>239</v>
      </c>
      <c r="Z513" s="18" t="s">
        <v>240</v>
      </c>
      <c r="AA513" s="15" t="s">
        <v>241</v>
      </c>
      <c r="AB513" s="15"/>
      <c r="AC513" s="15"/>
      <c r="AD513" s="15"/>
      <c r="AE513" s="15"/>
      <c r="AF513" s="15"/>
      <c r="AG513" s="15"/>
      <c r="AH513" s="15"/>
      <c r="AI513" s="15"/>
      <c r="AJ513" s="15"/>
    </row>
    <row r="514" spans="18:36" x14ac:dyDescent="0.25">
      <c r="R514" s="15"/>
      <c r="S514" s="15"/>
      <c r="T514" s="15"/>
      <c r="U514" s="15"/>
      <c r="V514" s="16" t="s">
        <v>242</v>
      </c>
      <c r="W514" s="19" t="s">
        <v>988</v>
      </c>
      <c r="X514" s="16" t="s">
        <v>1335</v>
      </c>
      <c r="Y514" s="16" t="s">
        <v>239</v>
      </c>
      <c r="Z514" s="16" t="s">
        <v>240</v>
      </c>
      <c r="AA514" s="15" t="s">
        <v>241</v>
      </c>
      <c r="AB514" s="15"/>
      <c r="AC514" s="15"/>
      <c r="AD514" s="15"/>
      <c r="AE514" s="15"/>
      <c r="AF514" s="15"/>
      <c r="AG514" s="15"/>
      <c r="AH514" s="15"/>
      <c r="AI514" s="15"/>
      <c r="AJ514" s="15"/>
    </row>
    <row r="515" spans="18:36" x14ac:dyDescent="0.25">
      <c r="R515" s="15"/>
      <c r="S515" s="15"/>
      <c r="T515" s="15"/>
      <c r="U515" s="15"/>
      <c r="V515" s="16" t="s">
        <v>243</v>
      </c>
      <c r="W515" s="19">
        <v>1970</v>
      </c>
      <c r="X515" s="16" t="s">
        <v>1335</v>
      </c>
      <c r="Y515" s="16" t="s">
        <v>239</v>
      </c>
      <c r="Z515" s="16" t="s">
        <v>240</v>
      </c>
      <c r="AA515" s="15" t="s">
        <v>241</v>
      </c>
      <c r="AB515" s="15"/>
      <c r="AC515" s="15"/>
      <c r="AD515" s="15"/>
      <c r="AE515" s="15"/>
      <c r="AF515" s="15"/>
      <c r="AG515" s="15"/>
      <c r="AH515" s="15"/>
      <c r="AI515" s="15"/>
      <c r="AJ515" s="15"/>
    </row>
    <row r="516" spans="18:36" x14ac:dyDescent="0.25">
      <c r="R516" s="15"/>
      <c r="S516" s="15"/>
      <c r="T516" s="15"/>
      <c r="U516" s="15"/>
      <c r="V516" s="16" t="s">
        <v>251</v>
      </c>
      <c r="W516" s="19" t="s">
        <v>994</v>
      </c>
      <c r="X516" s="16" t="s">
        <v>1336</v>
      </c>
      <c r="Y516" s="16" t="s">
        <v>239</v>
      </c>
      <c r="Z516" s="16" t="s">
        <v>240</v>
      </c>
      <c r="AA516" s="15" t="s">
        <v>252</v>
      </c>
      <c r="AB516" s="15"/>
      <c r="AC516" s="15"/>
      <c r="AD516" s="15"/>
      <c r="AE516" s="15"/>
      <c r="AF516" s="15"/>
      <c r="AG516" s="15"/>
      <c r="AH516" s="15"/>
      <c r="AI516" s="15"/>
      <c r="AJ516" s="15"/>
    </row>
    <row r="517" spans="18:36" x14ac:dyDescent="0.25">
      <c r="R517" s="15"/>
      <c r="S517" s="15"/>
      <c r="T517" s="15"/>
      <c r="U517" s="15"/>
      <c r="V517" s="16" t="s">
        <v>253</v>
      </c>
      <c r="W517" s="19" t="s">
        <v>995</v>
      </c>
      <c r="X517" s="16" t="s">
        <v>1336</v>
      </c>
      <c r="Y517" s="16" t="s">
        <v>239</v>
      </c>
      <c r="Z517" s="16" t="s">
        <v>240</v>
      </c>
      <c r="AA517" s="15" t="s">
        <v>252</v>
      </c>
      <c r="AB517" s="15"/>
      <c r="AC517" s="15"/>
      <c r="AD517" s="15"/>
      <c r="AE517" s="15"/>
      <c r="AF517" s="15"/>
      <c r="AG517" s="15"/>
      <c r="AH517" s="15"/>
      <c r="AI517" s="15"/>
      <c r="AJ517" s="15"/>
    </row>
    <row r="518" spans="18:36" x14ac:dyDescent="0.25">
      <c r="R518" s="15"/>
      <c r="S518" s="15"/>
      <c r="T518" s="15"/>
      <c r="U518" s="15"/>
      <c r="V518" s="16" t="s">
        <v>254</v>
      </c>
      <c r="W518" s="19" t="s">
        <v>996</v>
      </c>
      <c r="X518" s="16" t="s">
        <v>1335</v>
      </c>
      <c r="Y518" s="16" t="s">
        <v>239</v>
      </c>
      <c r="Z518" s="16" t="s">
        <v>240</v>
      </c>
      <c r="AA518" s="15" t="s">
        <v>252</v>
      </c>
      <c r="AB518" s="15"/>
      <c r="AC518" s="15"/>
      <c r="AD518" s="15"/>
      <c r="AE518" s="15"/>
      <c r="AF518" s="15"/>
      <c r="AG518" s="15"/>
      <c r="AH518" s="15"/>
      <c r="AI518" s="15"/>
      <c r="AJ518" s="15"/>
    </row>
    <row r="519" spans="18:36" x14ac:dyDescent="0.25">
      <c r="R519" s="15"/>
      <c r="S519" s="15"/>
      <c r="T519" s="15"/>
      <c r="U519" s="15"/>
      <c r="V519" s="16" t="s">
        <v>255</v>
      </c>
      <c r="W519" s="19" t="s">
        <v>997</v>
      </c>
      <c r="X519" s="16" t="s">
        <v>1335</v>
      </c>
      <c r="Y519" s="16" t="s">
        <v>239</v>
      </c>
      <c r="Z519" s="16" t="s">
        <v>240</v>
      </c>
      <c r="AA519" s="15" t="s">
        <v>252</v>
      </c>
      <c r="AB519" s="15"/>
      <c r="AC519" s="15"/>
      <c r="AD519" s="15"/>
      <c r="AE519" s="15"/>
      <c r="AF519" s="15"/>
      <c r="AG519" s="15"/>
      <c r="AH519" s="15"/>
      <c r="AI519" s="15"/>
      <c r="AJ519" s="15"/>
    </row>
    <row r="520" spans="18:36" x14ac:dyDescent="0.25">
      <c r="R520" s="15"/>
      <c r="S520" s="15"/>
      <c r="T520" s="15"/>
      <c r="U520" s="15"/>
      <c r="V520" s="16" t="s">
        <v>256</v>
      </c>
      <c r="W520" s="19" t="s">
        <v>998</v>
      </c>
      <c r="X520" s="16" t="s">
        <v>1335</v>
      </c>
      <c r="Y520" s="16" t="s">
        <v>239</v>
      </c>
      <c r="Z520" s="16" t="s">
        <v>240</v>
      </c>
      <c r="AA520" s="15" t="s">
        <v>252</v>
      </c>
      <c r="AB520" s="15"/>
      <c r="AC520" s="15"/>
      <c r="AD520" s="15"/>
      <c r="AE520" s="15"/>
      <c r="AF520" s="15"/>
      <c r="AG520" s="15"/>
      <c r="AH520" s="15"/>
      <c r="AI520" s="15"/>
      <c r="AJ520" s="15"/>
    </row>
    <row r="521" spans="18:36" x14ac:dyDescent="0.25">
      <c r="R521" s="15"/>
      <c r="S521" s="15"/>
      <c r="T521" s="15"/>
      <c r="U521" s="15"/>
      <c r="V521" s="16" t="s">
        <v>264</v>
      </c>
      <c r="W521" s="19" t="s">
        <v>1004</v>
      </c>
      <c r="X521" s="16" t="s">
        <v>1335</v>
      </c>
      <c r="Y521" s="16" t="s">
        <v>239</v>
      </c>
      <c r="Z521" s="16" t="s">
        <v>240</v>
      </c>
      <c r="AA521" s="15" t="s">
        <v>265</v>
      </c>
      <c r="AB521" s="15"/>
      <c r="AC521" s="15"/>
      <c r="AD521" s="15"/>
      <c r="AE521" s="15"/>
      <c r="AF521" s="15"/>
      <c r="AG521" s="15"/>
      <c r="AH521" s="15"/>
      <c r="AI521" s="15"/>
      <c r="AJ521" s="15"/>
    </row>
    <row r="522" spans="18:36" x14ac:dyDescent="0.25">
      <c r="R522" s="15"/>
      <c r="S522" s="15"/>
      <c r="T522" s="15"/>
      <c r="U522" s="15"/>
      <c r="V522" s="16" t="s">
        <v>266</v>
      </c>
      <c r="W522" s="19" t="s">
        <v>1005</v>
      </c>
      <c r="X522" s="16" t="s">
        <v>1335</v>
      </c>
      <c r="Y522" s="16" t="s">
        <v>239</v>
      </c>
      <c r="Z522" s="16" t="s">
        <v>240</v>
      </c>
      <c r="AA522" s="15" t="s">
        <v>265</v>
      </c>
      <c r="AB522" s="15"/>
      <c r="AC522" s="15"/>
      <c r="AD522" s="15"/>
      <c r="AE522" s="15"/>
      <c r="AF522" s="15"/>
      <c r="AG522" s="15"/>
      <c r="AH522" s="15"/>
      <c r="AI522" s="15"/>
      <c r="AJ522" s="15"/>
    </row>
    <row r="523" spans="18:36" x14ac:dyDescent="0.25">
      <c r="R523" s="15"/>
      <c r="S523" s="15"/>
      <c r="T523" s="15"/>
      <c r="U523" s="15"/>
      <c r="V523" s="16" t="s">
        <v>267</v>
      </c>
      <c r="W523" s="19" t="s">
        <v>1006</v>
      </c>
      <c r="X523" s="16" t="s">
        <v>1335</v>
      </c>
      <c r="Y523" s="16" t="s">
        <v>239</v>
      </c>
      <c r="Z523" s="16" t="s">
        <v>240</v>
      </c>
      <c r="AA523" s="15" t="s">
        <v>265</v>
      </c>
      <c r="AB523" s="15"/>
      <c r="AC523" s="15"/>
      <c r="AD523" s="15"/>
      <c r="AE523" s="15"/>
      <c r="AF523" s="15"/>
      <c r="AG523" s="15"/>
      <c r="AH523" s="15"/>
      <c r="AI523" s="15"/>
      <c r="AJ523" s="15"/>
    </row>
    <row r="524" spans="18:36" x14ac:dyDescent="0.25">
      <c r="R524" s="15"/>
      <c r="S524" s="15"/>
      <c r="T524" s="15"/>
      <c r="U524" s="15"/>
      <c r="V524" s="16" t="s">
        <v>294</v>
      </c>
      <c r="W524" s="19">
        <v>2287</v>
      </c>
      <c r="X524" s="16" t="s">
        <v>1335</v>
      </c>
      <c r="Y524" s="16" t="s">
        <v>239</v>
      </c>
      <c r="Z524" s="16" t="s">
        <v>240</v>
      </c>
      <c r="AA524" s="15" t="s">
        <v>295</v>
      </c>
      <c r="AB524" s="15"/>
      <c r="AC524" s="15"/>
      <c r="AD524" s="15"/>
      <c r="AE524" s="15"/>
      <c r="AF524" s="15"/>
      <c r="AG524" s="15"/>
      <c r="AH524" s="15"/>
      <c r="AI524" s="15"/>
      <c r="AJ524" s="15"/>
    </row>
    <row r="525" spans="18:36" x14ac:dyDescent="0.25">
      <c r="R525" s="15"/>
      <c r="S525" s="15"/>
      <c r="T525" s="15"/>
      <c r="U525" s="15"/>
      <c r="V525" s="16" t="s">
        <v>296</v>
      </c>
      <c r="W525" s="19">
        <v>2285</v>
      </c>
      <c r="X525" s="16" t="s">
        <v>1335</v>
      </c>
      <c r="Y525" s="16" t="s">
        <v>239</v>
      </c>
      <c r="Z525" s="16" t="s">
        <v>240</v>
      </c>
      <c r="AA525" s="15" t="s">
        <v>295</v>
      </c>
      <c r="AB525" s="15"/>
      <c r="AC525" s="15"/>
      <c r="AD525" s="15"/>
      <c r="AE525" s="15"/>
      <c r="AF525" s="15"/>
      <c r="AG525" s="15"/>
      <c r="AH525" s="15"/>
      <c r="AI525" s="15"/>
      <c r="AJ525" s="15"/>
    </row>
    <row r="526" spans="18:36" x14ac:dyDescent="0.25">
      <c r="R526" s="15"/>
      <c r="S526" s="15"/>
      <c r="T526" s="15"/>
      <c r="U526" s="15"/>
      <c r="V526" s="16" t="s">
        <v>297</v>
      </c>
      <c r="W526" s="19">
        <v>2286</v>
      </c>
      <c r="X526" s="16" t="s">
        <v>1335</v>
      </c>
      <c r="Y526" s="16" t="s">
        <v>239</v>
      </c>
      <c r="Z526" s="16" t="s">
        <v>240</v>
      </c>
      <c r="AA526" s="15" t="s">
        <v>295</v>
      </c>
      <c r="AB526" s="15"/>
      <c r="AC526" s="15"/>
      <c r="AD526" s="15"/>
      <c r="AE526" s="15"/>
      <c r="AF526" s="15"/>
      <c r="AG526" s="15"/>
      <c r="AH526" s="15"/>
      <c r="AI526" s="15"/>
      <c r="AJ526" s="15"/>
    </row>
    <row r="527" spans="18:36" x14ac:dyDescent="0.25">
      <c r="R527" s="15"/>
      <c r="S527" s="15"/>
      <c r="T527" s="15"/>
      <c r="U527" s="15"/>
      <c r="V527" s="16" t="s">
        <v>298</v>
      </c>
      <c r="W527" s="19">
        <v>2288</v>
      </c>
      <c r="X527" s="16" t="s">
        <v>1335</v>
      </c>
      <c r="Y527" s="16" t="s">
        <v>239</v>
      </c>
      <c r="Z527" s="16" t="s">
        <v>240</v>
      </c>
      <c r="AA527" s="15" t="s">
        <v>295</v>
      </c>
      <c r="AB527" s="15"/>
      <c r="AC527" s="15"/>
      <c r="AD527" s="15"/>
      <c r="AE527" s="15"/>
      <c r="AF527" s="15"/>
      <c r="AG527" s="15"/>
      <c r="AH527" s="15"/>
      <c r="AI527" s="15"/>
      <c r="AJ527" s="15"/>
    </row>
    <row r="528" spans="18:36" x14ac:dyDescent="0.25">
      <c r="R528" s="15"/>
      <c r="S528" s="15"/>
      <c r="T528" s="15"/>
      <c r="U528" s="15"/>
      <c r="V528" s="16" t="s">
        <v>351</v>
      </c>
      <c r="W528" s="19" t="s">
        <v>1038</v>
      </c>
      <c r="X528" s="16" t="s">
        <v>1336</v>
      </c>
      <c r="Y528" s="16" t="s">
        <v>239</v>
      </c>
      <c r="Z528" s="16" t="s">
        <v>240</v>
      </c>
      <c r="AA528" s="15" t="s">
        <v>352</v>
      </c>
      <c r="AB528" s="15"/>
      <c r="AC528" s="15"/>
      <c r="AD528" s="15"/>
      <c r="AE528" s="15"/>
      <c r="AF528" s="15"/>
      <c r="AG528" s="15"/>
      <c r="AH528" s="15"/>
      <c r="AI528" s="15"/>
      <c r="AJ528" s="15"/>
    </row>
    <row r="529" spans="18:36" x14ac:dyDescent="0.25">
      <c r="R529" s="15"/>
      <c r="S529" s="15"/>
      <c r="T529" s="15"/>
      <c r="U529" s="15"/>
      <c r="V529" s="16" t="s">
        <v>353</v>
      </c>
      <c r="W529" s="19" t="s">
        <v>1039</v>
      </c>
      <c r="X529" s="16" t="s">
        <v>1335</v>
      </c>
      <c r="Y529" s="16" t="s">
        <v>239</v>
      </c>
      <c r="Z529" s="16" t="s">
        <v>240</v>
      </c>
      <c r="AA529" s="15" t="s">
        <v>352</v>
      </c>
      <c r="AB529" s="15"/>
      <c r="AC529" s="15"/>
      <c r="AD529" s="15"/>
      <c r="AE529" s="15"/>
      <c r="AF529" s="15"/>
      <c r="AG529" s="15"/>
      <c r="AH529" s="15"/>
      <c r="AI529" s="15"/>
      <c r="AJ529" s="15"/>
    </row>
    <row r="530" spans="18:36" x14ac:dyDescent="0.25">
      <c r="R530" s="15"/>
      <c r="S530" s="15"/>
      <c r="T530" s="15"/>
      <c r="U530" s="15"/>
      <c r="V530" s="16" t="s">
        <v>354</v>
      </c>
      <c r="W530" s="19" t="s">
        <v>1040</v>
      </c>
      <c r="X530" s="16" t="s">
        <v>1336</v>
      </c>
      <c r="Y530" s="16" t="s">
        <v>239</v>
      </c>
      <c r="Z530" s="16" t="s">
        <v>240</v>
      </c>
      <c r="AA530" s="15" t="s">
        <v>352</v>
      </c>
      <c r="AB530" s="15"/>
      <c r="AC530" s="15"/>
      <c r="AD530" s="15"/>
      <c r="AE530" s="15"/>
      <c r="AF530" s="15"/>
      <c r="AG530" s="15"/>
      <c r="AH530" s="15"/>
      <c r="AI530" s="15"/>
      <c r="AJ530" s="15"/>
    </row>
    <row r="531" spans="18:36" x14ac:dyDescent="0.25">
      <c r="R531" s="15"/>
      <c r="S531" s="15"/>
      <c r="T531" s="15"/>
      <c r="U531" s="15"/>
      <c r="V531" s="16" t="s">
        <v>413</v>
      </c>
      <c r="W531" s="19" t="s">
        <v>1070</v>
      </c>
      <c r="X531" s="16" t="s">
        <v>1335</v>
      </c>
      <c r="Y531" s="16" t="s">
        <v>239</v>
      </c>
      <c r="Z531" s="16" t="s">
        <v>240</v>
      </c>
      <c r="AA531" s="15" t="s">
        <v>414</v>
      </c>
      <c r="AB531" s="15"/>
      <c r="AC531" s="15"/>
      <c r="AD531" s="15"/>
      <c r="AE531" s="15"/>
      <c r="AF531" s="15"/>
      <c r="AG531" s="15"/>
      <c r="AH531" s="15"/>
      <c r="AI531" s="15"/>
      <c r="AJ531" s="15"/>
    </row>
    <row r="532" spans="18:36" x14ac:dyDescent="0.25">
      <c r="R532" s="15"/>
      <c r="S532" s="15"/>
      <c r="T532" s="15"/>
      <c r="U532" s="15"/>
      <c r="V532" s="16" t="s">
        <v>415</v>
      </c>
      <c r="W532" s="19" t="s">
        <v>1071</v>
      </c>
      <c r="X532" s="16" t="s">
        <v>1335</v>
      </c>
      <c r="Y532" s="16" t="s">
        <v>239</v>
      </c>
      <c r="Z532" s="16" t="s">
        <v>240</v>
      </c>
      <c r="AA532" s="15" t="s">
        <v>414</v>
      </c>
      <c r="AB532" s="15"/>
      <c r="AC532" s="15"/>
      <c r="AD532" s="15"/>
      <c r="AE532" s="15"/>
      <c r="AF532" s="15"/>
      <c r="AG532" s="15"/>
      <c r="AH532" s="15"/>
      <c r="AI532" s="15"/>
      <c r="AJ532" s="15"/>
    </row>
    <row r="533" spans="18:36" x14ac:dyDescent="0.25">
      <c r="R533" s="15"/>
      <c r="S533" s="15"/>
      <c r="T533" s="15"/>
      <c r="U533" s="15"/>
      <c r="V533" s="16" t="s">
        <v>416</v>
      </c>
      <c r="W533" s="19" t="s">
        <v>1072</v>
      </c>
      <c r="X533" s="16" t="s">
        <v>1335</v>
      </c>
      <c r="Y533" s="16" t="s">
        <v>239</v>
      </c>
      <c r="Z533" s="16" t="s">
        <v>240</v>
      </c>
      <c r="AA533" s="15" t="s">
        <v>414</v>
      </c>
      <c r="AB533" s="15"/>
      <c r="AC533" s="15"/>
      <c r="AD533" s="15"/>
      <c r="AE533" s="15"/>
      <c r="AF533" s="15"/>
      <c r="AG533" s="15"/>
      <c r="AH533" s="15"/>
      <c r="AI533" s="15"/>
      <c r="AJ533" s="15"/>
    </row>
    <row r="534" spans="18:36" x14ac:dyDescent="0.25">
      <c r="R534" s="15"/>
      <c r="S534" s="15"/>
      <c r="T534" s="15"/>
      <c r="U534" s="15"/>
      <c r="V534" s="16" t="s">
        <v>417</v>
      </c>
      <c r="W534" s="19" t="s">
        <v>1073</v>
      </c>
      <c r="X534" s="16" t="s">
        <v>1335</v>
      </c>
      <c r="Y534" s="16" t="s">
        <v>239</v>
      </c>
      <c r="Z534" s="16" t="s">
        <v>240</v>
      </c>
      <c r="AA534" s="15" t="s">
        <v>414</v>
      </c>
      <c r="AB534" s="15"/>
      <c r="AC534" s="15"/>
      <c r="AD534" s="15"/>
      <c r="AE534" s="15"/>
      <c r="AF534" s="15"/>
      <c r="AG534" s="15"/>
      <c r="AH534" s="15"/>
      <c r="AI534" s="15"/>
      <c r="AJ534" s="15"/>
    </row>
    <row r="535" spans="18:36" x14ac:dyDescent="0.25">
      <c r="R535" s="15"/>
      <c r="S535" s="15"/>
      <c r="T535" s="15"/>
      <c r="U535" s="15"/>
      <c r="V535" s="16" t="s">
        <v>461</v>
      </c>
      <c r="W535" s="19">
        <v>6070</v>
      </c>
      <c r="X535" s="16" t="s">
        <v>1335</v>
      </c>
      <c r="Y535" s="16" t="s">
        <v>239</v>
      </c>
      <c r="Z535" s="16" t="s">
        <v>240</v>
      </c>
      <c r="AA535" s="15" t="s">
        <v>462</v>
      </c>
      <c r="AB535" s="15"/>
      <c r="AC535" s="15"/>
      <c r="AD535" s="15"/>
      <c r="AE535" s="15"/>
      <c r="AF535" s="15"/>
      <c r="AG535" s="15"/>
      <c r="AH535" s="15"/>
      <c r="AI535" s="15"/>
      <c r="AJ535" s="15"/>
    </row>
    <row r="536" spans="18:36" x14ac:dyDescent="0.25">
      <c r="R536" s="15"/>
      <c r="S536" s="15"/>
      <c r="T536" s="15"/>
      <c r="U536" s="15"/>
      <c r="V536" s="16" t="s">
        <v>463</v>
      </c>
      <c r="W536" s="19">
        <v>7973</v>
      </c>
      <c r="X536" s="16" t="s">
        <v>1335</v>
      </c>
      <c r="Y536" s="16" t="s">
        <v>239</v>
      </c>
      <c r="Z536" s="16" t="s">
        <v>240</v>
      </c>
      <c r="AA536" s="15" t="s">
        <v>462</v>
      </c>
      <c r="AB536" s="15"/>
      <c r="AC536" s="15"/>
      <c r="AD536" s="15"/>
      <c r="AE536" s="15"/>
      <c r="AF536" s="15"/>
      <c r="AG536" s="15"/>
      <c r="AH536" s="15"/>
      <c r="AI536" s="15"/>
      <c r="AJ536" s="15"/>
    </row>
    <row r="537" spans="18:36" x14ac:dyDescent="0.25">
      <c r="R537" s="15"/>
      <c r="S537" s="15"/>
      <c r="T537" s="15"/>
      <c r="U537" s="15"/>
      <c r="V537" s="16" t="s">
        <v>464</v>
      </c>
      <c r="W537" s="19">
        <v>7974</v>
      </c>
      <c r="X537" s="16" t="s">
        <v>1335</v>
      </c>
      <c r="Y537" s="16" t="s">
        <v>239</v>
      </c>
      <c r="Z537" s="16" t="s">
        <v>240</v>
      </c>
      <c r="AA537" s="15" t="s">
        <v>462</v>
      </c>
      <c r="AB537" s="15"/>
      <c r="AC537" s="15"/>
      <c r="AD537" s="15"/>
      <c r="AE537" s="15"/>
      <c r="AF537" s="15"/>
      <c r="AG537" s="15"/>
      <c r="AH537" s="15"/>
      <c r="AI537" s="15"/>
      <c r="AJ537" s="15"/>
    </row>
    <row r="538" spans="18:36" x14ac:dyDescent="0.25">
      <c r="R538" s="15"/>
      <c r="S538" s="15"/>
      <c r="T538" s="15"/>
      <c r="U538" s="15"/>
      <c r="V538" s="16" t="s">
        <v>474</v>
      </c>
      <c r="W538" s="19">
        <v>2290</v>
      </c>
      <c r="X538" s="16" t="s">
        <v>1335</v>
      </c>
      <c r="Y538" s="16" t="s">
        <v>239</v>
      </c>
      <c r="Z538" s="16" t="s">
        <v>240</v>
      </c>
      <c r="AA538" s="15" t="s">
        <v>475</v>
      </c>
      <c r="AB538" s="15"/>
      <c r="AC538" s="15"/>
      <c r="AD538" s="15"/>
      <c r="AE538" s="15"/>
      <c r="AF538" s="15"/>
      <c r="AG538" s="15"/>
      <c r="AH538" s="15"/>
      <c r="AI538" s="15"/>
      <c r="AJ538" s="15"/>
    </row>
    <row r="539" spans="18:36" x14ac:dyDescent="0.25">
      <c r="R539" s="15"/>
      <c r="S539" s="15"/>
      <c r="T539" s="15"/>
      <c r="U539" s="15"/>
      <c r="V539" s="16" t="s">
        <v>476</v>
      </c>
      <c r="W539" s="19">
        <v>2292</v>
      </c>
      <c r="X539" s="16" t="s">
        <v>1335</v>
      </c>
      <c r="Y539" s="16" t="s">
        <v>239</v>
      </c>
      <c r="Z539" s="16" t="s">
        <v>240</v>
      </c>
      <c r="AA539" s="15" t="s">
        <v>475</v>
      </c>
      <c r="AB539" s="15"/>
      <c r="AC539" s="15"/>
      <c r="AD539" s="15"/>
      <c r="AE539" s="15"/>
      <c r="AF539" s="15"/>
      <c r="AG539" s="15"/>
      <c r="AH539" s="15"/>
      <c r="AI539" s="15"/>
      <c r="AJ539" s="15"/>
    </row>
    <row r="540" spans="18:36" x14ac:dyDescent="0.25">
      <c r="R540" s="15"/>
      <c r="S540" s="15"/>
      <c r="T540" s="15"/>
      <c r="U540" s="15"/>
      <c r="V540" s="16" t="s">
        <v>477</v>
      </c>
      <c r="W540" s="19" t="s">
        <v>1096</v>
      </c>
      <c r="X540" s="16" t="s">
        <v>1336</v>
      </c>
      <c r="Y540" s="16" t="s">
        <v>239</v>
      </c>
      <c r="Z540" s="16" t="s">
        <v>240</v>
      </c>
      <c r="AA540" s="15" t="s">
        <v>475</v>
      </c>
      <c r="AB540" s="15"/>
      <c r="AC540" s="15"/>
      <c r="AD540" s="15"/>
      <c r="AE540" s="15"/>
      <c r="AF540" s="15"/>
      <c r="AG540" s="15"/>
      <c r="AH540" s="15"/>
      <c r="AI540" s="15"/>
      <c r="AJ540" s="15"/>
    </row>
    <row r="541" spans="18:36" x14ac:dyDescent="0.25">
      <c r="R541" s="15"/>
      <c r="S541" s="15"/>
      <c r="T541" s="15"/>
      <c r="U541" s="15"/>
      <c r="V541" s="16" t="s">
        <v>478</v>
      </c>
      <c r="W541" s="19" t="s">
        <v>1097</v>
      </c>
      <c r="X541" s="16" t="s">
        <v>1336</v>
      </c>
      <c r="Y541" s="16" t="s">
        <v>239</v>
      </c>
      <c r="Z541" s="16" t="s">
        <v>240</v>
      </c>
      <c r="AA541" s="15" t="s">
        <v>475</v>
      </c>
      <c r="AB541" s="15"/>
      <c r="AC541" s="15"/>
      <c r="AD541" s="15"/>
      <c r="AE541" s="15"/>
      <c r="AF541" s="15"/>
      <c r="AG541" s="15"/>
      <c r="AH541" s="15"/>
      <c r="AI541" s="15"/>
      <c r="AJ541" s="15"/>
    </row>
    <row r="542" spans="18:36" x14ac:dyDescent="0.25">
      <c r="R542" s="15"/>
      <c r="S542" s="15"/>
      <c r="T542" s="15"/>
      <c r="U542" s="15"/>
      <c r="V542" s="16" t="s">
        <v>479</v>
      </c>
      <c r="W542" s="19" t="s">
        <v>1098</v>
      </c>
      <c r="X542" s="16" t="s">
        <v>1336</v>
      </c>
      <c r="Y542" s="16" t="s">
        <v>239</v>
      </c>
      <c r="Z542" s="16" t="s">
        <v>240</v>
      </c>
      <c r="AA542" s="15" t="s">
        <v>475</v>
      </c>
      <c r="AB542" s="15"/>
      <c r="AC542" s="15"/>
      <c r="AD542" s="15"/>
      <c r="AE542" s="15"/>
      <c r="AF542" s="15"/>
      <c r="AG542" s="15"/>
      <c r="AH542" s="15"/>
      <c r="AI542" s="15"/>
      <c r="AJ542" s="15"/>
    </row>
    <row r="543" spans="18:36" x14ac:dyDescent="0.25">
      <c r="R543" s="15"/>
      <c r="S543" s="15"/>
      <c r="T543" s="15"/>
      <c r="U543" s="15"/>
      <c r="V543" s="16" t="s">
        <v>530</v>
      </c>
      <c r="W543" s="19" t="s">
        <v>1121</v>
      </c>
      <c r="X543" s="16" t="s">
        <v>1335</v>
      </c>
      <c r="Y543" s="16" t="s">
        <v>239</v>
      </c>
      <c r="Z543" s="16" t="s">
        <v>240</v>
      </c>
      <c r="AA543" s="15" t="s">
        <v>531</v>
      </c>
      <c r="AB543" s="15"/>
      <c r="AC543" s="15"/>
      <c r="AD543" s="15"/>
      <c r="AE543" s="15"/>
      <c r="AF543" s="15"/>
      <c r="AG543" s="15"/>
      <c r="AH543" s="15"/>
      <c r="AI543" s="15"/>
      <c r="AJ543" s="15"/>
    </row>
    <row r="544" spans="18:36" x14ac:dyDescent="0.25">
      <c r="R544" s="15"/>
      <c r="S544" s="15"/>
      <c r="T544" s="15"/>
      <c r="U544" s="15"/>
      <c r="V544" s="16" t="s">
        <v>532</v>
      </c>
      <c r="W544" s="19" t="s">
        <v>1122</v>
      </c>
      <c r="X544" s="16" t="s">
        <v>1335</v>
      </c>
      <c r="Y544" s="16" t="s">
        <v>239</v>
      </c>
      <c r="Z544" s="16" t="s">
        <v>240</v>
      </c>
      <c r="AA544" s="15" t="s">
        <v>531</v>
      </c>
      <c r="AB544" s="15"/>
      <c r="AC544" s="15"/>
      <c r="AD544" s="15"/>
      <c r="AE544" s="15"/>
      <c r="AF544" s="15"/>
      <c r="AG544" s="15"/>
      <c r="AH544" s="15"/>
      <c r="AI544" s="15"/>
      <c r="AJ544" s="15"/>
    </row>
    <row r="545" spans="18:36" x14ac:dyDescent="0.25">
      <c r="R545" s="15"/>
      <c r="S545" s="15"/>
      <c r="T545" s="15"/>
      <c r="U545" s="15"/>
      <c r="V545" s="16" t="s">
        <v>533</v>
      </c>
      <c r="W545" s="19" t="s">
        <v>1123</v>
      </c>
      <c r="X545" s="16" t="s">
        <v>1336</v>
      </c>
      <c r="Y545" s="16" t="s">
        <v>239</v>
      </c>
      <c r="Z545" s="16" t="s">
        <v>240</v>
      </c>
      <c r="AA545" s="15" t="s">
        <v>531</v>
      </c>
      <c r="AB545" s="15"/>
      <c r="AC545" s="15"/>
      <c r="AD545" s="15"/>
      <c r="AE545" s="15"/>
      <c r="AF545" s="15"/>
      <c r="AG545" s="15"/>
      <c r="AH545" s="15"/>
      <c r="AI545" s="15"/>
      <c r="AJ545" s="15"/>
    </row>
    <row r="546" spans="18:36" x14ac:dyDescent="0.25">
      <c r="R546" s="15"/>
      <c r="S546" s="15"/>
      <c r="T546" s="15"/>
      <c r="U546" s="15"/>
      <c r="V546" s="16" t="s">
        <v>534</v>
      </c>
      <c r="W546" s="19" t="s">
        <v>1124</v>
      </c>
      <c r="X546" s="16" t="s">
        <v>1336</v>
      </c>
      <c r="Y546" s="16" t="s">
        <v>239</v>
      </c>
      <c r="Z546" s="16" t="s">
        <v>240</v>
      </c>
      <c r="AA546" s="15" t="s">
        <v>531</v>
      </c>
      <c r="AB546" s="15"/>
      <c r="AC546" s="15"/>
      <c r="AD546" s="15"/>
      <c r="AE546" s="15"/>
      <c r="AF546" s="15"/>
      <c r="AG546" s="15"/>
      <c r="AH546" s="15"/>
      <c r="AI546" s="15"/>
      <c r="AJ546" s="15"/>
    </row>
    <row r="547" spans="18:36" x14ac:dyDescent="0.25">
      <c r="R547" s="15"/>
      <c r="S547" s="15"/>
      <c r="T547" s="15"/>
      <c r="U547" s="15"/>
      <c r="V547" s="16" t="s">
        <v>597</v>
      </c>
      <c r="W547" s="19">
        <v>1840</v>
      </c>
      <c r="X547" s="16" t="s">
        <v>1335</v>
      </c>
      <c r="Y547" s="16" t="s">
        <v>239</v>
      </c>
      <c r="Z547" s="16" t="s">
        <v>240</v>
      </c>
      <c r="AA547" s="15" t="s">
        <v>598</v>
      </c>
      <c r="AB547" s="15"/>
      <c r="AC547" s="15"/>
      <c r="AD547" s="15"/>
      <c r="AE547" s="15"/>
      <c r="AF547" s="15"/>
      <c r="AG547" s="15"/>
      <c r="AH547" s="15"/>
      <c r="AI547" s="15"/>
      <c r="AJ547" s="15"/>
    </row>
    <row r="548" spans="18:36" x14ac:dyDescent="0.25">
      <c r="R548" s="15"/>
      <c r="S548" s="15"/>
      <c r="T548" s="15"/>
      <c r="U548" s="15"/>
      <c r="V548" s="16" t="s">
        <v>599</v>
      </c>
      <c r="W548" s="19">
        <v>1838</v>
      </c>
      <c r="X548" s="16" t="s">
        <v>1335</v>
      </c>
      <c r="Y548" s="16" t="s">
        <v>239</v>
      </c>
      <c r="Z548" s="16" t="s">
        <v>240</v>
      </c>
      <c r="AA548" s="15" t="s">
        <v>598</v>
      </c>
      <c r="AB548" s="15"/>
      <c r="AC548" s="15"/>
      <c r="AD548" s="15"/>
      <c r="AE548" s="15"/>
      <c r="AF548" s="15"/>
      <c r="AG548" s="15"/>
      <c r="AH548" s="15"/>
      <c r="AI548" s="15"/>
      <c r="AJ548" s="15"/>
    </row>
    <row r="549" spans="18:36" x14ac:dyDescent="0.25">
      <c r="R549" s="15"/>
      <c r="S549" s="15"/>
      <c r="T549" s="15"/>
      <c r="U549" s="15"/>
      <c r="V549" s="16" t="s">
        <v>600</v>
      </c>
      <c r="W549" s="19">
        <v>1841</v>
      </c>
      <c r="X549" s="16" t="s">
        <v>1335</v>
      </c>
      <c r="Y549" s="16" t="s">
        <v>239</v>
      </c>
      <c r="Z549" s="16" t="s">
        <v>240</v>
      </c>
      <c r="AA549" s="15" t="s">
        <v>598</v>
      </c>
      <c r="AB549" s="15"/>
      <c r="AC549" s="15"/>
      <c r="AD549" s="15"/>
      <c r="AE549" s="15"/>
      <c r="AF549" s="15"/>
      <c r="AG549" s="15"/>
      <c r="AH549" s="15"/>
      <c r="AI549" s="15"/>
      <c r="AJ549" s="15"/>
    </row>
    <row r="550" spans="18:36" x14ac:dyDescent="0.25">
      <c r="R550" s="15"/>
      <c r="S550" s="15"/>
      <c r="T550" s="15"/>
      <c r="U550" s="15"/>
      <c r="V550" s="16" t="s">
        <v>694</v>
      </c>
      <c r="W550" s="19" t="s">
        <v>1215</v>
      </c>
      <c r="X550" s="16" t="s">
        <v>1335</v>
      </c>
      <c r="Y550" s="16" t="s">
        <v>239</v>
      </c>
      <c r="Z550" s="16" t="s">
        <v>240</v>
      </c>
      <c r="AA550" s="15" t="s">
        <v>695</v>
      </c>
      <c r="AB550" s="15"/>
      <c r="AC550" s="15"/>
      <c r="AD550" s="15"/>
      <c r="AE550" s="15"/>
      <c r="AF550" s="15"/>
      <c r="AG550" s="15"/>
      <c r="AH550" s="15"/>
      <c r="AI550" s="15"/>
      <c r="AJ550" s="15"/>
    </row>
    <row r="551" spans="18:36" x14ac:dyDescent="0.25">
      <c r="R551" s="15"/>
      <c r="S551" s="15"/>
      <c r="T551" s="15"/>
      <c r="U551" s="15"/>
      <c r="V551" s="16" t="s">
        <v>696</v>
      </c>
      <c r="W551" s="19" t="s">
        <v>1216</v>
      </c>
      <c r="X551" s="16" t="s">
        <v>1335</v>
      </c>
      <c r="Y551" s="16" t="s">
        <v>239</v>
      </c>
      <c r="Z551" s="16" t="s">
        <v>240</v>
      </c>
      <c r="AA551" s="15" t="s">
        <v>695</v>
      </c>
      <c r="AB551" s="15"/>
      <c r="AC551" s="15"/>
      <c r="AD551" s="15"/>
      <c r="AE551" s="15"/>
      <c r="AF551" s="15"/>
      <c r="AG551" s="15"/>
      <c r="AH551" s="15"/>
      <c r="AI551" s="15"/>
      <c r="AJ551" s="15"/>
    </row>
    <row r="552" spans="18:36" x14ac:dyDescent="0.25">
      <c r="R552" s="15"/>
      <c r="S552" s="15"/>
      <c r="T552" s="15"/>
      <c r="U552" s="15"/>
      <c r="V552" s="16" t="s">
        <v>705</v>
      </c>
      <c r="W552" s="19" t="s">
        <v>1222</v>
      </c>
      <c r="X552" s="16" t="s">
        <v>1335</v>
      </c>
      <c r="Y552" s="16" t="s">
        <v>239</v>
      </c>
      <c r="Z552" s="16" t="s">
        <v>240</v>
      </c>
      <c r="AA552" s="15" t="s">
        <v>706</v>
      </c>
      <c r="AB552" s="15"/>
      <c r="AC552" s="15"/>
      <c r="AD552" s="15"/>
      <c r="AE552" s="15"/>
      <c r="AF552" s="15"/>
      <c r="AG552" s="15"/>
      <c r="AH552" s="15"/>
      <c r="AI552" s="15"/>
      <c r="AJ552" s="15"/>
    </row>
    <row r="553" spans="18:36" x14ac:dyDescent="0.25">
      <c r="R553" s="15"/>
      <c r="S553" s="15"/>
      <c r="T553" s="15"/>
      <c r="U553" s="15"/>
      <c r="V553" s="16" t="s">
        <v>707</v>
      </c>
      <c r="W553" s="19" t="s">
        <v>1223</v>
      </c>
      <c r="X553" s="16" t="s">
        <v>1335</v>
      </c>
      <c r="Y553" s="16" t="s">
        <v>239</v>
      </c>
      <c r="Z553" s="16" t="s">
        <v>240</v>
      </c>
      <c r="AA553" s="15" t="s">
        <v>706</v>
      </c>
      <c r="AB553" s="15"/>
      <c r="AC553" s="15"/>
      <c r="AD553" s="15"/>
      <c r="AE553" s="15"/>
      <c r="AF553" s="15"/>
      <c r="AG553" s="15"/>
      <c r="AH553" s="15"/>
      <c r="AI553" s="15"/>
      <c r="AJ553" s="15"/>
    </row>
    <row r="554" spans="18:36" x14ac:dyDescent="0.25">
      <c r="R554" s="15"/>
      <c r="S554" s="15"/>
      <c r="T554" s="15"/>
      <c r="U554" s="15"/>
      <c r="V554" s="16" t="s">
        <v>708</v>
      </c>
      <c r="W554" s="19" t="s">
        <v>1224</v>
      </c>
      <c r="X554" s="16" t="s">
        <v>1335</v>
      </c>
      <c r="Y554" s="16" t="s">
        <v>239</v>
      </c>
      <c r="Z554" s="16" t="s">
        <v>240</v>
      </c>
      <c r="AA554" s="15" t="s">
        <v>706</v>
      </c>
      <c r="AB554" s="15"/>
      <c r="AC554" s="15"/>
      <c r="AD554" s="15"/>
      <c r="AE554" s="15"/>
      <c r="AF554" s="15"/>
      <c r="AG554" s="15"/>
      <c r="AH554" s="15"/>
      <c r="AI554" s="15"/>
      <c r="AJ554" s="15"/>
    </row>
    <row r="555" spans="18:36" x14ac:dyDescent="0.25">
      <c r="R555" s="15"/>
      <c r="S555" s="15"/>
      <c r="T555" s="15"/>
      <c r="U555" s="15"/>
      <c r="V555" s="16" t="s">
        <v>709</v>
      </c>
      <c r="W555" s="19" t="s">
        <v>1225</v>
      </c>
      <c r="X555" s="16" t="s">
        <v>1335</v>
      </c>
      <c r="Y555" s="16" t="s">
        <v>239</v>
      </c>
      <c r="Z555" s="16" t="s">
        <v>240</v>
      </c>
      <c r="AA555" s="15" t="s">
        <v>706</v>
      </c>
      <c r="AB555" s="15"/>
      <c r="AC555" s="15"/>
      <c r="AD555" s="15"/>
      <c r="AE555" s="15"/>
      <c r="AF555" s="15"/>
      <c r="AG555" s="15"/>
      <c r="AH555" s="15"/>
      <c r="AI555" s="15"/>
      <c r="AJ555" s="15"/>
    </row>
    <row r="556" spans="18:36" x14ac:dyDescent="0.25">
      <c r="R556" s="15"/>
      <c r="S556" s="15"/>
      <c r="T556" s="15"/>
      <c r="U556" s="15"/>
      <c r="V556" s="16" t="s">
        <v>780</v>
      </c>
      <c r="W556" s="19" t="s">
        <v>1260</v>
      </c>
      <c r="X556" s="16" t="s">
        <v>1335</v>
      </c>
      <c r="Y556" s="16" t="s">
        <v>239</v>
      </c>
      <c r="Z556" s="16" t="s">
        <v>240</v>
      </c>
      <c r="AA556" s="15" t="s">
        <v>781</v>
      </c>
      <c r="AB556" s="15"/>
      <c r="AC556" s="15"/>
      <c r="AD556" s="15"/>
      <c r="AE556" s="15"/>
      <c r="AF556" s="15"/>
      <c r="AG556" s="15"/>
      <c r="AH556" s="15"/>
      <c r="AI556" s="15"/>
      <c r="AJ556" s="15"/>
    </row>
    <row r="557" spans="18:36" x14ac:dyDescent="0.25">
      <c r="R557" s="15"/>
      <c r="S557" s="15"/>
      <c r="T557" s="15"/>
      <c r="U557" s="15"/>
      <c r="V557" s="16" t="s">
        <v>782</v>
      </c>
      <c r="W557" s="19" t="s">
        <v>1261</v>
      </c>
      <c r="X557" s="16" t="s">
        <v>1335</v>
      </c>
      <c r="Y557" s="16" t="s">
        <v>239</v>
      </c>
      <c r="Z557" s="16" t="s">
        <v>240</v>
      </c>
      <c r="AA557" s="15" t="s">
        <v>781</v>
      </c>
      <c r="AB557" s="15"/>
      <c r="AC557" s="15"/>
      <c r="AD557" s="15"/>
      <c r="AE557" s="15"/>
      <c r="AF557" s="15"/>
      <c r="AG557" s="15"/>
      <c r="AH557" s="15"/>
      <c r="AI557" s="15"/>
      <c r="AJ557" s="15"/>
    </row>
    <row r="558" spans="18:36" x14ac:dyDescent="0.25">
      <c r="R558" s="15"/>
      <c r="S558" s="15"/>
      <c r="T558" s="15"/>
      <c r="U558" s="15"/>
      <c r="V558" s="16" t="s">
        <v>783</v>
      </c>
      <c r="W558" s="19" t="s">
        <v>1262</v>
      </c>
      <c r="X558" s="16" t="s">
        <v>1335</v>
      </c>
      <c r="Y558" s="16" t="s">
        <v>239</v>
      </c>
      <c r="Z558" s="16" t="s">
        <v>240</v>
      </c>
      <c r="AA558" s="15" t="s">
        <v>781</v>
      </c>
      <c r="AB558" s="15"/>
      <c r="AC558" s="15"/>
      <c r="AD558" s="15"/>
      <c r="AE558" s="15"/>
      <c r="AF558" s="15"/>
      <c r="AG558" s="15"/>
      <c r="AH558" s="15"/>
      <c r="AI558" s="15"/>
      <c r="AJ558" s="15"/>
    </row>
    <row r="559" spans="18:36" x14ac:dyDescent="0.25">
      <c r="R559" s="15"/>
      <c r="S559" s="15"/>
      <c r="T559" s="15"/>
      <c r="U559" s="15"/>
      <c r="V559" s="16" t="s">
        <v>784</v>
      </c>
      <c r="W559" s="19" t="s">
        <v>1263</v>
      </c>
      <c r="X559" s="16" t="s">
        <v>1335</v>
      </c>
      <c r="Y559" s="16" t="s">
        <v>239</v>
      </c>
      <c r="Z559" s="16" t="s">
        <v>240</v>
      </c>
      <c r="AA559" s="15" t="s">
        <v>781</v>
      </c>
      <c r="AB559" s="15"/>
      <c r="AC559" s="15"/>
      <c r="AD559" s="15"/>
      <c r="AE559" s="15"/>
      <c r="AF559" s="15"/>
      <c r="AG559" s="15"/>
      <c r="AH559" s="15"/>
      <c r="AI559" s="15"/>
      <c r="AJ559" s="15"/>
    </row>
    <row r="560" spans="18:36" x14ac:dyDescent="0.25">
      <c r="R560" s="15"/>
      <c r="S560" s="15"/>
      <c r="T560" s="15"/>
      <c r="U560" s="15"/>
      <c r="V560" s="16" t="s">
        <v>785</v>
      </c>
      <c r="W560" s="19" t="s">
        <v>1264</v>
      </c>
      <c r="X560" s="16" t="s">
        <v>1335</v>
      </c>
      <c r="Y560" s="16" t="s">
        <v>239</v>
      </c>
      <c r="Z560" s="16" t="s">
        <v>240</v>
      </c>
      <c r="AA560" s="15" t="s">
        <v>781</v>
      </c>
      <c r="AB560" s="15"/>
      <c r="AC560" s="15"/>
      <c r="AD560" s="15"/>
      <c r="AE560" s="15"/>
      <c r="AF560" s="15"/>
      <c r="AG560" s="15"/>
      <c r="AH560" s="15"/>
      <c r="AI560" s="15"/>
      <c r="AJ560" s="15"/>
    </row>
    <row r="561" spans="18:36" x14ac:dyDescent="0.25">
      <c r="R561" s="15"/>
      <c r="S561" s="15"/>
      <c r="T561" s="15"/>
      <c r="U561" s="15"/>
      <c r="V561" s="16" t="s">
        <v>786</v>
      </c>
      <c r="W561" s="19" t="s">
        <v>1265</v>
      </c>
      <c r="X561" s="16" t="s">
        <v>1335</v>
      </c>
      <c r="Y561" s="16" t="s">
        <v>239</v>
      </c>
      <c r="Z561" s="16" t="s">
        <v>240</v>
      </c>
      <c r="AA561" s="15" t="s">
        <v>781</v>
      </c>
      <c r="AB561" s="15"/>
      <c r="AC561" s="15"/>
      <c r="AD561" s="15"/>
      <c r="AE561" s="15"/>
      <c r="AF561" s="15"/>
      <c r="AG561" s="15"/>
      <c r="AH561" s="15"/>
      <c r="AI561" s="15"/>
      <c r="AJ561" s="15"/>
    </row>
    <row r="562" spans="18:36" x14ac:dyDescent="0.25">
      <c r="R562" s="15"/>
      <c r="S562" s="15"/>
      <c r="T562" s="15"/>
      <c r="U562" s="15"/>
      <c r="V562" s="16" t="s">
        <v>792</v>
      </c>
      <c r="W562" s="19">
        <v>3277</v>
      </c>
      <c r="X562" s="16" t="s">
        <v>1335</v>
      </c>
      <c r="Y562" s="16" t="s">
        <v>239</v>
      </c>
      <c r="Z562" s="16" t="s">
        <v>240</v>
      </c>
      <c r="AA562" s="15" t="s">
        <v>793</v>
      </c>
      <c r="AB562" s="15"/>
      <c r="AC562" s="15"/>
      <c r="AD562" s="15"/>
      <c r="AE562" s="15"/>
      <c r="AF562" s="15"/>
      <c r="AG562" s="15"/>
      <c r="AH562" s="15"/>
      <c r="AI562" s="15"/>
      <c r="AJ562" s="15"/>
    </row>
    <row r="563" spans="18:36" x14ac:dyDescent="0.25">
      <c r="R563" s="15"/>
      <c r="S563" s="15"/>
      <c r="T563" s="15"/>
      <c r="U563" s="15"/>
      <c r="V563" s="16" t="s">
        <v>794</v>
      </c>
      <c r="W563" s="19" t="s">
        <v>1270</v>
      </c>
      <c r="X563" s="16" t="s">
        <v>1335</v>
      </c>
      <c r="Y563" s="16" t="s">
        <v>239</v>
      </c>
      <c r="Z563" s="16" t="s">
        <v>240</v>
      </c>
      <c r="AA563" s="15" t="s">
        <v>793</v>
      </c>
      <c r="AB563" s="15"/>
      <c r="AC563" s="15"/>
      <c r="AD563" s="15"/>
      <c r="AE563" s="15"/>
      <c r="AF563" s="15"/>
      <c r="AG563" s="15"/>
      <c r="AH563" s="15"/>
      <c r="AI563" s="15"/>
      <c r="AJ563" s="15"/>
    </row>
    <row r="564" spans="18:36" ht="15.75" thickBot="1" x14ac:dyDescent="0.3">
      <c r="R564" s="15"/>
      <c r="S564" s="15"/>
      <c r="T564" s="15"/>
      <c r="U564" s="15"/>
      <c r="V564" s="16" t="s">
        <v>795</v>
      </c>
      <c r="W564" s="19">
        <v>3457</v>
      </c>
      <c r="X564" s="16" t="s">
        <v>1335</v>
      </c>
      <c r="Y564" s="16" t="s">
        <v>239</v>
      </c>
      <c r="Z564" s="16" t="s">
        <v>240</v>
      </c>
      <c r="AA564" s="15" t="s">
        <v>793</v>
      </c>
      <c r="AB564" s="15"/>
      <c r="AC564" s="15"/>
      <c r="AD564" s="15"/>
      <c r="AE564" s="15"/>
      <c r="AF564" s="15"/>
      <c r="AG564" s="15"/>
      <c r="AH564" s="15"/>
      <c r="AI564" s="15"/>
      <c r="AJ564" s="15"/>
    </row>
    <row r="565" spans="18:36" x14ac:dyDescent="0.25">
      <c r="R565" s="15"/>
      <c r="S565" s="15"/>
      <c r="T565" s="15"/>
      <c r="U565" s="15"/>
      <c r="V565" s="18" t="s">
        <v>268</v>
      </c>
      <c r="W565" s="21" t="s">
        <v>1007</v>
      </c>
      <c r="X565" s="18" t="s">
        <v>1336</v>
      </c>
      <c r="Y565" s="18" t="s">
        <v>269</v>
      </c>
      <c r="Z565" s="18" t="s">
        <v>240</v>
      </c>
      <c r="AA565" s="15" t="s">
        <v>270</v>
      </c>
      <c r="AB565" s="15"/>
      <c r="AC565" s="15"/>
      <c r="AD565" s="15"/>
      <c r="AE565" s="15"/>
      <c r="AF565" s="15"/>
      <c r="AG565" s="15"/>
      <c r="AH565" s="15"/>
      <c r="AI565" s="15"/>
      <c r="AJ565" s="15"/>
    </row>
    <row r="566" spans="18:36" x14ac:dyDescent="0.25">
      <c r="R566" s="15"/>
      <c r="S566" s="15"/>
      <c r="T566" s="15"/>
      <c r="U566" s="15"/>
      <c r="V566" s="16" t="s">
        <v>271</v>
      </c>
      <c r="W566" s="19" t="s">
        <v>1008</v>
      </c>
      <c r="X566" s="16" t="s">
        <v>1335</v>
      </c>
      <c r="Y566" s="16" t="s">
        <v>269</v>
      </c>
      <c r="Z566" s="16" t="s">
        <v>240</v>
      </c>
      <c r="AA566" s="15" t="s">
        <v>270</v>
      </c>
      <c r="AB566" s="15"/>
      <c r="AC566" s="15"/>
      <c r="AD566" s="15"/>
      <c r="AE566" s="15"/>
      <c r="AF566" s="15"/>
      <c r="AG566" s="15"/>
      <c r="AH566" s="15"/>
      <c r="AI566" s="15"/>
      <c r="AJ566" s="15"/>
    </row>
    <row r="567" spans="18:36" x14ac:dyDescent="0.25">
      <c r="R567" s="15"/>
      <c r="S567" s="15"/>
      <c r="T567" s="15"/>
      <c r="U567" s="15"/>
      <c r="V567" s="16" t="s">
        <v>272</v>
      </c>
      <c r="W567" s="19" t="s">
        <v>1009</v>
      </c>
      <c r="X567" s="16" t="s">
        <v>1335</v>
      </c>
      <c r="Y567" s="16" t="s">
        <v>269</v>
      </c>
      <c r="Z567" s="16" t="s">
        <v>240</v>
      </c>
      <c r="AA567" s="15" t="s">
        <v>270</v>
      </c>
      <c r="AB567" s="15"/>
      <c r="AC567" s="15"/>
      <c r="AD567" s="15"/>
      <c r="AE567" s="15"/>
      <c r="AF567" s="15"/>
      <c r="AG567" s="15"/>
      <c r="AH567" s="15"/>
      <c r="AI567" s="15"/>
      <c r="AJ567" s="15"/>
    </row>
    <row r="568" spans="18:36" x14ac:dyDescent="0.25">
      <c r="R568" s="15"/>
      <c r="S568" s="15"/>
      <c r="T568" s="15"/>
      <c r="U568" s="15"/>
      <c r="V568" s="16" t="s">
        <v>273</v>
      </c>
      <c r="W568" s="19" t="s">
        <v>1010</v>
      </c>
      <c r="X568" s="16" t="s">
        <v>1335</v>
      </c>
      <c r="Y568" s="16" t="s">
        <v>269</v>
      </c>
      <c r="Z568" s="16" t="s">
        <v>240</v>
      </c>
      <c r="AA568" s="15" t="s">
        <v>270</v>
      </c>
      <c r="AB568" s="15"/>
      <c r="AC568" s="15"/>
      <c r="AD568" s="15"/>
      <c r="AE568" s="15"/>
      <c r="AF568" s="15"/>
      <c r="AG568" s="15"/>
      <c r="AH568" s="15"/>
      <c r="AI568" s="15"/>
      <c r="AJ568" s="15"/>
    </row>
    <row r="569" spans="18:36" x14ac:dyDescent="0.25">
      <c r="R569" s="15"/>
      <c r="S569" s="15"/>
      <c r="T569" s="15"/>
      <c r="U569" s="15"/>
      <c r="V569" s="16" t="s">
        <v>274</v>
      </c>
      <c r="W569" s="19" t="s">
        <v>1011</v>
      </c>
      <c r="X569" s="16" t="s">
        <v>1335</v>
      </c>
      <c r="Y569" s="16" t="s">
        <v>269</v>
      </c>
      <c r="Z569" s="16" t="s">
        <v>240</v>
      </c>
      <c r="AA569" s="15" t="s">
        <v>270</v>
      </c>
      <c r="AB569" s="15"/>
      <c r="AC569" s="15"/>
      <c r="AD569" s="15"/>
      <c r="AE569" s="15"/>
      <c r="AF569" s="15"/>
      <c r="AG569" s="15"/>
      <c r="AH569" s="15"/>
      <c r="AI569" s="15"/>
      <c r="AJ569" s="15"/>
    </row>
    <row r="570" spans="18:36" x14ac:dyDescent="0.25">
      <c r="R570" s="15"/>
      <c r="S570" s="15"/>
      <c r="T570" s="15"/>
      <c r="U570" s="15"/>
      <c r="V570" s="16" t="s">
        <v>288</v>
      </c>
      <c r="W570" s="19" t="s">
        <v>1017</v>
      </c>
      <c r="X570" s="16" t="s">
        <v>1336</v>
      </c>
      <c r="Y570" s="16" t="s">
        <v>269</v>
      </c>
      <c r="Z570" s="16" t="s">
        <v>240</v>
      </c>
      <c r="AA570" s="15" t="s">
        <v>289</v>
      </c>
      <c r="AB570" s="15"/>
      <c r="AC570" s="15"/>
      <c r="AD570" s="15"/>
      <c r="AE570" s="15"/>
      <c r="AF570" s="15"/>
      <c r="AG570" s="15"/>
      <c r="AH570" s="15"/>
      <c r="AI570" s="15"/>
      <c r="AJ570" s="15"/>
    </row>
    <row r="571" spans="18:36" x14ac:dyDescent="0.25">
      <c r="R571" s="15"/>
      <c r="S571" s="15"/>
      <c r="T571" s="15"/>
      <c r="U571" s="15"/>
      <c r="V571" s="16" t="s">
        <v>290</v>
      </c>
      <c r="W571" s="19" t="s">
        <v>1018</v>
      </c>
      <c r="X571" s="16" t="s">
        <v>1335</v>
      </c>
      <c r="Y571" s="16" t="s">
        <v>269</v>
      </c>
      <c r="Z571" s="16" t="s">
        <v>240</v>
      </c>
      <c r="AA571" s="15" t="s">
        <v>289</v>
      </c>
      <c r="AB571" s="15"/>
      <c r="AC571" s="15"/>
      <c r="AD571" s="15"/>
      <c r="AE571" s="15"/>
      <c r="AF571" s="15"/>
      <c r="AG571" s="15"/>
      <c r="AH571" s="15"/>
      <c r="AI571" s="15"/>
      <c r="AJ571" s="15"/>
    </row>
    <row r="572" spans="18:36" x14ac:dyDescent="0.25">
      <c r="R572" s="15"/>
      <c r="S572" s="15"/>
      <c r="T572" s="15"/>
      <c r="U572" s="15"/>
      <c r="V572" s="16" t="s">
        <v>291</v>
      </c>
      <c r="W572" s="19" t="s">
        <v>1019</v>
      </c>
      <c r="X572" s="16" t="s">
        <v>1335</v>
      </c>
      <c r="Y572" s="16" t="s">
        <v>269</v>
      </c>
      <c r="Z572" s="16" t="s">
        <v>240</v>
      </c>
      <c r="AA572" s="15" t="s">
        <v>289</v>
      </c>
      <c r="AB572" s="15"/>
      <c r="AC572" s="15"/>
      <c r="AD572" s="15"/>
      <c r="AE572" s="15"/>
      <c r="AF572" s="15"/>
      <c r="AG572" s="15"/>
      <c r="AH572" s="15"/>
      <c r="AI572" s="15"/>
      <c r="AJ572" s="15"/>
    </row>
    <row r="573" spans="18:36" x14ac:dyDescent="0.25">
      <c r="R573" s="15"/>
      <c r="S573" s="15"/>
      <c r="T573" s="15"/>
      <c r="U573" s="15"/>
      <c r="V573" s="16" t="s">
        <v>292</v>
      </c>
      <c r="W573" s="19" t="s">
        <v>1020</v>
      </c>
      <c r="X573" s="16" t="s">
        <v>1335</v>
      </c>
      <c r="Y573" s="16" t="s">
        <v>269</v>
      </c>
      <c r="Z573" s="16" t="s">
        <v>240</v>
      </c>
      <c r="AA573" s="15" t="s">
        <v>289</v>
      </c>
      <c r="AB573" s="15"/>
      <c r="AC573" s="15"/>
      <c r="AD573" s="15"/>
      <c r="AE573" s="15"/>
      <c r="AF573" s="15"/>
      <c r="AG573" s="15"/>
      <c r="AH573" s="15"/>
      <c r="AI573" s="15"/>
      <c r="AJ573" s="15"/>
    </row>
    <row r="574" spans="18:36" x14ac:dyDescent="0.25">
      <c r="R574" s="15"/>
      <c r="S574" s="15"/>
      <c r="T574" s="15"/>
      <c r="U574" s="15"/>
      <c r="V574" s="16" t="s">
        <v>293</v>
      </c>
      <c r="W574" s="19" t="s">
        <v>1021</v>
      </c>
      <c r="X574" s="16" t="s">
        <v>1336</v>
      </c>
      <c r="Y574" s="16" t="s">
        <v>269</v>
      </c>
      <c r="Z574" s="16" t="s">
        <v>240</v>
      </c>
      <c r="AA574" s="15" t="s">
        <v>289</v>
      </c>
      <c r="AB574" s="15"/>
      <c r="AC574" s="15"/>
      <c r="AD574" s="15"/>
      <c r="AE574" s="15"/>
      <c r="AF574" s="15"/>
      <c r="AG574" s="15"/>
      <c r="AH574" s="15"/>
      <c r="AI574" s="15"/>
      <c r="AJ574" s="15"/>
    </row>
    <row r="575" spans="18:36" x14ac:dyDescent="0.25">
      <c r="R575" s="15"/>
      <c r="S575" s="15"/>
      <c r="T575" s="15"/>
      <c r="U575" s="15"/>
      <c r="V575" s="16" t="s">
        <v>393</v>
      </c>
      <c r="W575" s="19">
        <v>7560</v>
      </c>
      <c r="X575" s="16" t="s">
        <v>1335</v>
      </c>
      <c r="Y575" s="16" t="s">
        <v>269</v>
      </c>
      <c r="Z575" s="16" t="s">
        <v>240</v>
      </c>
      <c r="AA575" s="15" t="s">
        <v>394</v>
      </c>
      <c r="AB575" s="15"/>
      <c r="AC575" s="15"/>
      <c r="AD575" s="15"/>
      <c r="AE575" s="15"/>
      <c r="AF575" s="15"/>
      <c r="AG575" s="15"/>
      <c r="AH575" s="15"/>
      <c r="AI575" s="15"/>
      <c r="AJ575" s="15"/>
    </row>
    <row r="576" spans="18:36" x14ac:dyDescent="0.25">
      <c r="R576" s="15"/>
      <c r="S576" s="15"/>
      <c r="T576" s="15"/>
      <c r="U576" s="15"/>
      <c r="V576" s="16" t="s">
        <v>395</v>
      </c>
      <c r="W576" s="19">
        <v>8533</v>
      </c>
      <c r="X576" s="16" t="s">
        <v>1335</v>
      </c>
      <c r="Y576" s="16" t="s">
        <v>269</v>
      </c>
      <c r="Z576" s="16" t="s">
        <v>240</v>
      </c>
      <c r="AA576" s="15" t="s">
        <v>394</v>
      </c>
      <c r="AB576" s="15"/>
      <c r="AC576" s="15"/>
      <c r="AD576" s="15"/>
      <c r="AE576" s="15"/>
      <c r="AF576" s="15"/>
      <c r="AG576" s="15"/>
      <c r="AH576" s="15"/>
      <c r="AI576" s="15"/>
      <c r="AJ576" s="15"/>
    </row>
    <row r="577" spans="18:36" x14ac:dyDescent="0.25">
      <c r="R577" s="15"/>
      <c r="S577" s="15"/>
      <c r="T577" s="15"/>
      <c r="U577" s="15"/>
      <c r="V577" s="16" t="s">
        <v>396</v>
      </c>
      <c r="W577" s="19" t="s">
        <v>1061</v>
      </c>
      <c r="X577" s="16" t="s">
        <v>1335</v>
      </c>
      <c r="Y577" s="16" t="s">
        <v>269</v>
      </c>
      <c r="Z577" s="16" t="s">
        <v>240</v>
      </c>
      <c r="AA577" s="15" t="s">
        <v>394</v>
      </c>
      <c r="AB577" s="15"/>
      <c r="AC577" s="15"/>
      <c r="AD577" s="15"/>
      <c r="AE577" s="15"/>
      <c r="AF577" s="15"/>
      <c r="AG577" s="15"/>
      <c r="AH577" s="15"/>
      <c r="AI577" s="15"/>
      <c r="AJ577" s="15"/>
    </row>
    <row r="578" spans="18:36" x14ac:dyDescent="0.25">
      <c r="R578" s="15"/>
      <c r="S578" s="15"/>
      <c r="T578" s="15"/>
      <c r="U578" s="15"/>
      <c r="V578" s="16" t="s">
        <v>418</v>
      </c>
      <c r="W578" s="19" t="s">
        <v>1074</v>
      </c>
      <c r="X578" s="16" t="s">
        <v>1335</v>
      </c>
      <c r="Y578" s="16" t="s">
        <v>269</v>
      </c>
      <c r="Z578" s="16" t="s">
        <v>240</v>
      </c>
      <c r="AA578" s="15" t="s">
        <v>419</v>
      </c>
      <c r="AB578" s="15"/>
      <c r="AC578" s="15"/>
      <c r="AD578" s="15"/>
      <c r="AE578" s="15"/>
      <c r="AF578" s="15"/>
      <c r="AG578" s="15"/>
      <c r="AH578" s="15"/>
      <c r="AI578" s="15"/>
      <c r="AJ578" s="15"/>
    </row>
    <row r="579" spans="18:36" x14ac:dyDescent="0.25">
      <c r="R579" s="15"/>
      <c r="S579" s="15"/>
      <c r="T579" s="15"/>
      <c r="U579" s="15"/>
      <c r="V579" s="16" t="s">
        <v>420</v>
      </c>
      <c r="W579" s="19">
        <v>4330</v>
      </c>
      <c r="X579" s="16" t="s">
        <v>1335</v>
      </c>
      <c r="Y579" s="16" t="s">
        <v>269</v>
      </c>
      <c r="Z579" s="16" t="s">
        <v>240</v>
      </c>
      <c r="AA579" s="15" t="s">
        <v>419</v>
      </c>
      <c r="AB579" s="15"/>
      <c r="AC579" s="15"/>
      <c r="AD579" s="15"/>
      <c r="AE579" s="15"/>
      <c r="AF579" s="15"/>
      <c r="AG579" s="15"/>
      <c r="AH579" s="15"/>
      <c r="AI579" s="15"/>
      <c r="AJ579" s="15"/>
    </row>
    <row r="580" spans="18:36" x14ac:dyDescent="0.25">
      <c r="R580" s="15"/>
      <c r="S580" s="15"/>
      <c r="T580" s="15"/>
      <c r="U580" s="15"/>
      <c r="V580" s="16" t="s">
        <v>421</v>
      </c>
      <c r="W580" s="19" t="s">
        <v>1075</v>
      </c>
      <c r="X580" s="16" t="s">
        <v>1335</v>
      </c>
      <c r="Y580" s="16" t="s">
        <v>269</v>
      </c>
      <c r="Z580" s="16" t="s">
        <v>240</v>
      </c>
      <c r="AA580" s="15" t="s">
        <v>419</v>
      </c>
      <c r="AB580" s="15"/>
      <c r="AC580" s="15"/>
      <c r="AD580" s="15"/>
      <c r="AE580" s="15"/>
      <c r="AF580" s="15"/>
      <c r="AG580" s="15"/>
      <c r="AH580" s="15"/>
      <c r="AI580" s="15"/>
      <c r="AJ580" s="15"/>
    </row>
    <row r="581" spans="18:36" x14ac:dyDescent="0.25">
      <c r="R581" s="15"/>
      <c r="S581" s="15"/>
      <c r="T581" s="15"/>
      <c r="U581" s="15"/>
      <c r="V581" s="16" t="s">
        <v>559</v>
      </c>
      <c r="W581" s="19" t="s">
        <v>1141</v>
      </c>
      <c r="X581" s="16" t="s">
        <v>1336</v>
      </c>
      <c r="Y581" s="16" t="s">
        <v>269</v>
      </c>
      <c r="Z581" s="16" t="s">
        <v>240</v>
      </c>
      <c r="AA581" s="15" t="s">
        <v>560</v>
      </c>
      <c r="AB581" s="15"/>
      <c r="AC581" s="15"/>
      <c r="AD581" s="15"/>
      <c r="AE581" s="15"/>
      <c r="AF581" s="15"/>
      <c r="AG581" s="15"/>
      <c r="AH581" s="15"/>
      <c r="AI581" s="15"/>
      <c r="AJ581" s="15"/>
    </row>
    <row r="582" spans="18:36" x14ac:dyDescent="0.25">
      <c r="R582" s="15"/>
      <c r="S582" s="15"/>
      <c r="T582" s="15"/>
      <c r="U582" s="15"/>
      <c r="V582" s="16" t="s">
        <v>561</v>
      </c>
      <c r="W582" s="19" t="s">
        <v>1142</v>
      </c>
      <c r="X582" s="16" t="s">
        <v>1335</v>
      </c>
      <c r="Y582" s="16" t="s">
        <v>269</v>
      </c>
      <c r="Z582" s="16" t="s">
        <v>240</v>
      </c>
      <c r="AA582" s="15" t="s">
        <v>560</v>
      </c>
      <c r="AB582" s="15"/>
      <c r="AC582" s="15"/>
      <c r="AD582" s="15"/>
      <c r="AE582" s="15"/>
      <c r="AF582" s="15"/>
      <c r="AG582" s="15"/>
      <c r="AH582" s="15"/>
      <c r="AI582" s="15"/>
      <c r="AJ582" s="15"/>
    </row>
    <row r="583" spans="18:36" x14ac:dyDescent="0.25">
      <c r="R583" s="15"/>
      <c r="S583" s="15"/>
      <c r="T583" s="15"/>
      <c r="U583" s="15"/>
      <c r="V583" s="16" t="s">
        <v>562</v>
      </c>
      <c r="W583" s="19" t="s">
        <v>1143</v>
      </c>
      <c r="X583" s="16" t="s">
        <v>1335</v>
      </c>
      <c r="Y583" s="16" t="s">
        <v>269</v>
      </c>
      <c r="Z583" s="16" t="s">
        <v>240</v>
      </c>
      <c r="AA583" s="15" t="s">
        <v>560</v>
      </c>
      <c r="AB583" s="15"/>
      <c r="AC583" s="15"/>
      <c r="AD583" s="15"/>
      <c r="AE583" s="15"/>
      <c r="AF583" s="15"/>
      <c r="AG583" s="15"/>
      <c r="AH583" s="15"/>
      <c r="AI583" s="15"/>
      <c r="AJ583" s="15"/>
    </row>
    <row r="584" spans="18:36" x14ac:dyDescent="0.25">
      <c r="R584" s="15"/>
      <c r="S584" s="15"/>
      <c r="T584" s="15"/>
      <c r="U584" s="15"/>
      <c r="V584" s="16" t="s">
        <v>563</v>
      </c>
      <c r="W584" s="19">
        <v>8033</v>
      </c>
      <c r="X584" s="16" t="s">
        <v>1335</v>
      </c>
      <c r="Y584" s="16" t="s">
        <v>269</v>
      </c>
      <c r="Z584" s="16" t="s">
        <v>240</v>
      </c>
      <c r="AA584" s="15" t="s">
        <v>560</v>
      </c>
      <c r="AB584" s="15"/>
      <c r="AC584" s="15"/>
      <c r="AD584" s="15"/>
      <c r="AE584" s="15"/>
      <c r="AF584" s="15"/>
      <c r="AG584" s="15"/>
      <c r="AH584" s="15"/>
      <c r="AI584" s="15"/>
      <c r="AJ584" s="15"/>
    </row>
    <row r="585" spans="18:36" x14ac:dyDescent="0.25">
      <c r="R585" s="15"/>
      <c r="S585" s="15"/>
      <c r="T585" s="15"/>
      <c r="U585" s="15"/>
      <c r="V585" s="16" t="s">
        <v>568</v>
      </c>
      <c r="W585" s="19" t="s">
        <v>1144</v>
      </c>
      <c r="X585" s="16" t="s">
        <v>1336</v>
      </c>
      <c r="Y585" s="16" t="s">
        <v>269</v>
      </c>
      <c r="Z585" s="16" t="s">
        <v>240</v>
      </c>
      <c r="AA585" s="15" t="s">
        <v>569</v>
      </c>
      <c r="AB585" s="15"/>
      <c r="AC585" s="15"/>
      <c r="AD585" s="15"/>
      <c r="AE585" s="15"/>
      <c r="AF585" s="15"/>
      <c r="AG585" s="15"/>
      <c r="AH585" s="15"/>
      <c r="AI585" s="15"/>
      <c r="AJ585" s="15"/>
    </row>
    <row r="586" spans="18:36" x14ac:dyDescent="0.25">
      <c r="R586" s="15"/>
      <c r="S586" s="15"/>
      <c r="T586" s="15"/>
      <c r="U586" s="15"/>
      <c r="V586" s="16" t="s">
        <v>570</v>
      </c>
      <c r="W586" s="19" t="s">
        <v>1145</v>
      </c>
      <c r="X586" s="16" t="s">
        <v>1335</v>
      </c>
      <c r="Y586" s="16" t="s">
        <v>269</v>
      </c>
      <c r="Z586" s="16" t="s">
        <v>240</v>
      </c>
      <c r="AA586" s="15" t="s">
        <v>569</v>
      </c>
      <c r="AB586" s="15"/>
      <c r="AC586" s="15"/>
      <c r="AD586" s="15"/>
      <c r="AE586" s="15"/>
      <c r="AF586" s="15"/>
      <c r="AG586" s="15"/>
      <c r="AH586" s="15"/>
      <c r="AI586" s="15"/>
      <c r="AJ586" s="15"/>
    </row>
    <row r="587" spans="18:36" x14ac:dyDescent="0.25">
      <c r="R587" s="15"/>
      <c r="S587" s="15"/>
      <c r="T587" s="15"/>
      <c r="U587" s="15"/>
      <c r="V587" s="16" t="s">
        <v>571</v>
      </c>
      <c r="W587" s="19" t="s">
        <v>1146</v>
      </c>
      <c r="X587" s="16" t="s">
        <v>1335</v>
      </c>
      <c r="Y587" s="16" t="s">
        <v>269</v>
      </c>
      <c r="Z587" s="16" t="s">
        <v>240</v>
      </c>
      <c r="AA587" s="15" t="s">
        <v>569</v>
      </c>
      <c r="AB587" s="15"/>
      <c r="AC587" s="15"/>
      <c r="AD587" s="15"/>
      <c r="AE587" s="15"/>
      <c r="AF587" s="15"/>
      <c r="AG587" s="15"/>
      <c r="AH587" s="15"/>
      <c r="AI587" s="15"/>
      <c r="AJ587" s="15"/>
    </row>
    <row r="588" spans="18:36" x14ac:dyDescent="0.25">
      <c r="R588" s="15"/>
      <c r="S588" s="15"/>
      <c r="T588" s="15"/>
      <c r="U588" s="15"/>
      <c r="V588" s="16" t="s">
        <v>601</v>
      </c>
      <c r="W588" s="19" t="s">
        <v>1166</v>
      </c>
      <c r="X588" s="16" t="s">
        <v>1335</v>
      </c>
      <c r="Y588" s="16" t="s">
        <v>269</v>
      </c>
      <c r="Z588" s="16" t="s">
        <v>240</v>
      </c>
      <c r="AA588" s="15" t="s">
        <v>602</v>
      </c>
      <c r="AB588" s="15"/>
      <c r="AC588" s="15"/>
      <c r="AD588" s="15"/>
      <c r="AE588" s="15"/>
      <c r="AF588" s="15"/>
      <c r="AG588" s="15"/>
      <c r="AH588" s="15"/>
      <c r="AI588" s="15"/>
      <c r="AJ588" s="15"/>
    </row>
    <row r="589" spans="18:36" x14ac:dyDescent="0.25">
      <c r="R589" s="15"/>
      <c r="S589" s="15"/>
      <c r="T589" s="15"/>
      <c r="U589" s="15"/>
      <c r="V589" s="16" t="s">
        <v>603</v>
      </c>
      <c r="W589" s="19">
        <v>2658</v>
      </c>
      <c r="X589" s="16" t="s">
        <v>1335</v>
      </c>
      <c r="Y589" s="16" t="s">
        <v>269</v>
      </c>
      <c r="Z589" s="16" t="s">
        <v>240</v>
      </c>
      <c r="AA589" s="15" t="s">
        <v>602</v>
      </c>
      <c r="AB589" s="15"/>
      <c r="AC589" s="15"/>
      <c r="AD589" s="15"/>
      <c r="AE589" s="15"/>
      <c r="AF589" s="15"/>
      <c r="AG589" s="15"/>
      <c r="AH589" s="15"/>
      <c r="AI589" s="15"/>
      <c r="AJ589" s="15"/>
    </row>
    <row r="590" spans="18:36" x14ac:dyDescent="0.25">
      <c r="R590" s="15"/>
      <c r="S590" s="15"/>
      <c r="T590" s="15"/>
      <c r="U590" s="15"/>
      <c r="V590" s="16" t="s">
        <v>604</v>
      </c>
      <c r="W590" s="19" t="s">
        <v>1167</v>
      </c>
      <c r="X590" s="16" t="s">
        <v>1335</v>
      </c>
      <c r="Y590" s="16" t="s">
        <v>269</v>
      </c>
      <c r="Z590" s="16" t="s">
        <v>240</v>
      </c>
      <c r="AA590" s="15" t="s">
        <v>602</v>
      </c>
      <c r="AB590" s="15"/>
      <c r="AC590" s="15"/>
      <c r="AD590" s="15"/>
      <c r="AE590" s="15"/>
      <c r="AF590" s="15"/>
      <c r="AG590" s="15"/>
      <c r="AH590" s="15"/>
      <c r="AI590" s="15"/>
      <c r="AJ590" s="15"/>
    </row>
    <row r="591" spans="18:36" x14ac:dyDescent="0.25">
      <c r="R591" s="15"/>
      <c r="S591" s="15"/>
      <c r="T591" s="15"/>
      <c r="U591" s="15"/>
      <c r="V591" s="16" t="s">
        <v>605</v>
      </c>
      <c r="W591" s="19">
        <v>2059</v>
      </c>
      <c r="X591" s="16" t="s">
        <v>1335</v>
      </c>
      <c r="Y591" s="16" t="s">
        <v>269</v>
      </c>
      <c r="Z591" s="16" t="s">
        <v>240</v>
      </c>
      <c r="AA591" s="15" t="s">
        <v>602</v>
      </c>
      <c r="AB591" s="15"/>
      <c r="AC591" s="15"/>
      <c r="AD591" s="15"/>
      <c r="AE591" s="15"/>
      <c r="AF591" s="15"/>
      <c r="AG591" s="15"/>
      <c r="AH591" s="15"/>
      <c r="AI591" s="15"/>
      <c r="AJ591" s="15"/>
    </row>
    <row r="592" spans="18:36" x14ac:dyDescent="0.25">
      <c r="R592" s="15"/>
      <c r="S592" s="15"/>
      <c r="T592" s="15"/>
      <c r="U592" s="15"/>
      <c r="V592" s="16" t="s">
        <v>606</v>
      </c>
      <c r="W592" s="19">
        <v>2060</v>
      </c>
      <c r="X592" s="16" t="s">
        <v>1335</v>
      </c>
      <c r="Y592" s="16" t="s">
        <v>269</v>
      </c>
      <c r="Z592" s="16" t="s">
        <v>240</v>
      </c>
      <c r="AA592" s="15" t="s">
        <v>602</v>
      </c>
      <c r="AB592" s="15"/>
      <c r="AC592" s="15"/>
      <c r="AD592" s="15"/>
      <c r="AE592" s="15"/>
      <c r="AF592" s="15"/>
      <c r="AG592" s="15"/>
      <c r="AH592" s="15"/>
      <c r="AI592" s="15"/>
      <c r="AJ592" s="15"/>
    </row>
    <row r="593" spans="18:36" x14ac:dyDescent="0.25">
      <c r="R593" s="15"/>
      <c r="S593" s="15"/>
      <c r="T593" s="15"/>
      <c r="U593" s="15"/>
      <c r="V593" s="16" t="s">
        <v>607</v>
      </c>
      <c r="W593" s="19" t="s">
        <v>1168</v>
      </c>
      <c r="X593" s="16" t="s">
        <v>1335</v>
      </c>
      <c r="Y593" s="16" t="s">
        <v>269</v>
      </c>
      <c r="Z593" s="16" t="s">
        <v>240</v>
      </c>
      <c r="AA593" s="15" t="s">
        <v>608</v>
      </c>
      <c r="AB593" s="15"/>
      <c r="AC593" s="15"/>
      <c r="AD593" s="15"/>
      <c r="AE593" s="15"/>
      <c r="AF593" s="15"/>
      <c r="AG593" s="15"/>
      <c r="AH593" s="15"/>
      <c r="AI593" s="15"/>
      <c r="AJ593" s="15"/>
    </row>
    <row r="594" spans="18:36" x14ac:dyDescent="0.25">
      <c r="R594" s="15"/>
      <c r="S594" s="15"/>
      <c r="T594" s="15"/>
      <c r="U594" s="15"/>
      <c r="V594" s="16" t="s">
        <v>609</v>
      </c>
      <c r="W594" s="19" t="s">
        <v>1169</v>
      </c>
      <c r="X594" s="16" t="s">
        <v>1335</v>
      </c>
      <c r="Y594" s="16" t="s">
        <v>269</v>
      </c>
      <c r="Z594" s="16" t="s">
        <v>240</v>
      </c>
      <c r="AA594" s="15" t="s">
        <v>608</v>
      </c>
      <c r="AB594" s="15"/>
      <c r="AC594" s="15"/>
      <c r="AD594" s="15"/>
      <c r="AE594" s="15"/>
      <c r="AF594" s="15"/>
      <c r="AG594" s="15"/>
      <c r="AH594" s="15"/>
      <c r="AI594" s="15"/>
      <c r="AJ594" s="15"/>
    </row>
    <row r="595" spans="18:36" x14ac:dyDescent="0.25">
      <c r="R595" s="15"/>
      <c r="S595" s="15"/>
      <c r="T595" s="15"/>
      <c r="U595" s="15"/>
      <c r="V595" s="16" t="s">
        <v>610</v>
      </c>
      <c r="W595" s="19" t="s">
        <v>1170</v>
      </c>
      <c r="X595" s="16" t="s">
        <v>1335</v>
      </c>
      <c r="Y595" s="16" t="s">
        <v>269</v>
      </c>
      <c r="Z595" s="16" t="s">
        <v>240</v>
      </c>
      <c r="AA595" s="15" t="s">
        <v>608</v>
      </c>
      <c r="AB595" s="15"/>
      <c r="AC595" s="15"/>
      <c r="AD595" s="15"/>
      <c r="AE595" s="15"/>
      <c r="AF595" s="15"/>
      <c r="AG595" s="15"/>
      <c r="AH595" s="15"/>
      <c r="AI595" s="15"/>
      <c r="AJ595" s="15"/>
    </row>
    <row r="596" spans="18:36" x14ac:dyDescent="0.25">
      <c r="R596" s="15"/>
      <c r="S596" s="15"/>
      <c r="T596" s="15"/>
      <c r="U596" s="15"/>
      <c r="V596" s="16" t="s">
        <v>611</v>
      </c>
      <c r="W596" s="19" t="s">
        <v>1171</v>
      </c>
      <c r="X596" s="16" t="s">
        <v>1335</v>
      </c>
      <c r="Y596" s="16" t="s">
        <v>269</v>
      </c>
      <c r="Z596" s="16" t="s">
        <v>240</v>
      </c>
      <c r="AA596" s="15" t="s">
        <v>608</v>
      </c>
      <c r="AB596" s="15"/>
      <c r="AC596" s="15"/>
      <c r="AD596" s="15"/>
      <c r="AE596" s="15"/>
      <c r="AF596" s="15"/>
      <c r="AG596" s="15"/>
      <c r="AH596" s="15"/>
      <c r="AI596" s="15"/>
      <c r="AJ596" s="15"/>
    </row>
    <row r="597" spans="18:36" x14ac:dyDescent="0.25">
      <c r="R597" s="15"/>
      <c r="S597" s="15"/>
      <c r="T597" s="15"/>
      <c r="U597" s="15"/>
      <c r="V597" s="16" t="s">
        <v>638</v>
      </c>
      <c r="W597" s="19">
        <v>5981</v>
      </c>
      <c r="X597" s="16" t="s">
        <v>1335</v>
      </c>
      <c r="Y597" s="16" t="s">
        <v>269</v>
      </c>
      <c r="Z597" s="16" t="s">
        <v>240</v>
      </c>
      <c r="AA597" s="15" t="s">
        <v>639</v>
      </c>
      <c r="AB597" s="15"/>
      <c r="AC597" s="15"/>
      <c r="AD597" s="15"/>
      <c r="AE597" s="15"/>
      <c r="AF597" s="15"/>
      <c r="AG597" s="15"/>
      <c r="AH597" s="15"/>
      <c r="AI597" s="15"/>
      <c r="AJ597" s="15"/>
    </row>
    <row r="598" spans="18:36" x14ac:dyDescent="0.25">
      <c r="R598" s="15"/>
      <c r="S598" s="15"/>
      <c r="T598" s="15"/>
      <c r="U598" s="15"/>
      <c r="V598" s="16" t="s">
        <v>640</v>
      </c>
      <c r="W598" s="19">
        <v>2719</v>
      </c>
      <c r="X598" s="16" t="s">
        <v>1335</v>
      </c>
      <c r="Y598" s="16" t="s">
        <v>269</v>
      </c>
      <c r="Z598" s="16" t="s">
        <v>240</v>
      </c>
      <c r="AA598" s="15" t="s">
        <v>639</v>
      </c>
      <c r="AB598" s="15"/>
      <c r="AC598" s="15"/>
      <c r="AD598" s="15"/>
      <c r="AE598" s="15"/>
      <c r="AF598" s="15"/>
      <c r="AG598" s="15"/>
      <c r="AH598" s="15"/>
      <c r="AI598" s="15"/>
      <c r="AJ598" s="15"/>
    </row>
    <row r="599" spans="18:36" x14ac:dyDescent="0.25">
      <c r="R599" s="15"/>
      <c r="S599" s="15"/>
      <c r="T599" s="15"/>
      <c r="U599" s="15"/>
      <c r="V599" s="16" t="s">
        <v>641</v>
      </c>
      <c r="W599" s="19">
        <v>2718</v>
      </c>
      <c r="X599" s="16" t="s">
        <v>1335</v>
      </c>
      <c r="Y599" s="16" t="s">
        <v>269</v>
      </c>
      <c r="Z599" s="16" t="s">
        <v>240</v>
      </c>
      <c r="AA599" s="15" t="s">
        <v>639</v>
      </c>
      <c r="AB599" s="15"/>
      <c r="AC599" s="15"/>
      <c r="AD599" s="15"/>
      <c r="AE599" s="15"/>
      <c r="AF599" s="15"/>
      <c r="AG599" s="15"/>
      <c r="AH599" s="15"/>
      <c r="AI599" s="15"/>
      <c r="AJ599" s="15"/>
    </row>
    <row r="600" spans="18:36" x14ac:dyDescent="0.25">
      <c r="R600" s="15"/>
      <c r="S600" s="15"/>
      <c r="T600" s="15"/>
      <c r="U600" s="15"/>
      <c r="V600" s="16" t="s">
        <v>642</v>
      </c>
      <c r="W600" s="19" t="s">
        <v>1186</v>
      </c>
      <c r="X600" s="16" t="s">
        <v>1336</v>
      </c>
      <c r="Y600" s="16" t="s">
        <v>269</v>
      </c>
      <c r="Z600" s="16" t="s">
        <v>240</v>
      </c>
      <c r="AA600" s="15" t="s">
        <v>639</v>
      </c>
      <c r="AB600" s="15"/>
      <c r="AC600" s="15"/>
      <c r="AD600" s="15"/>
      <c r="AE600" s="15"/>
      <c r="AF600" s="15"/>
      <c r="AG600" s="15"/>
      <c r="AH600" s="15"/>
      <c r="AI600" s="15"/>
      <c r="AJ600" s="15"/>
    </row>
    <row r="601" spans="18:36" x14ac:dyDescent="0.25">
      <c r="R601" s="15"/>
      <c r="S601" s="15"/>
      <c r="T601" s="15"/>
      <c r="U601" s="15"/>
      <c r="V601" s="16" t="s">
        <v>643</v>
      </c>
      <c r="W601" s="19" t="s">
        <v>1187</v>
      </c>
      <c r="X601" s="16" t="s">
        <v>1336</v>
      </c>
      <c r="Y601" s="16" t="s">
        <v>269</v>
      </c>
      <c r="Z601" s="16" t="s">
        <v>240</v>
      </c>
      <c r="AA601" s="15" t="s">
        <v>639</v>
      </c>
      <c r="AB601" s="15"/>
      <c r="AC601" s="15"/>
      <c r="AD601" s="15"/>
      <c r="AE601" s="15"/>
      <c r="AF601" s="15"/>
      <c r="AG601" s="15"/>
      <c r="AH601" s="15"/>
      <c r="AI601" s="15"/>
      <c r="AJ601" s="15"/>
    </row>
    <row r="602" spans="18:36" x14ac:dyDescent="0.25">
      <c r="R602" s="15"/>
      <c r="S602" s="15"/>
      <c r="T602" s="15"/>
      <c r="U602" s="15"/>
      <c r="V602" s="16" t="s">
        <v>644</v>
      </c>
      <c r="W602" s="19" t="s">
        <v>1188</v>
      </c>
      <c r="X602" s="16" t="s">
        <v>1335</v>
      </c>
      <c r="Y602" s="16" t="s">
        <v>269</v>
      </c>
      <c r="Z602" s="16" t="s">
        <v>240</v>
      </c>
      <c r="AA602" s="15" t="s">
        <v>645</v>
      </c>
      <c r="AB602" s="15"/>
      <c r="AC602" s="15"/>
      <c r="AD602" s="15"/>
      <c r="AE602" s="15"/>
      <c r="AF602" s="15"/>
      <c r="AG602" s="15"/>
      <c r="AH602" s="15"/>
      <c r="AI602" s="15"/>
      <c r="AJ602" s="15"/>
    </row>
    <row r="603" spans="18:36" x14ac:dyDescent="0.25">
      <c r="R603" s="15"/>
      <c r="S603" s="15"/>
      <c r="T603" s="15"/>
      <c r="U603" s="15"/>
      <c r="V603" s="16" t="s">
        <v>646</v>
      </c>
      <c r="W603" s="19" t="s">
        <v>1189</v>
      </c>
      <c r="X603" s="16" t="s">
        <v>1335</v>
      </c>
      <c r="Y603" s="16" t="s">
        <v>269</v>
      </c>
      <c r="Z603" s="16" t="s">
        <v>240</v>
      </c>
      <c r="AA603" s="15" t="s">
        <v>645</v>
      </c>
      <c r="AB603" s="15"/>
      <c r="AC603" s="15"/>
      <c r="AD603" s="15"/>
      <c r="AE603" s="15"/>
      <c r="AF603" s="15"/>
      <c r="AG603" s="15"/>
      <c r="AH603" s="15"/>
      <c r="AI603" s="15"/>
      <c r="AJ603" s="15"/>
    </row>
    <row r="604" spans="18:36" x14ac:dyDescent="0.25">
      <c r="R604" s="15"/>
      <c r="S604" s="15"/>
      <c r="T604" s="15"/>
      <c r="U604" s="15"/>
      <c r="V604" s="16" t="s">
        <v>647</v>
      </c>
      <c r="W604" s="19" t="s">
        <v>1190</v>
      </c>
      <c r="X604" s="16" t="s">
        <v>1335</v>
      </c>
      <c r="Y604" s="16" t="s">
        <v>269</v>
      </c>
      <c r="Z604" s="16" t="s">
        <v>240</v>
      </c>
      <c r="AA604" s="15" t="s">
        <v>645</v>
      </c>
      <c r="AB604" s="15"/>
      <c r="AC604" s="15"/>
      <c r="AD604" s="15"/>
      <c r="AE604" s="15"/>
      <c r="AF604" s="15"/>
      <c r="AG604" s="15"/>
      <c r="AH604" s="15"/>
      <c r="AI604" s="15"/>
      <c r="AJ604" s="15"/>
    </row>
    <row r="605" spans="18:36" x14ac:dyDescent="0.25">
      <c r="R605" s="15"/>
      <c r="S605" s="15"/>
      <c r="T605" s="15"/>
      <c r="U605" s="15"/>
      <c r="V605" s="16" t="s">
        <v>648</v>
      </c>
      <c r="W605" s="19" t="s">
        <v>1191</v>
      </c>
      <c r="X605" s="16" t="s">
        <v>1335</v>
      </c>
      <c r="Y605" s="16" t="s">
        <v>269</v>
      </c>
      <c r="Z605" s="16" t="s">
        <v>240</v>
      </c>
      <c r="AA605" s="15" t="s">
        <v>645</v>
      </c>
      <c r="AB605" s="15"/>
      <c r="AC605" s="15"/>
      <c r="AD605" s="15"/>
      <c r="AE605" s="15"/>
      <c r="AF605" s="15"/>
      <c r="AG605" s="15"/>
      <c r="AH605" s="15"/>
      <c r="AI605" s="15"/>
      <c r="AJ605" s="15"/>
    </row>
    <row r="606" spans="18:36" x14ac:dyDescent="0.25">
      <c r="R606" s="15"/>
      <c r="S606" s="15"/>
      <c r="T606" s="15"/>
      <c r="U606" s="15"/>
      <c r="V606" s="16" t="s">
        <v>651</v>
      </c>
      <c r="W606" s="19">
        <v>1094</v>
      </c>
      <c r="X606" s="16" t="s">
        <v>1335</v>
      </c>
      <c r="Y606" s="16" t="s">
        <v>269</v>
      </c>
      <c r="Z606" s="16" t="s">
        <v>240</v>
      </c>
      <c r="AA606" s="15" t="s">
        <v>652</v>
      </c>
      <c r="AB606" s="15"/>
      <c r="AC606" s="15"/>
      <c r="AD606" s="15"/>
      <c r="AE606" s="15"/>
      <c r="AF606" s="15"/>
      <c r="AG606" s="15"/>
      <c r="AH606" s="15"/>
      <c r="AI606" s="15"/>
      <c r="AJ606" s="15"/>
    </row>
    <row r="607" spans="18:36" x14ac:dyDescent="0.25">
      <c r="R607" s="15"/>
      <c r="S607" s="15"/>
      <c r="T607" s="15"/>
      <c r="U607" s="15"/>
      <c r="V607" s="16" t="s">
        <v>653</v>
      </c>
      <c r="W607" s="19">
        <v>1093</v>
      </c>
      <c r="X607" s="16" t="s">
        <v>1335</v>
      </c>
      <c r="Y607" s="16" t="s">
        <v>269</v>
      </c>
      <c r="Z607" s="16" t="s">
        <v>240</v>
      </c>
      <c r="AA607" s="15" t="s">
        <v>652</v>
      </c>
      <c r="AB607" s="15"/>
      <c r="AC607" s="15"/>
      <c r="AD607" s="15"/>
      <c r="AE607" s="15"/>
      <c r="AF607" s="15"/>
      <c r="AG607" s="15"/>
      <c r="AH607" s="15"/>
      <c r="AI607" s="15"/>
      <c r="AJ607" s="15"/>
    </row>
    <row r="608" spans="18:36" x14ac:dyDescent="0.25">
      <c r="R608" s="15"/>
      <c r="S608" s="15"/>
      <c r="T608" s="15"/>
      <c r="U608" s="15"/>
      <c r="V608" s="16" t="s">
        <v>654</v>
      </c>
      <c r="W608" s="19">
        <v>6350</v>
      </c>
      <c r="X608" s="16" t="s">
        <v>1335</v>
      </c>
      <c r="Y608" s="16" t="s">
        <v>269</v>
      </c>
      <c r="Z608" s="16" t="s">
        <v>240</v>
      </c>
      <c r="AA608" s="15" t="s">
        <v>652</v>
      </c>
      <c r="AB608" s="15"/>
      <c r="AC608" s="15"/>
      <c r="AD608" s="15"/>
      <c r="AE608" s="15"/>
      <c r="AF608" s="15"/>
      <c r="AG608" s="15"/>
      <c r="AH608" s="15"/>
      <c r="AI608" s="15"/>
      <c r="AJ608" s="15"/>
    </row>
    <row r="609" spans="18:36" x14ac:dyDescent="0.25">
      <c r="R609" s="15"/>
      <c r="S609" s="15"/>
      <c r="T609" s="15"/>
      <c r="U609" s="15"/>
      <c r="V609" s="16" t="s">
        <v>697</v>
      </c>
      <c r="W609" s="19" t="s">
        <v>1217</v>
      </c>
      <c r="X609" s="16" t="s">
        <v>1336</v>
      </c>
      <c r="Y609" s="16" t="s">
        <v>269</v>
      </c>
      <c r="Z609" s="16" t="s">
        <v>240</v>
      </c>
      <c r="AA609" s="15" t="s">
        <v>698</v>
      </c>
      <c r="AB609" s="15"/>
      <c r="AC609" s="15"/>
      <c r="AD609" s="15"/>
      <c r="AE609" s="15"/>
      <c r="AF609" s="15"/>
      <c r="AG609" s="15"/>
      <c r="AH609" s="15"/>
      <c r="AI609" s="15"/>
      <c r="AJ609" s="15"/>
    </row>
    <row r="610" spans="18:36" x14ac:dyDescent="0.25">
      <c r="R610" s="15"/>
      <c r="S610" s="15"/>
      <c r="T610" s="15"/>
      <c r="U610" s="15"/>
      <c r="V610" s="16" t="s">
        <v>699</v>
      </c>
      <c r="W610" s="19" t="s">
        <v>1218</v>
      </c>
      <c r="X610" s="16" t="s">
        <v>1335</v>
      </c>
      <c r="Y610" s="16" t="s">
        <v>269</v>
      </c>
      <c r="Z610" s="16" t="s">
        <v>240</v>
      </c>
      <c r="AA610" s="15" t="s">
        <v>698</v>
      </c>
      <c r="AB610" s="15"/>
      <c r="AC610" s="15"/>
      <c r="AD610" s="15"/>
      <c r="AE610" s="15"/>
      <c r="AF610" s="15"/>
      <c r="AG610" s="15"/>
      <c r="AH610" s="15"/>
      <c r="AI610" s="15"/>
      <c r="AJ610" s="15"/>
    </row>
    <row r="611" spans="18:36" x14ac:dyDescent="0.25">
      <c r="R611" s="15"/>
      <c r="S611" s="15"/>
      <c r="T611" s="15"/>
      <c r="U611" s="15"/>
      <c r="V611" s="16" t="s">
        <v>700</v>
      </c>
      <c r="W611" s="19" t="s">
        <v>1219</v>
      </c>
      <c r="X611" s="16" t="s">
        <v>1335</v>
      </c>
      <c r="Y611" s="16" t="s">
        <v>269</v>
      </c>
      <c r="Z611" s="16" t="s">
        <v>240</v>
      </c>
      <c r="AA611" s="15" t="s">
        <v>698</v>
      </c>
      <c r="AB611" s="15"/>
      <c r="AC611" s="15"/>
      <c r="AD611" s="15"/>
      <c r="AE611" s="15"/>
      <c r="AF611" s="15"/>
      <c r="AG611" s="15"/>
      <c r="AH611" s="15"/>
      <c r="AI611" s="15"/>
      <c r="AJ611" s="15"/>
    </row>
    <row r="612" spans="18:36" x14ac:dyDescent="0.25">
      <c r="R612" s="15"/>
      <c r="S612" s="15"/>
      <c r="T612" s="15"/>
      <c r="U612" s="15"/>
      <c r="V612" s="16" t="s">
        <v>739</v>
      </c>
      <c r="W612" s="19" t="s">
        <v>1238</v>
      </c>
      <c r="X612" s="16" t="s">
        <v>1336</v>
      </c>
      <c r="Y612" s="16" t="s">
        <v>269</v>
      </c>
      <c r="Z612" s="16" t="s">
        <v>240</v>
      </c>
      <c r="AA612" s="15" t="s">
        <v>740</v>
      </c>
      <c r="AB612" s="15"/>
      <c r="AC612" s="15"/>
      <c r="AD612" s="15"/>
      <c r="AE612" s="15"/>
      <c r="AF612" s="15"/>
      <c r="AG612" s="15"/>
      <c r="AH612" s="15"/>
      <c r="AI612" s="15"/>
      <c r="AJ612" s="15"/>
    </row>
    <row r="613" spans="18:36" x14ac:dyDescent="0.25">
      <c r="R613" s="15"/>
      <c r="S613" s="15"/>
      <c r="T613" s="15"/>
      <c r="U613" s="15"/>
      <c r="V613" s="16" t="s">
        <v>741</v>
      </c>
      <c r="W613" s="19" t="s">
        <v>1239</v>
      </c>
      <c r="X613" s="16" t="s">
        <v>1335</v>
      </c>
      <c r="Y613" s="16" t="s">
        <v>269</v>
      </c>
      <c r="Z613" s="16" t="s">
        <v>240</v>
      </c>
      <c r="AA613" s="15" t="s">
        <v>740</v>
      </c>
      <c r="AB613" s="15"/>
      <c r="AC613" s="15"/>
      <c r="AD613" s="15"/>
      <c r="AE613" s="15"/>
      <c r="AF613" s="15"/>
      <c r="AG613" s="15"/>
      <c r="AH613" s="15"/>
      <c r="AI613" s="15"/>
      <c r="AJ613" s="15"/>
    </row>
    <row r="614" spans="18:36" x14ac:dyDescent="0.25">
      <c r="R614" s="15"/>
      <c r="S614" s="15"/>
      <c r="T614" s="15"/>
      <c r="U614" s="15"/>
      <c r="V614" s="16" t="s">
        <v>742</v>
      </c>
      <c r="W614" s="19">
        <v>2613</v>
      </c>
      <c r="X614" s="16" t="s">
        <v>1335</v>
      </c>
      <c r="Y614" s="16" t="s">
        <v>269</v>
      </c>
      <c r="Z614" s="16" t="s">
        <v>240</v>
      </c>
      <c r="AA614" s="15" t="s">
        <v>740</v>
      </c>
      <c r="AB614" s="15"/>
      <c r="AC614" s="15"/>
      <c r="AD614" s="15"/>
      <c r="AE614" s="15"/>
      <c r="AF614" s="15"/>
      <c r="AG614" s="15"/>
      <c r="AH614" s="15"/>
      <c r="AI614" s="15"/>
      <c r="AJ614" s="15"/>
    </row>
    <row r="615" spans="18:36" ht="15.75" thickBot="1" x14ac:dyDescent="0.3">
      <c r="R615" s="15"/>
      <c r="S615" s="15"/>
      <c r="T615" s="15"/>
      <c r="U615" s="15"/>
      <c r="V615" s="17" t="s">
        <v>743</v>
      </c>
      <c r="W615" s="20" t="s">
        <v>1240</v>
      </c>
      <c r="X615" s="17" t="s">
        <v>1336</v>
      </c>
      <c r="Y615" s="17" t="s">
        <v>269</v>
      </c>
      <c r="Z615" s="17" t="s">
        <v>240</v>
      </c>
      <c r="AA615" s="15" t="s">
        <v>740</v>
      </c>
      <c r="AB615" s="15"/>
      <c r="AC615" s="15"/>
      <c r="AD615" s="15"/>
      <c r="AE615" s="15"/>
      <c r="AF615" s="15"/>
      <c r="AG615" s="15"/>
      <c r="AH615" s="15"/>
      <c r="AI615" s="15"/>
      <c r="AJ615" s="15"/>
    </row>
    <row r="616" spans="18:36" x14ac:dyDescent="0.25">
      <c r="R616" s="15"/>
      <c r="S616" s="15"/>
      <c r="T616" s="15"/>
      <c r="U616" s="15"/>
      <c r="V616" s="16" t="s">
        <v>309</v>
      </c>
      <c r="W616" s="19">
        <v>8107</v>
      </c>
      <c r="X616" s="16" t="s">
        <v>1335</v>
      </c>
      <c r="Y616" s="16" t="s">
        <v>310</v>
      </c>
      <c r="Z616" s="16" t="s">
        <v>240</v>
      </c>
      <c r="AA616" s="15" t="s">
        <v>311</v>
      </c>
      <c r="AB616" s="15"/>
      <c r="AC616" s="15"/>
      <c r="AD616" s="15"/>
      <c r="AE616" s="15"/>
      <c r="AF616" s="15"/>
      <c r="AG616" s="15"/>
      <c r="AH616" s="15"/>
      <c r="AI616" s="15"/>
      <c r="AJ616" s="15"/>
    </row>
    <row r="617" spans="18:36" x14ac:dyDescent="0.25">
      <c r="R617" s="15"/>
      <c r="S617" s="15"/>
      <c r="T617" s="15"/>
      <c r="U617" s="15"/>
      <c r="V617" s="16" t="s">
        <v>312</v>
      </c>
      <c r="W617" s="19" t="s">
        <v>1029</v>
      </c>
      <c r="X617" s="16" t="s">
        <v>1336</v>
      </c>
      <c r="Y617" s="16" t="s">
        <v>310</v>
      </c>
      <c r="Z617" s="16" t="s">
        <v>240</v>
      </c>
      <c r="AA617" s="15" t="s">
        <v>311</v>
      </c>
      <c r="AB617" s="15"/>
      <c r="AC617" s="15"/>
      <c r="AD617" s="15"/>
      <c r="AE617" s="15"/>
      <c r="AF617" s="15"/>
      <c r="AG617" s="15"/>
      <c r="AH617" s="15"/>
      <c r="AI617" s="15"/>
      <c r="AJ617" s="15"/>
    </row>
    <row r="618" spans="18:36" x14ac:dyDescent="0.25">
      <c r="R618" s="15"/>
      <c r="S618" s="15"/>
      <c r="T618" s="15"/>
      <c r="U618" s="15"/>
      <c r="V618" s="16" t="s">
        <v>313</v>
      </c>
      <c r="W618" s="19">
        <v>8108</v>
      </c>
      <c r="X618" s="16" t="s">
        <v>1335</v>
      </c>
      <c r="Y618" s="16" t="s">
        <v>310</v>
      </c>
      <c r="Z618" s="16" t="s">
        <v>240</v>
      </c>
      <c r="AA618" s="15" t="s">
        <v>311</v>
      </c>
      <c r="AB618" s="15"/>
      <c r="AC618" s="15"/>
      <c r="AD618" s="15"/>
      <c r="AE618" s="15"/>
      <c r="AF618" s="15"/>
      <c r="AG618" s="15"/>
      <c r="AH618" s="15"/>
      <c r="AI618" s="15"/>
      <c r="AJ618" s="15"/>
    </row>
    <row r="619" spans="18:36" x14ac:dyDescent="0.25">
      <c r="R619" s="15"/>
      <c r="S619" s="15"/>
      <c r="T619" s="15"/>
      <c r="U619" s="15"/>
      <c r="V619" s="16" t="s">
        <v>314</v>
      </c>
      <c r="W619" s="19">
        <v>8106</v>
      </c>
      <c r="X619" s="16" t="s">
        <v>1335</v>
      </c>
      <c r="Y619" s="16" t="s">
        <v>310</v>
      </c>
      <c r="Z619" s="16" t="s">
        <v>240</v>
      </c>
      <c r="AA619" s="15" t="s">
        <v>311</v>
      </c>
      <c r="AB619" s="15"/>
      <c r="AC619" s="15"/>
      <c r="AD619" s="15"/>
      <c r="AE619" s="15"/>
      <c r="AF619" s="15"/>
      <c r="AG619" s="15"/>
      <c r="AH619" s="15"/>
      <c r="AI619" s="15"/>
      <c r="AJ619" s="15"/>
    </row>
    <row r="620" spans="18:36" x14ac:dyDescent="0.25">
      <c r="R620" s="15"/>
      <c r="S620" s="15"/>
      <c r="T620" s="15"/>
      <c r="U620" s="15"/>
      <c r="V620" s="16" t="s">
        <v>315</v>
      </c>
      <c r="W620" s="19" t="s">
        <v>1030</v>
      </c>
      <c r="X620" s="16" t="s">
        <v>1336</v>
      </c>
      <c r="Y620" s="16" t="s">
        <v>310</v>
      </c>
      <c r="Z620" s="16" t="s">
        <v>240</v>
      </c>
      <c r="AA620" s="15" t="s">
        <v>311</v>
      </c>
      <c r="AB620" s="15"/>
      <c r="AC620" s="15"/>
      <c r="AD620" s="15"/>
      <c r="AE620" s="15"/>
      <c r="AF620" s="15"/>
      <c r="AG620" s="15"/>
      <c r="AH620" s="15"/>
      <c r="AI620" s="15"/>
      <c r="AJ620" s="15"/>
    </row>
    <row r="621" spans="18:36" x14ac:dyDescent="0.25">
      <c r="R621" s="15"/>
      <c r="S621" s="15"/>
      <c r="T621" s="15"/>
      <c r="U621" s="15"/>
      <c r="V621" s="16" t="s">
        <v>329</v>
      </c>
      <c r="W621" s="19">
        <v>1329</v>
      </c>
      <c r="X621" s="16" t="s">
        <v>1335</v>
      </c>
      <c r="Y621" s="16" t="s">
        <v>310</v>
      </c>
      <c r="Z621" s="16" t="s">
        <v>240</v>
      </c>
      <c r="AA621" s="15" t="s">
        <v>330</v>
      </c>
      <c r="AB621" s="15"/>
      <c r="AC621" s="15"/>
      <c r="AD621" s="15"/>
      <c r="AE621" s="15"/>
      <c r="AF621" s="15"/>
      <c r="AG621" s="15"/>
      <c r="AH621" s="15"/>
      <c r="AI621" s="15"/>
      <c r="AJ621" s="15"/>
    </row>
    <row r="622" spans="18:36" x14ac:dyDescent="0.25">
      <c r="R622" s="15"/>
      <c r="S622" s="15"/>
      <c r="T622" s="15"/>
      <c r="U622" s="15"/>
      <c r="V622" s="16" t="s">
        <v>331</v>
      </c>
      <c r="W622" s="19">
        <v>2827</v>
      </c>
      <c r="X622" s="16" t="s">
        <v>1335</v>
      </c>
      <c r="Y622" s="16" t="s">
        <v>310</v>
      </c>
      <c r="Z622" s="16" t="s">
        <v>240</v>
      </c>
      <c r="AA622" s="15" t="s">
        <v>330</v>
      </c>
      <c r="AB622" s="15"/>
      <c r="AC622" s="15"/>
      <c r="AD622" s="15"/>
      <c r="AE622" s="15"/>
      <c r="AF622" s="15"/>
      <c r="AG622" s="15"/>
      <c r="AH622" s="15"/>
      <c r="AI622" s="15"/>
      <c r="AJ622" s="15"/>
    </row>
    <row r="623" spans="18:36" x14ac:dyDescent="0.25">
      <c r="R623" s="15"/>
      <c r="S623" s="15"/>
      <c r="T623" s="15"/>
      <c r="U623" s="15"/>
      <c r="V623" s="16" t="s">
        <v>332</v>
      </c>
      <c r="W623" s="19">
        <v>1330</v>
      </c>
      <c r="X623" s="16" t="s">
        <v>1335</v>
      </c>
      <c r="Y623" s="16" t="s">
        <v>310</v>
      </c>
      <c r="Z623" s="16" t="s">
        <v>240</v>
      </c>
      <c r="AA623" s="15" t="s">
        <v>330</v>
      </c>
      <c r="AB623" s="15"/>
      <c r="AC623" s="15"/>
      <c r="AD623" s="15"/>
      <c r="AE623" s="15"/>
      <c r="AF623" s="15"/>
      <c r="AG623" s="15"/>
      <c r="AH623" s="15"/>
      <c r="AI623" s="15"/>
      <c r="AJ623" s="15"/>
    </row>
    <row r="624" spans="18:36" x14ac:dyDescent="0.25">
      <c r="R624" s="15"/>
      <c r="S624" s="15"/>
      <c r="T624" s="15"/>
      <c r="U624" s="15"/>
      <c r="V624" s="16" t="s">
        <v>294</v>
      </c>
      <c r="W624" s="19">
        <v>1589</v>
      </c>
      <c r="X624" s="16" t="s">
        <v>1335</v>
      </c>
      <c r="Y624" s="16" t="s">
        <v>310</v>
      </c>
      <c r="Z624" s="16" t="s">
        <v>240</v>
      </c>
      <c r="AA624" s="15" t="s">
        <v>333</v>
      </c>
      <c r="AB624" s="15"/>
      <c r="AC624" s="15"/>
      <c r="AD624" s="15"/>
      <c r="AE624" s="15"/>
      <c r="AF624" s="15"/>
      <c r="AG624" s="15"/>
      <c r="AH624" s="15"/>
      <c r="AI624" s="15"/>
      <c r="AJ624" s="15"/>
    </row>
    <row r="625" spans="18:36" x14ac:dyDescent="0.25">
      <c r="R625" s="15"/>
      <c r="S625" s="15"/>
      <c r="T625" s="15"/>
      <c r="U625" s="15"/>
      <c r="V625" s="16" t="s">
        <v>296</v>
      </c>
      <c r="W625" s="19">
        <v>1055</v>
      </c>
      <c r="X625" s="16" t="s">
        <v>1335</v>
      </c>
      <c r="Y625" s="16" t="s">
        <v>310</v>
      </c>
      <c r="Z625" s="16" t="s">
        <v>240</v>
      </c>
      <c r="AA625" s="15" t="s">
        <v>333</v>
      </c>
      <c r="AB625" s="15"/>
      <c r="AC625" s="15"/>
      <c r="AD625" s="15"/>
      <c r="AE625" s="15"/>
      <c r="AF625" s="15"/>
      <c r="AG625" s="15"/>
      <c r="AH625" s="15"/>
      <c r="AI625" s="15"/>
      <c r="AJ625" s="15"/>
    </row>
    <row r="626" spans="18:36" x14ac:dyDescent="0.25">
      <c r="R626" s="15"/>
      <c r="S626" s="15"/>
      <c r="T626" s="15"/>
      <c r="U626" s="15"/>
      <c r="V626" s="16" t="s">
        <v>297</v>
      </c>
      <c r="W626" s="19">
        <v>1054</v>
      </c>
      <c r="X626" s="16" t="s">
        <v>1335</v>
      </c>
      <c r="Y626" s="16" t="s">
        <v>310</v>
      </c>
      <c r="Z626" s="16" t="s">
        <v>240</v>
      </c>
      <c r="AA626" s="15" t="s">
        <v>333</v>
      </c>
      <c r="AB626" s="15"/>
      <c r="AC626" s="15"/>
      <c r="AD626" s="15"/>
      <c r="AE626" s="15"/>
      <c r="AF626" s="15"/>
      <c r="AG626" s="15"/>
      <c r="AH626" s="15"/>
      <c r="AI626" s="15"/>
      <c r="AJ626" s="15"/>
    </row>
    <row r="627" spans="18:36" x14ac:dyDescent="0.25">
      <c r="R627" s="15"/>
      <c r="S627" s="15"/>
      <c r="T627" s="15"/>
      <c r="U627" s="15"/>
      <c r="V627" s="16" t="s">
        <v>298</v>
      </c>
      <c r="W627" s="19">
        <v>1056</v>
      </c>
      <c r="X627" s="16" t="s">
        <v>1335</v>
      </c>
      <c r="Y627" s="16" t="s">
        <v>310</v>
      </c>
      <c r="Z627" s="16" t="s">
        <v>240</v>
      </c>
      <c r="AA627" s="15" t="s">
        <v>333</v>
      </c>
      <c r="AB627" s="15"/>
      <c r="AC627" s="15"/>
      <c r="AD627" s="15"/>
      <c r="AE627" s="15"/>
      <c r="AF627" s="15"/>
      <c r="AG627" s="15"/>
      <c r="AH627" s="15"/>
      <c r="AI627" s="15"/>
      <c r="AJ627" s="15"/>
    </row>
    <row r="628" spans="18:36" x14ac:dyDescent="0.25">
      <c r="R628" s="15"/>
      <c r="S628" s="15"/>
      <c r="T628" s="15"/>
      <c r="U628" s="15"/>
      <c r="V628" s="16" t="s">
        <v>334</v>
      </c>
      <c r="W628" s="19" t="s">
        <v>1032</v>
      </c>
      <c r="X628" s="16" t="s">
        <v>1336</v>
      </c>
      <c r="Y628" s="16" t="s">
        <v>310</v>
      </c>
      <c r="Z628" s="16" t="s">
        <v>240</v>
      </c>
      <c r="AA628" s="15" t="s">
        <v>333</v>
      </c>
      <c r="AB628" s="15"/>
      <c r="AC628" s="15"/>
      <c r="AD628" s="15"/>
      <c r="AE628" s="15"/>
      <c r="AF628" s="15"/>
      <c r="AG628" s="15"/>
      <c r="AH628" s="15"/>
      <c r="AI628" s="15"/>
      <c r="AJ628" s="15"/>
    </row>
    <row r="629" spans="18:36" x14ac:dyDescent="0.25">
      <c r="R629" s="15"/>
      <c r="S629" s="15"/>
      <c r="T629" s="15"/>
      <c r="U629" s="15"/>
      <c r="V629" s="16" t="s">
        <v>370</v>
      </c>
      <c r="W629" s="19">
        <v>1297</v>
      </c>
      <c r="X629" s="16" t="s">
        <v>1335</v>
      </c>
      <c r="Y629" s="16" t="s">
        <v>310</v>
      </c>
      <c r="Z629" s="16" t="s">
        <v>240</v>
      </c>
      <c r="AA629" s="15" t="s">
        <v>371</v>
      </c>
      <c r="AB629" s="15"/>
      <c r="AC629" s="15"/>
      <c r="AD629" s="15"/>
      <c r="AE629" s="15"/>
      <c r="AF629" s="15"/>
      <c r="AG629" s="15"/>
      <c r="AH629" s="15"/>
      <c r="AI629" s="15"/>
      <c r="AJ629" s="15"/>
    </row>
    <row r="630" spans="18:36" x14ac:dyDescent="0.25">
      <c r="R630" s="15"/>
      <c r="S630" s="15"/>
      <c r="T630" s="15"/>
      <c r="U630" s="15"/>
      <c r="V630" s="16" t="s">
        <v>372</v>
      </c>
      <c r="W630" s="19">
        <v>1295</v>
      </c>
      <c r="X630" s="16" t="s">
        <v>1335</v>
      </c>
      <c r="Y630" s="16" t="s">
        <v>310</v>
      </c>
      <c r="Z630" s="16" t="s">
        <v>240</v>
      </c>
      <c r="AA630" s="15" t="s">
        <v>371</v>
      </c>
      <c r="AB630" s="15"/>
      <c r="AC630" s="15"/>
      <c r="AD630" s="15"/>
      <c r="AE630" s="15"/>
      <c r="AF630" s="15"/>
      <c r="AG630" s="15"/>
      <c r="AH630" s="15"/>
      <c r="AI630" s="15"/>
      <c r="AJ630" s="15"/>
    </row>
    <row r="631" spans="18:36" x14ac:dyDescent="0.25">
      <c r="R631" s="15"/>
      <c r="S631" s="15"/>
      <c r="T631" s="15"/>
      <c r="U631" s="15"/>
      <c r="V631" s="16" t="s">
        <v>373</v>
      </c>
      <c r="W631" s="19">
        <v>1296</v>
      </c>
      <c r="X631" s="16" t="s">
        <v>1335</v>
      </c>
      <c r="Y631" s="16" t="s">
        <v>310</v>
      </c>
      <c r="Z631" s="16" t="s">
        <v>240</v>
      </c>
      <c r="AA631" s="15" t="s">
        <v>371</v>
      </c>
      <c r="AB631" s="15"/>
      <c r="AC631" s="15"/>
      <c r="AD631" s="15"/>
      <c r="AE631" s="15"/>
      <c r="AF631" s="15"/>
      <c r="AG631" s="15"/>
      <c r="AH631" s="15"/>
      <c r="AI631" s="15"/>
      <c r="AJ631" s="15"/>
    </row>
    <row r="632" spans="18:36" x14ac:dyDescent="0.25">
      <c r="R632" s="15"/>
      <c r="S632" s="15"/>
      <c r="T632" s="15"/>
      <c r="U632" s="15"/>
      <c r="V632" s="16" t="s">
        <v>374</v>
      </c>
      <c r="W632" s="19" t="s">
        <v>1051</v>
      </c>
      <c r="X632" s="16" t="s">
        <v>1336</v>
      </c>
      <c r="Y632" s="16" t="s">
        <v>310</v>
      </c>
      <c r="Z632" s="16" t="s">
        <v>240</v>
      </c>
      <c r="AA632" s="15" t="s">
        <v>371</v>
      </c>
      <c r="AB632" s="15"/>
      <c r="AC632" s="15"/>
      <c r="AD632" s="15"/>
      <c r="AE632" s="15"/>
      <c r="AF632" s="15"/>
      <c r="AG632" s="15"/>
      <c r="AH632" s="15"/>
      <c r="AI632" s="15"/>
      <c r="AJ632" s="15"/>
    </row>
    <row r="633" spans="18:36" x14ac:dyDescent="0.25">
      <c r="R633" s="15"/>
      <c r="S633" s="15"/>
      <c r="T633" s="15"/>
      <c r="U633" s="15"/>
      <c r="V633" s="16" t="s">
        <v>375</v>
      </c>
      <c r="W633" s="19">
        <v>2448</v>
      </c>
      <c r="X633" s="16" t="s">
        <v>1335</v>
      </c>
      <c r="Y633" s="16" t="s">
        <v>310</v>
      </c>
      <c r="Z633" s="16" t="s">
        <v>240</v>
      </c>
      <c r="AA633" s="15" t="s">
        <v>376</v>
      </c>
      <c r="AB633" s="15"/>
      <c r="AC633" s="15"/>
      <c r="AD633" s="15"/>
      <c r="AE633" s="15"/>
      <c r="AF633" s="15"/>
      <c r="AG633" s="15"/>
      <c r="AH633" s="15"/>
      <c r="AI633" s="15"/>
      <c r="AJ633" s="15"/>
    </row>
    <row r="634" spans="18:36" x14ac:dyDescent="0.25">
      <c r="R634" s="15"/>
      <c r="S634" s="15"/>
      <c r="T634" s="15"/>
      <c r="U634" s="15"/>
      <c r="V634" s="16" t="s">
        <v>377</v>
      </c>
      <c r="W634" s="19">
        <v>2449</v>
      </c>
      <c r="X634" s="16" t="s">
        <v>1335</v>
      </c>
      <c r="Y634" s="16" t="s">
        <v>310</v>
      </c>
      <c r="Z634" s="16" t="s">
        <v>240</v>
      </c>
      <c r="AA634" s="15" t="s">
        <v>376</v>
      </c>
      <c r="AB634" s="15"/>
      <c r="AC634" s="15"/>
      <c r="AD634" s="15"/>
      <c r="AE634" s="15"/>
      <c r="AF634" s="15"/>
      <c r="AG634" s="15"/>
      <c r="AH634" s="15"/>
      <c r="AI634" s="15"/>
      <c r="AJ634" s="15"/>
    </row>
    <row r="635" spans="18:36" x14ac:dyDescent="0.25">
      <c r="R635" s="15"/>
      <c r="S635" s="15"/>
      <c r="T635" s="15"/>
      <c r="U635" s="15"/>
      <c r="V635" s="16" t="s">
        <v>378</v>
      </c>
      <c r="W635" s="19" t="s">
        <v>1052</v>
      </c>
      <c r="X635" s="16" t="s">
        <v>1335</v>
      </c>
      <c r="Y635" s="16" t="s">
        <v>310</v>
      </c>
      <c r="Z635" s="16" t="s">
        <v>240</v>
      </c>
      <c r="AA635" s="15" t="s">
        <v>376</v>
      </c>
      <c r="AB635" s="15"/>
      <c r="AC635" s="15"/>
      <c r="AD635" s="15"/>
      <c r="AE635" s="15"/>
      <c r="AF635" s="15"/>
      <c r="AG635" s="15"/>
      <c r="AH635" s="15"/>
      <c r="AI635" s="15"/>
      <c r="AJ635" s="15"/>
    </row>
    <row r="636" spans="18:36" x14ac:dyDescent="0.25">
      <c r="R636" s="15"/>
      <c r="S636" s="15"/>
      <c r="T636" s="15"/>
      <c r="U636" s="15"/>
      <c r="V636" s="16" t="s">
        <v>379</v>
      </c>
      <c r="W636" s="19">
        <v>2450</v>
      </c>
      <c r="X636" s="16" t="s">
        <v>1335</v>
      </c>
      <c r="Y636" s="16" t="s">
        <v>310</v>
      </c>
      <c r="Z636" s="16" t="s">
        <v>240</v>
      </c>
      <c r="AA636" s="15" t="s">
        <v>376</v>
      </c>
      <c r="AB636" s="15"/>
      <c r="AC636" s="15"/>
      <c r="AD636" s="15"/>
      <c r="AE636" s="15"/>
      <c r="AF636" s="15"/>
      <c r="AG636" s="15"/>
      <c r="AH636" s="15"/>
      <c r="AI636" s="15"/>
      <c r="AJ636" s="15"/>
    </row>
    <row r="637" spans="18:36" x14ac:dyDescent="0.25">
      <c r="R637" s="15"/>
      <c r="S637" s="15"/>
      <c r="T637" s="15"/>
      <c r="U637" s="15"/>
      <c r="V637" s="16" t="s">
        <v>453</v>
      </c>
      <c r="W637" s="19" t="s">
        <v>1087</v>
      </c>
      <c r="X637" s="16" t="s">
        <v>1335</v>
      </c>
      <c r="Y637" s="16" t="s">
        <v>310</v>
      </c>
      <c r="Z637" s="16" t="s">
        <v>240</v>
      </c>
      <c r="AA637" s="15" t="s">
        <v>454</v>
      </c>
      <c r="AB637" s="15"/>
      <c r="AC637" s="15"/>
      <c r="AD637" s="15"/>
      <c r="AE637" s="15"/>
      <c r="AF637" s="15"/>
      <c r="AG637" s="15"/>
      <c r="AH637" s="15"/>
      <c r="AI637" s="15"/>
      <c r="AJ637" s="15"/>
    </row>
    <row r="638" spans="18:36" x14ac:dyDescent="0.25">
      <c r="R638" s="15"/>
      <c r="S638" s="15"/>
      <c r="T638" s="15"/>
      <c r="U638" s="15"/>
      <c r="V638" s="16" t="s">
        <v>455</v>
      </c>
      <c r="W638" s="19" t="s">
        <v>1088</v>
      </c>
      <c r="X638" s="16" t="s">
        <v>1335</v>
      </c>
      <c r="Y638" s="16" t="s">
        <v>310</v>
      </c>
      <c r="Z638" s="16" t="s">
        <v>240</v>
      </c>
      <c r="AA638" s="15" t="s">
        <v>454</v>
      </c>
      <c r="AB638" s="15"/>
      <c r="AC638" s="15"/>
      <c r="AD638" s="15"/>
      <c r="AE638" s="15"/>
      <c r="AF638" s="15"/>
      <c r="AG638" s="15"/>
      <c r="AH638" s="15"/>
      <c r="AI638" s="15"/>
      <c r="AJ638" s="15"/>
    </row>
    <row r="639" spans="18:36" x14ac:dyDescent="0.25">
      <c r="R639" s="15"/>
      <c r="S639" s="15"/>
      <c r="T639" s="15"/>
      <c r="U639" s="15"/>
      <c r="V639" s="16" t="s">
        <v>456</v>
      </c>
      <c r="W639" s="19" t="s">
        <v>1089</v>
      </c>
      <c r="X639" s="16" t="s">
        <v>1335</v>
      </c>
      <c r="Y639" s="16" t="s">
        <v>310</v>
      </c>
      <c r="Z639" s="16" t="s">
        <v>240</v>
      </c>
      <c r="AA639" s="15" t="s">
        <v>454</v>
      </c>
      <c r="AB639" s="15"/>
      <c r="AC639" s="15"/>
      <c r="AD639" s="15"/>
      <c r="AE639" s="15"/>
      <c r="AF639" s="15"/>
      <c r="AG639" s="15"/>
      <c r="AH639" s="15"/>
      <c r="AI639" s="15"/>
      <c r="AJ639" s="15"/>
    </row>
    <row r="640" spans="18:36" x14ac:dyDescent="0.25">
      <c r="R640" s="15"/>
      <c r="S640" s="15"/>
      <c r="T640" s="15"/>
      <c r="U640" s="15"/>
      <c r="V640" s="16" t="s">
        <v>457</v>
      </c>
      <c r="W640" s="19" t="s">
        <v>1090</v>
      </c>
      <c r="X640" s="16" t="s">
        <v>1335</v>
      </c>
      <c r="Y640" s="16" t="s">
        <v>310</v>
      </c>
      <c r="Z640" s="16" t="s">
        <v>240</v>
      </c>
      <c r="AA640" s="15" t="s">
        <v>458</v>
      </c>
      <c r="AB640" s="15"/>
      <c r="AC640" s="15"/>
      <c r="AD640" s="15"/>
      <c r="AE640" s="15"/>
      <c r="AF640" s="15"/>
      <c r="AG640" s="15"/>
      <c r="AH640" s="15"/>
      <c r="AI640" s="15"/>
      <c r="AJ640" s="15"/>
    </row>
    <row r="641" spans="18:36" x14ac:dyDescent="0.25">
      <c r="R641" s="15"/>
      <c r="S641" s="15"/>
      <c r="T641" s="15"/>
      <c r="U641" s="15"/>
      <c r="V641" s="16" t="s">
        <v>459</v>
      </c>
      <c r="W641" s="19" t="s">
        <v>1091</v>
      </c>
      <c r="X641" s="16" t="s">
        <v>1335</v>
      </c>
      <c r="Y641" s="16" t="s">
        <v>310</v>
      </c>
      <c r="Z641" s="16" t="s">
        <v>240</v>
      </c>
      <c r="AA641" s="15" t="s">
        <v>458</v>
      </c>
      <c r="AB641" s="15"/>
      <c r="AC641" s="15"/>
      <c r="AD641" s="15"/>
      <c r="AE641" s="15"/>
      <c r="AF641" s="15"/>
      <c r="AG641" s="15"/>
      <c r="AH641" s="15"/>
      <c r="AI641" s="15"/>
      <c r="AJ641" s="15"/>
    </row>
    <row r="642" spans="18:36" x14ac:dyDescent="0.25">
      <c r="R642" s="15"/>
      <c r="S642" s="15"/>
      <c r="T642" s="15"/>
      <c r="U642" s="15"/>
      <c r="V642" s="16" t="s">
        <v>460</v>
      </c>
      <c r="W642" s="19" t="s">
        <v>1092</v>
      </c>
      <c r="X642" s="16" t="s">
        <v>1335</v>
      </c>
      <c r="Y642" s="16" t="s">
        <v>310</v>
      </c>
      <c r="Z642" s="16" t="s">
        <v>240</v>
      </c>
      <c r="AA642" s="15" t="s">
        <v>458</v>
      </c>
      <c r="AB642" s="15"/>
      <c r="AC642" s="15"/>
      <c r="AD642" s="15"/>
      <c r="AE642" s="15"/>
      <c r="AF642" s="15"/>
      <c r="AG642" s="15"/>
      <c r="AH642" s="15"/>
      <c r="AI642" s="15"/>
      <c r="AJ642" s="15"/>
    </row>
    <row r="643" spans="18:36" x14ac:dyDescent="0.25">
      <c r="R643" s="15"/>
      <c r="S643" s="15"/>
      <c r="T643" s="15"/>
      <c r="U643" s="15"/>
      <c r="V643" s="16" t="s">
        <v>587</v>
      </c>
      <c r="W643" s="19" t="s">
        <v>1159</v>
      </c>
      <c r="X643" s="16" t="s">
        <v>1335</v>
      </c>
      <c r="Y643" s="16" t="s">
        <v>310</v>
      </c>
      <c r="Z643" s="16" t="s">
        <v>240</v>
      </c>
      <c r="AA643" s="15" t="s">
        <v>588</v>
      </c>
      <c r="AB643" s="15"/>
      <c r="AC643" s="15"/>
      <c r="AD643" s="15"/>
      <c r="AE643" s="15"/>
      <c r="AF643" s="15"/>
      <c r="AG643" s="15"/>
      <c r="AH643" s="15"/>
      <c r="AI643" s="15"/>
      <c r="AJ643" s="15"/>
    </row>
    <row r="644" spans="18:36" x14ac:dyDescent="0.25">
      <c r="R644" s="15"/>
      <c r="S644" s="15"/>
      <c r="T644" s="15"/>
      <c r="U644" s="15"/>
      <c r="V644" s="16" t="s">
        <v>589</v>
      </c>
      <c r="W644" s="19" t="s">
        <v>1160</v>
      </c>
      <c r="X644" s="16" t="s">
        <v>1335</v>
      </c>
      <c r="Y644" s="16" t="s">
        <v>310</v>
      </c>
      <c r="Z644" s="16" t="s">
        <v>240</v>
      </c>
      <c r="AA644" s="15" t="s">
        <v>588</v>
      </c>
      <c r="AB644" s="15"/>
      <c r="AC644" s="15"/>
      <c r="AD644" s="15"/>
      <c r="AE644" s="15"/>
      <c r="AF644" s="15"/>
      <c r="AG644" s="15"/>
      <c r="AH644" s="15"/>
      <c r="AI644" s="15"/>
      <c r="AJ644" s="15"/>
    </row>
    <row r="645" spans="18:36" x14ac:dyDescent="0.25">
      <c r="R645" s="15"/>
      <c r="S645" s="15"/>
      <c r="T645" s="15"/>
      <c r="U645" s="15"/>
      <c r="V645" s="16" t="s">
        <v>590</v>
      </c>
      <c r="W645" s="19" t="s">
        <v>1161</v>
      </c>
      <c r="X645" s="16" t="s">
        <v>1335</v>
      </c>
      <c r="Y645" s="16" t="s">
        <v>310</v>
      </c>
      <c r="Z645" s="16" t="s">
        <v>240</v>
      </c>
      <c r="AA645" s="15" t="s">
        <v>588</v>
      </c>
      <c r="AB645" s="15"/>
      <c r="AC645" s="15"/>
      <c r="AD645" s="15"/>
      <c r="AE645" s="15"/>
      <c r="AF645" s="15"/>
      <c r="AG645" s="15"/>
      <c r="AH645" s="15"/>
      <c r="AI645" s="15"/>
      <c r="AJ645" s="15"/>
    </row>
    <row r="646" spans="18:36" x14ac:dyDescent="0.25">
      <c r="R646" s="15"/>
      <c r="S646" s="15"/>
      <c r="T646" s="15"/>
      <c r="U646" s="15"/>
      <c r="V646" s="16" t="s">
        <v>722</v>
      </c>
      <c r="W646" s="19" t="s">
        <v>1229</v>
      </c>
      <c r="X646" s="16" t="s">
        <v>1335</v>
      </c>
      <c r="Y646" s="16" t="s">
        <v>310</v>
      </c>
      <c r="Z646" s="16" t="s">
        <v>240</v>
      </c>
      <c r="AA646" s="15" t="s">
        <v>723</v>
      </c>
      <c r="AB646" s="15"/>
      <c r="AC646" s="15"/>
      <c r="AD646" s="15"/>
      <c r="AE646" s="15"/>
      <c r="AF646" s="15"/>
      <c r="AG646" s="15"/>
      <c r="AH646" s="15"/>
      <c r="AI646" s="15"/>
      <c r="AJ646" s="15"/>
    </row>
    <row r="647" spans="18:36" x14ac:dyDescent="0.25">
      <c r="R647" s="15"/>
      <c r="S647" s="15"/>
      <c r="T647" s="15"/>
      <c r="U647" s="15"/>
      <c r="V647" s="16" t="s">
        <v>724</v>
      </c>
      <c r="W647" s="19" t="s">
        <v>1230</v>
      </c>
      <c r="X647" s="16" t="s">
        <v>1335</v>
      </c>
      <c r="Y647" s="16" t="s">
        <v>310</v>
      </c>
      <c r="Z647" s="16" t="s">
        <v>240</v>
      </c>
      <c r="AA647" s="15" t="s">
        <v>723</v>
      </c>
      <c r="AB647" s="15"/>
      <c r="AC647" s="15"/>
      <c r="AD647" s="15"/>
      <c r="AE647" s="15"/>
      <c r="AF647" s="15"/>
      <c r="AG647" s="15"/>
      <c r="AH647" s="15"/>
      <c r="AI647" s="15"/>
      <c r="AJ647" s="15"/>
    </row>
    <row r="648" spans="18:36" x14ac:dyDescent="0.25">
      <c r="R648" s="15"/>
      <c r="S648" s="15"/>
      <c r="T648" s="15"/>
      <c r="U648" s="15"/>
      <c r="V648" s="16" t="s">
        <v>725</v>
      </c>
      <c r="W648" s="19" t="s">
        <v>1231</v>
      </c>
      <c r="X648" s="16" t="s">
        <v>1335</v>
      </c>
      <c r="Y648" s="16" t="s">
        <v>310</v>
      </c>
      <c r="Z648" s="16" t="s">
        <v>240</v>
      </c>
      <c r="AA648" s="15" t="s">
        <v>723</v>
      </c>
      <c r="AB648" s="15"/>
      <c r="AC648" s="15"/>
      <c r="AD648" s="15"/>
      <c r="AE648" s="15"/>
      <c r="AF648" s="15"/>
      <c r="AG648" s="15"/>
      <c r="AH648" s="15"/>
      <c r="AI648" s="15"/>
      <c r="AJ648" s="15"/>
    </row>
    <row r="649" spans="18:36" x14ac:dyDescent="0.25">
      <c r="R649" s="15"/>
      <c r="S649" s="15"/>
      <c r="T649" s="15"/>
      <c r="U649" s="15"/>
      <c r="V649" s="16" t="s">
        <v>726</v>
      </c>
      <c r="W649" s="19" t="s">
        <v>1232</v>
      </c>
      <c r="X649" s="16" t="s">
        <v>1335</v>
      </c>
      <c r="Y649" s="16" t="s">
        <v>310</v>
      </c>
      <c r="Z649" s="16" t="s">
        <v>240</v>
      </c>
      <c r="AA649" s="15" t="s">
        <v>723</v>
      </c>
      <c r="AB649" s="15"/>
      <c r="AC649" s="15"/>
      <c r="AD649" s="15"/>
      <c r="AE649" s="15"/>
      <c r="AF649" s="15"/>
      <c r="AG649" s="15"/>
      <c r="AH649" s="15"/>
      <c r="AI649" s="15"/>
      <c r="AJ649" s="15"/>
    </row>
    <row r="650" spans="18:36" x14ac:dyDescent="0.25">
      <c r="R650" s="15"/>
      <c r="S650" s="15"/>
      <c r="T650" s="15"/>
      <c r="U650" s="15"/>
      <c r="V650" s="16" t="s">
        <v>727</v>
      </c>
      <c r="W650" s="19" t="s">
        <v>1233</v>
      </c>
      <c r="X650" s="16" t="s">
        <v>1335</v>
      </c>
      <c r="Y650" s="16" t="s">
        <v>310</v>
      </c>
      <c r="Z650" s="16" t="s">
        <v>240</v>
      </c>
      <c r="AA650" s="15" t="s">
        <v>723</v>
      </c>
      <c r="AB650" s="15"/>
      <c r="AC650" s="15"/>
      <c r="AD650" s="15"/>
      <c r="AE650" s="15"/>
      <c r="AF650" s="15"/>
      <c r="AG650" s="15"/>
      <c r="AH650" s="15"/>
      <c r="AI650" s="15"/>
      <c r="AJ650" s="15"/>
    </row>
    <row r="651" spans="18:36" x14ac:dyDescent="0.25">
      <c r="R651" s="15"/>
      <c r="S651" s="15"/>
      <c r="T651" s="15"/>
      <c r="U651" s="15"/>
      <c r="V651" s="16" t="s">
        <v>728</v>
      </c>
      <c r="W651" s="19" t="s">
        <v>1234</v>
      </c>
      <c r="X651" s="16" t="s">
        <v>1335</v>
      </c>
      <c r="Y651" s="16" t="s">
        <v>310</v>
      </c>
      <c r="Z651" s="16" t="s">
        <v>240</v>
      </c>
      <c r="AA651" s="15" t="s">
        <v>729</v>
      </c>
      <c r="AB651" s="15"/>
      <c r="AC651" s="15"/>
      <c r="AD651" s="15"/>
      <c r="AE651" s="15"/>
      <c r="AF651" s="15"/>
      <c r="AG651" s="15"/>
      <c r="AH651" s="15"/>
      <c r="AI651" s="15"/>
      <c r="AJ651" s="15"/>
    </row>
    <row r="652" spans="18:36" x14ac:dyDescent="0.25">
      <c r="R652" s="15"/>
      <c r="S652" s="15"/>
      <c r="T652" s="15"/>
      <c r="U652" s="15"/>
      <c r="V652" s="16" t="s">
        <v>730</v>
      </c>
      <c r="W652" s="19" t="s">
        <v>1235</v>
      </c>
      <c r="X652" s="16" t="s">
        <v>1336</v>
      </c>
      <c r="Y652" s="16" t="s">
        <v>310</v>
      </c>
      <c r="Z652" s="16" t="s">
        <v>240</v>
      </c>
      <c r="AA652" s="15" t="s">
        <v>729</v>
      </c>
      <c r="AB652" s="15"/>
      <c r="AC652" s="15"/>
      <c r="AD652" s="15"/>
      <c r="AE652" s="15"/>
      <c r="AF652" s="15"/>
      <c r="AG652" s="15"/>
      <c r="AH652" s="15"/>
      <c r="AI652" s="15"/>
      <c r="AJ652" s="15"/>
    </row>
    <row r="653" spans="18:36" x14ac:dyDescent="0.25">
      <c r="R653" s="15"/>
      <c r="S653" s="15"/>
      <c r="T653" s="15"/>
      <c r="U653" s="15"/>
      <c r="V653" s="16" t="s">
        <v>731</v>
      </c>
      <c r="W653" s="19" t="s">
        <v>1236</v>
      </c>
      <c r="X653" s="16" t="s">
        <v>1335</v>
      </c>
      <c r="Y653" s="16" t="s">
        <v>310</v>
      </c>
      <c r="Z653" s="16" t="s">
        <v>240</v>
      </c>
      <c r="AA653" s="15" t="s">
        <v>729</v>
      </c>
      <c r="AB653" s="15"/>
      <c r="AC653" s="15"/>
      <c r="AD653" s="15"/>
      <c r="AE653" s="15"/>
      <c r="AF653" s="15"/>
      <c r="AG653" s="15"/>
      <c r="AH653" s="15"/>
      <c r="AI653" s="15"/>
      <c r="AJ653" s="15"/>
    </row>
    <row r="654" spans="18:36" x14ac:dyDescent="0.25">
      <c r="R654" s="15"/>
      <c r="S654" s="15"/>
      <c r="T654" s="15"/>
      <c r="U654" s="15"/>
      <c r="V654" s="16" t="s">
        <v>732</v>
      </c>
      <c r="W654" s="19" t="s">
        <v>1237</v>
      </c>
      <c r="X654" s="16" t="s">
        <v>1335</v>
      </c>
      <c r="Y654" s="16" t="s">
        <v>310</v>
      </c>
      <c r="Z654" s="16" t="s">
        <v>240</v>
      </c>
      <c r="AA654" s="15" t="s">
        <v>729</v>
      </c>
      <c r="AB654" s="15"/>
      <c r="AC654" s="15"/>
      <c r="AD654" s="15"/>
      <c r="AE654" s="15"/>
      <c r="AF654" s="15"/>
      <c r="AG654" s="15"/>
      <c r="AH654" s="15"/>
      <c r="AI654" s="15"/>
      <c r="AJ654" s="15"/>
    </row>
    <row r="655" spans="18:36" x14ac:dyDescent="0.25">
      <c r="R655" s="15"/>
      <c r="S655" s="15"/>
      <c r="T655" s="15"/>
      <c r="U655" s="15"/>
      <c r="V655" s="16" t="s">
        <v>829</v>
      </c>
      <c r="W655" s="19">
        <v>2317</v>
      </c>
      <c r="X655" s="16" t="s">
        <v>1335</v>
      </c>
      <c r="Y655" s="16" t="s">
        <v>310</v>
      </c>
      <c r="Z655" s="16" t="s">
        <v>814</v>
      </c>
      <c r="AA655" s="15" t="s">
        <v>830</v>
      </c>
      <c r="AB655" s="15"/>
      <c r="AC655" s="15"/>
      <c r="AD655" s="15"/>
      <c r="AE655" s="15"/>
      <c r="AF655" s="15"/>
      <c r="AG655" s="15"/>
      <c r="AH655" s="15"/>
      <c r="AI655" s="15"/>
      <c r="AJ655" s="15"/>
    </row>
    <row r="656" spans="18:36" x14ac:dyDescent="0.25">
      <c r="R656" s="15"/>
      <c r="S656" s="15"/>
      <c r="T656" s="15"/>
      <c r="U656" s="15"/>
      <c r="V656" s="16" t="s">
        <v>831</v>
      </c>
      <c r="W656" s="19" t="s">
        <v>1272</v>
      </c>
      <c r="X656" s="16" t="s">
        <v>1335</v>
      </c>
      <c r="Y656" s="16" t="s">
        <v>310</v>
      </c>
      <c r="Z656" s="16" t="s">
        <v>814</v>
      </c>
      <c r="AA656" s="15" t="s">
        <v>830</v>
      </c>
      <c r="AB656" s="15"/>
      <c r="AC656" s="15"/>
      <c r="AD656" s="15"/>
      <c r="AE656" s="15"/>
      <c r="AF656" s="15"/>
      <c r="AG656" s="15"/>
      <c r="AH656" s="15"/>
      <c r="AI656" s="15"/>
      <c r="AJ656" s="15"/>
    </row>
    <row r="657" spans="18:36" x14ac:dyDescent="0.25">
      <c r="R657" s="15"/>
      <c r="S657" s="15"/>
      <c r="T657" s="15"/>
      <c r="U657" s="15"/>
      <c r="V657" s="16" t="s">
        <v>832</v>
      </c>
      <c r="W657" s="19" t="s">
        <v>1273</v>
      </c>
      <c r="X657" s="16" t="s">
        <v>1335</v>
      </c>
      <c r="Y657" s="16" t="s">
        <v>310</v>
      </c>
      <c r="Z657" s="16" t="s">
        <v>814</v>
      </c>
      <c r="AA657" s="15" t="s">
        <v>830</v>
      </c>
      <c r="AB657" s="15"/>
      <c r="AC657" s="15"/>
      <c r="AD657" s="15"/>
      <c r="AE657" s="15"/>
      <c r="AF657" s="15"/>
      <c r="AG657" s="15"/>
      <c r="AH657" s="15"/>
      <c r="AI657" s="15"/>
      <c r="AJ657" s="15"/>
    </row>
    <row r="658" spans="18:36" x14ac:dyDescent="0.25">
      <c r="R658" s="15"/>
      <c r="S658" s="15"/>
      <c r="T658" s="15"/>
      <c r="U658" s="15"/>
      <c r="V658" s="16" t="s">
        <v>833</v>
      </c>
      <c r="W658" s="19" t="s">
        <v>1274</v>
      </c>
      <c r="X658" s="16" t="s">
        <v>1335</v>
      </c>
      <c r="Y658" s="16" t="s">
        <v>310</v>
      </c>
      <c r="Z658" s="16" t="s">
        <v>814</v>
      </c>
      <c r="AA658" s="15" t="s">
        <v>830</v>
      </c>
      <c r="AB658" s="15"/>
      <c r="AC658" s="15"/>
      <c r="AD658" s="15"/>
      <c r="AE658" s="15"/>
      <c r="AF658" s="15"/>
      <c r="AG658" s="15"/>
      <c r="AH658" s="15"/>
      <c r="AI658" s="15"/>
      <c r="AJ658" s="15"/>
    </row>
    <row r="659" spans="18:36" x14ac:dyDescent="0.25">
      <c r="R659" s="15"/>
      <c r="S659" s="15"/>
      <c r="T659" s="15"/>
      <c r="U659" s="15"/>
      <c r="V659" s="16" t="s">
        <v>834</v>
      </c>
      <c r="W659" s="19" t="s">
        <v>1275</v>
      </c>
      <c r="X659" s="16" t="s">
        <v>1335</v>
      </c>
      <c r="Y659" s="16" t="s">
        <v>310</v>
      </c>
      <c r="Z659" s="16" t="s">
        <v>814</v>
      </c>
      <c r="AA659" s="15" t="s">
        <v>830</v>
      </c>
      <c r="AB659" s="15"/>
      <c r="AC659" s="15"/>
      <c r="AD659" s="15"/>
      <c r="AE659" s="15"/>
      <c r="AF659" s="15"/>
      <c r="AG659" s="15"/>
      <c r="AH659" s="15"/>
      <c r="AI659" s="15"/>
      <c r="AJ659" s="15"/>
    </row>
    <row r="660" spans="18:36" x14ac:dyDescent="0.25">
      <c r="R660" s="15"/>
      <c r="S660" s="15"/>
      <c r="T660" s="15"/>
      <c r="U660" s="15"/>
      <c r="V660" s="16" t="s">
        <v>889</v>
      </c>
      <c r="W660" s="19" t="s">
        <v>1299</v>
      </c>
      <c r="X660" s="16" t="s">
        <v>1335</v>
      </c>
      <c r="Y660" s="16" t="s">
        <v>310</v>
      </c>
      <c r="Z660" s="16" t="s">
        <v>814</v>
      </c>
      <c r="AA660" s="15" t="s">
        <v>890</v>
      </c>
      <c r="AB660" s="15"/>
      <c r="AC660" s="15"/>
      <c r="AD660" s="15"/>
      <c r="AE660" s="15"/>
      <c r="AF660" s="15"/>
      <c r="AG660" s="15"/>
      <c r="AH660" s="15"/>
      <c r="AI660" s="15"/>
      <c r="AJ660" s="15"/>
    </row>
    <row r="661" spans="18:36" x14ac:dyDescent="0.25">
      <c r="R661" s="15"/>
      <c r="S661" s="15"/>
      <c r="T661" s="15"/>
      <c r="U661" s="15"/>
      <c r="V661" s="16" t="s">
        <v>891</v>
      </c>
      <c r="W661" s="19" t="s">
        <v>1300</v>
      </c>
      <c r="X661" s="16" t="s">
        <v>1335</v>
      </c>
      <c r="Y661" s="16" t="s">
        <v>310</v>
      </c>
      <c r="Z661" s="16" t="s">
        <v>814</v>
      </c>
      <c r="AA661" s="15" t="s">
        <v>890</v>
      </c>
      <c r="AB661" s="15"/>
      <c r="AC661" s="15"/>
      <c r="AD661" s="15"/>
      <c r="AE661" s="15"/>
      <c r="AF661" s="15"/>
      <c r="AG661" s="15"/>
      <c r="AH661" s="15"/>
      <c r="AI661" s="15"/>
      <c r="AJ661" s="15"/>
    </row>
    <row r="662" spans="18:36" x14ac:dyDescent="0.25">
      <c r="R662" s="15"/>
      <c r="S662" s="15"/>
      <c r="T662" s="15"/>
      <c r="U662" s="15"/>
      <c r="V662" s="16" t="s">
        <v>892</v>
      </c>
      <c r="W662" s="19" t="s">
        <v>1301</v>
      </c>
      <c r="X662" s="16" t="s">
        <v>1335</v>
      </c>
      <c r="Y662" s="16" t="s">
        <v>310</v>
      </c>
      <c r="Z662" s="16" t="s">
        <v>814</v>
      </c>
      <c r="AA662" s="15" t="s">
        <v>890</v>
      </c>
      <c r="AB662" s="15"/>
      <c r="AC662" s="15"/>
      <c r="AD662" s="15"/>
      <c r="AE662" s="15"/>
      <c r="AF662" s="15"/>
      <c r="AG662" s="15"/>
      <c r="AH662" s="15"/>
      <c r="AI662" s="15"/>
      <c r="AJ662" s="15"/>
    </row>
    <row r="663" spans="18:36" x14ac:dyDescent="0.25">
      <c r="R663" s="15"/>
      <c r="S663" s="15"/>
      <c r="T663" s="15"/>
      <c r="U663" s="15"/>
      <c r="V663" s="16" t="s">
        <v>893</v>
      </c>
      <c r="W663" s="19" t="s">
        <v>1302</v>
      </c>
      <c r="X663" s="16" t="s">
        <v>1335</v>
      </c>
      <c r="Y663" s="16" t="s">
        <v>310</v>
      </c>
      <c r="Z663" s="16" t="s">
        <v>814</v>
      </c>
      <c r="AA663" s="15" t="s">
        <v>890</v>
      </c>
      <c r="AB663" s="15"/>
      <c r="AC663" s="15"/>
      <c r="AD663" s="15"/>
      <c r="AE663" s="15"/>
      <c r="AF663" s="15"/>
      <c r="AG663" s="15"/>
      <c r="AH663" s="15"/>
      <c r="AI663" s="15"/>
      <c r="AJ663" s="15"/>
    </row>
    <row r="664" spans="18:36" ht="15.75" thickBot="1" x14ac:dyDescent="0.3">
      <c r="R664" s="15"/>
      <c r="S664" s="15"/>
      <c r="T664" s="15"/>
      <c r="U664" s="15"/>
      <c r="V664" s="17" t="s">
        <v>894</v>
      </c>
      <c r="W664" s="20" t="s">
        <v>1303</v>
      </c>
      <c r="X664" s="17" t="s">
        <v>1335</v>
      </c>
      <c r="Y664" s="17" t="s">
        <v>310</v>
      </c>
      <c r="Z664" s="17" t="s">
        <v>814</v>
      </c>
      <c r="AA664" s="15" t="s">
        <v>890</v>
      </c>
      <c r="AB664" s="15"/>
      <c r="AC664" s="15"/>
      <c r="AD664" s="15"/>
      <c r="AE664" s="15"/>
      <c r="AF664" s="15"/>
      <c r="AG664" s="15"/>
      <c r="AH664" s="15"/>
      <c r="AI664" s="15"/>
      <c r="AJ664" s="15"/>
    </row>
    <row r="665" spans="18:36" x14ac:dyDescent="0.25">
      <c r="R665" s="15"/>
      <c r="S665" s="15"/>
      <c r="T665" s="15"/>
      <c r="U665" s="15"/>
      <c r="V665" s="15"/>
      <c r="W665" s="15"/>
      <c r="X665" s="15"/>
      <c r="Y665" s="15"/>
      <c r="Z665" s="15"/>
      <c r="AA665" s="15"/>
      <c r="AB665" s="15"/>
      <c r="AC665" s="15"/>
      <c r="AD665" s="15"/>
      <c r="AE665" s="15"/>
      <c r="AF665" s="15"/>
      <c r="AG665" s="15"/>
      <c r="AH665" s="15"/>
      <c r="AI665" s="15"/>
      <c r="AJ665" s="15"/>
    </row>
  </sheetData>
  <sheetProtection selectLockedCells="1"/>
  <protectedRanges>
    <protectedRange password="B5C9" sqref="A2:M6 D7:Q7 H8 A8:F9 I8:L9 G9:H9 N2:P2 A19:P19 A17:D18 A7:B7 M3:P3 A30:P34 C22:C27 M35:O36 M54:O85 N9:P9 O20:P21 M8:Q8 N4:P6 P35:P85 M37:N53 A35:L85 A20:E21 J22:P28 F22:I27 C28:I28 A86:P121 M20:M21 A11:P13 C14:P16" name="Rango1"/>
    <protectedRange password="B5C9" sqref="A10:P10" name="Rango1_1_1"/>
    <protectedRange password="B5C9" sqref="A22:B28" name="Rango1_3"/>
    <protectedRange password="B5C9" sqref="D22:E27" name="Rango1_4"/>
    <protectedRange password="B5C9" sqref="J20 F20:I21 K20:L21" name="Rango1_5"/>
    <protectedRange password="B5C9" sqref="J17 E17:I18 K17:P18" name="Rango1_3_1"/>
    <protectedRange password="B5C9" sqref="A29:P29" name="Rango1_1"/>
    <protectedRange password="B5C9" sqref="A14:A16" name="Rango1_6"/>
  </protectedRanges>
  <dataConsolidate>
    <dataRefs count="2">
      <dataRef ref="B16:I18" sheet="FASCP-01" r:id="rId1"/>
      <dataRef ref="B18:I18" sheet="FASCP-01" r:id="rId2"/>
    </dataRefs>
  </dataConsolidate>
  <mergeCells count="188">
    <mergeCell ref="J29:K29"/>
    <mergeCell ref="L29:M29"/>
    <mergeCell ref="N29:O29"/>
    <mergeCell ref="A22:B22"/>
    <mergeCell ref="D22:E22"/>
    <mergeCell ref="F22:I22"/>
    <mergeCell ref="J22:L22"/>
    <mergeCell ref="D23:E23"/>
    <mergeCell ref="J23:L23"/>
    <mergeCell ref="A27:B27"/>
    <mergeCell ref="D27:E27"/>
    <mergeCell ref="J27:L27"/>
    <mergeCell ref="A28:B28"/>
    <mergeCell ref="D28:E28"/>
    <mergeCell ref="F28:I28"/>
    <mergeCell ref="J28:L28"/>
    <mergeCell ref="D24:E24"/>
    <mergeCell ref="J24:L24"/>
    <mergeCell ref="D25:E25"/>
    <mergeCell ref="B5:D5"/>
    <mergeCell ref="M5:P5"/>
    <mergeCell ref="C17:D18"/>
    <mergeCell ref="E17:G17"/>
    <mergeCell ref="H17:I17"/>
    <mergeCell ref="B8:E8"/>
    <mergeCell ref="F8:G8"/>
    <mergeCell ref="H8:J8"/>
    <mergeCell ref="A11:P11"/>
    <mergeCell ref="A6:L6"/>
    <mergeCell ref="M6:P6"/>
    <mergeCell ref="B7:C7"/>
    <mergeCell ref="F7:G7"/>
    <mergeCell ref="I7:J7"/>
    <mergeCell ref="K7:L7"/>
    <mergeCell ref="M7:N7"/>
    <mergeCell ref="O7:P7"/>
    <mergeCell ref="A16:B16"/>
    <mergeCell ref="C16:D16"/>
    <mergeCell ref="F16:P16"/>
    <mergeCell ref="N17:O17"/>
    <mergeCell ref="N18:O18"/>
    <mergeCell ref="E2:L5"/>
    <mergeCell ref="J18:K18"/>
    <mergeCell ref="H36:I36"/>
    <mergeCell ref="J36:K36"/>
    <mergeCell ref="M36:O36"/>
    <mergeCell ref="E31:L34"/>
    <mergeCell ref="M31:P31"/>
    <mergeCell ref="M32:P32"/>
    <mergeCell ref="M33:P33"/>
    <mergeCell ref="B34:D34"/>
    <mergeCell ref="M34:P34"/>
    <mergeCell ref="M2:P2"/>
    <mergeCell ref="M3:P3"/>
    <mergeCell ref="M4:P4"/>
    <mergeCell ref="A37:D37"/>
    <mergeCell ref="F37:G37"/>
    <mergeCell ref="H37:I37"/>
    <mergeCell ref="J37:K37"/>
    <mergeCell ref="M37:O37"/>
    <mergeCell ref="F27:I27"/>
    <mergeCell ref="F20:L21"/>
    <mergeCell ref="A10:E10"/>
    <mergeCell ref="F10:P10"/>
    <mergeCell ref="A14:B14"/>
    <mergeCell ref="A15:B15"/>
    <mergeCell ref="C14:D14"/>
    <mergeCell ref="C15:D15"/>
    <mergeCell ref="E18:G18"/>
    <mergeCell ref="H18:I18"/>
    <mergeCell ref="A19:B19"/>
    <mergeCell ref="L18:M18"/>
    <mergeCell ref="G29:H29"/>
    <mergeCell ref="A35:P35"/>
    <mergeCell ref="A36:D36"/>
    <mergeCell ref="F36:G36"/>
    <mergeCell ref="A38:D38"/>
    <mergeCell ref="F38:G38"/>
    <mergeCell ref="H38:I38"/>
    <mergeCell ref="J38:K38"/>
    <mergeCell ref="M38:O38"/>
    <mergeCell ref="M45:O45"/>
    <mergeCell ref="M46:O46"/>
    <mergeCell ref="A47:D47"/>
    <mergeCell ref="F47:G47"/>
    <mergeCell ref="H47:I47"/>
    <mergeCell ref="J47:K47"/>
    <mergeCell ref="M47:O47"/>
    <mergeCell ref="M39:O39"/>
    <mergeCell ref="M40:O40"/>
    <mergeCell ref="M41:O41"/>
    <mergeCell ref="M42:O42"/>
    <mergeCell ref="M43:O43"/>
    <mergeCell ref="M44:O44"/>
    <mergeCell ref="A48:D48"/>
    <mergeCell ref="F48:G48"/>
    <mergeCell ref="H48:I48"/>
    <mergeCell ref="J48:K48"/>
    <mergeCell ref="M48:O48"/>
    <mergeCell ref="A49:D49"/>
    <mergeCell ref="F49:G49"/>
    <mergeCell ref="H49:I49"/>
    <mergeCell ref="J49:K49"/>
    <mergeCell ref="M49:O49"/>
    <mergeCell ref="A50:D50"/>
    <mergeCell ref="F50:G50"/>
    <mergeCell ref="H50:I50"/>
    <mergeCell ref="J50:K50"/>
    <mergeCell ref="M50:O50"/>
    <mergeCell ref="A51:D51"/>
    <mergeCell ref="F51:G51"/>
    <mergeCell ref="H51:I51"/>
    <mergeCell ref="J51:K51"/>
    <mergeCell ref="M51:O51"/>
    <mergeCell ref="A52:D52"/>
    <mergeCell ref="F52:G52"/>
    <mergeCell ref="H52:I52"/>
    <mergeCell ref="J52:K52"/>
    <mergeCell ref="M52:O52"/>
    <mergeCell ref="A53:D53"/>
    <mergeCell ref="F53:G53"/>
    <mergeCell ref="H53:I53"/>
    <mergeCell ref="J53:K53"/>
    <mergeCell ref="M53:O53"/>
    <mergeCell ref="A56:D56"/>
    <mergeCell ref="E56:G56"/>
    <mergeCell ref="H56:K56"/>
    <mergeCell ref="L56:N56"/>
    <mergeCell ref="O56:P56"/>
    <mergeCell ref="A57:P57"/>
    <mergeCell ref="A54:I54"/>
    <mergeCell ref="J54:K54"/>
    <mergeCell ref="M54:O54"/>
    <mergeCell ref="A55:D55"/>
    <mergeCell ref="E55:G55"/>
    <mergeCell ref="H55:K55"/>
    <mergeCell ref="L55:N55"/>
    <mergeCell ref="O55:P55"/>
    <mergeCell ref="A58:P63"/>
    <mergeCell ref="A64:P64"/>
    <mergeCell ref="A65:P72"/>
    <mergeCell ref="A79:E79"/>
    <mergeCell ref="G79:I79"/>
    <mergeCell ref="K79:L79"/>
    <mergeCell ref="M79:N79"/>
    <mergeCell ref="O79:P79"/>
    <mergeCell ref="A80:B80"/>
    <mergeCell ref="C80:P80"/>
    <mergeCell ref="A112:P121"/>
    <mergeCell ref="A98:O98"/>
    <mergeCell ref="A99:O99"/>
    <mergeCell ref="A100:P100"/>
    <mergeCell ref="A101:P109"/>
    <mergeCell ref="A110:P110"/>
    <mergeCell ref="A86:P86"/>
    <mergeCell ref="A87:P97"/>
    <mergeCell ref="A81:B81"/>
    <mergeCell ref="C81:P81"/>
    <mergeCell ref="A84:B84"/>
    <mergeCell ref="A85:B85"/>
    <mergeCell ref="A82:B82"/>
    <mergeCell ref="A83:B83"/>
    <mergeCell ref="C82:P82"/>
    <mergeCell ref="C83:P83"/>
    <mergeCell ref="C84:P84"/>
    <mergeCell ref="C85:P85"/>
    <mergeCell ref="A111:P111"/>
    <mergeCell ref="A12:P13"/>
    <mergeCell ref="F14:P14"/>
    <mergeCell ref="F15:P15"/>
    <mergeCell ref="A17:B18"/>
    <mergeCell ref="J17:K17"/>
    <mergeCell ref="J25:L25"/>
    <mergeCell ref="D26:E26"/>
    <mergeCell ref="J26:L26"/>
    <mergeCell ref="A20:B20"/>
    <mergeCell ref="L17:M17"/>
    <mergeCell ref="F23:I23"/>
    <mergeCell ref="F24:I24"/>
    <mergeCell ref="F25:I25"/>
    <mergeCell ref="F26:I26"/>
    <mergeCell ref="C19:E19"/>
    <mergeCell ref="F19:G19"/>
    <mergeCell ref="H19:K19"/>
    <mergeCell ref="M19:P19"/>
    <mergeCell ref="D20:E20"/>
    <mergeCell ref="A21:B21"/>
    <mergeCell ref="D21:E21"/>
  </mergeCells>
  <dataValidations count="5">
    <dataValidation type="date" allowBlank="1" showInputMessage="1" showErrorMessage="1" sqref="M23:N28" xr:uid="{00000000-0002-0000-0400-000000000000}">
      <formula1>36526</formula1>
      <formula2>54789</formula2>
    </dataValidation>
    <dataValidation type="decimal" allowBlank="1" showInputMessage="1" showErrorMessage="1" sqref="C19:E19 L24:L27 O30:P30 L30 H30:I30" xr:uid="{00000000-0002-0000-0400-000001000000}">
      <formula1>#REF!</formula1>
      <formula2>#REF!</formula2>
    </dataValidation>
    <dataValidation type="list" allowBlank="1" showInputMessage="1" showErrorMessage="1" sqref="P98:P99 K79:L79 O79:P79 G79:I79" xr:uid="{00000000-0002-0000-0400-000002000000}">
      <formula1>#REF!</formula1>
    </dataValidation>
    <dataValidation type="list" showDropDown="1" showInputMessage="1" showErrorMessage="1" sqref="E7" xr:uid="{00000000-0002-0000-0400-000003000000}">
      <formula1>#REF!</formula1>
    </dataValidation>
    <dataValidation type="list" allowBlank="1" showInputMessage="1" showErrorMessage="1" sqref="B29 D29 F29" xr:uid="{00000000-0002-0000-0400-000004000000}">
      <formula1>$S$305:$S$306</formula1>
    </dataValidation>
  </dataValidations>
  <printOptions horizontalCentered="1"/>
  <pageMargins left="0.31496062992125984" right="0.31496062992125984" top="0.55118110236220474" bottom="0.55118110236220474" header="0.31496062992125984" footer="0.31496062992125984"/>
  <pageSetup scale="45" orientation="landscape" horizontalDpi="4294967294" verticalDpi="4294967294" r:id="rId3"/>
  <headerFooter>
    <oddFooter>&amp;RSGID R 001-CHZ2</oddFooter>
  </headerFooter>
  <rowBreaks count="2" manualBreakCount="2">
    <brk id="30" max="15" man="1"/>
    <brk id="109" max="15" man="1"/>
  </rowBreaks>
  <legacyDrawing r:id="rId4"/>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J43"/>
  <sheetViews>
    <sheetView topLeftCell="A58" zoomScale="106" zoomScaleNormal="106" zoomScaleSheetLayoutView="80" workbookViewId="0">
      <selection activeCell="F40" sqref="F40"/>
    </sheetView>
  </sheetViews>
  <sheetFormatPr baseColWidth="10" defaultRowHeight="14.25" x14ac:dyDescent="0.25"/>
  <cols>
    <col min="1" max="1" width="9.42578125" style="261" customWidth="1"/>
    <col min="2" max="3" width="19.5703125" style="261" customWidth="1"/>
    <col min="4" max="4" width="17.140625" style="261" customWidth="1"/>
    <col min="5" max="5" width="14.28515625" style="261" customWidth="1"/>
    <col min="6" max="6" width="17.28515625" style="261" customWidth="1"/>
    <col min="7" max="7" width="20" style="261" customWidth="1"/>
    <col min="8" max="8" width="18.5703125" style="261" customWidth="1"/>
    <col min="9" max="9" width="0" style="261" hidden="1" customWidth="1"/>
    <col min="10" max="10" width="15.5703125" style="261" hidden="1" customWidth="1"/>
    <col min="11" max="11" width="1.5703125" style="261" customWidth="1"/>
    <col min="12" max="16384" width="11.42578125" style="261"/>
  </cols>
  <sheetData>
    <row r="1" spans="1:10" ht="30" customHeight="1" x14ac:dyDescent="0.25">
      <c r="A1" s="846" t="s">
        <v>1601</v>
      </c>
      <c r="B1" s="846"/>
      <c r="C1" s="846"/>
      <c r="D1" s="846"/>
      <c r="E1" s="846"/>
      <c r="F1" s="846"/>
      <c r="G1" s="846"/>
      <c r="H1" s="846"/>
    </row>
    <row r="2" spans="1:10" ht="21" customHeight="1" x14ac:dyDescent="0.25">
      <c r="A2" s="842" t="s">
        <v>1602</v>
      </c>
      <c r="B2" s="842"/>
      <c r="C2" s="842"/>
      <c r="D2" s="842"/>
      <c r="E2" s="842"/>
      <c r="F2" s="842"/>
      <c r="G2" s="842"/>
      <c r="H2" s="842"/>
    </row>
    <row r="3" spans="1:10" ht="84.75" customHeight="1" x14ac:dyDescent="0.25">
      <c r="A3" s="842" t="s">
        <v>1603</v>
      </c>
      <c r="B3" s="842"/>
      <c r="C3" s="841" t="s">
        <v>1604</v>
      </c>
      <c r="D3" s="841"/>
      <c r="E3" s="841"/>
      <c r="F3" s="841"/>
      <c r="G3" s="841"/>
      <c r="H3" s="841"/>
    </row>
    <row r="4" spans="1:10" ht="15" customHeight="1" x14ac:dyDescent="0.25">
      <c r="A4" s="842" t="s">
        <v>1519</v>
      </c>
      <c r="B4" s="842"/>
      <c r="C4" s="842"/>
      <c r="D4" s="842"/>
      <c r="E4" s="841" t="s">
        <v>1572</v>
      </c>
      <c r="F4" s="841"/>
      <c r="G4" s="841"/>
      <c r="H4" s="841"/>
    </row>
    <row r="5" spans="1:10" ht="23.25" customHeight="1" x14ac:dyDescent="0.25">
      <c r="A5" s="842" t="s">
        <v>1601</v>
      </c>
      <c r="B5" s="842"/>
      <c r="C5" s="842"/>
      <c r="D5" s="842"/>
      <c r="E5" s="842"/>
      <c r="F5" s="842"/>
      <c r="G5" s="842"/>
      <c r="H5" s="842"/>
    </row>
    <row r="6" spans="1:10" ht="23.25" customHeight="1" x14ac:dyDescent="0.25">
      <c r="A6" s="843" t="s">
        <v>1605</v>
      </c>
      <c r="B6" s="843"/>
      <c r="C6" s="843"/>
      <c r="D6" s="848">
        <v>44511</v>
      </c>
      <c r="E6" s="849"/>
      <c r="F6" s="849"/>
      <c r="G6" s="849"/>
      <c r="H6" s="849"/>
      <c r="I6" s="320">
        <v>44540</v>
      </c>
    </row>
    <row r="7" spans="1:10" ht="19.5" customHeight="1" x14ac:dyDescent="0.25">
      <c r="A7" s="843" t="s">
        <v>1606</v>
      </c>
      <c r="B7" s="843"/>
      <c r="C7" s="843"/>
      <c r="D7" s="848">
        <v>44537</v>
      </c>
      <c r="E7" s="849"/>
      <c r="F7" s="849"/>
      <c r="G7" s="849"/>
      <c r="H7" s="849"/>
      <c r="I7" s="320">
        <v>44773</v>
      </c>
      <c r="J7" s="261">
        <f>+(I7-I6)/30</f>
        <v>7.7666666666666666</v>
      </c>
    </row>
    <row r="8" spans="1:10" ht="24" customHeight="1" x14ac:dyDescent="0.25">
      <c r="A8" s="843" t="s">
        <v>1607</v>
      </c>
      <c r="B8" s="843"/>
      <c r="C8" s="843"/>
      <c r="D8" s="848">
        <v>44773</v>
      </c>
      <c r="E8" s="849"/>
      <c r="F8" s="849"/>
      <c r="G8" s="849"/>
      <c r="H8" s="849"/>
      <c r="I8" s="320"/>
    </row>
    <row r="9" spans="1:10" ht="15" customHeight="1" x14ac:dyDescent="0.25">
      <c r="A9" s="843" t="s">
        <v>1608</v>
      </c>
      <c r="B9" s="843"/>
      <c r="C9" s="843"/>
      <c r="D9" s="847">
        <f>+(D8-D7)/30</f>
        <v>7.8666666666666663</v>
      </c>
      <c r="E9" s="847"/>
      <c r="F9" s="847"/>
      <c r="G9" s="847"/>
      <c r="H9" s="847"/>
    </row>
    <row r="10" spans="1:10" ht="12" customHeight="1" x14ac:dyDescent="0.25">
      <c r="A10" s="844"/>
      <c r="B10" s="844"/>
      <c r="C10" s="844"/>
      <c r="D10" s="844"/>
      <c r="E10" s="844"/>
      <c r="F10" s="844"/>
      <c r="G10" s="844"/>
      <c r="H10" s="844"/>
    </row>
    <row r="11" spans="1:10" ht="33.75" customHeight="1" x14ac:dyDescent="0.25">
      <c r="A11" s="263" t="s">
        <v>1609</v>
      </c>
      <c r="B11" s="845" t="s">
        <v>1477</v>
      </c>
      <c r="C11" s="845"/>
      <c r="D11" s="263" t="s">
        <v>1610</v>
      </c>
      <c r="E11" s="263" t="s">
        <v>1611</v>
      </c>
      <c r="F11" s="263" t="s">
        <v>1478</v>
      </c>
      <c r="G11" s="845" t="s">
        <v>1492</v>
      </c>
      <c r="H11" s="845"/>
      <c r="J11" s="261" t="s">
        <v>1612</v>
      </c>
    </row>
    <row r="12" spans="1:10" ht="36.950000000000003" customHeight="1" x14ac:dyDescent="0.25">
      <c r="A12" s="845" t="s">
        <v>1613</v>
      </c>
      <c r="B12" s="845"/>
      <c r="C12" s="845"/>
      <c r="D12" s="845"/>
      <c r="E12" s="845"/>
      <c r="F12" s="845"/>
      <c r="G12" s="845"/>
      <c r="H12" s="845"/>
    </row>
    <row r="13" spans="1:10" ht="37.5" customHeight="1" x14ac:dyDescent="0.25">
      <c r="A13" s="262">
        <v>1</v>
      </c>
      <c r="B13" s="841" t="s">
        <v>1614</v>
      </c>
      <c r="C13" s="841"/>
      <c r="D13" s="262">
        <f>+F13-E13</f>
        <v>30</v>
      </c>
      <c r="E13" s="203">
        <f>+D6</f>
        <v>44511</v>
      </c>
      <c r="F13" s="203">
        <v>44541</v>
      </c>
      <c r="G13" s="841" t="s">
        <v>1493</v>
      </c>
      <c r="H13" s="841"/>
    </row>
    <row r="14" spans="1:10" ht="33" customHeight="1" x14ac:dyDescent="0.25">
      <c r="A14" s="262">
        <v>2</v>
      </c>
      <c r="B14" s="841" t="s">
        <v>1615</v>
      </c>
      <c r="C14" s="841"/>
      <c r="D14" s="262">
        <f>+F14-E14</f>
        <v>13</v>
      </c>
      <c r="E14" s="203">
        <f>+D7</f>
        <v>44537</v>
      </c>
      <c r="F14" s="203">
        <v>44550</v>
      </c>
      <c r="G14" s="841" t="s">
        <v>1616</v>
      </c>
      <c r="H14" s="841"/>
    </row>
    <row r="15" spans="1:10" ht="29.25" customHeight="1" x14ac:dyDescent="0.25">
      <c r="A15" s="262">
        <v>3</v>
      </c>
      <c r="B15" s="841" t="s">
        <v>1617</v>
      </c>
      <c r="C15" s="841"/>
      <c r="D15" s="262">
        <f t="shared" ref="D15:D17" si="0">+F15-E15</f>
        <v>13</v>
      </c>
      <c r="E15" s="203">
        <f t="shared" ref="E15:F17" si="1">+E14</f>
        <v>44537</v>
      </c>
      <c r="F15" s="203">
        <v>44550</v>
      </c>
      <c r="G15" s="841" t="s">
        <v>1493</v>
      </c>
      <c r="H15" s="841"/>
    </row>
    <row r="16" spans="1:10" ht="36.75" customHeight="1" x14ac:dyDescent="0.25">
      <c r="A16" s="262">
        <v>4</v>
      </c>
      <c r="B16" s="841" t="s">
        <v>1618</v>
      </c>
      <c r="C16" s="841"/>
      <c r="D16" s="262">
        <f t="shared" si="0"/>
        <v>13</v>
      </c>
      <c r="E16" s="203">
        <f t="shared" si="1"/>
        <v>44537</v>
      </c>
      <c r="F16" s="203">
        <f t="shared" si="1"/>
        <v>44550</v>
      </c>
      <c r="G16" s="841" t="s">
        <v>1493</v>
      </c>
      <c r="H16" s="841"/>
    </row>
    <row r="17" spans="1:10" ht="59.25" customHeight="1" x14ac:dyDescent="0.25">
      <c r="A17" s="262">
        <v>5</v>
      </c>
      <c r="B17" s="841" t="s">
        <v>1619</v>
      </c>
      <c r="C17" s="841"/>
      <c r="D17" s="262">
        <f t="shared" si="0"/>
        <v>13</v>
      </c>
      <c r="E17" s="203">
        <f t="shared" si="1"/>
        <v>44537</v>
      </c>
      <c r="F17" s="203">
        <f t="shared" si="1"/>
        <v>44550</v>
      </c>
      <c r="G17" s="841" t="s">
        <v>1620</v>
      </c>
      <c r="H17" s="841"/>
    </row>
    <row r="18" spans="1:10" ht="55.5" customHeight="1" x14ac:dyDescent="0.25">
      <c r="A18" s="262">
        <v>6</v>
      </c>
      <c r="B18" s="841" t="s">
        <v>1621</v>
      </c>
      <c r="C18" s="841"/>
      <c r="D18" s="262">
        <f>+F18-E18</f>
        <v>6</v>
      </c>
      <c r="E18" s="203">
        <f>+E14</f>
        <v>44537</v>
      </c>
      <c r="F18" s="203">
        <v>44543</v>
      </c>
      <c r="G18" s="841" t="s">
        <v>1622</v>
      </c>
      <c r="H18" s="841"/>
    </row>
    <row r="19" spans="1:10" ht="54" customHeight="1" x14ac:dyDescent="0.25">
      <c r="A19" s="845" t="s">
        <v>1623</v>
      </c>
      <c r="B19" s="845"/>
      <c r="C19" s="845"/>
      <c r="D19" s="845"/>
      <c r="E19" s="845"/>
      <c r="F19" s="845"/>
      <c r="G19" s="845"/>
      <c r="H19" s="845"/>
    </row>
    <row r="20" spans="1:10" ht="37.5" customHeight="1" x14ac:dyDescent="0.25">
      <c r="A20" s="262">
        <v>1</v>
      </c>
      <c r="B20" s="841" t="s">
        <v>1624</v>
      </c>
      <c r="C20" s="841"/>
      <c r="D20" s="262">
        <f>+F20-E20</f>
        <v>41</v>
      </c>
      <c r="E20" s="203">
        <f>+F18+1</f>
        <v>44544</v>
      </c>
      <c r="F20" s="203">
        <v>44585</v>
      </c>
      <c r="G20" s="841" t="s">
        <v>1625</v>
      </c>
      <c r="H20" s="841"/>
    </row>
    <row r="21" spans="1:10" ht="58.5" customHeight="1" x14ac:dyDescent="0.25">
      <c r="A21" s="262">
        <v>2</v>
      </c>
      <c r="B21" s="841" t="s">
        <v>1626</v>
      </c>
      <c r="C21" s="841"/>
      <c r="D21" s="262">
        <f>+F21-E21</f>
        <v>6</v>
      </c>
      <c r="E21" s="203">
        <v>44586</v>
      </c>
      <c r="F21" s="203">
        <v>44592</v>
      </c>
      <c r="G21" s="841" t="s">
        <v>1627</v>
      </c>
      <c r="H21" s="841"/>
    </row>
    <row r="22" spans="1:10" ht="66.75" customHeight="1" x14ac:dyDescent="0.25">
      <c r="A22" s="262">
        <v>3</v>
      </c>
      <c r="B22" s="403" t="s">
        <v>1628</v>
      </c>
      <c r="C22" s="404"/>
      <c r="D22" s="262">
        <f>+F22-E22</f>
        <v>9</v>
      </c>
      <c r="E22" s="203">
        <f>+F21+1</f>
        <v>44593</v>
      </c>
      <c r="F22" s="203">
        <v>44602</v>
      </c>
      <c r="G22" s="403" t="s">
        <v>1629</v>
      </c>
      <c r="H22" s="404"/>
    </row>
    <row r="23" spans="1:10" ht="54.75" customHeight="1" x14ac:dyDescent="0.25">
      <c r="A23" s="262">
        <v>4</v>
      </c>
      <c r="B23" s="841" t="s">
        <v>1630</v>
      </c>
      <c r="C23" s="841"/>
      <c r="D23" s="262">
        <f>+F23-E23</f>
        <v>17</v>
      </c>
      <c r="E23" s="203">
        <v>44575</v>
      </c>
      <c r="F23" s="203">
        <v>44592</v>
      </c>
      <c r="G23" s="841" t="s">
        <v>1631</v>
      </c>
      <c r="H23" s="841"/>
    </row>
    <row r="24" spans="1:10" ht="50.25" customHeight="1" x14ac:dyDescent="0.25">
      <c r="A24" s="262">
        <v>5</v>
      </c>
      <c r="B24" s="841" t="s">
        <v>1632</v>
      </c>
      <c r="C24" s="841"/>
      <c r="D24" s="262">
        <f t="shared" ref="D24:D36" si="2">+F24-E24</f>
        <v>5</v>
      </c>
      <c r="E24" s="203">
        <f>+F22+1</f>
        <v>44603</v>
      </c>
      <c r="F24" s="203">
        <v>44608</v>
      </c>
      <c r="G24" s="841" t="s">
        <v>1631</v>
      </c>
      <c r="H24" s="841"/>
      <c r="J24" s="321"/>
    </row>
    <row r="25" spans="1:10" ht="59.1" customHeight="1" x14ac:dyDescent="0.25">
      <c r="A25" s="262">
        <v>6</v>
      </c>
      <c r="B25" s="841" t="s">
        <v>1633</v>
      </c>
      <c r="C25" s="841"/>
      <c r="D25" s="262">
        <f t="shared" si="2"/>
        <v>15</v>
      </c>
      <c r="E25" s="203">
        <f>+E24</f>
        <v>44603</v>
      </c>
      <c r="F25" s="203">
        <v>44618</v>
      </c>
      <c r="G25" s="841" t="s">
        <v>1634</v>
      </c>
      <c r="H25" s="841"/>
    </row>
    <row r="26" spans="1:10" ht="40.5" customHeight="1" x14ac:dyDescent="0.25">
      <c r="A26" s="845" t="s">
        <v>1635</v>
      </c>
      <c r="B26" s="845"/>
      <c r="C26" s="845"/>
      <c r="D26" s="845"/>
      <c r="E26" s="845"/>
      <c r="F26" s="845"/>
      <c r="G26" s="845"/>
      <c r="H26" s="845"/>
    </row>
    <row r="27" spans="1:10" ht="48.75" customHeight="1" x14ac:dyDescent="0.25">
      <c r="A27" s="262">
        <v>1</v>
      </c>
      <c r="B27" s="841" t="s">
        <v>1636</v>
      </c>
      <c r="C27" s="841"/>
      <c r="D27" s="262">
        <f t="shared" si="2"/>
        <v>70</v>
      </c>
      <c r="E27" s="203">
        <f>+F22</f>
        <v>44602</v>
      </c>
      <c r="F27" s="203">
        <v>44672</v>
      </c>
      <c r="G27" s="841" t="s">
        <v>1637</v>
      </c>
      <c r="H27" s="841"/>
    </row>
    <row r="28" spans="1:10" ht="34.5" customHeight="1" x14ac:dyDescent="0.25">
      <c r="A28" s="262">
        <v>2</v>
      </c>
      <c r="B28" s="841" t="s">
        <v>1638</v>
      </c>
      <c r="C28" s="841"/>
      <c r="D28" s="262">
        <f t="shared" si="2"/>
        <v>8</v>
      </c>
      <c r="E28" s="203">
        <f>+F27+1</f>
        <v>44673</v>
      </c>
      <c r="F28" s="203">
        <v>44681</v>
      </c>
      <c r="G28" s="841" t="s">
        <v>1639</v>
      </c>
      <c r="H28" s="841"/>
    </row>
    <row r="29" spans="1:10" ht="49.5" customHeight="1" x14ac:dyDescent="0.25">
      <c r="A29" s="262">
        <v>3</v>
      </c>
      <c r="B29" s="841" t="s">
        <v>1640</v>
      </c>
      <c r="C29" s="841"/>
      <c r="D29" s="262">
        <f t="shared" si="2"/>
        <v>18</v>
      </c>
      <c r="E29" s="203">
        <f>+E27</f>
        <v>44602</v>
      </c>
      <c r="F29" s="203">
        <v>44620</v>
      </c>
      <c r="G29" s="841" t="s">
        <v>1641</v>
      </c>
      <c r="H29" s="841"/>
    </row>
    <row r="30" spans="1:10" ht="38.1" customHeight="1" x14ac:dyDescent="0.25">
      <c r="A30" s="262">
        <v>4</v>
      </c>
      <c r="B30" s="841" t="s">
        <v>1642</v>
      </c>
      <c r="C30" s="841"/>
      <c r="D30" s="262">
        <f t="shared" si="2"/>
        <v>70</v>
      </c>
      <c r="E30" s="203">
        <f>+F27+1</f>
        <v>44673</v>
      </c>
      <c r="F30" s="203">
        <v>44743</v>
      </c>
      <c r="G30" s="841" t="s">
        <v>1564</v>
      </c>
      <c r="H30" s="841"/>
    </row>
    <row r="31" spans="1:10" ht="51" customHeight="1" x14ac:dyDescent="0.25">
      <c r="A31" s="262">
        <v>5</v>
      </c>
      <c r="B31" s="841" t="s">
        <v>1643</v>
      </c>
      <c r="C31" s="841"/>
      <c r="D31" s="262">
        <f t="shared" si="2"/>
        <v>6</v>
      </c>
      <c r="E31" s="203">
        <f t="shared" ref="E31:E33" si="3">+F30+1</f>
        <v>44744</v>
      </c>
      <c r="F31" s="203">
        <v>44750</v>
      </c>
      <c r="G31" s="841" t="s">
        <v>1644</v>
      </c>
      <c r="H31" s="841"/>
    </row>
    <row r="32" spans="1:10" ht="48" customHeight="1" x14ac:dyDescent="0.25">
      <c r="A32" s="262">
        <v>6</v>
      </c>
      <c r="B32" s="841" t="s">
        <v>1645</v>
      </c>
      <c r="C32" s="841"/>
      <c r="D32" s="262">
        <f t="shared" si="2"/>
        <v>6</v>
      </c>
      <c r="E32" s="203">
        <f t="shared" si="3"/>
        <v>44751</v>
      </c>
      <c r="F32" s="203">
        <v>44757</v>
      </c>
      <c r="G32" s="841" t="s">
        <v>1644</v>
      </c>
      <c r="H32" s="841"/>
    </row>
    <row r="33" spans="1:8" ht="90" customHeight="1" x14ac:dyDescent="0.25">
      <c r="A33" s="262">
        <v>7</v>
      </c>
      <c r="B33" s="841" t="s">
        <v>1646</v>
      </c>
      <c r="C33" s="841"/>
      <c r="D33" s="262">
        <f t="shared" si="2"/>
        <v>5</v>
      </c>
      <c r="E33" s="203">
        <f t="shared" si="3"/>
        <v>44758</v>
      </c>
      <c r="F33" s="203">
        <v>44763</v>
      </c>
      <c r="G33" s="841" t="s">
        <v>1647</v>
      </c>
      <c r="H33" s="841"/>
    </row>
    <row r="34" spans="1:8" ht="87.75" customHeight="1" x14ac:dyDescent="0.25">
      <c r="A34" s="262">
        <v>8</v>
      </c>
      <c r="B34" s="841" t="s">
        <v>1648</v>
      </c>
      <c r="C34" s="841"/>
      <c r="D34" s="262">
        <f t="shared" si="2"/>
        <v>5</v>
      </c>
      <c r="E34" s="203">
        <f>+F32+1</f>
        <v>44758</v>
      </c>
      <c r="F34" s="203">
        <v>44763</v>
      </c>
      <c r="G34" s="841" t="s">
        <v>1649</v>
      </c>
      <c r="H34" s="841"/>
    </row>
    <row r="35" spans="1:8" ht="38.25" customHeight="1" x14ac:dyDescent="0.25">
      <c r="A35" s="262">
        <v>9</v>
      </c>
      <c r="B35" s="841" t="s">
        <v>1650</v>
      </c>
      <c r="C35" s="841"/>
      <c r="D35" s="262">
        <f t="shared" si="2"/>
        <v>3</v>
      </c>
      <c r="E35" s="203">
        <f>+F34+1</f>
        <v>44764</v>
      </c>
      <c r="F35" s="203">
        <v>44767</v>
      </c>
      <c r="G35" s="841" t="s">
        <v>1651</v>
      </c>
      <c r="H35" s="841"/>
    </row>
    <row r="36" spans="1:8" ht="60.75" customHeight="1" x14ac:dyDescent="0.25">
      <c r="A36" s="262">
        <v>10</v>
      </c>
      <c r="B36" s="841" t="s">
        <v>1652</v>
      </c>
      <c r="C36" s="841"/>
      <c r="D36" s="262">
        <f t="shared" si="2"/>
        <v>5</v>
      </c>
      <c r="E36" s="203">
        <f>+F35+1</f>
        <v>44768</v>
      </c>
      <c r="F36" s="203">
        <v>44773</v>
      </c>
      <c r="G36" s="841" t="s">
        <v>1653</v>
      </c>
      <c r="H36" s="841"/>
    </row>
    <row r="38" spans="1:8" ht="15" x14ac:dyDescent="0.25">
      <c r="A38" s="204"/>
    </row>
    <row r="41" spans="1:8" ht="15" thickBot="1" x14ac:dyDescent="0.3">
      <c r="B41" s="206"/>
      <c r="C41" s="206"/>
      <c r="D41" s="206"/>
    </row>
    <row r="42" spans="1:8" ht="20.25" customHeight="1" thickTop="1" x14ac:dyDescent="0.25">
      <c r="B42" s="850" t="s">
        <v>1654</v>
      </c>
      <c r="C42" s="850"/>
    </row>
    <row r="43" spans="1:8" ht="22.5" customHeight="1" x14ac:dyDescent="0.25">
      <c r="B43" s="422" t="s">
        <v>1655</v>
      </c>
      <c r="C43" s="422"/>
    </row>
  </sheetData>
  <sheetProtection selectLockedCells="1"/>
  <mergeCells count="68">
    <mergeCell ref="B42:C42"/>
    <mergeCell ref="B43:C43"/>
    <mergeCell ref="B36:C36"/>
    <mergeCell ref="G36:H36"/>
    <mergeCell ref="B32:C32"/>
    <mergeCell ref="G32:H32"/>
    <mergeCell ref="B33:C33"/>
    <mergeCell ref="G33:H33"/>
    <mergeCell ref="B34:C34"/>
    <mergeCell ref="G34:H34"/>
    <mergeCell ref="B30:C30"/>
    <mergeCell ref="G30:H30"/>
    <mergeCell ref="B31:C31"/>
    <mergeCell ref="G31:H31"/>
    <mergeCell ref="B35:C35"/>
    <mergeCell ref="G35:H35"/>
    <mergeCell ref="B27:C27"/>
    <mergeCell ref="G27:H27"/>
    <mergeCell ref="B28:C28"/>
    <mergeCell ref="G28:H28"/>
    <mergeCell ref="B29:C29"/>
    <mergeCell ref="G29:H29"/>
    <mergeCell ref="B24:C24"/>
    <mergeCell ref="G24:H24"/>
    <mergeCell ref="B25:C25"/>
    <mergeCell ref="G25:H25"/>
    <mergeCell ref="A26:H26"/>
    <mergeCell ref="B21:C21"/>
    <mergeCell ref="G21:H21"/>
    <mergeCell ref="B22:C22"/>
    <mergeCell ref="G22:H22"/>
    <mergeCell ref="B23:C23"/>
    <mergeCell ref="G23:H23"/>
    <mergeCell ref="B18:C18"/>
    <mergeCell ref="G18:H18"/>
    <mergeCell ref="A19:H19"/>
    <mergeCell ref="B20:C20"/>
    <mergeCell ref="G20:H20"/>
    <mergeCell ref="B15:C15"/>
    <mergeCell ref="G15:H15"/>
    <mergeCell ref="B16:C16"/>
    <mergeCell ref="G16:H16"/>
    <mergeCell ref="B17:C17"/>
    <mergeCell ref="G17:H17"/>
    <mergeCell ref="A1:H1"/>
    <mergeCell ref="A2:H2"/>
    <mergeCell ref="A3:B3"/>
    <mergeCell ref="C3:H3"/>
    <mergeCell ref="A9:C9"/>
    <mergeCell ref="D9:H9"/>
    <mergeCell ref="E4:H4"/>
    <mergeCell ref="A5:H5"/>
    <mergeCell ref="D6:H6"/>
    <mergeCell ref="D7:H7"/>
    <mergeCell ref="A8:C8"/>
    <mergeCell ref="D8:H8"/>
    <mergeCell ref="B13:C13"/>
    <mergeCell ref="G13:H13"/>
    <mergeCell ref="B14:C14"/>
    <mergeCell ref="A4:D4"/>
    <mergeCell ref="A7:C7"/>
    <mergeCell ref="A6:C6"/>
    <mergeCell ref="A10:C10"/>
    <mergeCell ref="D10:H10"/>
    <mergeCell ref="B11:C11"/>
    <mergeCell ref="G11:H11"/>
    <mergeCell ref="A12:H12"/>
    <mergeCell ref="G14:H14"/>
  </mergeCells>
  <pageMargins left="0.7" right="0.7" top="0.75" bottom="0.75" header="0.3" footer="0.3"/>
  <pageSetup scale="4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K21"/>
  <sheetViews>
    <sheetView zoomScaleNormal="100" zoomScaleSheetLayoutView="110" workbookViewId="0">
      <selection activeCell="C5" sqref="C5"/>
    </sheetView>
  </sheetViews>
  <sheetFormatPr baseColWidth="10" defaultRowHeight="15" x14ac:dyDescent="0.25"/>
  <cols>
    <col min="1" max="1" width="2.7109375" customWidth="1"/>
    <col min="3" max="3" width="54.7109375" customWidth="1"/>
    <col min="4" max="5" width="24.42578125" customWidth="1"/>
    <col min="6" max="6" width="33.28515625" customWidth="1"/>
    <col min="7" max="7" width="19.28515625" customWidth="1"/>
    <col min="8" max="8" width="18.28515625" customWidth="1"/>
    <col min="9" max="9" width="23.85546875" customWidth="1"/>
    <col min="10" max="10" width="26" customWidth="1"/>
    <col min="11" max="11" width="23" customWidth="1"/>
  </cols>
  <sheetData>
    <row r="1" spans="2:11" ht="12" customHeight="1" x14ac:dyDescent="0.25"/>
    <row r="2" spans="2:11" ht="15.75" customHeight="1" x14ac:dyDescent="0.25">
      <c r="B2" s="852" t="s">
        <v>1469</v>
      </c>
      <c r="C2" s="852"/>
      <c r="D2" s="853"/>
      <c r="E2" s="853"/>
      <c r="F2" s="853"/>
      <c r="G2" s="853"/>
      <c r="H2" s="853"/>
      <c r="I2" s="853"/>
      <c r="J2" s="853"/>
      <c r="K2" s="853"/>
    </row>
    <row r="3" spans="2:11" x14ac:dyDescent="0.25">
      <c r="B3" s="852" t="s">
        <v>1500</v>
      </c>
      <c r="C3" s="852"/>
      <c r="D3" s="852"/>
      <c r="E3" s="852"/>
      <c r="F3" s="852"/>
      <c r="G3" s="852"/>
    </row>
    <row r="4" spans="2:11" ht="45" x14ac:dyDescent="0.25">
      <c r="B4" s="208" t="s">
        <v>1672</v>
      </c>
      <c r="C4" s="209" t="s">
        <v>1603</v>
      </c>
      <c r="D4" s="205" t="s">
        <v>1673</v>
      </c>
      <c r="E4" s="205" t="s">
        <v>1674</v>
      </c>
      <c r="F4" s="208" t="s">
        <v>1501</v>
      </c>
      <c r="G4" s="208" t="s">
        <v>1502</v>
      </c>
    </row>
    <row r="5" spans="2:11" x14ac:dyDescent="0.25">
      <c r="B5" s="210">
        <v>1</v>
      </c>
      <c r="C5" s="211" t="s">
        <v>1675</v>
      </c>
      <c r="D5" s="257">
        <v>105</v>
      </c>
      <c r="E5" s="257">
        <v>104</v>
      </c>
      <c r="F5" s="211" t="s">
        <v>57</v>
      </c>
      <c r="G5" s="211" t="s">
        <v>57</v>
      </c>
    </row>
    <row r="6" spans="2:11" x14ac:dyDescent="0.25">
      <c r="B6" s="210">
        <v>2</v>
      </c>
      <c r="C6" s="211" t="s">
        <v>1676</v>
      </c>
      <c r="D6" s="212">
        <v>28</v>
      </c>
      <c r="E6" s="212">
        <v>28</v>
      </c>
      <c r="F6" s="213" t="s">
        <v>111</v>
      </c>
      <c r="G6" s="211" t="s">
        <v>57</v>
      </c>
    </row>
    <row r="7" spans="2:11" x14ac:dyDescent="0.25">
      <c r="B7" s="210">
        <v>3</v>
      </c>
      <c r="C7" s="211" t="s">
        <v>1677</v>
      </c>
      <c r="D7" s="212">
        <v>60</v>
      </c>
      <c r="E7" s="212">
        <v>60</v>
      </c>
      <c r="F7" s="213" t="s">
        <v>1678</v>
      </c>
      <c r="G7" s="211" t="s">
        <v>57</v>
      </c>
    </row>
    <row r="8" spans="2:11" x14ac:dyDescent="0.25">
      <c r="B8" s="210">
        <v>4</v>
      </c>
      <c r="C8" s="211" t="s">
        <v>1679</v>
      </c>
      <c r="D8" s="257">
        <v>122</v>
      </c>
      <c r="E8" s="257">
        <v>121</v>
      </c>
      <c r="F8" s="213" t="s">
        <v>181</v>
      </c>
      <c r="G8" s="213" t="s">
        <v>131</v>
      </c>
    </row>
    <row r="9" spans="2:11" x14ac:dyDescent="0.25">
      <c r="B9" s="210">
        <v>5</v>
      </c>
      <c r="C9" s="211" t="s">
        <v>1680</v>
      </c>
      <c r="D9" s="257">
        <v>230</v>
      </c>
      <c r="E9" s="257">
        <v>229</v>
      </c>
      <c r="F9" s="213" t="s">
        <v>181</v>
      </c>
      <c r="G9" s="213" t="s">
        <v>131</v>
      </c>
    </row>
    <row r="10" spans="2:11" x14ac:dyDescent="0.25">
      <c r="B10" s="210">
        <v>6</v>
      </c>
      <c r="C10" s="211" t="s">
        <v>1681</v>
      </c>
      <c r="D10" s="212">
        <v>67</v>
      </c>
      <c r="E10" s="212">
        <v>67</v>
      </c>
      <c r="F10" s="213" t="s">
        <v>181</v>
      </c>
      <c r="G10" s="213" t="s">
        <v>131</v>
      </c>
    </row>
    <row r="11" spans="2:11" x14ac:dyDescent="0.25">
      <c r="B11" s="210">
        <v>7</v>
      </c>
      <c r="C11" s="211" t="s">
        <v>1682</v>
      </c>
      <c r="D11" s="212">
        <v>221</v>
      </c>
      <c r="E11" s="212" t="s">
        <v>1701</v>
      </c>
      <c r="F11" s="213" t="s">
        <v>181</v>
      </c>
      <c r="G11" s="213" t="s">
        <v>131</v>
      </c>
    </row>
    <row r="12" spans="2:11" x14ac:dyDescent="0.25">
      <c r="B12" s="210">
        <v>8</v>
      </c>
      <c r="C12" s="211" t="s">
        <v>1683</v>
      </c>
      <c r="D12" s="212">
        <f>516+194</f>
        <v>710</v>
      </c>
      <c r="E12" s="212" t="s">
        <v>1701</v>
      </c>
      <c r="F12" s="213" t="s">
        <v>1684</v>
      </c>
      <c r="G12" s="213" t="s">
        <v>802</v>
      </c>
    </row>
    <row r="13" spans="2:11" x14ac:dyDescent="0.25">
      <c r="B13" s="210">
        <v>9</v>
      </c>
      <c r="C13" s="211" t="s">
        <v>1685</v>
      </c>
      <c r="D13" s="212">
        <v>112</v>
      </c>
      <c r="E13" s="212">
        <v>112</v>
      </c>
      <c r="F13" s="213" t="s">
        <v>1684</v>
      </c>
      <c r="G13" s="213" t="s">
        <v>802</v>
      </c>
    </row>
    <row r="14" spans="2:11" x14ac:dyDescent="0.25">
      <c r="B14" s="210">
        <v>10</v>
      </c>
      <c r="C14" s="211" t="s">
        <v>1686</v>
      </c>
      <c r="D14" s="212">
        <v>98</v>
      </c>
      <c r="E14" s="212">
        <v>98</v>
      </c>
      <c r="F14" s="213" t="s">
        <v>1684</v>
      </c>
      <c r="G14" s="213" t="s">
        <v>802</v>
      </c>
    </row>
    <row r="15" spans="2:11" x14ac:dyDescent="0.25">
      <c r="B15" s="210">
        <v>11</v>
      </c>
      <c r="C15" s="211" t="s">
        <v>1687</v>
      </c>
      <c r="D15" s="212">
        <v>115</v>
      </c>
      <c r="E15" s="212">
        <v>115</v>
      </c>
      <c r="F15" s="213" t="s">
        <v>1657</v>
      </c>
      <c r="G15" s="213" t="s">
        <v>802</v>
      </c>
    </row>
    <row r="16" spans="2:11" x14ac:dyDescent="0.25">
      <c r="B16" s="210">
        <v>12</v>
      </c>
      <c r="C16" s="211" t="s">
        <v>1688</v>
      </c>
      <c r="D16" s="257">
        <v>693</v>
      </c>
      <c r="E16" s="257">
        <v>492</v>
      </c>
      <c r="F16" s="213" t="s">
        <v>1657</v>
      </c>
      <c r="G16" s="213" t="s">
        <v>802</v>
      </c>
    </row>
    <row r="17" spans="2:7" x14ac:dyDescent="0.25">
      <c r="B17" s="210">
        <v>13</v>
      </c>
      <c r="C17" s="211" t="s">
        <v>1689</v>
      </c>
      <c r="D17" s="212">
        <v>99</v>
      </c>
      <c r="E17" s="212">
        <v>99</v>
      </c>
      <c r="F17" s="213" t="s">
        <v>1657</v>
      </c>
      <c r="G17" s="213" t="s">
        <v>802</v>
      </c>
    </row>
    <row r="18" spans="2:7" x14ac:dyDescent="0.25">
      <c r="B18" s="210">
        <v>14</v>
      </c>
      <c r="C18" s="211" t="s">
        <v>1690</v>
      </c>
      <c r="D18" s="212">
        <v>90</v>
      </c>
      <c r="E18" s="212">
        <v>90</v>
      </c>
      <c r="F18" s="213" t="s">
        <v>1657</v>
      </c>
      <c r="G18" s="213" t="s">
        <v>802</v>
      </c>
    </row>
    <row r="19" spans="2:7" x14ac:dyDescent="0.25">
      <c r="B19" s="210">
        <v>15</v>
      </c>
      <c r="C19" s="211" t="s">
        <v>1691</v>
      </c>
      <c r="D19" s="257">
        <v>294</v>
      </c>
      <c r="E19" s="257">
        <v>281</v>
      </c>
      <c r="F19" s="213" t="s">
        <v>1657</v>
      </c>
      <c r="G19" s="213" t="s">
        <v>802</v>
      </c>
    </row>
    <row r="20" spans="2:7" x14ac:dyDescent="0.25">
      <c r="B20" s="210">
        <v>16</v>
      </c>
      <c r="C20" s="211" t="s">
        <v>1692</v>
      </c>
      <c r="D20" s="212">
        <v>49</v>
      </c>
      <c r="E20" s="212" t="s">
        <v>1702</v>
      </c>
      <c r="F20" s="213" t="s">
        <v>1693</v>
      </c>
      <c r="G20" s="213" t="s">
        <v>1694</v>
      </c>
    </row>
    <row r="21" spans="2:7" x14ac:dyDescent="0.25">
      <c r="B21" s="851" t="s">
        <v>1695</v>
      </c>
      <c r="C21" s="851"/>
      <c r="D21" s="213">
        <f>SUM(D5:D20)</f>
        <v>3093</v>
      </c>
      <c r="E21" s="213">
        <f>SUM(E5:E20)</f>
        <v>1896</v>
      </c>
      <c r="F21" s="109"/>
      <c r="G21" s="109"/>
    </row>
  </sheetData>
  <sheetProtection selectLockedCells="1"/>
  <mergeCells count="4">
    <mergeCell ref="B21:C21"/>
    <mergeCell ref="B3:G3"/>
    <mergeCell ref="B2:C2"/>
    <mergeCell ref="D2:K2"/>
  </mergeCells>
  <pageMargins left="0.7" right="0.7" top="0.75" bottom="0.75" header="0.3" footer="0.3"/>
  <pageSetup scale="5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B2:K28"/>
  <sheetViews>
    <sheetView topLeftCell="B7" zoomScale="73" zoomScaleNormal="73" zoomScaleSheetLayoutView="90" workbookViewId="0">
      <selection activeCell="E11" sqref="E11"/>
    </sheetView>
  </sheetViews>
  <sheetFormatPr baseColWidth="10" defaultRowHeight="14.25" x14ac:dyDescent="0.25"/>
  <cols>
    <col min="1" max="1" width="2.85546875" style="109" customWidth="1"/>
    <col min="2" max="2" width="23" style="109" customWidth="1"/>
    <col min="3" max="3" width="19.42578125" style="109" customWidth="1"/>
    <col min="4" max="4" width="18.85546875" style="109" customWidth="1"/>
    <col min="5" max="5" width="30.7109375" style="109" customWidth="1"/>
    <col min="6" max="6" width="28" style="109" customWidth="1"/>
    <col min="7" max="7" width="11.42578125" style="109"/>
    <col min="8" max="8" width="14.5703125" style="109" customWidth="1"/>
    <col min="9" max="9" width="42.42578125" style="109" customWidth="1"/>
    <col min="10" max="10" width="32" style="109" customWidth="1"/>
    <col min="11" max="11" width="34.7109375" style="109" customWidth="1"/>
    <col min="12" max="16384" width="11.42578125" style="109"/>
  </cols>
  <sheetData>
    <row r="2" spans="2:11" ht="33" customHeight="1" x14ac:dyDescent="0.25">
      <c r="B2" s="855" t="s">
        <v>1469</v>
      </c>
      <c r="C2" s="856"/>
      <c r="D2" s="854"/>
      <c r="E2" s="854"/>
      <c r="F2" s="854"/>
      <c r="G2" s="259"/>
      <c r="H2" s="855" t="s">
        <v>1469</v>
      </c>
      <c r="I2" s="856"/>
      <c r="J2" s="857"/>
      <c r="K2" s="858"/>
    </row>
    <row r="3" spans="2:11" ht="27" customHeight="1" x14ac:dyDescent="0.25">
      <c r="B3" s="445" t="s">
        <v>1483</v>
      </c>
      <c r="C3" s="445"/>
      <c r="D3" s="445"/>
      <c r="E3" s="445"/>
      <c r="F3" s="445"/>
      <c r="G3" s="259"/>
      <c r="H3" s="445" t="s">
        <v>1484</v>
      </c>
      <c r="I3" s="445"/>
      <c r="J3" s="445"/>
      <c r="K3" s="445"/>
    </row>
    <row r="4" spans="2:11" ht="45" x14ac:dyDescent="0.25">
      <c r="B4" s="264" t="s">
        <v>1476</v>
      </c>
      <c r="C4" s="253" t="s">
        <v>1485</v>
      </c>
      <c r="D4" s="253" t="s">
        <v>1486</v>
      </c>
      <c r="E4" s="253" t="s">
        <v>1487</v>
      </c>
      <c r="F4" s="253" t="s">
        <v>1488</v>
      </c>
      <c r="G4" s="259"/>
      <c r="H4" s="264" t="s">
        <v>1475</v>
      </c>
      <c r="I4" s="253" t="s">
        <v>1489</v>
      </c>
      <c r="J4" s="253" t="s">
        <v>1487</v>
      </c>
      <c r="K4" s="253" t="s">
        <v>1488</v>
      </c>
    </row>
    <row r="5" spans="2:11" ht="105.75" customHeight="1" x14ac:dyDescent="0.25">
      <c r="B5" s="256"/>
      <c r="C5" s="396">
        <v>44627</v>
      </c>
      <c r="D5" s="256"/>
      <c r="E5" s="338" t="s">
        <v>1973</v>
      </c>
      <c r="F5" s="395" t="s">
        <v>1705</v>
      </c>
      <c r="G5" s="254"/>
      <c r="H5" s="256">
        <v>44628</v>
      </c>
      <c r="I5" s="338" t="s">
        <v>1707</v>
      </c>
      <c r="J5" s="255" t="s">
        <v>1706</v>
      </c>
      <c r="K5" s="395" t="s">
        <v>1709</v>
      </c>
    </row>
    <row r="6" spans="2:11" ht="130.5" customHeight="1" x14ac:dyDescent="0.25">
      <c r="B6" s="256"/>
      <c r="C6" s="256">
        <v>44627</v>
      </c>
      <c r="D6" s="256"/>
      <c r="E6" s="255" t="s">
        <v>1974</v>
      </c>
      <c r="F6" s="395" t="s">
        <v>1709</v>
      </c>
      <c r="G6" s="254"/>
      <c r="H6" s="256">
        <v>44642</v>
      </c>
      <c r="I6" s="338" t="s">
        <v>1707</v>
      </c>
      <c r="J6" s="338" t="s">
        <v>1706</v>
      </c>
      <c r="K6" s="395" t="s">
        <v>1709</v>
      </c>
    </row>
    <row r="7" spans="2:11" ht="71.25" x14ac:dyDescent="0.25">
      <c r="B7" s="234"/>
      <c r="C7" s="256"/>
      <c r="D7" s="256">
        <v>44627</v>
      </c>
      <c r="E7" s="338" t="s">
        <v>1975</v>
      </c>
      <c r="F7" s="395" t="s">
        <v>1710</v>
      </c>
      <c r="G7" s="254"/>
      <c r="H7" s="234"/>
      <c r="I7" s="338"/>
      <c r="J7" s="338"/>
      <c r="K7" s="339"/>
    </row>
    <row r="8" spans="2:11" ht="71.25" x14ac:dyDescent="0.25">
      <c r="B8" s="256"/>
      <c r="C8" s="340"/>
      <c r="D8" s="256">
        <v>44631</v>
      </c>
      <c r="E8" s="394" t="s">
        <v>1976</v>
      </c>
      <c r="F8" s="339" t="s">
        <v>1710</v>
      </c>
      <c r="G8" s="254"/>
      <c r="H8" s="234"/>
      <c r="I8" s="255"/>
      <c r="J8" s="255"/>
      <c r="K8" s="255"/>
    </row>
    <row r="9" spans="2:11" ht="71.25" x14ac:dyDescent="0.25">
      <c r="B9" s="256"/>
      <c r="C9" s="340"/>
      <c r="D9" s="256">
        <v>44634</v>
      </c>
      <c r="E9" s="394" t="s">
        <v>1977</v>
      </c>
      <c r="F9" s="339" t="s">
        <v>1710</v>
      </c>
      <c r="G9" s="254"/>
      <c r="H9" s="232"/>
      <c r="I9" s="232"/>
      <c r="J9" s="232"/>
      <c r="K9" s="232"/>
    </row>
    <row r="10" spans="2:11" ht="71.25" x14ac:dyDescent="0.25">
      <c r="B10" s="256"/>
      <c r="C10" s="234">
        <v>44638</v>
      </c>
      <c r="D10" s="256"/>
      <c r="E10" s="339" t="s">
        <v>1978</v>
      </c>
      <c r="F10" s="395" t="s">
        <v>1705</v>
      </c>
      <c r="G10" s="254"/>
      <c r="H10" s="232"/>
      <c r="I10" s="232"/>
      <c r="J10" s="232"/>
      <c r="K10" s="232"/>
    </row>
    <row r="11" spans="2:11" ht="71.25" x14ac:dyDescent="0.25">
      <c r="B11" s="232"/>
      <c r="C11" s="232"/>
      <c r="D11" s="256">
        <v>44643</v>
      </c>
      <c r="E11" s="338" t="s">
        <v>1979</v>
      </c>
      <c r="F11" s="339" t="s">
        <v>1710</v>
      </c>
      <c r="G11" s="254"/>
      <c r="H11" s="232"/>
      <c r="I11" s="232"/>
      <c r="J11" s="232"/>
      <c r="K11" s="232"/>
    </row>
    <row r="12" spans="2:11" x14ac:dyDescent="0.25">
      <c r="B12" s="232"/>
      <c r="C12" s="232"/>
      <c r="D12" s="232"/>
      <c r="E12" s="232"/>
      <c r="F12" s="232"/>
      <c r="G12" s="254"/>
      <c r="H12" s="232"/>
      <c r="I12" s="232"/>
      <c r="J12" s="232"/>
      <c r="K12" s="232"/>
    </row>
    <row r="13" spans="2:11" x14ac:dyDescent="0.25">
      <c r="B13" s="232"/>
      <c r="C13" s="232"/>
      <c r="D13" s="232"/>
      <c r="E13" s="232"/>
      <c r="F13" s="232"/>
      <c r="G13" s="254"/>
      <c r="H13" s="232"/>
      <c r="I13" s="232"/>
      <c r="J13" s="232"/>
      <c r="K13" s="232"/>
    </row>
    <row r="14" spans="2:11" x14ac:dyDescent="0.25">
      <c r="B14" s="232"/>
      <c r="C14" s="232"/>
      <c r="D14" s="232"/>
      <c r="E14" s="232"/>
      <c r="F14" s="232"/>
      <c r="G14" s="254"/>
      <c r="H14" s="232"/>
      <c r="I14" s="232"/>
      <c r="J14" s="232"/>
      <c r="K14" s="232"/>
    </row>
    <row r="15" spans="2:11" x14ac:dyDescent="0.25">
      <c r="B15" s="232"/>
      <c r="C15" s="232"/>
      <c r="D15" s="232"/>
      <c r="E15" s="232"/>
      <c r="F15" s="232"/>
      <c r="G15" s="254"/>
      <c r="H15" s="232"/>
      <c r="I15" s="232"/>
      <c r="J15" s="232"/>
      <c r="K15" s="232"/>
    </row>
    <row r="16" spans="2:11" x14ac:dyDescent="0.25">
      <c r="B16" s="232"/>
      <c r="C16" s="232"/>
      <c r="D16" s="232"/>
      <c r="E16" s="232"/>
      <c r="F16" s="232"/>
      <c r="G16" s="254"/>
      <c r="H16" s="232"/>
      <c r="I16" s="232"/>
      <c r="J16" s="232"/>
      <c r="K16" s="232"/>
    </row>
    <row r="17" spans="2:11" x14ac:dyDescent="0.25">
      <c r="B17" s="232"/>
      <c r="C17" s="232"/>
      <c r="D17" s="232"/>
      <c r="E17" s="232"/>
      <c r="F17" s="232"/>
      <c r="G17" s="254"/>
      <c r="H17" s="232"/>
      <c r="I17" s="232"/>
      <c r="J17" s="232"/>
      <c r="K17" s="232"/>
    </row>
    <row r="18" spans="2:11" x14ac:dyDescent="0.25">
      <c r="B18" s="232"/>
      <c r="C18" s="232"/>
      <c r="D18" s="232"/>
      <c r="E18" s="232"/>
      <c r="F18" s="232"/>
      <c r="G18" s="254"/>
      <c r="H18" s="232"/>
      <c r="I18" s="232"/>
      <c r="J18" s="232"/>
      <c r="K18" s="232"/>
    </row>
    <row r="19" spans="2:11" x14ac:dyDescent="0.25">
      <c r="B19" s="232"/>
      <c r="C19" s="232"/>
      <c r="D19" s="232"/>
      <c r="E19" s="232"/>
      <c r="F19" s="232"/>
      <c r="G19" s="254"/>
      <c r="H19" s="232"/>
      <c r="I19" s="232"/>
      <c r="J19" s="232"/>
      <c r="K19" s="232"/>
    </row>
    <row r="20" spans="2:11" x14ac:dyDescent="0.25">
      <c r="B20" s="232"/>
      <c r="C20" s="232"/>
      <c r="D20" s="232"/>
      <c r="E20" s="232"/>
      <c r="F20" s="232"/>
      <c r="G20" s="254"/>
      <c r="H20" s="232"/>
      <c r="I20" s="232"/>
      <c r="J20" s="232"/>
      <c r="K20" s="232"/>
    </row>
    <row r="21" spans="2:11" x14ac:dyDescent="0.25">
      <c r="B21" s="232"/>
      <c r="C21" s="232"/>
      <c r="D21" s="232"/>
      <c r="E21" s="232"/>
      <c r="F21" s="232"/>
      <c r="G21" s="254"/>
      <c r="H21" s="232"/>
      <c r="I21" s="232"/>
      <c r="J21" s="232"/>
      <c r="K21" s="232"/>
    </row>
    <row r="22" spans="2:11" x14ac:dyDescent="0.25">
      <c r="B22" s="232"/>
      <c r="C22" s="232"/>
      <c r="D22" s="232"/>
      <c r="E22" s="232"/>
      <c r="F22" s="232"/>
      <c r="G22" s="254"/>
      <c r="H22" s="232"/>
      <c r="I22" s="232"/>
      <c r="J22" s="232"/>
      <c r="K22" s="232"/>
    </row>
    <row r="23" spans="2:11" x14ac:dyDescent="0.25">
      <c r="B23" s="232"/>
      <c r="C23" s="232"/>
      <c r="D23" s="232"/>
      <c r="E23" s="232"/>
      <c r="F23" s="232"/>
      <c r="G23" s="254"/>
      <c r="H23" s="232"/>
      <c r="I23" s="232"/>
      <c r="J23" s="232"/>
      <c r="K23" s="232"/>
    </row>
    <row r="24" spans="2:11" x14ac:dyDescent="0.25">
      <c r="B24" s="232"/>
      <c r="C24" s="232"/>
      <c r="D24" s="232"/>
      <c r="E24" s="232"/>
      <c r="F24" s="232"/>
      <c r="G24" s="254"/>
      <c r="H24" s="232"/>
      <c r="I24" s="232"/>
      <c r="J24" s="232"/>
      <c r="K24" s="232"/>
    </row>
    <row r="25" spans="2:11" x14ac:dyDescent="0.25">
      <c r="B25" s="232"/>
      <c r="C25" s="232"/>
      <c r="D25" s="232"/>
      <c r="E25" s="232"/>
      <c r="F25" s="232"/>
      <c r="G25" s="254"/>
      <c r="H25" s="232"/>
      <c r="I25" s="232"/>
      <c r="J25" s="232"/>
      <c r="K25" s="232"/>
    </row>
    <row r="26" spans="2:11" x14ac:dyDescent="0.25">
      <c r="B26" s="232"/>
      <c r="C26" s="232"/>
      <c r="D26" s="232"/>
      <c r="E26" s="232"/>
      <c r="F26" s="232"/>
      <c r="G26" s="254"/>
      <c r="H26" s="232"/>
      <c r="I26" s="232"/>
      <c r="J26" s="232"/>
      <c r="K26" s="232"/>
    </row>
    <row r="27" spans="2:11" x14ac:dyDescent="0.25">
      <c r="B27" s="232"/>
      <c r="C27" s="232"/>
      <c r="D27" s="232"/>
      <c r="E27" s="232"/>
      <c r="F27" s="232"/>
      <c r="G27" s="254"/>
      <c r="H27" s="232"/>
      <c r="I27" s="232"/>
      <c r="J27" s="232"/>
      <c r="K27" s="232"/>
    </row>
    <row r="28" spans="2:11" x14ac:dyDescent="0.25">
      <c r="B28" s="232"/>
      <c r="C28" s="232"/>
      <c r="D28" s="232"/>
      <c r="E28" s="232"/>
      <c r="F28" s="232"/>
      <c r="G28" s="260"/>
      <c r="H28" s="232"/>
      <c r="I28" s="232"/>
      <c r="J28" s="232"/>
      <c r="K28" s="232"/>
    </row>
  </sheetData>
  <sheetProtection insertRows="0" deleteRows="0" selectLockedCells="1"/>
  <mergeCells count="6">
    <mergeCell ref="B3:F3"/>
    <mergeCell ref="H3:K3"/>
    <mergeCell ref="D2:F2"/>
    <mergeCell ref="B2:C2"/>
    <mergeCell ref="H2:I2"/>
    <mergeCell ref="J2:K2"/>
  </mergeCells>
  <phoneticPr fontId="15" type="noConversion"/>
  <pageMargins left="0.7" right="0.7" top="0.75" bottom="0.75" header="0.3" footer="0.3"/>
  <pageSetup scale="4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DX3"/>
  <sheetViews>
    <sheetView view="pageBreakPreview" topLeftCell="BT1" zoomScale="80" zoomScaleNormal="100" zoomScaleSheetLayoutView="80" workbookViewId="0">
      <selection activeCell="CG3" sqref="CG3"/>
    </sheetView>
  </sheetViews>
  <sheetFormatPr baseColWidth="10" defaultRowHeight="15" x14ac:dyDescent="0.25"/>
  <cols>
    <col min="1" max="1" width="11.42578125" style="13"/>
    <col min="2" max="2" width="31.42578125" style="13" customWidth="1"/>
    <col min="3" max="3" width="11.42578125" style="13"/>
    <col min="4" max="4" width="10.140625" style="13" customWidth="1"/>
    <col min="5" max="5" width="18.7109375" style="13" customWidth="1"/>
    <col min="6" max="6" width="30.42578125" style="13" customWidth="1"/>
    <col min="7" max="7" width="18.7109375" style="13" customWidth="1"/>
    <col min="8" max="8" width="27.140625" style="13" customWidth="1"/>
    <col min="9" max="9" width="24.140625" style="13" customWidth="1"/>
    <col min="10" max="11" width="18.7109375" style="13" customWidth="1"/>
    <col min="12" max="12" width="28.28515625" style="13" customWidth="1"/>
    <col min="13" max="13" width="27" style="13" customWidth="1"/>
    <col min="14" max="14" width="21.42578125" style="13" bestFit="1" customWidth="1"/>
    <col min="15" max="15" width="23.7109375" style="13" customWidth="1"/>
    <col min="16" max="16" width="17.85546875" style="13" bestFit="1" customWidth="1"/>
    <col min="17" max="25" width="11.42578125" style="13"/>
    <col min="26" max="26" width="17.28515625" style="13" customWidth="1"/>
    <col min="27" max="27" width="11.42578125" style="13"/>
    <col min="28" max="28" width="13.5703125" style="13" customWidth="1"/>
    <col min="29" max="29" width="13.7109375" style="13" customWidth="1"/>
    <col min="30" max="30" width="14" style="13" customWidth="1"/>
    <col min="31" max="35" width="11.42578125" style="13"/>
    <col min="36" max="36" width="15.28515625" style="13" customWidth="1"/>
    <col min="37" max="37" width="16.42578125" style="13" customWidth="1"/>
    <col min="38" max="40" width="11.42578125" style="13"/>
    <col min="41" max="41" width="14.28515625" style="13" customWidth="1"/>
    <col min="42" max="42" width="14" style="13" customWidth="1"/>
    <col min="43" max="45" width="11.42578125" style="13"/>
    <col min="46" max="46" width="16.28515625" style="13" customWidth="1"/>
    <col min="47" max="47" width="17.42578125" style="13" customWidth="1"/>
    <col min="48" max="48" width="15" style="13" customWidth="1"/>
    <col min="49" max="50" width="11.42578125" style="13"/>
    <col min="51" max="51" width="14" style="13" customWidth="1"/>
    <col min="52" max="52" width="16.140625" style="13" customWidth="1"/>
    <col min="53" max="53" width="14.140625" style="13" customWidth="1"/>
    <col min="54" max="54" width="11.42578125" style="13"/>
    <col min="55" max="55" width="18.28515625" style="13" customWidth="1"/>
    <col min="56" max="56" width="15.5703125" style="13" customWidth="1"/>
    <col min="57" max="57" width="11.42578125" style="13"/>
    <col min="58" max="58" width="11" style="13" customWidth="1"/>
    <col min="59" max="61" width="11.42578125" style="13"/>
    <col min="62" max="62" width="13" style="13" customWidth="1"/>
    <col min="63" max="63" width="11.42578125" style="13"/>
    <col min="64" max="64" width="12.7109375" style="13" customWidth="1"/>
    <col min="65" max="65" width="13.42578125" style="13" customWidth="1"/>
    <col min="66" max="66" width="17.7109375" style="13" customWidth="1"/>
    <col min="67" max="74" width="11.42578125" style="13"/>
    <col min="75" max="75" width="17.28515625" style="13" customWidth="1"/>
    <col min="76" max="76" width="21.5703125" style="13" customWidth="1"/>
    <col min="77" max="77" width="17.140625" style="13" customWidth="1"/>
    <col min="78" max="78" width="22.28515625" style="13" customWidth="1"/>
    <col min="79" max="88" width="11.42578125" style="13"/>
    <col min="89" max="89" width="18.28515625" style="13" bestFit="1" customWidth="1"/>
    <col min="90" max="90" width="15.42578125" style="13" bestFit="1" customWidth="1"/>
    <col min="91" max="91" width="18.28515625" style="13" bestFit="1" customWidth="1"/>
    <col min="92" max="99" width="11.42578125" style="13"/>
    <col min="100" max="105" width="16.7109375" style="13" bestFit="1" customWidth="1"/>
    <col min="106" max="110" width="18.28515625" style="13" bestFit="1" customWidth="1"/>
    <col min="111" max="116" width="11.42578125" style="13"/>
    <col min="117" max="118" width="14.42578125" style="13" bestFit="1" customWidth="1"/>
    <col min="119" max="121" width="11.42578125" style="13"/>
    <col min="122" max="123" width="18.7109375" style="13" bestFit="1" customWidth="1"/>
    <col min="124" max="124" width="16.28515625" style="13" bestFit="1" customWidth="1"/>
    <col min="125" max="125" width="13" style="13" bestFit="1" customWidth="1"/>
    <col min="126" max="126" width="13.42578125" style="13" bestFit="1" customWidth="1"/>
    <col min="127" max="127" width="26.140625" style="13" bestFit="1" customWidth="1"/>
    <col min="128" max="128" width="16.28515625" style="13" bestFit="1" customWidth="1"/>
    <col min="129" max="16384" width="11.42578125" style="13"/>
  </cols>
  <sheetData>
    <row r="1" spans="1:128" ht="15.75" customHeight="1" thickBot="1" x14ac:dyDescent="0.3">
      <c r="CA1" s="859" t="s">
        <v>1415</v>
      </c>
      <c r="CB1" s="860"/>
      <c r="CC1" s="860"/>
      <c r="CD1" s="860"/>
      <c r="CE1" s="860"/>
      <c r="CF1" s="860"/>
      <c r="CG1" s="860"/>
      <c r="CH1" s="860"/>
      <c r="CI1" s="860"/>
      <c r="CJ1" s="860"/>
      <c r="CK1" s="860"/>
      <c r="CL1" s="860"/>
      <c r="CM1" s="860"/>
      <c r="CN1" s="860"/>
      <c r="CO1" s="860"/>
      <c r="CP1" s="859" t="str">
        <f>'3,2-CONTRA-SUMINISTRO'!C21</f>
        <v>Fecha Venc.</v>
      </c>
      <c r="CQ1" s="860"/>
      <c r="CR1" s="860"/>
      <c r="CS1" s="860"/>
      <c r="CT1" s="860"/>
      <c r="CU1" s="860"/>
      <c r="CV1" s="859" t="str">
        <f>'3,2-CONTRA-SUMINISTRO'!D21</f>
        <v>Vr. Asegurado</v>
      </c>
      <c r="CW1" s="860"/>
      <c r="CX1" s="860"/>
      <c r="CY1" s="860"/>
      <c r="CZ1" s="860"/>
      <c r="DA1" s="860"/>
      <c r="DB1" s="859" t="str">
        <f>'3,2-CONTRA-SUMINISTRO'!F20</f>
        <v>INFORMACION DE PAGOS CONTRATO DE SUMINISTRO</v>
      </c>
      <c r="DC1" s="860"/>
      <c r="DD1" s="860"/>
      <c r="DE1" s="860"/>
      <c r="DF1" s="860"/>
      <c r="DG1" s="860"/>
      <c r="DH1" s="859" t="s">
        <v>1416</v>
      </c>
      <c r="DI1" s="860"/>
      <c r="DJ1" s="860"/>
      <c r="DK1" s="860"/>
      <c r="DL1" s="860"/>
      <c r="DM1" s="860"/>
      <c r="DN1" s="860"/>
      <c r="DO1" s="860"/>
      <c r="DP1" s="860"/>
      <c r="DQ1" s="860"/>
      <c r="DR1" s="860"/>
      <c r="DS1" s="860"/>
      <c r="DT1" s="860"/>
      <c r="DU1" s="860"/>
      <c r="DV1" s="860"/>
      <c r="DW1" s="860"/>
      <c r="DX1" s="860"/>
    </row>
    <row r="2" spans="1:128" ht="105.75" thickBot="1" x14ac:dyDescent="0.3">
      <c r="A2" s="61" t="str">
        <f>'FASCP-01A-IPSE'!A1</f>
        <v>FONDO</v>
      </c>
      <c r="B2" s="61" t="str">
        <f>'FASCP-01A-IPSE'!M2</f>
        <v xml:space="preserve">CONTRATO No </v>
      </c>
      <c r="C2" s="61" t="str">
        <f>'FASCP-01A-IPSE'!E9</f>
        <v xml:space="preserve">Fecha del Informe: </v>
      </c>
      <c r="D2" s="61" t="str">
        <f>'FASCP-01A-IPSE'!H9</f>
        <v>Informe No. :</v>
      </c>
      <c r="E2" s="61" t="str">
        <f>'FASCP-01A-IPSE'!A9</f>
        <v>Código Proyecto:</v>
      </c>
      <c r="F2" s="61" t="str">
        <f>'FASCP-01A-IPSE'!A6</f>
        <v>Objeto del proyecto aprobado:</v>
      </c>
      <c r="G2" s="61" t="str">
        <f>'FASCP-01A-IPSE'!A10</f>
        <v>Reportado por:</v>
      </c>
      <c r="H2" s="61" t="str">
        <f>'FASCP-01A-IPSE'!A11</f>
        <v>Contratista</v>
      </c>
      <c r="I2" s="61" t="str">
        <f>'FASCP-01A-IPSE'!F10</f>
        <v>Municipio</v>
      </c>
      <c r="J2" s="61" t="str">
        <f>'FASCP-01A-IPSE'!F11</f>
        <v>Departamento:</v>
      </c>
      <c r="K2" s="61" t="str">
        <f>'FASCP-01A-IPSE'!M9</f>
        <v>ACTA COMITE No</v>
      </c>
      <c r="L2" s="61" t="str">
        <f>'FASCP-01A-IPSE'!M10</f>
        <v>Entidad Fiduciaria/Entidad Bancaria</v>
      </c>
      <c r="M2" s="61" t="str">
        <f>'FASCP-01A-IPSE'!A12</f>
        <v xml:space="preserve">Valor del contrato </v>
      </c>
      <c r="N2" s="61" t="str">
        <f>+'FASCP-01A-IPSE'!M12</f>
        <v>Valor Pagado Contrato</v>
      </c>
      <c r="O2" s="61" t="str">
        <f>'FASCP-01A-IPSE'!H12</f>
        <v>Valor Total Contrato</v>
      </c>
      <c r="P2" s="61" t="str">
        <f>'FASCP-01A-IPSE'!A13</f>
        <v>% PROGRAMADO DE EJECUCION DE OBRA DEL PROYECTO</v>
      </c>
      <c r="Q2" s="61" t="str">
        <f>'FASCP-01A-IPSE'!E13</f>
        <v>% PAGADO A LA FECHA</v>
      </c>
      <c r="R2" s="61" t="str">
        <f>'FASCP-01A-IPSE'!G13</f>
        <v>% AVANCE FISICO</v>
      </c>
      <c r="S2" s="61" t="str">
        <f>'FASCP-01A-IPSE'!J13</f>
        <v>PLAZO EJECUCION (meses)</v>
      </c>
      <c r="T2" s="61" t="str">
        <f>'FASCP-01A-IPSE'!L13</f>
        <v>PLAZO EJECUTADO</v>
      </c>
      <c r="U2" s="61" t="str">
        <f>'FASCP-01A-IPSE'!O13</f>
        <v>% EJECUCION DEL PLAZO</v>
      </c>
      <c r="V2" s="61">
        <f>'FASCP-01A-IPSE'!I9</f>
        <v>2</v>
      </c>
      <c r="W2" s="61" t="str">
        <f>'FASCP-01A-IPSE'!H10</f>
        <v>SAN JOSE DEL GUAVIARE</v>
      </c>
      <c r="X2" s="61" t="str">
        <f>'FASCP-01A-IPSE'!A14</f>
        <v>Diseños completos</v>
      </c>
      <c r="Y2" s="61" t="str">
        <f>'FASCP-01A-IPSE'!C14</f>
        <v xml:space="preserve">Planos completos </v>
      </c>
      <c r="Z2" s="61" t="str">
        <f>'FASCP-01A-IPSE'!E14</f>
        <v>Especificaciones técnicas</v>
      </c>
      <c r="AA2" s="61" t="str">
        <f>'FASCP-01A-IPSE'!G14</f>
        <v>Numero de Usuarios del Contrato</v>
      </c>
      <c r="AB2" s="61" t="str">
        <f>'FASCP-01A-IPSE'!J14</f>
        <v xml:space="preserve">Requiere Servidumbres </v>
      </c>
      <c r="AC2" s="61" t="str">
        <f>'FASCP-01A-IPSE'!L14</f>
        <v>Numero de Servidumbres suscritas</v>
      </c>
      <c r="AD2" s="61" t="str">
        <f>'FASCP-01A-IPSE'!N14</f>
        <v>Numero de Servidumbres pendientes</v>
      </c>
      <c r="AE2" s="61" t="str">
        <f>'FASCP-01A-IPSE'!A15</f>
        <v>Elaboración de pliegos de condiciones</v>
      </c>
      <c r="AF2" s="61" t="str">
        <f>'FASCP-01A-IPSE'!C15</f>
        <v>Fecha publicación de pliegos para contratos de Intalacion</v>
      </c>
      <c r="AG2" s="61" t="str">
        <f>'FASCP-01A-IPSE'!G15</f>
        <v>Fecha publicación pliegos contratos de suministro</v>
      </c>
      <c r="AH2" s="61" t="str">
        <f>'FASCP-01A-IPSE'!J15</f>
        <v>Fecha aprobación ofertas para contratos de obra</v>
      </c>
      <c r="AI2" s="61" t="str">
        <f>'FASCP-01A-IPSE'!N15</f>
        <v>Fecha aprobación ofertas para contratos de suministro</v>
      </c>
      <c r="AJ2" s="61" t="str">
        <f>'FASCP-01A-IPSE'!A16</f>
        <v>Revisión y aprobación de diseños, especificaciones y presupuesto</v>
      </c>
      <c r="AK2" s="61" t="str">
        <f>'FASCP-01A-IPSE'!C16</f>
        <v>Fecha de revisión y aprobación de diseños, especificaciones y presupuesto</v>
      </c>
      <c r="AL2" s="61" t="str">
        <f>'FASCP-01A-IPSE'!E16</f>
        <v>Requiere Permisos de Paso</v>
      </c>
      <c r="AM2" s="61" t="str">
        <f>'FASCP-01A-IPSE'!G16</f>
        <v>Numero de permisos suscritos (anexar)</v>
      </c>
      <c r="AN2" s="61" t="str">
        <f>'FASCP-01A-IPSE'!J16</f>
        <v>Numero de permisos pendientes</v>
      </c>
      <c r="AO2" s="61" t="str">
        <f>'FASCP-01A-IPSE'!L16</f>
        <v>Numero de Actas de socializacion suscritas (Anexar)</v>
      </c>
      <c r="AP2" s="61" t="str">
        <f>'FASCP-01A-IPSE'!N16</f>
        <v>Requiere Licencias ambientales</v>
      </c>
      <c r="AQ2" s="61" t="str">
        <f>'FASCP-01A-IPSE'!A17</f>
        <v>Numero de Licencias suscritas (Anexar)</v>
      </c>
      <c r="AR2" s="61" t="str">
        <f>'FASCP-01A-IPSE'!C17</f>
        <v>Numero de Licencias pendientes</v>
      </c>
      <c r="AS2" s="61" t="str">
        <f>'FASCP-01A-IPSE'!E17</f>
        <v>Requiere Plan de aprovechamiento Forestal</v>
      </c>
      <c r="AT2" s="61" t="str">
        <f>'FASCP-01A-IPSE'!G17</f>
        <v>Numero de Planes de aprovechamiento Forestal suscritos(anexar)</v>
      </c>
      <c r="AU2" s="61" t="str">
        <f>'FASCP-01A-IPSE'!J17</f>
        <v>Numero de Planes de aprovechamiento Forestal pendientes</v>
      </c>
      <c r="AV2" s="61" t="str">
        <f>'FASCP-01A-IPSE'!L17</f>
        <v>Requiere Permisos ambientales</v>
      </c>
      <c r="AW2" s="61" t="str">
        <f>'FASCP-01A-IPSE'!N17</f>
        <v>Numero de Permisos suscritos (Anexar)</v>
      </c>
      <c r="AX2" s="61" t="str">
        <f>'FASCP-01A-IPSE'!A18</f>
        <v>Numero de Permisos pendientes</v>
      </c>
      <c r="AY2" s="61" t="str">
        <f>'FASCP-01A-IPSE'!C18</f>
        <v>Requiere certificado RETIE(anexar)</v>
      </c>
      <c r="AZ2" s="61" t="str">
        <f>'FASCP-01A-IPSE'!E18</f>
        <v>Requiere certificado de conformidad RETIE (Anexar)</v>
      </c>
      <c r="BA2" s="61" t="str">
        <f>'FASCP-01A-IPSE'!G18</f>
        <v>Fecha de expedicion Certificado conformidad de RETIE</v>
      </c>
      <c r="BB2" s="61" t="str">
        <f>'FASCP-01A-IPSE'!I18</f>
        <v>Fecha de expedicion Certificado de RETIE</v>
      </c>
      <c r="BC2" s="61" t="str">
        <f>'FASCP-01A-IPSE'!M18</f>
        <v>Numero de certificaciones de Zonas de Alto Riesgo suscritas(anexar)</v>
      </c>
      <c r="BD2" s="61" t="str">
        <f>'FASCP-01A-IPSE'!A19</f>
        <v>Numero de certificaciones de Zonas de Alto Riesgo pendientes</v>
      </c>
      <c r="BE2" s="61" t="str">
        <f>'FASCP-01A-IPSE'!C19</f>
        <v>Requiere compra de predios</v>
      </c>
      <c r="BF2" s="61" t="str">
        <f>'FASCP-01A-IPSE'!E19</f>
        <v>Numero de predios comprados(anexar)</v>
      </c>
      <c r="BG2" s="61" t="str">
        <f>'FASCP-01A-IPSE'!G19</f>
        <v>Numero de predios pendientes</v>
      </c>
      <c r="BH2" s="61" t="str">
        <f>'FASCP-01A-IPSE'!I19</f>
        <v>Se requieren consultas previas</v>
      </c>
      <c r="BI2" s="62" t="str">
        <f>'FASCP-01A-IPSE'!L19</f>
        <v>Numero de consultas previas realizadas</v>
      </c>
      <c r="BJ2" s="62" t="str">
        <f>'FASCP-01A-IPSE'!O19</f>
        <v>Suscripcion del acta de Terminacion de la Etapa de Previa</v>
      </c>
      <c r="BK2" s="62" t="str">
        <f>'FASCP-01A-IPSE'!A20</f>
        <v>Actas de verificacion de usuarios</v>
      </c>
      <c r="BL2" s="62" t="str">
        <f>'FASCP-01A-IPSE'!C20</f>
        <v>Numero de Actas de verificación de usuarios suscritas (Anexar)</v>
      </c>
      <c r="BM2" s="62" t="str">
        <f>'FASCP-01A-IPSE'!E20</f>
        <v>Numero de Actas de verificación de usuarios pendientes (Anexar)</v>
      </c>
      <c r="BN2" s="61" t="str">
        <f>'FASCP-01A-IPSE'!A21</f>
        <v>USUARIOS BENEFICIADOS</v>
      </c>
      <c r="BO2" s="61" t="str">
        <f>'FASCP-01A-IPSE'!A23</f>
        <v xml:space="preserve">Capacidad usuarios </v>
      </c>
      <c r="BP2" s="61" t="str">
        <f>+'FASCP-01A-IPSE'!N23</f>
        <v xml:space="preserve">Total carga usuarios </v>
      </c>
      <c r="BQ2" s="61" t="str">
        <f>'FASCP-01A-IPSE'!A23</f>
        <v xml:space="preserve">Capacidad usuarios </v>
      </c>
      <c r="BR2" s="61" t="str">
        <f>'FASCP-01A-IPSE'!D23</f>
        <v>Numero de usuarios aprobados</v>
      </c>
      <c r="BS2" s="61" t="str">
        <f>'FASCP-01A-IPSE'!G23</f>
        <v xml:space="preserve">Numero de usuarios retirados </v>
      </c>
      <c r="BT2" s="61" t="str">
        <f>'FASCP-01A-IPSE'!J23</f>
        <v>Numero de usuarios sustituidos</v>
      </c>
      <c r="BU2" s="61" t="str">
        <f>'FASCP-01A-IPSE'!L23</f>
        <v>Total final usuarios Tipo 1</v>
      </c>
      <c r="BV2" s="61" t="str">
        <f>'FASCP-01A-IPSE'!N23</f>
        <v xml:space="preserve">Total carga usuarios </v>
      </c>
      <c r="BW2" s="61" t="str">
        <f>'FASCP-01A-IPSE'!A24</f>
        <v>OBSERVACIONES Y COMENTARIOS SOBRE TODOS LOS ASPECTOS RELACIONADOS:</v>
      </c>
      <c r="BX2" s="61" t="s">
        <v>1516</v>
      </c>
      <c r="BY2" s="61" t="s">
        <v>1517</v>
      </c>
      <c r="BZ2" s="61" t="s">
        <v>1518</v>
      </c>
      <c r="CA2" s="61" t="str">
        <f>'3,2-CONTRA-SUMINISTRO'!F7</f>
        <v>Contrato de Suministro No.</v>
      </c>
      <c r="CB2" s="61" t="str">
        <f>'3,2-CONTRA-SUMINISTRO'!A10</f>
        <v>Contratista Suministro:</v>
      </c>
      <c r="CC2" s="61" t="str">
        <f>'3,2-CONTRA-SUMINISTRO'!A11</f>
        <v>Objeto Contrato de Suministro:</v>
      </c>
      <c r="CD2" s="61" t="str">
        <f>'3,2-CONTRA-SUMINISTRO'!A17</f>
        <v>Plazo Contrato (Meses)</v>
      </c>
      <c r="CE2" s="61" t="str">
        <f>'3,2-CONTRA-SUMINISTRO'!E17</f>
        <v>Fecha firma contrato (dd/mm/aa)</v>
      </c>
      <c r="CF2" s="61" t="str">
        <f>'3,2-CONTRA-SUMINISTRO'!J17</f>
        <v>Fecha Acta de  Inicio (dd/mm/aa)</v>
      </c>
      <c r="CG2" s="61" t="str">
        <f>'3,2-CONTRA-SUMINISTRO'!N17</f>
        <v>Fecha de finalización (dd/mm/aa)</v>
      </c>
      <c r="CH2" s="61" t="str">
        <f>'3,2-CONTRA-SUMINISTRO'!N18</f>
        <v>Fecha finalización vigente (dd/mm/aa)</v>
      </c>
      <c r="CI2" s="61" t="str">
        <f>'3,2-CONTRA-SUMINISTRO'!E18</f>
        <v>Suspensiones en meses</v>
      </c>
      <c r="CJ2" s="61" t="str">
        <f>'3,2-CONTRA-SUMINISTRO'!J18</f>
        <v>Prorrogas en meses</v>
      </c>
      <c r="CK2" s="61" t="str">
        <f>'3,2-CONTRA-SUMINISTRO'!A19</f>
        <v>Valor Contrato:</v>
      </c>
      <c r="CL2" s="61" t="str">
        <f>'3,2-CONTRA-SUMINISTRO'!F19</f>
        <v xml:space="preserve">Valor adición: </v>
      </c>
      <c r="CM2" s="61" t="str">
        <f>'3,2-CONTRA-SUMINISTRO'!L19</f>
        <v>Valor Total:</v>
      </c>
      <c r="CN2" s="61" t="str">
        <f>'3,2-CONTRA-SUMINISTRO'!A20</f>
        <v>Aseguradora Contrato de Suministro</v>
      </c>
      <c r="CO2" s="61" t="str">
        <f>'3,2-CONTRA-SUMINISTRO'!C20</f>
        <v>No Poliza</v>
      </c>
      <c r="CP2" s="61" t="str">
        <f>'3,2-CONTRA-SUMINISTRO'!A22</f>
        <v>Cumplimiento</v>
      </c>
      <c r="CQ2" s="61" t="str">
        <f>'3,2-CONTRA-SUMINISTRO'!A23</f>
        <v>Buen Manejo del Anticipo</v>
      </c>
      <c r="CR2" s="61" t="str">
        <f>'3,2-CONTRA-SUMINISTRO'!A24</f>
        <v>Calidad y correcto funcionamiento</v>
      </c>
      <c r="CS2" s="61" t="str">
        <f>'3,2-CONTRA-SUMINISTRO'!A25</f>
        <v>Pago Salarios y Prestaciones</v>
      </c>
      <c r="CT2" s="61" t="str">
        <f>'3,2-CONTRA-SUMINISTRO'!A26</f>
        <v>Responsabilidad Civil Extracontractual</v>
      </c>
      <c r="CU2" s="61" t="str">
        <f>'3,2-CONTRA-SUMINISTRO'!A27</f>
        <v>Otra? Cual _____________________</v>
      </c>
      <c r="CV2" s="61" t="str">
        <f>'3,2-CONTRA-SUMINISTRO'!A22</f>
        <v>Cumplimiento</v>
      </c>
      <c r="CW2" s="61" t="str">
        <f>'3,2-CONTRA-SUMINISTRO'!A23</f>
        <v>Buen Manejo del Anticipo</v>
      </c>
      <c r="CX2" s="61" t="str">
        <f>'3,2-CONTRA-SUMINISTRO'!A24</f>
        <v>Calidad y correcto funcionamiento</v>
      </c>
      <c r="CY2" s="61" t="str">
        <f>'3,2-CONTRA-SUMINISTRO'!A25</f>
        <v>Pago Salarios y Prestaciones</v>
      </c>
      <c r="CZ2" s="61" t="str">
        <f>'3,2-CONTRA-SUMINISTRO'!A26</f>
        <v>Responsabilidad Civil Extracontractual</v>
      </c>
      <c r="DA2" s="61" t="str">
        <f>'3,2-CONTRA-SUMINISTRO'!A27</f>
        <v>Otra? Cual _____________________</v>
      </c>
      <c r="DB2" s="61" t="str">
        <f>'3,2-CONTRA-SUMINISTRO'!F23</f>
        <v>Vr. Total pagado Actas</v>
      </c>
      <c r="DC2" s="61" t="str">
        <f>'3,2-CONTRA-SUMINISTRO'!F24</f>
        <v>Saldo por pagar Contrato</v>
      </c>
      <c r="DD2" s="61" t="str">
        <f>'3,2-CONTRA-SUMINISTRO'!F25</f>
        <v>Vr. Anticipo</v>
      </c>
      <c r="DE2" s="61" t="str">
        <f>'3,2-CONTRA-SUMINISTRO'!F26</f>
        <v>Total amortizado anticipo</v>
      </c>
      <c r="DF2" s="61" t="str">
        <f>'3,2-CONTRA-SUMINISTRO'!F27</f>
        <v>Saldo por amortizar anticipo</v>
      </c>
      <c r="DG2" s="61" t="str">
        <f>'3,2-CONTRA-SUMINISTRO'!F28</f>
        <v>Porcentaje pagado</v>
      </c>
      <c r="DH2" s="61" t="str">
        <f>'3,2-CONTRA-SUMINISTRO'!A29</f>
        <v>Diseños completos</v>
      </c>
      <c r="DI2" s="61" t="str">
        <f>'3,2-CONTRA-SUMINISTRO'!C29</f>
        <v xml:space="preserve">Planos completos </v>
      </c>
      <c r="DJ2" s="61" t="str">
        <f>'3,2-CONTRA-SUMINISTRO'!E29</f>
        <v>Especificaciones técnicas</v>
      </c>
      <c r="DK2" s="61" t="str">
        <f>'3,2-CONTRA-SUMINISTRO'!J29</f>
        <v>Fecha de Acta de Recibo del contrato de suministro</v>
      </c>
      <c r="DL2" s="61" t="str">
        <f>'3,2-CONTRA-SUMINISTRO'!N29</f>
        <v>Fecha de Acta de liquidacion contrato de suministro</v>
      </c>
      <c r="DM2" s="61" t="str">
        <f>'3,2-CONTRA-SUMINISTRO'!A55</f>
        <v xml:space="preserve">VALOR PROGRAMADO A LA FECHA </v>
      </c>
      <c r="DN2" s="61" t="str">
        <f>'3,2-CONTRA-SUMINISTRO'!E55</f>
        <v>VR. EJECUTADO A LA FECHA</v>
      </c>
      <c r="DO2" s="61" t="str">
        <f>'3,2-CONTRA-SUMINISTRO'!H55</f>
        <v xml:space="preserve">% PROGRAMADO A LA FECHA </v>
      </c>
      <c r="DP2" s="61" t="str">
        <f>'3,2-CONTRA-SUMINISTRO'!L55</f>
        <v>% EJECUTADO A LA FECHA</v>
      </c>
      <c r="DQ2" s="61" t="str">
        <f>'3,2-CONTRA-SUMINISTRO'!O55</f>
        <v>ATRASO %</v>
      </c>
      <c r="DR2" s="61" t="str">
        <f>'3,2-CONTRA-SUMINISTRO'!A57</f>
        <v>Resumen estado de avance fisiCo y financiero actual del contrato de  suministro . Si no se va a ejecutar cuales son las causas?</v>
      </c>
      <c r="DS2" s="61" t="str">
        <f>'3,2-CONTRA-SUMINISTRO'!A64</f>
        <v>Recomendaciones sobre la continuidad o no de las obras o forma de solucionar inconvenientes observados</v>
      </c>
      <c r="DT2" s="61" t="str">
        <f>'3,2-CONTRA-SUMINISTRO'!A86</f>
        <v>Replanteos, Avances, retrasos, decisiones y compromisos con el contratista y el interventor</v>
      </c>
      <c r="DU2" s="61" t="str">
        <f>'3,2-CONTRA-SUMINISTRO'!A98</f>
        <v xml:space="preserve">Se realizan comites  del Contrato y se encuentran debidamente documentadas?          </v>
      </c>
      <c r="DV2" s="61" t="str">
        <f>'3,2-CONTRA-SUMINISTRO'!A99</f>
        <v xml:space="preserve">Se da cumplimiento a las Normas de salud Ocupacional y Seguridad Industrial?          </v>
      </c>
      <c r="DW2" s="61" t="str">
        <f>'3,2-CONTRA-SUMINISTRO'!A100</f>
        <v>Logros y dificultades aspectos administrativos jurídicos, técnicos o financieros o de liquidacion del contrato (solo mencione aquellos en los que hayan aspectos relevantes):</v>
      </c>
      <c r="DX2" s="103" t="str">
        <f>'3,2-CONTRA-SUMINISTRO'!A110</f>
        <v>Logros y dificultades encontradas para la Certificacion RETIE o certificado de conformidad:</v>
      </c>
    </row>
    <row r="3" spans="1:128" s="330" customFormat="1" ht="279" customHeight="1" thickBot="1" x14ac:dyDescent="0.3">
      <c r="A3" s="104" t="str">
        <f>'FASCP-01A-IPSE'!B1</f>
        <v>IPSE</v>
      </c>
      <c r="B3" s="105" t="str">
        <f>'FASCP-01A-IPSE'!M3</f>
        <v>CONTRATO  IPSE No. 143 DE 2021</v>
      </c>
      <c r="C3" s="107">
        <f>'FASCP-01A-IPSE'!F9</f>
        <v>44607</v>
      </c>
      <c r="D3" s="105">
        <f>+'FASCP-01A-IPSE'!I9</f>
        <v>2</v>
      </c>
      <c r="E3" s="105" t="str">
        <f>'FASCP-01A-IPSE'!B9</f>
        <v>N/A</v>
      </c>
      <c r="F3" s="322" t="str">
        <f>'FASCP-01A-IPSE'!A7</f>
        <v>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v>
      </c>
      <c r="G3" s="322" t="str">
        <f>'FASCP-01A-IPSE'!B10</f>
        <v xml:space="preserve">DYEWISKEY MOSQUERA PALACIOS </v>
      </c>
      <c r="H3" s="105" t="str">
        <f>'FASCP-01A-IPSE'!B11</f>
        <v xml:space="preserve">ENERGUAVIARE S.A. E.S.P. </v>
      </c>
      <c r="I3" s="105" t="str">
        <f>+'FASCP-01A-IPSE'!H10</f>
        <v>SAN JOSE DEL GUAVIARE</v>
      </c>
      <c r="J3" s="105" t="str">
        <f>'FASCP-01A-IPSE'!H11</f>
        <v xml:space="preserve">GUAVIARE </v>
      </c>
      <c r="K3" s="105">
        <f>'FASCP-01A-IPSE'!O9</f>
        <v>0</v>
      </c>
      <c r="L3" s="105" t="str">
        <f>'FASCP-01A-IPSE'!O10</f>
        <v>FIDUCIARIA BOGOTÁ S.A.</v>
      </c>
      <c r="M3" s="323">
        <f>'FASCP-01A-IPSE'!B12</f>
        <v>59883792796</v>
      </c>
      <c r="N3" s="323">
        <f>+'FASCP-01A-IPSE'!O12</f>
        <v>20913187949</v>
      </c>
      <c r="O3" s="323">
        <f>'FASCP-01A-IPSE'!B12</f>
        <v>59883792796</v>
      </c>
      <c r="P3" s="106">
        <f>'FASCP-01A-IPSE'!B13</f>
        <v>1</v>
      </c>
      <c r="Q3" s="106">
        <f>'FASCP-01A-IPSE'!F13</f>
        <v>0.34922951557598936</v>
      </c>
      <c r="R3" s="106">
        <f>'FASCP-01A-IPSE'!H13</f>
        <v>0</v>
      </c>
      <c r="S3" s="105">
        <f>'FASCP-01A-IPSE'!K13</f>
        <v>7.9</v>
      </c>
      <c r="T3" s="105">
        <f>'FASCP-01A-IPSE'!N13</f>
        <v>2</v>
      </c>
      <c r="U3" s="106">
        <f>'FASCP-01A-IPSE'!P13</f>
        <v>0.25316455696202528</v>
      </c>
      <c r="V3" s="105">
        <f>'FASCP-01A-IPSE'!L9</f>
        <v>0</v>
      </c>
      <c r="W3" s="105">
        <f>'FASCP-01A-IPSE'!L10</f>
        <v>0</v>
      </c>
      <c r="X3" s="105" t="str">
        <f>'FASCP-01A-IPSE'!B16</f>
        <v>SI</v>
      </c>
      <c r="Y3" s="105" t="str">
        <f>'FASCP-01A-IPSE'!D14</f>
        <v>SI</v>
      </c>
      <c r="Z3" s="105" t="str">
        <f>'FASCP-01A-IPSE'!F14</f>
        <v>SI</v>
      </c>
      <c r="AA3" s="105">
        <f>'FASCP-01A-IPSE'!I14</f>
        <v>2109</v>
      </c>
      <c r="AB3" s="105" t="str">
        <f>'FASCP-01A-IPSE'!K14</f>
        <v>NO</v>
      </c>
      <c r="AC3" s="105" t="str">
        <f>'FASCP-01A-IPSE'!M14</f>
        <v>N/A</v>
      </c>
      <c r="AD3" s="105" t="str">
        <f>'FASCP-01A-IPSE'!P14</f>
        <v>N/A</v>
      </c>
      <c r="AE3" s="105" t="str">
        <f>'FASCP-01A-IPSE'!B15</f>
        <v>SI</v>
      </c>
      <c r="AF3" s="107" t="str">
        <f>'FASCP-01A-IPSE'!D15</f>
        <v>14/12/2021 - 15/12/2021</v>
      </c>
      <c r="AG3" s="107" t="str">
        <f>'FASCP-01A-IPSE'!H15</f>
        <v>17/12/2021 - 20/12/2021</v>
      </c>
      <c r="AH3" s="107">
        <f>'FASCP-01A-IPSE'!K15</f>
        <v>44602</v>
      </c>
      <c r="AI3" s="107">
        <f>'FASCP-01A-IPSE'!P15</f>
        <v>44602</v>
      </c>
      <c r="AJ3" s="105" t="str">
        <f>'FASCP-01A-IPSE'!B16</f>
        <v>SI</v>
      </c>
      <c r="AK3" s="107">
        <f>'FASCP-01A-IPSE'!D16</f>
        <v>44550</v>
      </c>
      <c r="AL3" s="105">
        <f>'FASCP-01A-IPSE'!F16</f>
        <v>0</v>
      </c>
      <c r="AM3" s="105">
        <f>'FASCP-01A-IPSE'!I16</f>
        <v>0</v>
      </c>
      <c r="AN3" s="105">
        <f>'FASCP-01A-IPSE'!K16</f>
        <v>0</v>
      </c>
      <c r="AO3" s="105">
        <f>'FASCP-01A-IPSE'!M16</f>
        <v>8</v>
      </c>
      <c r="AP3" s="105" t="str">
        <f>'FASCP-01A-IPSE'!P16</f>
        <v>NO</v>
      </c>
      <c r="AQ3" s="105" t="str">
        <f>'FASCP-01A-IPSE'!B17</f>
        <v>N/A</v>
      </c>
      <c r="AR3" s="105" t="str">
        <f>'FASCP-01A-IPSE'!D17</f>
        <v>N/A</v>
      </c>
      <c r="AS3" s="105" t="str">
        <f>'FASCP-01A-IPSE'!F17</f>
        <v>N/A</v>
      </c>
      <c r="AT3" s="105" t="str">
        <f>'FASCP-01A-IPSE'!I17</f>
        <v>N/A</v>
      </c>
      <c r="AU3" s="105" t="str">
        <f>'FASCP-01A-IPSE'!K17</f>
        <v>N/A</v>
      </c>
      <c r="AV3" s="322" t="str">
        <f>'FASCP-01A-IPSE'!M17</f>
        <v xml:space="preserve">NO APLICA - DECRETO ÚNICO 1076 </v>
      </c>
      <c r="AW3" s="105" t="str">
        <f>'FASCP-01A-IPSE'!P17</f>
        <v>N/A</v>
      </c>
      <c r="AX3" s="105">
        <f>'FASCP-01A-IPSE'!B18</f>
        <v>0</v>
      </c>
      <c r="AY3" s="105">
        <f>'FASCP-01A-IPSE'!D18</f>
        <v>0</v>
      </c>
      <c r="AZ3" s="105" t="str">
        <f>'FASCP-01A-IPSE'!D19</f>
        <v>NO</v>
      </c>
      <c r="BA3" s="107">
        <f>'FASCP-01A-IPSE'!H18</f>
        <v>0</v>
      </c>
      <c r="BB3" s="107">
        <f>'FASCP-01A-IPSE'!K18</f>
        <v>0</v>
      </c>
      <c r="BC3" s="105">
        <f>'FASCP-01A-IPSE'!P18</f>
        <v>0</v>
      </c>
      <c r="BD3" s="105">
        <f>'FASCP-01A-IPSE'!B19</f>
        <v>0</v>
      </c>
      <c r="BE3" s="105" t="str">
        <f>'FASCP-01A-IPSE'!D19</f>
        <v>NO</v>
      </c>
      <c r="BF3" s="105" t="str">
        <f>'FASCP-01A-IPSE'!F19</f>
        <v>NO</v>
      </c>
      <c r="BG3" s="105" t="str">
        <f>'FASCP-01A-IPSE'!H19</f>
        <v>NO</v>
      </c>
      <c r="BH3" s="105">
        <f>'FASCP-01A-IPSE'!K19</f>
        <v>0</v>
      </c>
      <c r="BI3" s="105">
        <f>'FASCP-01A-IPSE'!N19</f>
        <v>0</v>
      </c>
      <c r="BJ3" s="107">
        <f>'FASCP-01A-IPSE'!P19</f>
        <v>0</v>
      </c>
      <c r="BK3" s="105">
        <f>'FASCP-01A-IPSE'!B20</f>
        <v>0</v>
      </c>
      <c r="BL3" s="105">
        <f>'FASCP-01A-IPSE'!D20</f>
        <v>0</v>
      </c>
      <c r="BM3" s="105">
        <f>'FASCP-01A-IPSE'!F20</f>
        <v>0</v>
      </c>
      <c r="BN3" s="105">
        <f>'FASCP-01A-IPSE'!B21</f>
        <v>0</v>
      </c>
      <c r="BO3" s="108" t="str">
        <f>'FASCP-01A-IPSE'!B22</f>
        <v>(W)</v>
      </c>
      <c r="BP3" s="105" t="str">
        <f>'FASCP-01A-IPSE'!P22</f>
        <v>(W)</v>
      </c>
      <c r="BQ3" s="108">
        <f>'FASCP-01A-IPSE'!B23</f>
        <v>0</v>
      </c>
      <c r="BR3" s="108">
        <f>'FASCP-01A-IPSE'!F23</f>
        <v>0</v>
      </c>
      <c r="BS3" s="108">
        <f>'FASCP-01A-IPSE'!I23</f>
        <v>0</v>
      </c>
      <c r="BT3" s="108">
        <f>'FASCP-01A-IPSE'!K23</f>
        <v>0</v>
      </c>
      <c r="BU3" s="108">
        <f>'FASCP-01A-IPSE'!M23</f>
        <v>0</v>
      </c>
      <c r="BV3" s="105">
        <f>'FASCP-01A-IPSE'!P23</f>
        <v>0</v>
      </c>
      <c r="BW3" s="108">
        <f>'FASCP-01A-IPSE'!B24</f>
        <v>0</v>
      </c>
      <c r="BX3" s="324">
        <f>'2,1-BALANCES FINANCIEROS'!G14</f>
        <v>20913187949</v>
      </c>
      <c r="BY3" s="324">
        <f>'2,1-BALANCES FINANCIEROS'!P14</f>
        <v>0</v>
      </c>
      <c r="BZ3" s="324">
        <f>'2,1-BALANCES FINANCIEROS'!I14</f>
        <v>38970604847</v>
      </c>
      <c r="CA3" s="105">
        <f>'3,2-CONTRA-SUMINISTRO'!H7</f>
        <v>0</v>
      </c>
      <c r="CB3" s="322">
        <f>'3,2-CONTRA-SUMINISTRO'!F10</f>
        <v>0</v>
      </c>
      <c r="CC3" s="322">
        <f>'3,2-CONTRA-SUMINISTRO'!A12</f>
        <v>0</v>
      </c>
      <c r="CD3" s="328" t="s">
        <v>1494</v>
      </c>
      <c r="CE3" s="107">
        <f>'3,2-CONTRA-SUMINISTRO'!H17</f>
        <v>0</v>
      </c>
      <c r="CF3" s="107">
        <f>'3,2-CONTRA-SUMINISTRO'!L17</f>
        <v>0</v>
      </c>
      <c r="CG3" s="107">
        <f>'3,2-CONTRA-SUMINISTRO'!P17</f>
        <v>0</v>
      </c>
      <c r="CH3" s="107">
        <f>'3,2-CONTRA-SUMINISTRO'!P18</f>
        <v>0</v>
      </c>
      <c r="CI3" s="105">
        <f>'3,2-CONTRA-SUMINISTRO'!H18</f>
        <v>0</v>
      </c>
      <c r="CJ3" s="105">
        <f>'3,2-CONTRA-SUMINISTRO'!L18</f>
        <v>0</v>
      </c>
      <c r="CK3" s="325">
        <f>'3,2-CONTRA-SUMINISTRO'!C19</f>
        <v>0</v>
      </c>
      <c r="CL3" s="325">
        <f>'3,2-CONTRA-SUMINISTRO'!H19</f>
        <v>0</v>
      </c>
      <c r="CM3" s="325">
        <f>'3,2-CONTRA-SUMINISTRO'!M19</f>
        <v>0</v>
      </c>
      <c r="CN3" s="322" t="str">
        <f>'3,2-CONTRA-SUMINISTRO'!A21</f>
        <v>SURAMERICANA</v>
      </c>
      <c r="CO3" s="105">
        <f>'3,2-CONTRA-SUMINISTRO'!D20</f>
        <v>0</v>
      </c>
      <c r="CP3" s="107">
        <f>'3,2-CONTRA-SUMINISTRO'!C22</f>
        <v>0</v>
      </c>
      <c r="CQ3" s="107">
        <f>'3,2-CONTRA-SUMINISTRO'!C23</f>
        <v>0</v>
      </c>
      <c r="CR3" s="107">
        <f>'3,2-CONTRA-SUMINISTRO'!C24</f>
        <v>0</v>
      </c>
      <c r="CS3" s="107">
        <f>'3,2-CONTRA-SUMINISTRO'!C25</f>
        <v>0</v>
      </c>
      <c r="CT3" s="107">
        <f>'3,2-CONTRA-SUMINISTRO'!C26</f>
        <v>0</v>
      </c>
      <c r="CU3" s="107">
        <f>'3,2-CONTRA-SUMINISTRO'!C27</f>
        <v>0</v>
      </c>
      <c r="CV3" s="325">
        <f>'3,2-CONTRA-SUMINISTRO'!D22</f>
        <v>0</v>
      </c>
      <c r="CW3" s="325">
        <f>'3,2-CONTRA-SUMINISTRO'!D23</f>
        <v>0</v>
      </c>
      <c r="CX3" s="325">
        <f>'3,2-CONTRA-SUMINISTRO'!D24</f>
        <v>0</v>
      </c>
      <c r="CY3" s="325">
        <f>'3,2-CONTRA-SUMINISTRO'!D25</f>
        <v>0</v>
      </c>
      <c r="CZ3" s="325">
        <f>'3,2-CONTRA-SUMINISTRO'!D26</f>
        <v>0</v>
      </c>
      <c r="DA3" s="325">
        <f>'3,2-CONTRA-SUMINISTRO'!D27</f>
        <v>0</v>
      </c>
      <c r="DB3" s="325">
        <f>'3,2-CONTRA-SUMINISTRO'!J23</f>
        <v>0</v>
      </c>
      <c r="DC3" s="325">
        <f>'3,2-CONTRA-SUMINISTRO'!J24</f>
        <v>0</v>
      </c>
      <c r="DD3" s="325">
        <f>'3,2-CONTRA-SUMINISTRO'!J25</f>
        <v>0</v>
      </c>
      <c r="DE3" s="325">
        <f>'3,2-CONTRA-SUMINISTRO'!J26</f>
        <v>0</v>
      </c>
      <c r="DF3" s="325">
        <f>'3,2-CONTRA-SUMINISTRO'!J27</f>
        <v>0</v>
      </c>
      <c r="DG3" s="326" t="e">
        <f>'3,2-CONTRA-SUMINISTRO'!J28</f>
        <v>#DIV/0!</v>
      </c>
      <c r="DH3" s="105">
        <f>'3,2-CONTRA-SUMINISTRO'!B29</f>
        <v>0</v>
      </c>
      <c r="DI3" s="105">
        <f>'3,2-CONTRA-SUMINISTRO'!D29</f>
        <v>0</v>
      </c>
      <c r="DJ3" s="105">
        <f>'3,2-CONTRA-SUMINISTRO'!F29</f>
        <v>0</v>
      </c>
      <c r="DK3" s="107">
        <f>'3,2-CONTRA-SUMINISTRO'!L29</f>
        <v>0</v>
      </c>
      <c r="DL3" s="107">
        <f>'3,2-CONTRA-SUMINISTRO'!P29</f>
        <v>0</v>
      </c>
      <c r="DM3" s="325">
        <f>'3,2-CONTRA-SUMINISTRO'!A56</f>
        <v>0</v>
      </c>
      <c r="DN3" s="325">
        <f>'3,2-CONTRA-SUMINISTRO'!E56</f>
        <v>0</v>
      </c>
      <c r="DO3" s="327">
        <f>'3,2-CONTRA-SUMINISTRO'!H56</f>
        <v>0</v>
      </c>
      <c r="DP3" s="327" t="e">
        <f>'3,2-CONTRA-SUMINISTRO'!L56</f>
        <v>#DIV/0!</v>
      </c>
      <c r="DQ3" s="327">
        <f>'3,2-CONTRA-SUMINISTRO'!O56</f>
        <v>0</v>
      </c>
      <c r="DR3" s="322">
        <f>'3,2-CONTRA-SUMINISTRO'!A58</f>
        <v>0</v>
      </c>
      <c r="DS3" s="322">
        <f>'3,2-CONTRA-SUMINISTRO'!A65</f>
        <v>0</v>
      </c>
      <c r="DT3" s="322">
        <f>'3,2-CONTRA-SUMINISTRO'!A87</f>
        <v>0</v>
      </c>
      <c r="DU3" s="105">
        <f>'3,2-CONTRA-SUMINISTRO'!P98</f>
        <v>0</v>
      </c>
      <c r="DV3" s="105">
        <f>'3,2-CONTRA-SUMINISTRO'!P99</f>
        <v>0</v>
      </c>
      <c r="DW3" s="322">
        <f>'3,2-CONTRA-SUMINISTRO'!A101</f>
        <v>0</v>
      </c>
      <c r="DX3" s="329">
        <f>'3,2-CONTRA-SUMINISTRO'!A112</f>
        <v>0</v>
      </c>
    </row>
  </sheetData>
  <mergeCells count="5">
    <mergeCell ref="CP1:CU1"/>
    <mergeCell ref="CV1:DA1"/>
    <mergeCell ref="DB1:DG1"/>
    <mergeCell ref="DH1:DX1"/>
    <mergeCell ref="CA1:CO1"/>
  </mergeCells>
  <pageMargins left="0.7" right="0.7" top="0.75" bottom="0.75" header="0.3" footer="0.3"/>
  <pageSetup scale="14"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pageSetUpPr fitToPage="1"/>
  </sheetPr>
  <dimension ref="A1:Z995"/>
  <sheetViews>
    <sheetView view="pageBreakPreview" topLeftCell="A34" zoomScaleNormal="100" zoomScaleSheetLayoutView="100" workbookViewId="0">
      <selection activeCell="G18" sqref="G18:H18"/>
    </sheetView>
  </sheetViews>
  <sheetFormatPr baseColWidth="10" defaultColWidth="13.140625" defaultRowHeight="15" customHeight="1" x14ac:dyDescent="0.2"/>
  <cols>
    <col min="1" max="1" width="12.42578125" style="390" customWidth="1"/>
    <col min="2" max="2" width="16.85546875" style="390" customWidth="1"/>
    <col min="3" max="11" width="12.42578125" style="390" customWidth="1"/>
    <col min="12" max="12" width="15.140625" style="390" customWidth="1"/>
    <col min="13" max="26" width="12.28515625" style="390" customWidth="1"/>
    <col min="27" max="16384" width="13.140625" style="390"/>
  </cols>
  <sheetData>
    <row r="1" spans="1:26" ht="30" customHeight="1" x14ac:dyDescent="0.2">
      <c r="A1" s="881" t="s">
        <v>1712</v>
      </c>
      <c r="B1" s="882"/>
      <c r="C1" s="882"/>
      <c r="D1" s="882"/>
      <c r="E1" s="882"/>
      <c r="F1" s="882"/>
      <c r="G1" s="882"/>
      <c r="H1" s="882"/>
      <c r="I1" s="882"/>
      <c r="J1" s="882"/>
      <c r="K1" s="882"/>
      <c r="L1" s="883"/>
      <c r="M1" s="343"/>
      <c r="N1" s="343"/>
      <c r="O1" s="343"/>
      <c r="P1" s="343"/>
      <c r="Q1" s="343"/>
      <c r="R1" s="343"/>
      <c r="S1" s="343"/>
      <c r="T1" s="343"/>
      <c r="U1" s="343"/>
      <c r="V1" s="343"/>
      <c r="W1" s="343"/>
      <c r="X1" s="343"/>
      <c r="Y1" s="343"/>
      <c r="Z1" s="343"/>
    </row>
    <row r="2" spans="1:26" ht="21.95" customHeight="1" x14ac:dyDescent="0.2">
      <c r="A2" s="884" t="s">
        <v>1713</v>
      </c>
      <c r="B2" s="861"/>
      <c r="C2" s="861"/>
      <c r="D2" s="861"/>
      <c r="E2" s="861"/>
      <c r="F2" s="861"/>
      <c r="G2" s="861"/>
      <c r="H2" s="861"/>
      <c r="I2" s="861"/>
      <c r="J2" s="861"/>
      <c r="K2" s="861"/>
      <c r="L2" s="885"/>
    </row>
    <row r="3" spans="1:26" ht="42" customHeight="1" x14ac:dyDescent="0.2">
      <c r="A3" s="886" t="s">
        <v>1948</v>
      </c>
      <c r="B3" s="887"/>
      <c r="C3" s="887"/>
      <c r="D3" s="887"/>
      <c r="E3" s="887"/>
      <c r="F3" s="887"/>
      <c r="G3" s="887"/>
      <c r="H3" s="887"/>
      <c r="I3" s="887"/>
      <c r="J3" s="887"/>
      <c r="K3" s="887"/>
      <c r="L3" s="888"/>
    </row>
    <row r="4" spans="1:26" ht="15.75" customHeight="1" x14ac:dyDescent="0.2">
      <c r="A4" s="889"/>
      <c r="B4" s="890"/>
      <c r="C4" s="890"/>
      <c r="D4" s="890"/>
      <c r="E4" s="890"/>
      <c r="F4" s="890"/>
      <c r="G4" s="890"/>
      <c r="H4" s="890"/>
      <c r="I4" s="890"/>
      <c r="J4" s="890"/>
      <c r="K4" s="890"/>
      <c r="L4" s="891"/>
    </row>
    <row r="5" spans="1:26" ht="15.75" customHeight="1" x14ac:dyDescent="0.2">
      <c r="A5" s="889"/>
      <c r="B5" s="890"/>
      <c r="C5" s="890"/>
      <c r="D5" s="890"/>
      <c r="E5" s="890"/>
      <c r="F5" s="890"/>
      <c r="G5" s="890"/>
      <c r="H5" s="890"/>
      <c r="I5" s="890"/>
      <c r="J5" s="890"/>
      <c r="K5" s="890"/>
      <c r="L5" s="891"/>
    </row>
    <row r="6" spans="1:26" ht="15.75" customHeight="1" x14ac:dyDescent="0.2">
      <c r="A6" s="889"/>
      <c r="B6" s="890"/>
      <c r="C6" s="890"/>
      <c r="D6" s="890"/>
      <c r="E6" s="890"/>
      <c r="F6" s="890"/>
      <c r="G6" s="890"/>
      <c r="H6" s="890"/>
      <c r="I6" s="890"/>
      <c r="J6" s="890"/>
      <c r="K6" s="890"/>
      <c r="L6" s="891"/>
    </row>
    <row r="7" spans="1:26" ht="15.75" customHeight="1" x14ac:dyDescent="0.2">
      <c r="A7" s="892"/>
      <c r="B7" s="893"/>
      <c r="C7" s="893"/>
      <c r="D7" s="893"/>
      <c r="E7" s="893"/>
      <c r="F7" s="893"/>
      <c r="G7" s="893"/>
      <c r="H7" s="893"/>
      <c r="I7" s="893"/>
      <c r="J7" s="893"/>
      <c r="K7" s="893"/>
      <c r="L7" s="894"/>
    </row>
    <row r="8" spans="1:26" ht="30" customHeight="1" x14ac:dyDescent="0.2">
      <c r="A8" s="884" t="s">
        <v>1714</v>
      </c>
      <c r="B8" s="861"/>
      <c r="C8" s="861"/>
      <c r="D8" s="861"/>
      <c r="E8" s="861"/>
      <c r="F8" s="863"/>
      <c r="G8" s="895" t="s">
        <v>1715</v>
      </c>
      <c r="H8" s="861"/>
      <c r="I8" s="861"/>
      <c r="J8" s="861"/>
      <c r="K8" s="861"/>
      <c r="L8" s="885"/>
      <c r="M8" s="343"/>
      <c r="N8" s="343"/>
      <c r="O8" s="343"/>
      <c r="P8" s="343"/>
      <c r="Q8" s="343"/>
      <c r="R8" s="343"/>
      <c r="S8" s="343"/>
      <c r="T8" s="343"/>
      <c r="U8" s="343"/>
      <c r="V8" s="343"/>
      <c r="W8" s="343"/>
      <c r="X8" s="343"/>
      <c r="Y8" s="343"/>
      <c r="Z8" s="343"/>
    </row>
    <row r="9" spans="1:26" ht="15.75" customHeight="1" x14ac:dyDescent="0.2">
      <c r="A9" s="896" t="s">
        <v>1716</v>
      </c>
      <c r="B9" s="876"/>
      <c r="C9" s="898" t="s">
        <v>1717</v>
      </c>
      <c r="D9" s="900" t="s">
        <v>1718</v>
      </c>
      <c r="E9" s="861"/>
      <c r="F9" s="863"/>
      <c r="G9" s="901" t="s">
        <v>1719</v>
      </c>
      <c r="H9" s="876"/>
      <c r="I9" s="898" t="s">
        <v>1717</v>
      </c>
      <c r="J9" s="900" t="s">
        <v>1720</v>
      </c>
      <c r="K9" s="861"/>
      <c r="L9" s="885"/>
    </row>
    <row r="10" spans="1:26" ht="15.75" customHeight="1" x14ac:dyDescent="0.2">
      <c r="A10" s="897"/>
      <c r="B10" s="877"/>
      <c r="C10" s="899"/>
      <c r="D10" s="344" t="s">
        <v>1721</v>
      </c>
      <c r="E10" s="344" t="s">
        <v>1722</v>
      </c>
      <c r="F10" s="344" t="s">
        <v>1723</v>
      </c>
      <c r="G10" s="902"/>
      <c r="H10" s="877"/>
      <c r="I10" s="899"/>
      <c r="J10" s="344" t="s">
        <v>1724</v>
      </c>
      <c r="K10" s="344" t="s">
        <v>1725</v>
      </c>
      <c r="L10" s="345" t="s">
        <v>1726</v>
      </c>
    </row>
    <row r="11" spans="1:26" ht="15.75" customHeight="1" x14ac:dyDescent="0.2">
      <c r="A11" s="878" t="s">
        <v>1949</v>
      </c>
      <c r="B11" s="903"/>
      <c r="C11" s="346">
        <v>1</v>
      </c>
      <c r="D11" s="347">
        <v>24</v>
      </c>
      <c r="E11" s="346">
        <v>24</v>
      </c>
      <c r="F11" s="346">
        <v>48</v>
      </c>
      <c r="G11" s="880" t="s">
        <v>1950</v>
      </c>
      <c r="H11" s="864"/>
      <c r="I11" s="348">
        <v>1</v>
      </c>
      <c r="J11" s="348">
        <v>12</v>
      </c>
      <c r="K11" s="348">
        <v>12</v>
      </c>
      <c r="L11" s="349">
        <v>24</v>
      </c>
    </row>
    <row r="12" spans="1:26" ht="15.75" customHeight="1" x14ac:dyDescent="0.2">
      <c r="A12" s="878" t="s">
        <v>1951</v>
      </c>
      <c r="B12" s="879"/>
      <c r="C12" s="346">
        <v>1</v>
      </c>
      <c r="D12" s="347">
        <v>24</v>
      </c>
      <c r="E12" s="346">
        <v>24</v>
      </c>
      <c r="F12" s="346">
        <v>48</v>
      </c>
      <c r="G12" s="880" t="s">
        <v>1952</v>
      </c>
      <c r="H12" s="864"/>
      <c r="I12" s="348">
        <v>1</v>
      </c>
      <c r="J12" s="348">
        <v>4</v>
      </c>
      <c r="K12" s="348">
        <v>4</v>
      </c>
      <c r="L12" s="349">
        <v>8</v>
      </c>
    </row>
    <row r="13" spans="1:26" ht="15.75" customHeight="1" x14ac:dyDescent="0.2">
      <c r="A13" s="878" t="s">
        <v>1980</v>
      </c>
      <c r="B13" s="879"/>
      <c r="C13" s="346">
        <v>1</v>
      </c>
      <c r="D13" s="347">
        <v>24</v>
      </c>
      <c r="E13" s="346">
        <v>24</v>
      </c>
      <c r="F13" s="346">
        <v>48</v>
      </c>
      <c r="G13" s="880"/>
      <c r="H13" s="864"/>
      <c r="I13" s="348"/>
      <c r="J13" s="348"/>
      <c r="K13" s="348"/>
      <c r="L13" s="349"/>
    </row>
    <row r="14" spans="1:26" ht="15.75" customHeight="1" x14ac:dyDescent="0.2">
      <c r="A14" s="878" t="s">
        <v>1981</v>
      </c>
      <c r="B14" s="879"/>
      <c r="C14" s="346">
        <v>1</v>
      </c>
      <c r="D14" s="347">
        <v>24</v>
      </c>
      <c r="E14" s="346">
        <v>24</v>
      </c>
      <c r="F14" s="346">
        <v>48</v>
      </c>
      <c r="G14" s="880"/>
      <c r="H14" s="864"/>
      <c r="I14" s="348"/>
      <c r="J14" s="348"/>
      <c r="K14" s="348"/>
      <c r="L14" s="349"/>
    </row>
    <row r="15" spans="1:26" ht="15.75" customHeight="1" x14ac:dyDescent="0.2">
      <c r="A15" s="878" t="s">
        <v>1982</v>
      </c>
      <c r="B15" s="879"/>
      <c r="C15" s="346">
        <v>1</v>
      </c>
      <c r="D15" s="347">
        <v>24</v>
      </c>
      <c r="E15" s="346">
        <v>24</v>
      </c>
      <c r="F15" s="346">
        <v>48</v>
      </c>
      <c r="G15" s="880"/>
      <c r="H15" s="864"/>
      <c r="I15" s="348"/>
      <c r="J15" s="348"/>
      <c r="K15" s="348"/>
      <c r="L15" s="349"/>
    </row>
    <row r="16" spans="1:26" ht="15.75" customHeight="1" x14ac:dyDescent="0.2">
      <c r="A16" s="878"/>
      <c r="B16" s="879"/>
      <c r="C16" s="346"/>
      <c r="D16" s="346"/>
      <c r="E16" s="346"/>
      <c r="F16" s="346"/>
      <c r="G16" s="880"/>
      <c r="H16" s="864"/>
      <c r="I16" s="348"/>
      <c r="J16" s="348"/>
      <c r="K16" s="348"/>
      <c r="L16" s="349"/>
    </row>
    <row r="17" spans="1:26" ht="15.75" customHeight="1" x14ac:dyDescent="0.2">
      <c r="A17" s="878"/>
      <c r="B17" s="879"/>
      <c r="C17" s="346"/>
      <c r="D17" s="346"/>
      <c r="E17" s="346"/>
      <c r="F17" s="346"/>
      <c r="G17" s="880"/>
      <c r="H17" s="864"/>
      <c r="I17" s="348"/>
      <c r="J17" s="348"/>
      <c r="K17" s="348"/>
      <c r="L17" s="349"/>
    </row>
    <row r="18" spans="1:26" ht="37.5" customHeight="1" x14ac:dyDescent="0.2">
      <c r="A18" s="904" t="s">
        <v>1727</v>
      </c>
      <c r="B18" s="863"/>
      <c r="C18" s="350">
        <f>SUM(C11:C17)</f>
        <v>5</v>
      </c>
      <c r="D18" s="351"/>
      <c r="E18" s="351"/>
      <c r="F18" s="351"/>
      <c r="G18" s="905" t="s">
        <v>1728</v>
      </c>
      <c r="H18" s="863"/>
      <c r="I18" s="350">
        <f>SUM(I11:I17)</f>
        <v>2</v>
      </c>
      <c r="J18" s="344"/>
      <c r="K18" s="344"/>
      <c r="L18" s="345"/>
    </row>
    <row r="19" spans="1:26" ht="18" customHeight="1" x14ac:dyDescent="0.2">
      <c r="A19" s="906" t="s">
        <v>1729</v>
      </c>
      <c r="B19" s="861"/>
      <c r="C19" s="863"/>
      <c r="D19" s="351"/>
      <c r="E19" s="350">
        <f t="shared" ref="E19:F19" si="0">SUM(E11:E18)</f>
        <v>120</v>
      </c>
      <c r="F19" s="350">
        <f t="shared" si="0"/>
        <v>240</v>
      </c>
      <c r="G19" s="907" t="s">
        <v>1730</v>
      </c>
      <c r="H19" s="861"/>
      <c r="I19" s="861"/>
      <c r="J19" s="863"/>
      <c r="K19" s="350">
        <f t="shared" ref="K19:L19" si="1">SUM(K11:K17)</f>
        <v>16</v>
      </c>
      <c r="L19" s="352">
        <f t="shared" si="1"/>
        <v>32</v>
      </c>
    </row>
    <row r="20" spans="1:26" ht="15.75" customHeight="1" x14ac:dyDescent="0.2">
      <c r="A20" s="884" t="s">
        <v>1731</v>
      </c>
      <c r="B20" s="861"/>
      <c r="C20" s="861"/>
      <c r="D20" s="861"/>
      <c r="E20" s="861"/>
      <c r="F20" s="861"/>
      <c r="G20" s="861"/>
      <c r="H20" s="863"/>
      <c r="I20" s="910" t="s">
        <v>1953</v>
      </c>
      <c r="J20" s="864"/>
      <c r="K20" s="864"/>
      <c r="L20" s="911"/>
    </row>
    <row r="21" spans="1:26" ht="15.75" customHeight="1" x14ac:dyDescent="0.2">
      <c r="A21" s="915" t="s">
        <v>1732</v>
      </c>
      <c r="B21" s="861"/>
      <c r="C21" s="863"/>
      <c r="D21" s="353" t="s">
        <v>1733</v>
      </c>
      <c r="E21" s="353" t="s">
        <v>1734</v>
      </c>
      <c r="F21" s="353" t="s">
        <v>1721</v>
      </c>
      <c r="G21" s="354" t="s">
        <v>1735</v>
      </c>
      <c r="H21" s="354" t="s">
        <v>1736</v>
      </c>
      <c r="I21" s="912"/>
      <c r="J21" s="869"/>
      <c r="K21" s="869"/>
      <c r="L21" s="913"/>
    </row>
    <row r="22" spans="1:26" ht="15.75" customHeight="1" x14ac:dyDescent="0.2">
      <c r="A22" s="916" t="s">
        <v>1737</v>
      </c>
      <c r="B22" s="861"/>
      <c r="C22" s="863"/>
      <c r="D22" s="354" t="s">
        <v>1895</v>
      </c>
      <c r="E22" s="354" t="s">
        <v>1895</v>
      </c>
      <c r="F22" s="355"/>
      <c r="G22" s="355"/>
      <c r="H22" s="355"/>
      <c r="I22" s="912"/>
      <c r="J22" s="869"/>
      <c r="K22" s="869"/>
      <c r="L22" s="913"/>
    </row>
    <row r="23" spans="1:26" ht="15.75" customHeight="1" x14ac:dyDescent="0.2">
      <c r="A23" s="916" t="s">
        <v>1738</v>
      </c>
      <c r="B23" s="861"/>
      <c r="C23" s="863"/>
      <c r="D23" s="354" t="s">
        <v>1895</v>
      </c>
      <c r="E23" s="354" t="s">
        <v>1895</v>
      </c>
      <c r="F23" s="355"/>
      <c r="G23" s="355"/>
      <c r="H23" s="355"/>
      <c r="I23" s="912"/>
      <c r="J23" s="869"/>
      <c r="K23" s="869"/>
      <c r="L23" s="913"/>
    </row>
    <row r="24" spans="1:26" ht="15.75" customHeight="1" x14ac:dyDescent="0.2">
      <c r="A24" s="916" t="s">
        <v>1739</v>
      </c>
      <c r="B24" s="861"/>
      <c r="C24" s="863"/>
      <c r="D24" s="354" t="s">
        <v>1895</v>
      </c>
      <c r="E24" s="354" t="s">
        <v>1895</v>
      </c>
      <c r="F24" s="355"/>
      <c r="G24" s="355"/>
      <c r="H24" s="355"/>
      <c r="I24" s="912"/>
      <c r="J24" s="869"/>
      <c r="K24" s="869"/>
      <c r="L24" s="913"/>
    </row>
    <row r="25" spans="1:26" ht="15.75" customHeight="1" x14ac:dyDescent="0.2">
      <c r="A25" s="916" t="s">
        <v>1740</v>
      </c>
      <c r="B25" s="861"/>
      <c r="C25" s="863"/>
      <c r="D25" s="354" t="s">
        <v>1895</v>
      </c>
      <c r="E25" s="354" t="s">
        <v>1895</v>
      </c>
      <c r="F25" s="347"/>
      <c r="G25" s="347"/>
      <c r="H25" s="347"/>
      <c r="I25" s="912"/>
      <c r="J25" s="869"/>
      <c r="K25" s="869"/>
      <c r="L25" s="913"/>
    </row>
    <row r="26" spans="1:26" ht="21" customHeight="1" x14ac:dyDescent="0.2">
      <c r="A26" s="884" t="s">
        <v>1741</v>
      </c>
      <c r="B26" s="861"/>
      <c r="C26" s="861"/>
      <c r="D26" s="861"/>
      <c r="E26" s="863"/>
      <c r="F26" s="356">
        <f t="shared" ref="F26:H26" si="2">SUM(F22:F25)</f>
        <v>0</v>
      </c>
      <c r="G26" s="356">
        <f t="shared" si="2"/>
        <v>0</v>
      </c>
      <c r="H26" s="356">
        <f t="shared" si="2"/>
        <v>0</v>
      </c>
      <c r="I26" s="902"/>
      <c r="J26" s="866"/>
      <c r="K26" s="866"/>
      <c r="L26" s="914"/>
    </row>
    <row r="27" spans="1:26" ht="30" customHeight="1" x14ac:dyDescent="0.2">
      <c r="A27" s="917" t="s">
        <v>1742</v>
      </c>
      <c r="B27" s="861"/>
      <c r="C27" s="861"/>
      <c r="D27" s="861"/>
      <c r="E27" s="861"/>
      <c r="F27" s="861"/>
      <c r="G27" s="861"/>
      <c r="H27" s="861"/>
      <c r="I27" s="861"/>
      <c r="J27" s="861"/>
      <c r="K27" s="861"/>
      <c r="L27" s="885"/>
      <c r="M27" s="343"/>
      <c r="N27" s="343"/>
      <c r="O27" s="343"/>
      <c r="P27" s="343"/>
      <c r="Q27" s="343"/>
      <c r="R27" s="343"/>
      <c r="S27" s="343"/>
      <c r="T27" s="343"/>
      <c r="U27" s="343"/>
      <c r="V27" s="343"/>
      <c r="W27" s="343"/>
      <c r="X27" s="343"/>
      <c r="Y27" s="343"/>
      <c r="Z27" s="343"/>
    </row>
    <row r="28" spans="1:26" ht="15.75" customHeight="1" x14ac:dyDescent="0.2">
      <c r="A28" s="918" t="s">
        <v>1732</v>
      </c>
      <c r="B28" s="861"/>
      <c r="C28" s="861"/>
      <c r="D28" s="861"/>
      <c r="E28" s="861"/>
      <c r="F28" s="863"/>
      <c r="G28" s="919" t="s">
        <v>1743</v>
      </c>
      <c r="H28" s="861"/>
      <c r="I28" s="861"/>
      <c r="J28" s="861"/>
      <c r="K28" s="861"/>
      <c r="L28" s="885"/>
    </row>
    <row r="29" spans="1:26" ht="15.75" customHeight="1" x14ac:dyDescent="0.2">
      <c r="A29" s="908"/>
      <c r="B29" s="861"/>
      <c r="C29" s="861"/>
      <c r="D29" s="861"/>
      <c r="E29" s="861"/>
      <c r="F29" s="863"/>
      <c r="G29" s="920"/>
      <c r="H29" s="864"/>
      <c r="I29" s="864"/>
      <c r="J29" s="864"/>
      <c r="K29" s="864"/>
      <c r="L29" s="911"/>
    </row>
    <row r="30" spans="1:26" ht="15.75" customHeight="1" x14ac:dyDescent="0.2">
      <c r="A30" s="908"/>
      <c r="B30" s="861"/>
      <c r="C30" s="861"/>
      <c r="D30" s="861"/>
      <c r="E30" s="861"/>
      <c r="F30" s="863"/>
      <c r="G30" s="909"/>
      <c r="H30" s="861"/>
      <c r="I30" s="861"/>
      <c r="J30" s="861"/>
      <c r="K30" s="861"/>
      <c r="L30" s="885"/>
    </row>
    <row r="31" spans="1:26" ht="15.75" customHeight="1" x14ac:dyDescent="0.2">
      <c r="A31" s="908"/>
      <c r="B31" s="861"/>
      <c r="C31" s="861"/>
      <c r="D31" s="861"/>
      <c r="E31" s="861"/>
      <c r="F31" s="863"/>
      <c r="G31" s="920"/>
      <c r="H31" s="864"/>
      <c r="I31" s="864"/>
      <c r="J31" s="864"/>
      <c r="K31" s="864"/>
      <c r="L31" s="911"/>
    </row>
    <row r="32" spans="1:26" ht="15.75" customHeight="1" x14ac:dyDescent="0.2">
      <c r="A32" s="908"/>
      <c r="B32" s="861"/>
      <c r="C32" s="861"/>
      <c r="D32" s="861"/>
      <c r="E32" s="861"/>
      <c r="F32" s="863"/>
      <c r="G32" s="909"/>
      <c r="H32" s="861"/>
      <c r="I32" s="861"/>
      <c r="J32" s="861"/>
      <c r="K32" s="861"/>
      <c r="L32" s="885"/>
    </row>
    <row r="33" spans="1:15" ht="15.75" customHeight="1" x14ac:dyDescent="0.2">
      <c r="A33" s="908"/>
      <c r="B33" s="861"/>
      <c r="C33" s="861"/>
      <c r="D33" s="861"/>
      <c r="E33" s="861"/>
      <c r="F33" s="863"/>
      <c r="G33" s="920"/>
      <c r="H33" s="864"/>
      <c r="I33" s="864"/>
      <c r="J33" s="864"/>
      <c r="K33" s="864"/>
      <c r="L33" s="911"/>
    </row>
    <row r="34" spans="1:15" ht="15.75" customHeight="1" x14ac:dyDescent="0.2">
      <c r="A34" s="908"/>
      <c r="B34" s="861"/>
      <c r="C34" s="861"/>
      <c r="D34" s="861"/>
      <c r="E34" s="861"/>
      <c r="F34" s="863"/>
      <c r="G34" s="909"/>
      <c r="H34" s="861"/>
      <c r="I34" s="861"/>
      <c r="J34" s="861"/>
      <c r="K34" s="861"/>
      <c r="L34" s="885"/>
    </row>
    <row r="35" spans="1:15" ht="15.75" customHeight="1" x14ac:dyDescent="0.2">
      <c r="A35" s="908"/>
      <c r="B35" s="861"/>
      <c r="C35" s="861"/>
      <c r="D35" s="861"/>
      <c r="E35" s="861"/>
      <c r="F35" s="863"/>
      <c r="G35" s="920"/>
      <c r="H35" s="864"/>
      <c r="I35" s="864"/>
      <c r="J35" s="864"/>
      <c r="K35" s="864"/>
      <c r="L35" s="911"/>
    </row>
    <row r="36" spans="1:15" ht="15.75" customHeight="1" x14ac:dyDescent="0.2">
      <c r="A36" s="933"/>
      <c r="B36" s="864"/>
      <c r="C36" s="864"/>
      <c r="D36" s="864"/>
      <c r="E36" s="864"/>
      <c r="F36" s="876"/>
      <c r="G36" s="909"/>
      <c r="H36" s="861"/>
      <c r="I36" s="861"/>
      <c r="J36" s="861"/>
      <c r="K36" s="861"/>
      <c r="L36" s="885"/>
    </row>
    <row r="37" spans="1:15" ht="15.75" customHeight="1" x14ac:dyDescent="0.2">
      <c r="A37" s="921" t="s">
        <v>1744</v>
      </c>
      <c r="B37" s="922"/>
      <c r="C37" s="922"/>
      <c r="D37" s="922"/>
      <c r="E37" s="922"/>
      <c r="F37" s="922"/>
      <c r="G37" s="923" t="s">
        <v>1745</v>
      </c>
      <c r="H37" s="861"/>
      <c r="I37" s="861"/>
      <c r="J37" s="861"/>
      <c r="K37" s="861"/>
      <c r="L37" s="885"/>
    </row>
    <row r="38" spans="1:15" ht="15.75" customHeight="1" x14ac:dyDescent="0.2">
      <c r="A38" s="924" t="s">
        <v>1954</v>
      </c>
      <c r="B38" s="925"/>
      <c r="C38" s="925"/>
      <c r="D38" s="925"/>
      <c r="E38" s="925"/>
      <c r="F38" s="926"/>
      <c r="G38" s="924" t="s">
        <v>1954</v>
      </c>
      <c r="H38" s="925"/>
      <c r="I38" s="925"/>
      <c r="J38" s="925"/>
      <c r="K38" s="925"/>
      <c r="L38" s="926"/>
    </row>
    <row r="39" spans="1:15" ht="15.75" customHeight="1" x14ac:dyDescent="0.2">
      <c r="A39" s="927"/>
      <c r="B39" s="928"/>
      <c r="C39" s="928"/>
      <c r="D39" s="928"/>
      <c r="E39" s="928"/>
      <c r="F39" s="929"/>
      <c r="G39" s="927"/>
      <c r="H39" s="928"/>
      <c r="I39" s="928"/>
      <c r="J39" s="928"/>
      <c r="K39" s="928"/>
      <c r="L39" s="929"/>
    </row>
    <row r="40" spans="1:15" ht="15.75" customHeight="1" x14ac:dyDescent="0.2">
      <c r="A40" s="927"/>
      <c r="B40" s="928"/>
      <c r="C40" s="928"/>
      <c r="D40" s="928"/>
      <c r="E40" s="928"/>
      <c r="F40" s="929"/>
      <c r="G40" s="927"/>
      <c r="H40" s="928"/>
      <c r="I40" s="928"/>
      <c r="J40" s="928"/>
      <c r="K40" s="928"/>
      <c r="L40" s="929"/>
      <c r="O40" s="341"/>
    </row>
    <row r="41" spans="1:15" ht="15.75" customHeight="1" x14ac:dyDescent="0.2">
      <c r="A41" s="927"/>
      <c r="B41" s="928"/>
      <c r="C41" s="928"/>
      <c r="D41" s="928"/>
      <c r="E41" s="928"/>
      <c r="F41" s="929"/>
      <c r="G41" s="927"/>
      <c r="H41" s="928"/>
      <c r="I41" s="928"/>
      <c r="J41" s="928"/>
      <c r="K41" s="928"/>
      <c r="L41" s="929"/>
    </row>
    <row r="42" spans="1:15" ht="48.75" customHeight="1" thickBot="1" x14ac:dyDescent="0.25">
      <c r="A42" s="930"/>
      <c r="B42" s="931"/>
      <c r="C42" s="931"/>
      <c r="D42" s="931"/>
      <c r="E42" s="931"/>
      <c r="F42" s="932"/>
      <c r="G42" s="930"/>
      <c r="H42" s="931"/>
      <c r="I42" s="931"/>
      <c r="J42" s="931"/>
      <c r="K42" s="931"/>
      <c r="L42" s="932"/>
    </row>
    <row r="43" spans="1:15" ht="15.75" customHeight="1" x14ac:dyDescent="0.2">
      <c r="A43" s="341"/>
      <c r="B43" s="341"/>
      <c r="C43" s="341"/>
      <c r="D43" s="341"/>
      <c r="E43" s="341"/>
      <c r="F43" s="341"/>
      <c r="G43" s="341"/>
      <c r="H43" s="341"/>
      <c r="I43" s="341"/>
      <c r="J43" s="341"/>
      <c r="K43" s="341"/>
      <c r="L43" s="341"/>
    </row>
    <row r="44" spans="1:15" ht="15.75" customHeight="1" x14ac:dyDescent="0.2">
      <c r="A44" s="341"/>
      <c r="B44" s="341"/>
      <c r="C44" s="341"/>
      <c r="D44" s="341"/>
      <c r="E44" s="341"/>
      <c r="F44" s="341"/>
      <c r="G44" s="341"/>
      <c r="H44" s="341"/>
      <c r="I44" s="341"/>
      <c r="J44" s="341"/>
      <c r="K44" s="341"/>
      <c r="L44" s="341"/>
    </row>
    <row r="45" spans="1:15" ht="15.75" customHeight="1" x14ac:dyDescent="0.2">
      <c r="A45" s="341"/>
      <c r="B45" s="341"/>
      <c r="C45" s="341"/>
      <c r="D45" s="341"/>
      <c r="E45" s="341"/>
      <c r="F45" s="341"/>
      <c r="G45" s="341"/>
      <c r="H45" s="341"/>
      <c r="I45" s="341"/>
      <c r="J45" s="341"/>
      <c r="K45" s="341"/>
      <c r="L45" s="341"/>
    </row>
    <row r="46" spans="1:15" ht="15.75" customHeight="1" x14ac:dyDescent="0.2">
      <c r="A46" s="341"/>
      <c r="B46" s="341"/>
      <c r="C46" s="341"/>
      <c r="D46" s="341"/>
      <c r="E46" s="341"/>
      <c r="F46" s="341"/>
      <c r="G46" s="341"/>
      <c r="H46" s="341"/>
      <c r="I46" s="341"/>
      <c r="J46" s="341"/>
      <c r="K46" s="341"/>
      <c r="L46" s="341"/>
    </row>
    <row r="47" spans="1:15" ht="15.75" customHeight="1" x14ac:dyDescent="0.2">
      <c r="A47" s="341"/>
      <c r="B47" s="341"/>
      <c r="C47" s="341"/>
      <c r="D47" s="341"/>
      <c r="E47" s="341"/>
      <c r="F47" s="341"/>
      <c r="G47" s="341"/>
      <c r="H47" s="341"/>
      <c r="I47" s="341"/>
      <c r="J47" s="341"/>
      <c r="K47" s="341"/>
      <c r="L47" s="341"/>
    </row>
    <row r="48" spans="1:15" ht="15.75" customHeight="1" x14ac:dyDescent="0.2">
      <c r="A48" s="341"/>
      <c r="B48" s="341"/>
      <c r="C48" s="341"/>
      <c r="D48" s="341"/>
      <c r="E48" s="341"/>
      <c r="F48" s="341"/>
      <c r="G48" s="341"/>
      <c r="H48" s="341"/>
      <c r="I48" s="341"/>
      <c r="J48" s="341"/>
      <c r="K48" s="341"/>
      <c r="L48" s="341"/>
    </row>
    <row r="49" spans="1:12" ht="15.75" customHeight="1" x14ac:dyDescent="0.2">
      <c r="A49" s="341"/>
      <c r="B49" s="341"/>
      <c r="C49" s="341"/>
      <c r="D49" s="341"/>
      <c r="E49" s="341"/>
      <c r="F49" s="341"/>
      <c r="G49" s="341"/>
      <c r="H49" s="341"/>
      <c r="I49" s="341"/>
      <c r="J49" s="341"/>
      <c r="K49" s="341"/>
      <c r="L49" s="341"/>
    </row>
    <row r="50" spans="1:12" ht="15.75" customHeight="1" x14ac:dyDescent="0.2">
      <c r="A50" s="341"/>
      <c r="B50" s="341"/>
      <c r="C50" s="341"/>
      <c r="D50" s="341"/>
      <c r="E50" s="341"/>
      <c r="F50" s="341"/>
      <c r="G50" s="341"/>
      <c r="H50" s="341"/>
      <c r="I50" s="341"/>
      <c r="J50" s="341"/>
      <c r="K50" s="341"/>
      <c r="L50" s="341"/>
    </row>
    <row r="51" spans="1:12" ht="15.75" customHeight="1" x14ac:dyDescent="0.2">
      <c r="A51" s="341"/>
      <c r="B51" s="341"/>
      <c r="C51" s="341"/>
      <c r="D51" s="341"/>
      <c r="E51" s="341"/>
      <c r="F51" s="341"/>
      <c r="G51" s="341"/>
      <c r="H51" s="341"/>
      <c r="I51" s="341"/>
      <c r="J51" s="341"/>
      <c r="K51" s="341"/>
      <c r="L51" s="341"/>
    </row>
    <row r="52" spans="1:12" ht="15.75" customHeight="1" x14ac:dyDescent="0.2">
      <c r="A52" s="341"/>
      <c r="B52" s="341"/>
      <c r="C52" s="341"/>
      <c r="D52" s="341"/>
      <c r="E52" s="341"/>
      <c r="F52" s="341"/>
      <c r="G52" s="341"/>
      <c r="H52" s="341"/>
      <c r="I52" s="341"/>
      <c r="J52" s="341"/>
      <c r="K52" s="341"/>
      <c r="L52" s="341"/>
    </row>
    <row r="53" spans="1:12" ht="15.75" customHeight="1" x14ac:dyDescent="0.2">
      <c r="A53" s="341"/>
      <c r="B53" s="341"/>
      <c r="C53" s="341"/>
      <c r="D53" s="341"/>
      <c r="E53" s="341"/>
      <c r="F53" s="341"/>
      <c r="G53" s="341"/>
      <c r="H53" s="341"/>
      <c r="I53" s="341"/>
      <c r="J53" s="341"/>
      <c r="K53" s="341"/>
      <c r="L53" s="341"/>
    </row>
    <row r="54" spans="1:12" ht="15.75" customHeight="1" x14ac:dyDescent="0.2">
      <c r="A54" s="341"/>
      <c r="B54" s="341"/>
      <c r="C54" s="341"/>
      <c r="D54" s="341"/>
      <c r="E54" s="341"/>
      <c r="F54" s="341"/>
      <c r="G54" s="341"/>
      <c r="H54" s="341"/>
      <c r="I54" s="341"/>
      <c r="J54" s="341"/>
      <c r="K54" s="341"/>
      <c r="L54" s="341"/>
    </row>
    <row r="55" spans="1:12" ht="15.75" customHeight="1" x14ac:dyDescent="0.2">
      <c r="A55" s="341"/>
      <c r="B55" s="341"/>
      <c r="C55" s="341"/>
      <c r="D55" s="341"/>
      <c r="E55" s="341"/>
      <c r="F55" s="341"/>
      <c r="G55" s="341"/>
      <c r="H55" s="341"/>
      <c r="I55" s="341"/>
      <c r="J55" s="341"/>
      <c r="K55" s="341"/>
      <c r="L55" s="341"/>
    </row>
    <row r="56" spans="1:12" ht="15.75" customHeight="1" x14ac:dyDescent="0.2">
      <c r="A56" s="341"/>
      <c r="B56" s="341"/>
      <c r="C56" s="341"/>
      <c r="D56" s="341"/>
      <c r="E56" s="341"/>
      <c r="F56" s="341"/>
      <c r="G56" s="341"/>
      <c r="H56" s="341"/>
      <c r="I56" s="341"/>
      <c r="J56" s="341"/>
      <c r="K56" s="341"/>
      <c r="L56" s="341"/>
    </row>
    <row r="57" spans="1:12" ht="15.75" customHeight="1" x14ac:dyDescent="0.2">
      <c r="A57" s="341"/>
      <c r="B57" s="341"/>
      <c r="C57" s="341"/>
      <c r="D57" s="341"/>
      <c r="E57" s="341"/>
      <c r="F57" s="341"/>
      <c r="G57" s="341"/>
      <c r="H57" s="341"/>
      <c r="I57" s="341"/>
      <c r="J57" s="341"/>
      <c r="K57" s="341"/>
      <c r="L57" s="341"/>
    </row>
    <row r="58" spans="1:12" ht="15.75" customHeight="1" x14ac:dyDescent="0.2">
      <c r="A58" s="341"/>
      <c r="B58" s="341"/>
      <c r="C58" s="341"/>
      <c r="D58" s="341"/>
      <c r="E58" s="341"/>
      <c r="F58" s="341"/>
      <c r="G58" s="341"/>
      <c r="H58" s="341"/>
      <c r="I58" s="341"/>
      <c r="J58" s="341"/>
      <c r="K58" s="341"/>
      <c r="L58" s="341"/>
    </row>
    <row r="59" spans="1:12" ht="15.75" customHeight="1" x14ac:dyDescent="0.2">
      <c r="A59" s="341"/>
      <c r="B59" s="341"/>
      <c r="C59" s="341"/>
      <c r="D59" s="341"/>
      <c r="E59" s="341"/>
      <c r="F59" s="341"/>
      <c r="G59" s="341"/>
      <c r="H59" s="341"/>
      <c r="I59" s="341"/>
      <c r="J59" s="341"/>
      <c r="K59" s="341"/>
      <c r="L59" s="341"/>
    </row>
    <row r="60" spans="1:12" ht="15.75" customHeight="1" x14ac:dyDescent="0.2">
      <c r="A60" s="341"/>
      <c r="B60" s="341"/>
      <c r="C60" s="341"/>
      <c r="D60" s="341"/>
      <c r="E60" s="341"/>
      <c r="F60" s="341"/>
      <c r="G60" s="341"/>
      <c r="H60" s="341"/>
      <c r="I60" s="341"/>
      <c r="J60" s="341"/>
      <c r="K60" s="341"/>
      <c r="L60" s="341"/>
    </row>
    <row r="61" spans="1:12" ht="15.75" customHeight="1" x14ac:dyDescent="0.2">
      <c r="A61" s="341"/>
      <c r="B61" s="341"/>
      <c r="C61" s="341"/>
      <c r="D61" s="341"/>
      <c r="E61" s="341"/>
      <c r="F61" s="341"/>
      <c r="G61" s="341"/>
      <c r="H61" s="341"/>
      <c r="I61" s="341"/>
      <c r="J61" s="341"/>
      <c r="K61" s="341"/>
      <c r="L61" s="341"/>
    </row>
    <row r="62" spans="1:12" ht="40.5" customHeight="1" x14ac:dyDescent="0.2">
      <c r="A62" s="341"/>
      <c r="B62" s="341"/>
      <c r="C62" s="341"/>
      <c r="D62" s="341"/>
      <c r="E62" s="341"/>
      <c r="F62" s="341"/>
      <c r="G62" s="341"/>
      <c r="H62" s="341"/>
      <c r="I62" s="341"/>
      <c r="J62" s="341"/>
      <c r="K62" s="341"/>
      <c r="L62" s="341"/>
    </row>
    <row r="63" spans="1:12" ht="33" customHeight="1" x14ac:dyDescent="0.2">
      <c r="A63" s="341"/>
      <c r="B63" s="341"/>
      <c r="C63" s="341"/>
      <c r="D63" s="341"/>
      <c r="E63" s="341"/>
      <c r="F63" s="341"/>
      <c r="G63" s="341"/>
      <c r="H63" s="341"/>
      <c r="I63" s="341"/>
      <c r="J63" s="341"/>
      <c r="K63" s="341"/>
      <c r="L63" s="341"/>
    </row>
    <row r="64" spans="1:12" ht="15.75" customHeight="1" x14ac:dyDescent="0.2">
      <c r="A64" s="341"/>
      <c r="B64" s="341"/>
      <c r="C64" s="341"/>
      <c r="D64" s="341"/>
      <c r="E64" s="341"/>
      <c r="F64" s="341"/>
      <c r="G64" s="341"/>
      <c r="H64" s="341"/>
      <c r="I64" s="341"/>
      <c r="J64" s="341"/>
      <c r="K64" s="341"/>
      <c r="L64" s="341"/>
    </row>
    <row r="65" spans="1:12" ht="15.75" customHeight="1" x14ac:dyDescent="0.2">
      <c r="A65" s="341"/>
      <c r="B65" s="341"/>
      <c r="C65" s="341"/>
      <c r="D65" s="341"/>
      <c r="E65" s="341"/>
      <c r="F65" s="341"/>
      <c r="G65" s="341"/>
      <c r="H65" s="341"/>
      <c r="I65" s="341"/>
      <c r="J65" s="341"/>
      <c r="K65" s="341"/>
      <c r="L65" s="341"/>
    </row>
    <row r="66" spans="1:12" ht="15.75" customHeight="1" x14ac:dyDescent="0.2">
      <c r="A66" s="341"/>
      <c r="B66" s="341"/>
      <c r="C66" s="341"/>
      <c r="D66" s="341"/>
      <c r="E66" s="341"/>
      <c r="F66" s="341"/>
      <c r="G66" s="341"/>
      <c r="H66" s="341"/>
      <c r="I66" s="341"/>
      <c r="J66" s="341"/>
      <c r="K66" s="341"/>
      <c r="L66" s="341"/>
    </row>
    <row r="67" spans="1:12" ht="15.75" customHeight="1" x14ac:dyDescent="0.2">
      <c r="A67" s="341"/>
      <c r="B67" s="341"/>
      <c r="C67" s="341"/>
      <c r="D67" s="341"/>
      <c r="E67" s="341"/>
      <c r="F67" s="341"/>
      <c r="G67" s="341"/>
      <c r="H67" s="341"/>
      <c r="I67" s="341"/>
      <c r="J67" s="341"/>
      <c r="K67" s="341"/>
      <c r="L67" s="341"/>
    </row>
    <row r="68" spans="1:12" ht="15.75" customHeight="1" x14ac:dyDescent="0.2">
      <c r="A68" s="341"/>
      <c r="B68" s="341"/>
      <c r="C68" s="341"/>
      <c r="D68" s="341"/>
      <c r="E68" s="341"/>
      <c r="F68" s="341"/>
      <c r="G68" s="341"/>
      <c r="H68" s="341"/>
      <c r="I68" s="341"/>
      <c r="J68" s="341"/>
      <c r="K68" s="341"/>
      <c r="L68" s="341"/>
    </row>
    <row r="69" spans="1:12" ht="15.75" customHeight="1" x14ac:dyDescent="0.2">
      <c r="A69" s="341"/>
      <c r="B69" s="341"/>
      <c r="C69" s="341"/>
      <c r="D69" s="341"/>
      <c r="E69" s="341"/>
      <c r="F69" s="341"/>
      <c r="G69" s="341"/>
      <c r="H69" s="341"/>
      <c r="I69" s="341"/>
      <c r="J69" s="341"/>
      <c r="K69" s="341"/>
      <c r="L69" s="341"/>
    </row>
    <row r="70" spans="1:12" ht="15.75" customHeight="1" x14ac:dyDescent="0.2">
      <c r="A70" s="341"/>
      <c r="B70" s="341"/>
      <c r="C70" s="341"/>
      <c r="D70" s="341"/>
      <c r="E70" s="341"/>
      <c r="F70" s="341"/>
      <c r="G70" s="341"/>
      <c r="H70" s="341"/>
      <c r="I70" s="341"/>
      <c r="J70" s="341"/>
      <c r="K70" s="341"/>
      <c r="L70" s="341"/>
    </row>
    <row r="71" spans="1:12" ht="15.75" customHeight="1" x14ac:dyDescent="0.2">
      <c r="A71" s="341"/>
      <c r="B71" s="341"/>
      <c r="C71" s="341"/>
      <c r="D71" s="341"/>
      <c r="E71" s="341"/>
      <c r="F71" s="341"/>
      <c r="G71" s="341"/>
      <c r="H71" s="341"/>
      <c r="I71" s="341"/>
      <c r="J71" s="341"/>
      <c r="K71" s="341"/>
      <c r="L71" s="341"/>
    </row>
    <row r="72" spans="1:12" ht="15.75" customHeight="1" x14ac:dyDescent="0.2">
      <c r="A72" s="341"/>
      <c r="B72" s="341"/>
      <c r="C72" s="341"/>
      <c r="D72" s="341"/>
      <c r="E72" s="341"/>
      <c r="F72" s="341"/>
      <c r="G72" s="341"/>
      <c r="H72" s="341"/>
      <c r="I72" s="341"/>
      <c r="J72" s="341"/>
      <c r="K72" s="341"/>
      <c r="L72" s="341"/>
    </row>
    <row r="73" spans="1:12" ht="15.75" customHeight="1" x14ac:dyDescent="0.2">
      <c r="A73" s="341"/>
      <c r="B73" s="341"/>
      <c r="C73" s="341"/>
      <c r="D73" s="341"/>
      <c r="E73" s="341"/>
      <c r="F73" s="341"/>
      <c r="G73" s="341"/>
      <c r="H73" s="341"/>
      <c r="I73" s="341"/>
      <c r="J73" s="341"/>
      <c r="K73" s="341"/>
      <c r="L73" s="341"/>
    </row>
    <row r="74" spans="1:12" ht="15.75" customHeight="1" x14ac:dyDescent="0.2">
      <c r="A74" s="341"/>
      <c r="B74" s="341"/>
      <c r="C74" s="341"/>
      <c r="D74" s="341"/>
      <c r="E74" s="341"/>
      <c r="F74" s="341"/>
      <c r="G74" s="341"/>
      <c r="H74" s="341"/>
      <c r="I74" s="341"/>
      <c r="J74" s="341"/>
      <c r="K74" s="341"/>
      <c r="L74" s="341"/>
    </row>
    <row r="75" spans="1:12" ht="15.75" customHeight="1" x14ac:dyDescent="0.2">
      <c r="A75" s="341"/>
      <c r="B75" s="341"/>
      <c r="C75" s="341"/>
      <c r="D75" s="341"/>
      <c r="E75" s="341"/>
      <c r="F75" s="341"/>
      <c r="G75" s="341"/>
      <c r="H75" s="341"/>
      <c r="I75" s="341"/>
      <c r="J75" s="341"/>
      <c r="K75" s="341"/>
      <c r="L75" s="341"/>
    </row>
    <row r="76" spans="1:12" ht="15.75" customHeight="1" x14ac:dyDescent="0.2">
      <c r="A76" s="341"/>
      <c r="B76" s="341"/>
      <c r="C76" s="341"/>
      <c r="D76" s="341"/>
      <c r="E76" s="341"/>
      <c r="F76" s="341"/>
      <c r="G76" s="341"/>
      <c r="H76" s="341"/>
      <c r="I76" s="341"/>
      <c r="J76" s="341"/>
      <c r="K76" s="341"/>
      <c r="L76" s="341"/>
    </row>
    <row r="77" spans="1:12" ht="15.75" customHeight="1" x14ac:dyDescent="0.2">
      <c r="A77" s="341"/>
      <c r="B77" s="341"/>
      <c r="C77" s="341"/>
      <c r="D77" s="341"/>
      <c r="E77" s="341"/>
      <c r="F77" s="341"/>
      <c r="G77" s="341"/>
      <c r="H77" s="341"/>
      <c r="I77" s="341"/>
      <c r="J77" s="341"/>
      <c r="K77" s="341"/>
      <c r="L77" s="341"/>
    </row>
    <row r="78" spans="1:12" ht="15.75" customHeight="1" x14ac:dyDescent="0.2">
      <c r="A78" s="341"/>
      <c r="B78" s="341"/>
      <c r="C78" s="341"/>
      <c r="D78" s="341"/>
      <c r="E78" s="341"/>
      <c r="F78" s="341"/>
      <c r="G78" s="341"/>
      <c r="H78" s="341"/>
      <c r="I78" s="341"/>
      <c r="J78" s="341"/>
      <c r="K78" s="341"/>
      <c r="L78" s="341"/>
    </row>
    <row r="79" spans="1:12" ht="15.75" customHeight="1" x14ac:dyDescent="0.2">
      <c r="A79" s="341"/>
      <c r="B79" s="341"/>
      <c r="C79" s="341"/>
      <c r="D79" s="341"/>
      <c r="E79" s="341"/>
      <c r="F79" s="341"/>
      <c r="G79" s="341"/>
      <c r="H79" s="341"/>
      <c r="I79" s="341"/>
      <c r="J79" s="341"/>
      <c r="K79" s="341"/>
      <c r="L79" s="341"/>
    </row>
    <row r="80" spans="1:12" ht="15.75" customHeight="1" x14ac:dyDescent="0.2">
      <c r="A80" s="341"/>
      <c r="B80" s="341"/>
      <c r="C80" s="341"/>
      <c r="D80" s="341"/>
      <c r="E80" s="341"/>
      <c r="F80" s="341"/>
      <c r="G80" s="341"/>
      <c r="H80" s="341"/>
      <c r="I80" s="341"/>
      <c r="J80" s="341"/>
      <c r="K80" s="341"/>
      <c r="L80" s="341"/>
    </row>
    <row r="81" spans="1:12" ht="15.75" customHeight="1" x14ac:dyDescent="0.2">
      <c r="A81" s="341"/>
      <c r="B81" s="341"/>
      <c r="C81" s="341"/>
      <c r="D81" s="341"/>
      <c r="E81" s="341"/>
      <c r="F81" s="341"/>
      <c r="G81" s="341"/>
      <c r="H81" s="341"/>
      <c r="I81" s="341"/>
      <c r="J81" s="341"/>
      <c r="K81" s="341"/>
      <c r="L81" s="341"/>
    </row>
    <row r="82" spans="1:12" ht="15.75" customHeight="1" x14ac:dyDescent="0.2">
      <c r="A82" s="341"/>
      <c r="B82" s="341"/>
      <c r="C82" s="341"/>
      <c r="D82" s="341"/>
      <c r="E82" s="341"/>
      <c r="F82" s="341"/>
      <c r="G82" s="341"/>
      <c r="H82" s="341"/>
      <c r="I82" s="341"/>
      <c r="J82" s="341"/>
      <c r="K82" s="341"/>
      <c r="L82" s="341"/>
    </row>
    <row r="83" spans="1:12" ht="15.75" customHeight="1" x14ac:dyDescent="0.2">
      <c r="A83" s="341"/>
      <c r="B83" s="341"/>
      <c r="C83" s="341"/>
      <c r="D83" s="341"/>
      <c r="E83" s="341"/>
      <c r="F83" s="341"/>
      <c r="G83" s="341"/>
      <c r="H83" s="341"/>
      <c r="I83" s="341"/>
      <c r="J83" s="341"/>
      <c r="K83" s="341"/>
      <c r="L83" s="341"/>
    </row>
    <row r="84" spans="1:12" ht="15.75" customHeight="1" x14ac:dyDescent="0.2">
      <c r="A84" s="341"/>
      <c r="B84" s="341"/>
      <c r="C84" s="341"/>
      <c r="D84" s="341"/>
      <c r="E84" s="341"/>
      <c r="F84" s="341"/>
      <c r="G84" s="341"/>
      <c r="H84" s="341"/>
      <c r="I84" s="341"/>
      <c r="J84" s="341"/>
      <c r="K84" s="341"/>
      <c r="L84" s="341"/>
    </row>
    <row r="85" spans="1:12" ht="15.75" customHeight="1" x14ac:dyDescent="0.2">
      <c r="A85" s="341"/>
      <c r="B85" s="341"/>
      <c r="C85" s="341"/>
      <c r="D85" s="341"/>
      <c r="E85" s="341"/>
      <c r="F85" s="341"/>
      <c r="G85" s="341"/>
      <c r="H85" s="341"/>
      <c r="I85" s="341"/>
      <c r="J85" s="341"/>
      <c r="K85" s="341"/>
      <c r="L85" s="341"/>
    </row>
    <row r="86" spans="1:12" ht="15.75" customHeight="1" x14ac:dyDescent="0.2">
      <c r="A86" s="341"/>
      <c r="B86" s="341"/>
      <c r="C86" s="341"/>
      <c r="D86" s="341"/>
      <c r="E86" s="341"/>
      <c r="F86" s="341"/>
      <c r="G86" s="341"/>
      <c r="H86" s="341"/>
      <c r="I86" s="341"/>
      <c r="J86" s="341"/>
      <c r="K86" s="341"/>
      <c r="L86" s="341"/>
    </row>
    <row r="87" spans="1:12" ht="15.75" customHeight="1" x14ac:dyDescent="0.2">
      <c r="A87" s="341"/>
      <c r="B87" s="341"/>
      <c r="C87" s="341"/>
      <c r="D87" s="341"/>
      <c r="E87" s="341"/>
      <c r="F87" s="341"/>
      <c r="G87" s="341"/>
      <c r="H87" s="341"/>
      <c r="I87" s="341"/>
      <c r="J87" s="341"/>
      <c r="K87" s="341"/>
      <c r="L87" s="341"/>
    </row>
    <row r="88" spans="1:12" ht="15.75" customHeight="1" x14ac:dyDescent="0.2">
      <c r="A88" s="341"/>
      <c r="B88" s="341"/>
      <c r="C88" s="341"/>
      <c r="D88" s="341"/>
      <c r="E88" s="341"/>
      <c r="F88" s="341"/>
      <c r="G88" s="341"/>
      <c r="H88" s="341"/>
      <c r="I88" s="341"/>
      <c r="J88" s="341"/>
      <c r="K88" s="341"/>
      <c r="L88" s="341"/>
    </row>
    <row r="89" spans="1:12" ht="15.75" customHeight="1" x14ac:dyDescent="0.2">
      <c r="A89" s="341"/>
      <c r="B89" s="341"/>
      <c r="C89" s="341"/>
      <c r="D89" s="341"/>
      <c r="E89" s="341"/>
      <c r="F89" s="341"/>
      <c r="G89" s="341"/>
      <c r="H89" s="341"/>
      <c r="I89" s="341"/>
      <c r="J89" s="341"/>
      <c r="K89" s="341"/>
      <c r="L89" s="341"/>
    </row>
    <row r="90" spans="1:12" ht="15.75" customHeight="1" x14ac:dyDescent="0.2">
      <c r="A90" s="341"/>
      <c r="B90" s="341"/>
      <c r="C90" s="341"/>
      <c r="D90" s="341"/>
      <c r="E90" s="341"/>
      <c r="F90" s="341"/>
      <c r="G90" s="341"/>
      <c r="H90" s="341"/>
      <c r="I90" s="341"/>
      <c r="J90" s="341"/>
      <c r="K90" s="341"/>
      <c r="L90" s="341"/>
    </row>
    <row r="91" spans="1:12" ht="15.75" customHeight="1" x14ac:dyDescent="0.2">
      <c r="A91" s="341"/>
      <c r="B91" s="341"/>
      <c r="C91" s="341"/>
      <c r="D91" s="341"/>
      <c r="E91" s="341"/>
      <c r="F91" s="341"/>
      <c r="G91" s="341"/>
      <c r="H91" s="341"/>
      <c r="I91" s="341"/>
      <c r="J91" s="341"/>
      <c r="K91" s="341"/>
      <c r="L91" s="341"/>
    </row>
    <row r="92" spans="1:12" ht="15.75" customHeight="1" x14ac:dyDescent="0.2">
      <c r="A92" s="341"/>
      <c r="B92" s="341"/>
      <c r="C92" s="341"/>
      <c r="D92" s="341"/>
      <c r="E92" s="341"/>
      <c r="F92" s="341"/>
      <c r="G92" s="341"/>
      <c r="H92" s="341"/>
      <c r="I92" s="341"/>
      <c r="J92" s="341"/>
      <c r="K92" s="341"/>
      <c r="L92" s="341"/>
    </row>
    <row r="93" spans="1:12" ht="15.75" customHeight="1" x14ac:dyDescent="0.2">
      <c r="A93" s="341"/>
      <c r="B93" s="341"/>
      <c r="C93" s="341"/>
      <c r="D93" s="341"/>
      <c r="E93" s="341"/>
      <c r="F93" s="341"/>
      <c r="G93" s="341"/>
      <c r="H93" s="341"/>
      <c r="I93" s="341"/>
      <c r="J93" s="341"/>
      <c r="K93" s="341"/>
      <c r="L93" s="341"/>
    </row>
    <row r="94" spans="1:12" ht="15.75" customHeight="1" x14ac:dyDescent="0.2">
      <c r="A94" s="341"/>
      <c r="B94" s="341"/>
      <c r="C94" s="341"/>
      <c r="D94" s="341"/>
      <c r="E94" s="341"/>
      <c r="F94" s="341"/>
      <c r="G94" s="341"/>
      <c r="H94" s="341"/>
      <c r="I94" s="341"/>
      <c r="J94" s="341"/>
      <c r="K94" s="341"/>
      <c r="L94" s="341"/>
    </row>
    <row r="95" spans="1:12" ht="15.75" customHeight="1" x14ac:dyDescent="0.2">
      <c r="A95" s="341"/>
      <c r="B95" s="341"/>
      <c r="C95" s="341"/>
      <c r="D95" s="341"/>
      <c r="E95" s="341"/>
      <c r="F95" s="341"/>
      <c r="G95" s="341"/>
      <c r="H95" s="341"/>
      <c r="I95" s="341"/>
      <c r="J95" s="341"/>
      <c r="K95" s="341"/>
      <c r="L95" s="341"/>
    </row>
    <row r="96" spans="1:12" ht="15.75" customHeight="1" x14ac:dyDescent="0.2">
      <c r="A96" s="341"/>
      <c r="B96" s="341"/>
      <c r="C96" s="341"/>
      <c r="D96" s="341"/>
      <c r="E96" s="341"/>
      <c r="F96" s="341"/>
      <c r="G96" s="341"/>
      <c r="H96" s="341"/>
      <c r="I96" s="341"/>
      <c r="J96" s="341"/>
      <c r="K96" s="341"/>
      <c r="L96" s="341"/>
    </row>
    <row r="97" spans="1:12" ht="15.75" customHeight="1" x14ac:dyDescent="0.2">
      <c r="A97" s="341"/>
      <c r="B97" s="341"/>
      <c r="C97" s="341"/>
      <c r="D97" s="341"/>
      <c r="E97" s="341"/>
      <c r="F97" s="341"/>
      <c r="G97" s="341"/>
      <c r="H97" s="341"/>
      <c r="I97" s="341"/>
      <c r="J97" s="341"/>
      <c r="K97" s="341"/>
      <c r="L97" s="341"/>
    </row>
    <row r="98" spans="1:12" ht="15.75" customHeight="1" x14ac:dyDescent="0.2">
      <c r="A98" s="341"/>
      <c r="B98" s="341"/>
      <c r="C98" s="341"/>
      <c r="D98" s="341"/>
      <c r="E98" s="341"/>
      <c r="F98" s="341"/>
      <c r="G98" s="341"/>
      <c r="H98" s="341"/>
      <c r="I98" s="341"/>
      <c r="J98" s="341"/>
      <c r="K98" s="341"/>
      <c r="L98" s="341"/>
    </row>
    <row r="99" spans="1:12" ht="15.75" customHeight="1" x14ac:dyDescent="0.2">
      <c r="A99" s="341"/>
      <c r="B99" s="341"/>
      <c r="C99" s="341"/>
      <c r="D99" s="341"/>
      <c r="E99" s="341"/>
      <c r="F99" s="341"/>
      <c r="G99" s="341"/>
      <c r="H99" s="341"/>
      <c r="I99" s="341"/>
      <c r="J99" s="341"/>
      <c r="K99" s="341"/>
      <c r="L99" s="341"/>
    </row>
    <row r="100" spans="1:12" ht="15.75" customHeight="1" x14ac:dyDescent="0.2">
      <c r="A100" s="341"/>
      <c r="B100" s="341"/>
      <c r="C100" s="341"/>
      <c r="D100" s="341"/>
      <c r="E100" s="341"/>
      <c r="F100" s="341"/>
      <c r="G100" s="341"/>
      <c r="H100" s="341"/>
      <c r="I100" s="341"/>
      <c r="J100" s="341"/>
      <c r="K100" s="341"/>
      <c r="L100" s="341"/>
    </row>
    <row r="101" spans="1:12" ht="15.75" customHeight="1" x14ac:dyDescent="0.2">
      <c r="A101" s="341"/>
      <c r="B101" s="341"/>
      <c r="C101" s="341"/>
      <c r="D101" s="341"/>
      <c r="E101" s="341"/>
      <c r="F101" s="341"/>
      <c r="G101" s="341"/>
      <c r="H101" s="341"/>
      <c r="I101" s="341"/>
      <c r="J101" s="341"/>
      <c r="K101" s="341"/>
      <c r="L101" s="341"/>
    </row>
    <row r="102" spans="1:12" ht="15.75" customHeight="1" x14ac:dyDescent="0.2">
      <c r="A102" s="341"/>
      <c r="B102" s="341"/>
      <c r="C102" s="341"/>
      <c r="D102" s="341"/>
      <c r="E102" s="341"/>
      <c r="F102" s="341"/>
      <c r="G102" s="341"/>
      <c r="H102" s="341"/>
      <c r="I102" s="341"/>
      <c r="J102" s="341"/>
      <c r="K102" s="341"/>
      <c r="L102" s="341"/>
    </row>
    <row r="103" spans="1:12" ht="15.75" customHeight="1" x14ac:dyDescent="0.2">
      <c r="A103" s="341"/>
      <c r="B103" s="341"/>
      <c r="C103" s="341"/>
      <c r="D103" s="341"/>
      <c r="E103" s="341"/>
      <c r="F103" s="341"/>
      <c r="G103" s="341"/>
      <c r="H103" s="341"/>
      <c r="I103" s="341"/>
      <c r="J103" s="341"/>
      <c r="K103" s="341"/>
      <c r="L103" s="341"/>
    </row>
    <row r="104" spans="1:12" ht="15.75" customHeight="1" x14ac:dyDescent="0.2">
      <c r="A104" s="341"/>
      <c r="B104" s="341"/>
      <c r="C104" s="341"/>
      <c r="D104" s="341"/>
      <c r="E104" s="341"/>
      <c r="F104" s="341"/>
      <c r="G104" s="341"/>
      <c r="H104" s="341"/>
      <c r="I104" s="341"/>
      <c r="J104" s="341"/>
      <c r="K104" s="341"/>
      <c r="L104" s="341"/>
    </row>
    <row r="105" spans="1:12" ht="15.75" customHeight="1" x14ac:dyDescent="0.2">
      <c r="A105" s="341"/>
      <c r="B105" s="341"/>
      <c r="C105" s="341"/>
      <c r="D105" s="341"/>
      <c r="E105" s="341"/>
      <c r="F105" s="341"/>
      <c r="G105" s="341"/>
      <c r="H105" s="341"/>
      <c r="I105" s="341"/>
      <c r="J105" s="341"/>
      <c r="K105" s="341"/>
      <c r="L105" s="341"/>
    </row>
    <row r="106" spans="1:12" ht="15.75" customHeight="1" x14ac:dyDescent="0.2">
      <c r="A106" s="341"/>
      <c r="B106" s="341"/>
      <c r="C106" s="341"/>
      <c r="D106" s="341"/>
      <c r="E106" s="341"/>
      <c r="F106" s="341"/>
      <c r="G106" s="341"/>
      <c r="H106" s="341"/>
      <c r="I106" s="341"/>
      <c r="J106" s="341"/>
      <c r="K106" s="341"/>
      <c r="L106" s="341"/>
    </row>
    <row r="107" spans="1:12" ht="15.75" customHeight="1" x14ac:dyDescent="0.2">
      <c r="A107" s="341"/>
      <c r="B107" s="341"/>
      <c r="C107" s="341"/>
      <c r="D107" s="341"/>
      <c r="E107" s="341"/>
      <c r="F107" s="341"/>
      <c r="G107" s="341"/>
      <c r="H107" s="341"/>
      <c r="I107" s="341"/>
      <c r="J107" s="341"/>
      <c r="K107" s="341"/>
      <c r="L107" s="341"/>
    </row>
    <row r="108" spans="1:12" ht="15.75" customHeight="1" x14ac:dyDescent="0.2">
      <c r="A108" s="341"/>
      <c r="B108" s="341"/>
      <c r="C108" s="341"/>
      <c r="D108" s="341"/>
      <c r="E108" s="341"/>
      <c r="F108" s="341"/>
      <c r="G108" s="341"/>
      <c r="H108" s="341"/>
      <c r="I108" s="341"/>
      <c r="J108" s="341"/>
      <c r="K108" s="341"/>
      <c r="L108" s="341"/>
    </row>
    <row r="109" spans="1:12" ht="15.75" customHeight="1" x14ac:dyDescent="0.2">
      <c r="A109" s="341"/>
      <c r="B109" s="341"/>
      <c r="C109" s="341"/>
      <c r="D109" s="341"/>
      <c r="E109" s="341"/>
      <c r="F109" s="341"/>
      <c r="G109" s="341"/>
      <c r="H109" s="341"/>
      <c r="I109" s="341"/>
      <c r="J109" s="341"/>
      <c r="K109" s="341"/>
      <c r="L109" s="341"/>
    </row>
    <row r="110" spans="1:12" ht="15.75" customHeight="1" x14ac:dyDescent="0.2">
      <c r="A110" s="341"/>
      <c r="B110" s="341"/>
      <c r="C110" s="341"/>
      <c r="D110" s="341"/>
      <c r="E110" s="341"/>
      <c r="F110" s="341"/>
      <c r="G110" s="341"/>
      <c r="H110" s="341"/>
      <c r="I110" s="341"/>
      <c r="J110" s="341"/>
      <c r="K110" s="341"/>
      <c r="L110" s="341"/>
    </row>
    <row r="111" spans="1:12" ht="15.75" customHeight="1" x14ac:dyDescent="0.2">
      <c r="A111" s="341"/>
      <c r="B111" s="341"/>
      <c r="C111" s="341"/>
      <c r="D111" s="341"/>
      <c r="E111" s="341"/>
      <c r="F111" s="341"/>
      <c r="G111" s="341"/>
      <c r="H111" s="341"/>
      <c r="I111" s="341"/>
      <c r="J111" s="341"/>
      <c r="K111" s="341"/>
      <c r="L111" s="341"/>
    </row>
    <row r="112" spans="1:12" ht="15.75" customHeight="1" x14ac:dyDescent="0.2">
      <c r="A112" s="341"/>
      <c r="B112" s="341"/>
      <c r="C112" s="341"/>
      <c r="D112" s="341"/>
      <c r="E112" s="341"/>
      <c r="F112" s="341"/>
      <c r="G112" s="341"/>
      <c r="H112" s="341"/>
      <c r="I112" s="341"/>
      <c r="J112" s="341"/>
      <c r="K112" s="341"/>
      <c r="L112" s="341"/>
    </row>
    <row r="113" spans="1:12" ht="15.75" customHeight="1" x14ac:dyDescent="0.2">
      <c r="A113" s="341"/>
      <c r="B113" s="341"/>
      <c r="C113" s="341"/>
      <c r="D113" s="341"/>
      <c r="E113" s="341"/>
      <c r="F113" s="341"/>
      <c r="G113" s="341"/>
      <c r="H113" s="341"/>
      <c r="I113" s="341"/>
      <c r="J113" s="341"/>
      <c r="K113" s="341"/>
      <c r="L113" s="341"/>
    </row>
    <row r="114" spans="1:12" ht="15.75" customHeight="1" x14ac:dyDescent="0.2">
      <c r="A114" s="341"/>
      <c r="B114" s="341"/>
      <c r="C114" s="341"/>
      <c r="D114" s="341"/>
      <c r="E114" s="341"/>
      <c r="F114" s="341"/>
      <c r="G114" s="341"/>
      <c r="H114" s="341"/>
      <c r="I114" s="341"/>
      <c r="J114" s="341"/>
      <c r="K114" s="341"/>
      <c r="L114" s="341"/>
    </row>
    <row r="115" spans="1:12" ht="15.75" customHeight="1" x14ac:dyDescent="0.2">
      <c r="A115" s="341"/>
      <c r="B115" s="341"/>
      <c r="C115" s="341"/>
      <c r="D115" s="341"/>
      <c r="E115" s="341"/>
      <c r="F115" s="341"/>
      <c r="G115" s="341"/>
      <c r="H115" s="341"/>
      <c r="I115" s="341"/>
      <c r="J115" s="341"/>
      <c r="K115" s="341"/>
      <c r="L115" s="341"/>
    </row>
    <row r="116" spans="1:12" ht="15.75" customHeight="1" x14ac:dyDescent="0.2">
      <c r="A116" s="341"/>
      <c r="B116" s="341"/>
      <c r="C116" s="341"/>
      <c r="D116" s="341"/>
      <c r="E116" s="341"/>
      <c r="F116" s="341"/>
      <c r="G116" s="341"/>
      <c r="H116" s="341"/>
      <c r="I116" s="341"/>
      <c r="J116" s="341"/>
      <c r="K116" s="341"/>
      <c r="L116" s="341"/>
    </row>
    <row r="117" spans="1:12" ht="15.75" customHeight="1" x14ac:dyDescent="0.2">
      <c r="A117" s="341"/>
      <c r="B117" s="341"/>
      <c r="C117" s="341"/>
      <c r="D117" s="341"/>
      <c r="E117" s="341"/>
      <c r="F117" s="341"/>
      <c r="G117" s="341"/>
      <c r="H117" s="341"/>
      <c r="I117" s="341"/>
      <c r="J117" s="341"/>
      <c r="K117" s="341"/>
      <c r="L117" s="341"/>
    </row>
    <row r="118" spans="1:12" ht="15.75" customHeight="1" x14ac:dyDescent="0.2">
      <c r="A118" s="341"/>
      <c r="B118" s="341"/>
      <c r="C118" s="341"/>
      <c r="D118" s="341"/>
      <c r="E118" s="341"/>
      <c r="F118" s="341"/>
      <c r="G118" s="341"/>
      <c r="H118" s="341"/>
      <c r="I118" s="341"/>
      <c r="J118" s="341"/>
      <c r="K118" s="341"/>
      <c r="L118" s="341"/>
    </row>
    <row r="119" spans="1:12" ht="15.75" customHeight="1" x14ac:dyDescent="0.2">
      <c r="A119" s="341"/>
      <c r="B119" s="341"/>
      <c r="C119" s="341"/>
      <c r="D119" s="341"/>
      <c r="E119" s="341"/>
      <c r="F119" s="341"/>
      <c r="G119" s="341"/>
      <c r="H119" s="341"/>
      <c r="I119" s="341"/>
      <c r="J119" s="341"/>
      <c r="K119" s="341"/>
      <c r="L119" s="341"/>
    </row>
    <row r="120" spans="1:12" ht="15.75" customHeight="1" x14ac:dyDescent="0.2">
      <c r="A120" s="341"/>
      <c r="B120" s="341"/>
      <c r="C120" s="341"/>
      <c r="D120" s="341"/>
      <c r="E120" s="341"/>
      <c r="F120" s="341"/>
      <c r="G120" s="341"/>
      <c r="H120" s="341"/>
      <c r="I120" s="341"/>
      <c r="J120" s="341"/>
      <c r="K120" s="341"/>
      <c r="L120" s="341"/>
    </row>
    <row r="121" spans="1:12" ht="15.75" customHeight="1" x14ac:dyDescent="0.2">
      <c r="A121" s="341"/>
      <c r="B121" s="341"/>
      <c r="C121" s="341"/>
      <c r="D121" s="341"/>
      <c r="E121" s="341"/>
      <c r="F121" s="341"/>
      <c r="G121" s="341"/>
      <c r="H121" s="341"/>
      <c r="I121" s="341"/>
      <c r="J121" s="341"/>
      <c r="K121" s="341"/>
      <c r="L121" s="341"/>
    </row>
    <row r="122" spans="1:12" ht="15.75" customHeight="1" x14ac:dyDescent="0.2">
      <c r="A122" s="341"/>
      <c r="B122" s="341"/>
      <c r="C122" s="341"/>
      <c r="D122" s="341"/>
      <c r="E122" s="341"/>
      <c r="F122" s="341"/>
      <c r="G122" s="341"/>
      <c r="H122" s="341"/>
      <c r="I122" s="341"/>
      <c r="J122" s="341"/>
      <c r="K122" s="341"/>
      <c r="L122" s="341"/>
    </row>
    <row r="123" spans="1:12" ht="15.75" customHeight="1" x14ac:dyDescent="0.2">
      <c r="A123" s="341"/>
      <c r="B123" s="341"/>
      <c r="C123" s="341"/>
      <c r="D123" s="341"/>
      <c r="E123" s="341"/>
      <c r="F123" s="341"/>
      <c r="G123" s="341"/>
      <c r="H123" s="341"/>
      <c r="I123" s="341"/>
      <c r="J123" s="341"/>
      <c r="K123" s="341"/>
      <c r="L123" s="341"/>
    </row>
    <row r="124" spans="1:12" ht="15.75" customHeight="1" x14ac:dyDescent="0.2">
      <c r="A124" s="341"/>
      <c r="B124" s="341"/>
      <c r="C124" s="341"/>
      <c r="D124" s="341"/>
      <c r="E124" s="341"/>
      <c r="F124" s="341"/>
      <c r="G124" s="341"/>
      <c r="H124" s="341"/>
      <c r="I124" s="341"/>
      <c r="J124" s="341"/>
      <c r="K124" s="341"/>
      <c r="L124" s="341"/>
    </row>
    <row r="125" spans="1:12" ht="15.75" customHeight="1" x14ac:dyDescent="0.2">
      <c r="A125" s="341"/>
      <c r="B125" s="341"/>
      <c r="C125" s="341"/>
      <c r="D125" s="341"/>
      <c r="E125" s="341"/>
      <c r="F125" s="341"/>
      <c r="G125" s="341"/>
      <c r="H125" s="341"/>
      <c r="I125" s="341"/>
      <c r="J125" s="341"/>
      <c r="K125" s="341"/>
      <c r="L125" s="341"/>
    </row>
    <row r="126" spans="1:12" ht="15.75" customHeight="1" x14ac:dyDescent="0.2">
      <c r="A126" s="341"/>
      <c r="B126" s="341"/>
      <c r="C126" s="341"/>
      <c r="D126" s="341"/>
      <c r="E126" s="341"/>
      <c r="F126" s="341"/>
      <c r="G126" s="341"/>
      <c r="H126" s="341"/>
      <c r="I126" s="341"/>
      <c r="J126" s="341"/>
      <c r="K126" s="341"/>
      <c r="L126" s="341"/>
    </row>
    <row r="127" spans="1:12" ht="15.75" customHeight="1" x14ac:dyDescent="0.2">
      <c r="A127" s="341"/>
      <c r="B127" s="341"/>
      <c r="C127" s="341"/>
      <c r="D127" s="341"/>
      <c r="E127" s="341"/>
      <c r="F127" s="341"/>
      <c r="G127" s="341"/>
      <c r="H127" s="341"/>
      <c r="I127" s="341"/>
      <c r="J127" s="341"/>
      <c r="K127" s="341"/>
      <c r="L127" s="341"/>
    </row>
    <row r="128" spans="1:12" ht="15.75" customHeight="1" x14ac:dyDescent="0.2">
      <c r="A128" s="341"/>
      <c r="B128" s="341"/>
      <c r="C128" s="341"/>
      <c r="D128" s="341"/>
      <c r="E128" s="341"/>
      <c r="F128" s="341"/>
      <c r="G128" s="341"/>
      <c r="H128" s="341"/>
      <c r="I128" s="341"/>
      <c r="J128" s="341"/>
      <c r="K128" s="341"/>
      <c r="L128" s="341"/>
    </row>
    <row r="129" spans="1:12" ht="15.75" customHeight="1" x14ac:dyDescent="0.2">
      <c r="A129" s="341"/>
      <c r="B129" s="341"/>
      <c r="C129" s="341"/>
      <c r="D129" s="341"/>
      <c r="E129" s="341"/>
      <c r="F129" s="341"/>
      <c r="G129" s="341"/>
      <c r="H129" s="341"/>
      <c r="I129" s="341"/>
      <c r="J129" s="341"/>
      <c r="K129" s="341"/>
      <c r="L129" s="341"/>
    </row>
    <row r="130" spans="1:12" ht="15.75" customHeight="1" x14ac:dyDescent="0.2">
      <c r="A130" s="341"/>
      <c r="B130" s="341"/>
      <c r="C130" s="341"/>
      <c r="D130" s="341"/>
      <c r="E130" s="341"/>
      <c r="F130" s="341"/>
      <c r="G130" s="341"/>
      <c r="H130" s="341"/>
      <c r="I130" s="341"/>
      <c r="J130" s="341"/>
      <c r="K130" s="341"/>
      <c r="L130" s="341"/>
    </row>
    <row r="131" spans="1:12" ht="15.75" customHeight="1" x14ac:dyDescent="0.2">
      <c r="A131" s="341"/>
      <c r="B131" s="341"/>
      <c r="C131" s="341"/>
      <c r="D131" s="341"/>
      <c r="E131" s="341"/>
      <c r="F131" s="341"/>
      <c r="G131" s="341"/>
      <c r="H131" s="341"/>
      <c r="I131" s="341"/>
      <c r="J131" s="341"/>
      <c r="K131" s="341"/>
      <c r="L131" s="341"/>
    </row>
    <row r="132" spans="1:12" ht="15.75" customHeight="1" x14ac:dyDescent="0.2">
      <c r="A132" s="341"/>
      <c r="B132" s="341"/>
      <c r="C132" s="341"/>
      <c r="D132" s="341"/>
      <c r="E132" s="341"/>
      <c r="F132" s="341"/>
      <c r="G132" s="341"/>
      <c r="H132" s="341"/>
      <c r="I132" s="341"/>
      <c r="J132" s="341"/>
      <c r="K132" s="341"/>
      <c r="L132" s="341"/>
    </row>
    <row r="133" spans="1:12" ht="15.75" customHeight="1" x14ac:dyDescent="0.2">
      <c r="A133" s="341"/>
      <c r="B133" s="341"/>
      <c r="C133" s="341"/>
      <c r="D133" s="341"/>
      <c r="E133" s="341"/>
      <c r="F133" s="341"/>
      <c r="G133" s="341"/>
      <c r="H133" s="341"/>
      <c r="I133" s="341"/>
      <c r="J133" s="341"/>
      <c r="K133" s="341"/>
      <c r="L133" s="341"/>
    </row>
    <row r="134" spans="1:12" ht="15.75" customHeight="1" x14ac:dyDescent="0.2">
      <c r="A134" s="341"/>
      <c r="B134" s="341"/>
      <c r="C134" s="341"/>
      <c r="D134" s="341"/>
      <c r="E134" s="341"/>
      <c r="F134" s="341"/>
      <c r="G134" s="341"/>
      <c r="H134" s="341"/>
      <c r="I134" s="341"/>
      <c r="J134" s="341"/>
      <c r="K134" s="341"/>
      <c r="L134" s="341"/>
    </row>
    <row r="135" spans="1:12" ht="15.75" customHeight="1" x14ac:dyDescent="0.2">
      <c r="A135" s="341"/>
      <c r="B135" s="341"/>
      <c r="C135" s="341"/>
      <c r="D135" s="341"/>
      <c r="E135" s="341"/>
      <c r="F135" s="341"/>
      <c r="G135" s="341"/>
      <c r="H135" s="341"/>
      <c r="I135" s="341"/>
      <c r="J135" s="341"/>
      <c r="K135" s="341"/>
      <c r="L135" s="341"/>
    </row>
    <row r="136" spans="1:12" ht="15.75" customHeight="1" x14ac:dyDescent="0.2">
      <c r="A136" s="341"/>
      <c r="B136" s="341"/>
      <c r="C136" s="341"/>
      <c r="D136" s="341"/>
      <c r="E136" s="341"/>
      <c r="F136" s="341"/>
      <c r="G136" s="341"/>
      <c r="H136" s="341"/>
      <c r="I136" s="341"/>
      <c r="J136" s="341"/>
      <c r="K136" s="341"/>
      <c r="L136" s="341"/>
    </row>
    <row r="137" spans="1:12" ht="15.75" customHeight="1" x14ac:dyDescent="0.2">
      <c r="A137" s="341"/>
      <c r="B137" s="341"/>
      <c r="C137" s="341"/>
      <c r="D137" s="341"/>
      <c r="E137" s="341"/>
      <c r="F137" s="341"/>
      <c r="G137" s="341"/>
      <c r="H137" s="341"/>
      <c r="I137" s="341"/>
      <c r="J137" s="341"/>
      <c r="K137" s="341"/>
      <c r="L137" s="341"/>
    </row>
    <row r="138" spans="1:12" ht="15.75" customHeight="1" x14ac:dyDescent="0.2">
      <c r="A138" s="341"/>
      <c r="B138" s="341"/>
      <c r="C138" s="341"/>
      <c r="D138" s="341"/>
      <c r="E138" s="341"/>
      <c r="F138" s="341"/>
      <c r="G138" s="341"/>
      <c r="H138" s="341"/>
      <c r="I138" s="341"/>
      <c r="J138" s="341"/>
      <c r="K138" s="341"/>
      <c r="L138" s="341"/>
    </row>
    <row r="139" spans="1:12" ht="15.75" customHeight="1" x14ac:dyDescent="0.2">
      <c r="A139" s="341"/>
      <c r="B139" s="341"/>
      <c r="C139" s="341"/>
      <c r="D139" s="341"/>
      <c r="E139" s="341"/>
      <c r="F139" s="341"/>
      <c r="G139" s="341"/>
      <c r="H139" s="341"/>
      <c r="I139" s="341"/>
      <c r="J139" s="341"/>
      <c r="K139" s="341"/>
      <c r="L139" s="341"/>
    </row>
    <row r="140" spans="1:12" ht="15.75" customHeight="1" x14ac:dyDescent="0.2">
      <c r="A140" s="341"/>
      <c r="B140" s="341"/>
      <c r="C140" s="341"/>
      <c r="D140" s="341"/>
      <c r="E140" s="341"/>
      <c r="F140" s="341"/>
      <c r="G140" s="341"/>
      <c r="H140" s="341"/>
      <c r="I140" s="341"/>
      <c r="J140" s="341"/>
      <c r="K140" s="341"/>
      <c r="L140" s="341"/>
    </row>
    <row r="141" spans="1:12" ht="15.75" customHeight="1" x14ac:dyDescent="0.2">
      <c r="A141" s="341"/>
      <c r="B141" s="341"/>
      <c r="C141" s="341"/>
      <c r="D141" s="341"/>
      <c r="E141" s="341"/>
      <c r="F141" s="341"/>
      <c r="G141" s="341"/>
      <c r="H141" s="341"/>
      <c r="I141" s="341"/>
      <c r="J141" s="341"/>
      <c r="K141" s="341"/>
      <c r="L141" s="341"/>
    </row>
    <row r="142" spans="1:12" ht="15.75" customHeight="1" x14ac:dyDescent="0.2">
      <c r="A142" s="341"/>
      <c r="B142" s="341"/>
      <c r="C142" s="341"/>
      <c r="D142" s="341"/>
      <c r="E142" s="341"/>
      <c r="F142" s="341"/>
      <c r="G142" s="341"/>
      <c r="H142" s="341"/>
      <c r="I142" s="341"/>
      <c r="J142" s="341"/>
      <c r="K142" s="341"/>
      <c r="L142" s="341"/>
    </row>
    <row r="143" spans="1:12" ht="15.75" customHeight="1" x14ac:dyDescent="0.2">
      <c r="A143" s="341"/>
      <c r="B143" s="341"/>
      <c r="C143" s="341"/>
      <c r="D143" s="341"/>
      <c r="E143" s="341"/>
      <c r="F143" s="341"/>
      <c r="G143" s="341"/>
      <c r="H143" s="341"/>
      <c r="I143" s="341"/>
      <c r="J143" s="341"/>
      <c r="K143" s="341"/>
      <c r="L143" s="341"/>
    </row>
    <row r="144" spans="1:12" ht="15.75" customHeight="1" x14ac:dyDescent="0.2">
      <c r="A144" s="341"/>
      <c r="B144" s="341"/>
      <c r="C144" s="341"/>
      <c r="D144" s="341"/>
      <c r="E144" s="341"/>
      <c r="F144" s="341"/>
      <c r="G144" s="341"/>
      <c r="H144" s="341"/>
      <c r="I144" s="341"/>
      <c r="J144" s="341"/>
      <c r="K144" s="341"/>
      <c r="L144" s="341"/>
    </row>
    <row r="145" spans="1:12" ht="15.75" customHeight="1" x14ac:dyDescent="0.2">
      <c r="A145" s="341"/>
      <c r="B145" s="341"/>
      <c r="C145" s="341"/>
      <c r="D145" s="341"/>
      <c r="E145" s="341"/>
      <c r="F145" s="341"/>
      <c r="G145" s="341"/>
      <c r="H145" s="341"/>
      <c r="I145" s="341"/>
      <c r="J145" s="341"/>
      <c r="K145" s="341"/>
      <c r="L145" s="341"/>
    </row>
    <row r="146" spans="1:12" ht="15.75" customHeight="1" x14ac:dyDescent="0.2">
      <c r="A146" s="341"/>
      <c r="B146" s="341"/>
      <c r="C146" s="341"/>
      <c r="D146" s="341"/>
      <c r="E146" s="341"/>
      <c r="F146" s="341"/>
      <c r="G146" s="341"/>
      <c r="H146" s="341"/>
      <c r="I146" s="341"/>
      <c r="J146" s="341"/>
      <c r="K146" s="341"/>
      <c r="L146" s="341"/>
    </row>
    <row r="147" spans="1:12" ht="15.75" customHeight="1" x14ac:dyDescent="0.2">
      <c r="A147" s="341"/>
      <c r="B147" s="341"/>
      <c r="C147" s="341"/>
      <c r="D147" s="341"/>
      <c r="E147" s="341"/>
      <c r="F147" s="341"/>
      <c r="G147" s="341"/>
      <c r="H147" s="341"/>
      <c r="I147" s="341"/>
      <c r="J147" s="341"/>
      <c r="K147" s="341"/>
      <c r="L147" s="341"/>
    </row>
    <row r="148" spans="1:12" ht="15.75" customHeight="1" x14ac:dyDescent="0.2">
      <c r="A148" s="341"/>
      <c r="B148" s="341"/>
      <c r="C148" s="341"/>
      <c r="D148" s="341"/>
      <c r="E148" s="341"/>
      <c r="F148" s="341"/>
      <c r="G148" s="341"/>
      <c r="H148" s="341"/>
      <c r="I148" s="341"/>
      <c r="J148" s="341"/>
      <c r="K148" s="341"/>
      <c r="L148" s="341"/>
    </row>
    <row r="149" spans="1:12" ht="15.75" customHeight="1" x14ac:dyDescent="0.2">
      <c r="A149" s="341"/>
      <c r="B149" s="341"/>
      <c r="C149" s="341"/>
      <c r="D149" s="341"/>
      <c r="E149" s="341"/>
      <c r="F149" s="341"/>
      <c r="G149" s="341"/>
      <c r="H149" s="341"/>
      <c r="I149" s="341"/>
      <c r="J149" s="341"/>
      <c r="K149" s="341"/>
      <c r="L149" s="341"/>
    </row>
    <row r="150" spans="1:12" ht="15.75" customHeight="1" x14ac:dyDescent="0.2">
      <c r="A150" s="341"/>
      <c r="B150" s="341"/>
      <c r="C150" s="341"/>
      <c r="D150" s="341"/>
      <c r="E150" s="341"/>
      <c r="F150" s="341"/>
      <c r="G150" s="341"/>
      <c r="H150" s="341"/>
      <c r="I150" s="341"/>
      <c r="J150" s="341"/>
      <c r="K150" s="341"/>
      <c r="L150" s="341"/>
    </row>
    <row r="151" spans="1:12" ht="15.75" customHeight="1" x14ac:dyDescent="0.2">
      <c r="A151" s="341"/>
      <c r="B151" s="341"/>
      <c r="C151" s="341"/>
      <c r="D151" s="341"/>
      <c r="E151" s="341"/>
      <c r="F151" s="341"/>
      <c r="G151" s="341"/>
      <c r="H151" s="341"/>
      <c r="I151" s="341"/>
      <c r="J151" s="341"/>
      <c r="K151" s="341"/>
      <c r="L151" s="341"/>
    </row>
    <row r="152" spans="1:12" ht="15.75" customHeight="1" x14ac:dyDescent="0.2">
      <c r="A152" s="341"/>
      <c r="B152" s="341"/>
      <c r="C152" s="341"/>
      <c r="D152" s="341"/>
      <c r="E152" s="341"/>
      <c r="F152" s="341"/>
      <c r="G152" s="341"/>
      <c r="H152" s="341"/>
      <c r="I152" s="341"/>
      <c r="J152" s="341"/>
      <c r="K152" s="341"/>
      <c r="L152" s="341"/>
    </row>
    <row r="153" spans="1:12" ht="15.75" customHeight="1" x14ac:dyDescent="0.2">
      <c r="A153" s="341"/>
      <c r="B153" s="341"/>
      <c r="C153" s="341"/>
      <c r="D153" s="341"/>
      <c r="E153" s="341"/>
      <c r="F153" s="341"/>
      <c r="G153" s="341"/>
      <c r="H153" s="341"/>
      <c r="I153" s="341"/>
      <c r="J153" s="341"/>
      <c r="K153" s="341"/>
      <c r="L153" s="341"/>
    </row>
    <row r="154" spans="1:12" ht="15.75" customHeight="1" x14ac:dyDescent="0.2">
      <c r="A154" s="341"/>
      <c r="B154" s="341"/>
      <c r="C154" s="341"/>
      <c r="D154" s="341"/>
      <c r="E154" s="341"/>
      <c r="F154" s="341"/>
      <c r="G154" s="341"/>
      <c r="H154" s="341"/>
      <c r="I154" s="341"/>
      <c r="J154" s="341"/>
      <c r="K154" s="341"/>
      <c r="L154" s="341"/>
    </row>
    <row r="155" spans="1:12" ht="15.75" customHeight="1" x14ac:dyDescent="0.2">
      <c r="A155" s="341"/>
      <c r="B155" s="341"/>
      <c r="C155" s="341"/>
      <c r="D155" s="341"/>
      <c r="E155" s="341"/>
      <c r="F155" s="341"/>
      <c r="G155" s="341"/>
      <c r="H155" s="341"/>
      <c r="I155" s="341"/>
      <c r="J155" s="341"/>
      <c r="K155" s="341"/>
      <c r="L155" s="341"/>
    </row>
    <row r="156" spans="1:12" ht="15.75" customHeight="1" x14ac:dyDescent="0.2">
      <c r="A156" s="341"/>
      <c r="B156" s="341"/>
      <c r="C156" s="341"/>
      <c r="D156" s="341"/>
      <c r="E156" s="341"/>
      <c r="F156" s="341"/>
      <c r="G156" s="341"/>
      <c r="H156" s="341"/>
      <c r="I156" s="341"/>
      <c r="J156" s="341"/>
      <c r="K156" s="341"/>
      <c r="L156" s="341"/>
    </row>
    <row r="157" spans="1:12" ht="15.75" customHeight="1" x14ac:dyDescent="0.2">
      <c r="A157" s="341"/>
      <c r="B157" s="341"/>
      <c r="C157" s="341"/>
      <c r="D157" s="341"/>
      <c r="E157" s="341"/>
      <c r="F157" s="341"/>
      <c r="G157" s="341"/>
      <c r="H157" s="341"/>
      <c r="I157" s="341"/>
      <c r="J157" s="341"/>
      <c r="K157" s="341"/>
      <c r="L157" s="341"/>
    </row>
    <row r="158" spans="1:12" ht="15.75" customHeight="1" x14ac:dyDescent="0.2">
      <c r="A158" s="341"/>
      <c r="B158" s="341"/>
      <c r="C158" s="341"/>
      <c r="D158" s="341"/>
      <c r="E158" s="341"/>
      <c r="F158" s="341"/>
      <c r="G158" s="341"/>
      <c r="H158" s="341"/>
      <c r="I158" s="341"/>
      <c r="J158" s="341"/>
      <c r="K158" s="341"/>
      <c r="L158" s="341"/>
    </row>
    <row r="159" spans="1:12" ht="15.75" customHeight="1" x14ac:dyDescent="0.2">
      <c r="A159" s="341"/>
      <c r="B159" s="341"/>
      <c r="C159" s="341"/>
      <c r="D159" s="341"/>
      <c r="E159" s="341"/>
      <c r="F159" s="341"/>
      <c r="G159" s="341"/>
      <c r="H159" s="341"/>
      <c r="I159" s="341"/>
      <c r="J159" s="341"/>
      <c r="K159" s="341"/>
      <c r="L159" s="341"/>
    </row>
    <row r="160" spans="1:12" ht="15.75" customHeight="1" x14ac:dyDescent="0.2">
      <c r="A160" s="341"/>
      <c r="B160" s="341"/>
      <c r="C160" s="341"/>
      <c r="D160" s="341"/>
      <c r="E160" s="341"/>
      <c r="F160" s="341"/>
      <c r="G160" s="341"/>
      <c r="H160" s="341"/>
      <c r="I160" s="341"/>
      <c r="J160" s="341"/>
      <c r="K160" s="341"/>
      <c r="L160" s="341"/>
    </row>
    <row r="161" spans="1:12" ht="15.75" customHeight="1" x14ac:dyDescent="0.2">
      <c r="A161" s="341"/>
      <c r="B161" s="341"/>
      <c r="C161" s="341"/>
      <c r="D161" s="341"/>
      <c r="E161" s="341"/>
      <c r="F161" s="341"/>
      <c r="G161" s="341"/>
      <c r="H161" s="341"/>
      <c r="I161" s="341"/>
      <c r="J161" s="341"/>
      <c r="K161" s="341"/>
      <c r="L161" s="341"/>
    </row>
    <row r="162" spans="1:12" ht="15.75" customHeight="1" x14ac:dyDescent="0.2">
      <c r="A162" s="341"/>
      <c r="B162" s="341"/>
      <c r="C162" s="341"/>
      <c r="D162" s="341"/>
      <c r="E162" s="341"/>
      <c r="F162" s="341"/>
      <c r="G162" s="341"/>
      <c r="H162" s="341"/>
      <c r="I162" s="341"/>
      <c r="J162" s="341"/>
      <c r="K162" s="341"/>
      <c r="L162" s="341"/>
    </row>
    <row r="163" spans="1:12" ht="15.75" customHeight="1" x14ac:dyDescent="0.2">
      <c r="A163" s="341"/>
      <c r="B163" s="341"/>
      <c r="C163" s="341"/>
      <c r="D163" s="341"/>
      <c r="E163" s="341"/>
      <c r="F163" s="341"/>
      <c r="G163" s="341"/>
      <c r="H163" s="341"/>
      <c r="I163" s="341"/>
      <c r="J163" s="341"/>
      <c r="K163" s="341"/>
      <c r="L163" s="341"/>
    </row>
    <row r="164" spans="1:12" ht="15.75" customHeight="1" x14ac:dyDescent="0.2">
      <c r="A164" s="341"/>
      <c r="B164" s="341"/>
      <c r="C164" s="341"/>
      <c r="D164" s="341"/>
      <c r="E164" s="341"/>
      <c r="F164" s="341"/>
      <c r="G164" s="341"/>
      <c r="H164" s="341"/>
      <c r="I164" s="341"/>
      <c r="J164" s="341"/>
      <c r="K164" s="341"/>
      <c r="L164" s="341"/>
    </row>
    <row r="165" spans="1:12" ht="15.75" customHeight="1" x14ac:dyDescent="0.2">
      <c r="A165" s="341"/>
      <c r="B165" s="341"/>
      <c r="C165" s="341"/>
      <c r="D165" s="341"/>
      <c r="E165" s="341"/>
      <c r="F165" s="341"/>
      <c r="G165" s="341"/>
      <c r="H165" s="341"/>
      <c r="I165" s="341"/>
      <c r="J165" s="341"/>
      <c r="K165" s="341"/>
      <c r="L165" s="341"/>
    </row>
    <row r="166" spans="1:12" ht="15.75" customHeight="1" x14ac:dyDescent="0.2">
      <c r="A166" s="341"/>
      <c r="B166" s="341"/>
      <c r="C166" s="341"/>
      <c r="D166" s="341"/>
      <c r="E166" s="341"/>
      <c r="F166" s="341"/>
      <c r="G166" s="341"/>
      <c r="H166" s="341"/>
      <c r="I166" s="341"/>
      <c r="J166" s="341"/>
      <c r="K166" s="341"/>
      <c r="L166" s="341"/>
    </row>
    <row r="167" spans="1:12" ht="15.75" customHeight="1" x14ac:dyDescent="0.2">
      <c r="A167" s="341"/>
      <c r="B167" s="341"/>
      <c r="C167" s="341"/>
      <c r="D167" s="341"/>
      <c r="E167" s="341"/>
      <c r="F167" s="341"/>
      <c r="G167" s="341"/>
      <c r="H167" s="341"/>
      <c r="I167" s="341"/>
      <c r="J167" s="341"/>
      <c r="K167" s="341"/>
      <c r="L167" s="341"/>
    </row>
    <row r="168" spans="1:12" ht="15.75" customHeight="1" x14ac:dyDescent="0.2">
      <c r="A168" s="341"/>
      <c r="B168" s="341"/>
      <c r="C168" s="341"/>
      <c r="D168" s="341"/>
      <c r="E168" s="341"/>
      <c r="F168" s="341"/>
      <c r="G168" s="341"/>
      <c r="H168" s="341"/>
      <c r="I168" s="341"/>
      <c r="J168" s="341"/>
      <c r="K168" s="341"/>
      <c r="L168" s="341"/>
    </row>
    <row r="169" spans="1:12" ht="15.75" customHeight="1" x14ac:dyDescent="0.2">
      <c r="A169" s="341"/>
      <c r="B169" s="341"/>
      <c r="C169" s="341"/>
      <c r="D169" s="341"/>
      <c r="E169" s="341"/>
      <c r="F169" s="341"/>
      <c r="G169" s="341"/>
      <c r="H169" s="341"/>
      <c r="I169" s="341"/>
      <c r="J169" s="341"/>
      <c r="K169" s="341"/>
      <c r="L169" s="341"/>
    </row>
    <row r="170" spans="1:12" ht="15.75" customHeight="1" x14ac:dyDescent="0.2">
      <c r="A170" s="341"/>
      <c r="B170" s="341"/>
      <c r="C170" s="341"/>
      <c r="D170" s="341"/>
      <c r="E170" s="341"/>
      <c r="F170" s="341"/>
      <c r="G170" s="341"/>
      <c r="H170" s="341"/>
      <c r="I170" s="341"/>
      <c r="J170" s="341"/>
      <c r="K170" s="341"/>
      <c r="L170" s="341"/>
    </row>
    <row r="171" spans="1:12" ht="15.75" customHeight="1" x14ac:dyDescent="0.2">
      <c r="A171" s="341"/>
      <c r="B171" s="341"/>
      <c r="C171" s="341"/>
      <c r="D171" s="341"/>
      <c r="E171" s="341"/>
      <c r="F171" s="341"/>
      <c r="G171" s="341"/>
      <c r="H171" s="341"/>
      <c r="I171" s="341"/>
      <c r="J171" s="341"/>
      <c r="K171" s="341"/>
      <c r="L171" s="341"/>
    </row>
    <row r="172" spans="1:12" ht="15.75" customHeight="1" x14ac:dyDescent="0.2">
      <c r="A172" s="341"/>
      <c r="B172" s="341"/>
      <c r="C172" s="341"/>
      <c r="D172" s="341"/>
      <c r="E172" s="341"/>
      <c r="F172" s="341"/>
      <c r="G172" s="341"/>
      <c r="H172" s="341"/>
      <c r="I172" s="341"/>
      <c r="J172" s="341"/>
      <c r="K172" s="341"/>
      <c r="L172" s="341"/>
    </row>
    <row r="173" spans="1:12" ht="15.75" customHeight="1" x14ac:dyDescent="0.2">
      <c r="A173" s="341"/>
      <c r="B173" s="341"/>
      <c r="C173" s="341"/>
      <c r="D173" s="341"/>
      <c r="E173" s="341"/>
      <c r="F173" s="341"/>
      <c r="G173" s="341"/>
      <c r="H173" s="341"/>
      <c r="I173" s="341"/>
      <c r="J173" s="341"/>
      <c r="K173" s="341"/>
      <c r="L173" s="341"/>
    </row>
    <row r="174" spans="1:12" ht="15.75" customHeight="1" x14ac:dyDescent="0.2">
      <c r="A174" s="341"/>
      <c r="B174" s="341"/>
      <c r="C174" s="341"/>
      <c r="D174" s="341"/>
      <c r="E174" s="341"/>
      <c r="F174" s="341"/>
      <c r="G174" s="341"/>
      <c r="H174" s="341"/>
      <c r="I174" s="341"/>
      <c r="J174" s="341"/>
      <c r="K174" s="341"/>
      <c r="L174" s="341"/>
    </row>
    <row r="175" spans="1:12" ht="15.75" customHeight="1" x14ac:dyDescent="0.2">
      <c r="A175" s="341"/>
      <c r="B175" s="341"/>
      <c r="C175" s="341"/>
      <c r="D175" s="341"/>
      <c r="E175" s="341"/>
      <c r="F175" s="341"/>
      <c r="G175" s="341"/>
      <c r="H175" s="341"/>
      <c r="I175" s="341"/>
      <c r="J175" s="341"/>
      <c r="K175" s="341"/>
      <c r="L175" s="341"/>
    </row>
    <row r="176" spans="1:12" ht="15.75" customHeight="1" x14ac:dyDescent="0.2">
      <c r="A176" s="341"/>
      <c r="B176" s="341"/>
      <c r="C176" s="341"/>
      <c r="D176" s="341"/>
      <c r="E176" s="341"/>
      <c r="F176" s="341"/>
      <c r="G176" s="341"/>
      <c r="H176" s="341"/>
      <c r="I176" s="341"/>
      <c r="J176" s="341"/>
      <c r="K176" s="341"/>
      <c r="L176" s="341"/>
    </row>
    <row r="177" spans="1:12" ht="15.75" customHeight="1" x14ac:dyDescent="0.2">
      <c r="A177" s="341"/>
      <c r="B177" s="341"/>
      <c r="C177" s="341"/>
      <c r="D177" s="341"/>
      <c r="E177" s="341"/>
      <c r="F177" s="341"/>
      <c r="G177" s="341"/>
      <c r="H177" s="341"/>
      <c r="I177" s="341"/>
      <c r="J177" s="341"/>
      <c r="K177" s="341"/>
      <c r="L177" s="341"/>
    </row>
    <row r="178" spans="1:12" ht="15.75" customHeight="1" x14ac:dyDescent="0.2">
      <c r="A178" s="341"/>
      <c r="B178" s="341"/>
      <c r="C178" s="341"/>
      <c r="D178" s="341"/>
      <c r="E178" s="341"/>
      <c r="F178" s="341"/>
      <c r="G178" s="341"/>
      <c r="H178" s="341"/>
      <c r="I178" s="341"/>
      <c r="J178" s="341"/>
      <c r="K178" s="341"/>
      <c r="L178" s="341"/>
    </row>
    <row r="179" spans="1:12" ht="15.75" customHeight="1" x14ac:dyDescent="0.2">
      <c r="A179" s="341"/>
      <c r="B179" s="341"/>
      <c r="C179" s="341"/>
      <c r="D179" s="341"/>
      <c r="E179" s="341"/>
      <c r="F179" s="341"/>
      <c r="G179" s="341"/>
      <c r="H179" s="341"/>
      <c r="I179" s="341"/>
      <c r="J179" s="341"/>
      <c r="K179" s="341"/>
      <c r="L179" s="341"/>
    </row>
    <row r="180" spans="1:12" ht="15.75" customHeight="1" x14ac:dyDescent="0.2">
      <c r="A180" s="341"/>
      <c r="B180" s="341"/>
      <c r="C180" s="341"/>
      <c r="D180" s="341"/>
      <c r="E180" s="341"/>
      <c r="F180" s="341"/>
      <c r="G180" s="341"/>
      <c r="H180" s="341"/>
      <c r="I180" s="341"/>
      <c r="J180" s="341"/>
      <c r="K180" s="341"/>
      <c r="L180" s="341"/>
    </row>
    <row r="181" spans="1:12" ht="15.75" customHeight="1" x14ac:dyDescent="0.2">
      <c r="A181" s="341"/>
      <c r="B181" s="341"/>
      <c r="C181" s="341"/>
      <c r="D181" s="341"/>
      <c r="E181" s="341"/>
      <c r="F181" s="341"/>
      <c r="G181" s="341"/>
      <c r="H181" s="341"/>
      <c r="I181" s="341"/>
      <c r="J181" s="341"/>
      <c r="K181" s="341"/>
      <c r="L181" s="341"/>
    </row>
    <row r="182" spans="1:12" ht="15.75" customHeight="1" x14ac:dyDescent="0.2">
      <c r="A182" s="341"/>
      <c r="B182" s="341"/>
      <c r="C182" s="341"/>
      <c r="D182" s="341"/>
      <c r="E182" s="341"/>
      <c r="F182" s="341"/>
      <c r="G182" s="341"/>
      <c r="H182" s="341"/>
      <c r="I182" s="341"/>
      <c r="J182" s="341"/>
      <c r="K182" s="341"/>
      <c r="L182" s="341"/>
    </row>
    <row r="183" spans="1:12" ht="15.75" customHeight="1" x14ac:dyDescent="0.2">
      <c r="A183" s="341"/>
      <c r="B183" s="341"/>
      <c r="C183" s="341"/>
      <c r="D183" s="341"/>
      <c r="E183" s="341"/>
      <c r="F183" s="341"/>
      <c r="G183" s="341"/>
      <c r="H183" s="341"/>
      <c r="I183" s="341"/>
      <c r="J183" s="341"/>
      <c r="K183" s="341"/>
      <c r="L183" s="341"/>
    </row>
    <row r="184" spans="1:12" ht="15.75" customHeight="1" x14ac:dyDescent="0.2">
      <c r="A184" s="341"/>
      <c r="B184" s="341"/>
      <c r="C184" s="341"/>
      <c r="D184" s="341"/>
      <c r="E184" s="341"/>
      <c r="F184" s="341"/>
      <c r="G184" s="341"/>
      <c r="H184" s="341"/>
      <c r="I184" s="341"/>
      <c r="J184" s="341"/>
      <c r="K184" s="341"/>
      <c r="L184" s="341"/>
    </row>
    <row r="185" spans="1:12" ht="15.75" customHeight="1" x14ac:dyDescent="0.2">
      <c r="A185" s="341"/>
      <c r="B185" s="341"/>
      <c r="C185" s="341"/>
      <c r="D185" s="341"/>
      <c r="E185" s="341"/>
      <c r="F185" s="341"/>
      <c r="G185" s="341"/>
      <c r="H185" s="341"/>
      <c r="I185" s="341"/>
      <c r="J185" s="341"/>
      <c r="K185" s="341"/>
      <c r="L185" s="341"/>
    </row>
    <row r="186" spans="1:12" ht="15.75" customHeight="1" x14ac:dyDescent="0.2">
      <c r="A186" s="341"/>
      <c r="B186" s="341"/>
      <c r="C186" s="341"/>
      <c r="D186" s="341"/>
      <c r="E186" s="341"/>
      <c r="F186" s="341"/>
      <c r="G186" s="341"/>
      <c r="H186" s="341"/>
      <c r="I186" s="341"/>
      <c r="J186" s="341"/>
      <c r="K186" s="341"/>
      <c r="L186" s="341"/>
    </row>
    <row r="187" spans="1:12" ht="15.75" customHeight="1" x14ac:dyDescent="0.2">
      <c r="A187" s="341"/>
      <c r="B187" s="341"/>
      <c r="C187" s="341"/>
      <c r="D187" s="341"/>
      <c r="E187" s="341"/>
      <c r="F187" s="341"/>
      <c r="G187" s="341"/>
      <c r="H187" s="341"/>
      <c r="I187" s="341"/>
      <c r="J187" s="341"/>
      <c r="K187" s="341"/>
      <c r="L187" s="341"/>
    </row>
    <row r="188" spans="1:12" ht="15.75" customHeight="1" x14ac:dyDescent="0.2">
      <c r="A188" s="341"/>
      <c r="B188" s="341"/>
      <c r="C188" s="341"/>
      <c r="D188" s="341"/>
      <c r="E188" s="341"/>
      <c r="F188" s="341"/>
      <c r="G188" s="341"/>
      <c r="H188" s="341"/>
      <c r="I188" s="341"/>
      <c r="J188" s="341"/>
      <c r="K188" s="341"/>
      <c r="L188" s="341"/>
    </row>
    <row r="189" spans="1:12" ht="15.75" customHeight="1" x14ac:dyDescent="0.2">
      <c r="A189" s="341"/>
      <c r="B189" s="341"/>
      <c r="C189" s="341"/>
      <c r="D189" s="341"/>
      <c r="E189" s="341"/>
      <c r="F189" s="341"/>
      <c r="G189" s="341"/>
      <c r="H189" s="341"/>
      <c r="I189" s="341"/>
      <c r="J189" s="341"/>
      <c r="K189" s="341"/>
      <c r="L189" s="341"/>
    </row>
    <row r="190" spans="1:12" ht="15.75" customHeight="1" x14ac:dyDescent="0.2">
      <c r="A190" s="341"/>
      <c r="B190" s="341"/>
      <c r="C190" s="341"/>
      <c r="D190" s="341"/>
      <c r="E190" s="341"/>
      <c r="F190" s="341"/>
      <c r="G190" s="341"/>
      <c r="H190" s="341"/>
      <c r="I190" s="341"/>
      <c r="J190" s="341"/>
      <c r="K190" s="341"/>
      <c r="L190" s="341"/>
    </row>
    <row r="191" spans="1:12" ht="15.75" customHeight="1" x14ac:dyDescent="0.2">
      <c r="A191" s="341"/>
      <c r="B191" s="341"/>
      <c r="C191" s="341"/>
      <c r="D191" s="341"/>
      <c r="E191" s="341"/>
      <c r="F191" s="341"/>
      <c r="G191" s="341"/>
      <c r="H191" s="341"/>
      <c r="I191" s="341"/>
      <c r="J191" s="341"/>
      <c r="K191" s="341"/>
      <c r="L191" s="341"/>
    </row>
    <row r="192" spans="1:12" ht="15.75" customHeight="1" x14ac:dyDescent="0.2">
      <c r="A192" s="341"/>
      <c r="B192" s="341"/>
      <c r="C192" s="341"/>
      <c r="D192" s="341"/>
      <c r="E192" s="341"/>
      <c r="F192" s="341"/>
      <c r="G192" s="341"/>
      <c r="H192" s="341"/>
      <c r="I192" s="341"/>
      <c r="J192" s="341"/>
      <c r="K192" s="341"/>
      <c r="L192" s="341"/>
    </row>
    <row r="193" spans="1:12" ht="15.75" customHeight="1" x14ac:dyDescent="0.2">
      <c r="A193" s="341"/>
      <c r="B193" s="341"/>
      <c r="C193" s="341"/>
      <c r="D193" s="341"/>
      <c r="E193" s="341"/>
      <c r="F193" s="341"/>
      <c r="G193" s="341"/>
      <c r="H193" s="341"/>
      <c r="I193" s="341"/>
      <c r="J193" s="341"/>
      <c r="K193" s="341"/>
      <c r="L193" s="341"/>
    </row>
    <row r="194" spans="1:12" ht="15.75" customHeight="1" x14ac:dyDescent="0.2">
      <c r="A194" s="341"/>
      <c r="B194" s="341"/>
      <c r="C194" s="341"/>
      <c r="D194" s="341"/>
      <c r="E194" s="341"/>
      <c r="F194" s="341"/>
      <c r="G194" s="341"/>
      <c r="H194" s="341"/>
      <c r="I194" s="341"/>
      <c r="J194" s="341"/>
      <c r="K194" s="341"/>
      <c r="L194" s="341"/>
    </row>
    <row r="195" spans="1:12" ht="15.75" customHeight="1" x14ac:dyDescent="0.2">
      <c r="A195" s="341"/>
      <c r="B195" s="341"/>
      <c r="C195" s="341"/>
      <c r="D195" s="341"/>
      <c r="E195" s="341"/>
      <c r="F195" s="341"/>
      <c r="G195" s="341"/>
      <c r="H195" s="341"/>
      <c r="I195" s="341"/>
      <c r="J195" s="341"/>
      <c r="K195" s="341"/>
      <c r="L195" s="341"/>
    </row>
    <row r="196" spans="1:12" ht="15.75" customHeight="1" x14ac:dyDescent="0.2">
      <c r="A196" s="341"/>
      <c r="B196" s="341"/>
      <c r="C196" s="341"/>
      <c r="D196" s="341"/>
      <c r="E196" s="341"/>
      <c r="F196" s="341"/>
      <c r="G196" s="341"/>
      <c r="H196" s="341"/>
      <c r="I196" s="341"/>
      <c r="J196" s="341"/>
      <c r="K196" s="341"/>
      <c r="L196" s="341"/>
    </row>
    <row r="197" spans="1:12" ht="15.75" customHeight="1" x14ac:dyDescent="0.2">
      <c r="A197" s="341"/>
      <c r="B197" s="341"/>
      <c r="C197" s="341"/>
      <c r="D197" s="341"/>
      <c r="E197" s="341"/>
      <c r="F197" s="341"/>
      <c r="G197" s="341"/>
      <c r="H197" s="341"/>
      <c r="I197" s="341"/>
      <c r="J197" s="341"/>
      <c r="K197" s="341"/>
      <c r="L197" s="341"/>
    </row>
    <row r="198" spans="1:12" ht="15.75" customHeight="1" x14ac:dyDescent="0.2">
      <c r="A198" s="341"/>
      <c r="B198" s="341"/>
      <c r="C198" s="341"/>
      <c r="D198" s="341"/>
      <c r="E198" s="341"/>
      <c r="F198" s="341"/>
      <c r="G198" s="341"/>
      <c r="H198" s="341"/>
      <c r="I198" s="341"/>
      <c r="J198" s="341"/>
      <c r="K198" s="341"/>
      <c r="L198" s="341"/>
    </row>
    <row r="199" spans="1:12" ht="15.75" customHeight="1" x14ac:dyDescent="0.2">
      <c r="A199" s="341"/>
      <c r="B199" s="341"/>
      <c r="C199" s="341"/>
      <c r="D199" s="341"/>
      <c r="E199" s="341"/>
      <c r="F199" s="341"/>
      <c r="G199" s="341"/>
      <c r="H199" s="341"/>
      <c r="I199" s="341"/>
      <c r="J199" s="341"/>
      <c r="K199" s="341"/>
      <c r="L199" s="341"/>
    </row>
    <row r="200" spans="1:12" ht="15.75" customHeight="1" x14ac:dyDescent="0.2">
      <c r="A200" s="341"/>
      <c r="B200" s="341"/>
      <c r="C200" s="341"/>
      <c r="D200" s="341"/>
      <c r="E200" s="341"/>
      <c r="F200" s="341"/>
      <c r="G200" s="341"/>
      <c r="H200" s="341"/>
      <c r="I200" s="341"/>
      <c r="J200" s="341"/>
      <c r="K200" s="341"/>
      <c r="L200" s="341"/>
    </row>
    <row r="201" spans="1:12" ht="15.75" customHeight="1" x14ac:dyDescent="0.2">
      <c r="A201" s="341"/>
      <c r="B201" s="341"/>
      <c r="C201" s="341"/>
      <c r="D201" s="341"/>
      <c r="E201" s="341"/>
      <c r="F201" s="341"/>
      <c r="G201" s="341"/>
      <c r="H201" s="341"/>
      <c r="I201" s="341"/>
      <c r="J201" s="341"/>
      <c r="K201" s="341"/>
      <c r="L201" s="341"/>
    </row>
    <row r="202" spans="1:12" ht="15.75" customHeight="1" x14ac:dyDescent="0.2">
      <c r="A202" s="341"/>
      <c r="B202" s="341"/>
      <c r="C202" s="341"/>
      <c r="D202" s="341"/>
      <c r="E202" s="341"/>
      <c r="F202" s="341"/>
      <c r="G202" s="341"/>
      <c r="H202" s="341"/>
      <c r="I202" s="341"/>
      <c r="J202" s="341"/>
      <c r="K202" s="341"/>
      <c r="L202" s="341"/>
    </row>
    <row r="203" spans="1:12" ht="15.75" customHeight="1" x14ac:dyDescent="0.2">
      <c r="A203" s="341"/>
      <c r="B203" s="341"/>
      <c r="C203" s="341"/>
      <c r="D203" s="341"/>
      <c r="E203" s="341"/>
      <c r="F203" s="341"/>
      <c r="G203" s="341"/>
      <c r="H203" s="341"/>
      <c r="I203" s="341"/>
      <c r="J203" s="341"/>
      <c r="K203" s="341"/>
      <c r="L203" s="341"/>
    </row>
    <row r="204" spans="1:12" ht="15.75" customHeight="1" x14ac:dyDescent="0.2">
      <c r="A204" s="341"/>
      <c r="B204" s="341"/>
      <c r="C204" s="341"/>
      <c r="D204" s="341"/>
      <c r="E204" s="341"/>
      <c r="F204" s="341"/>
      <c r="G204" s="341"/>
      <c r="H204" s="341"/>
      <c r="I204" s="341"/>
      <c r="J204" s="341"/>
      <c r="K204" s="341"/>
      <c r="L204" s="341"/>
    </row>
    <row r="205" spans="1:12" ht="15.75" customHeight="1" x14ac:dyDescent="0.2">
      <c r="A205" s="341"/>
      <c r="B205" s="341"/>
      <c r="C205" s="341"/>
      <c r="D205" s="341"/>
      <c r="E205" s="341"/>
      <c r="F205" s="341"/>
      <c r="G205" s="341"/>
      <c r="H205" s="341"/>
      <c r="I205" s="341"/>
      <c r="J205" s="341"/>
      <c r="K205" s="341"/>
      <c r="L205" s="341"/>
    </row>
    <row r="206" spans="1:12" ht="15.75" customHeight="1" x14ac:dyDescent="0.2">
      <c r="A206" s="341"/>
      <c r="B206" s="341"/>
      <c r="C206" s="341"/>
      <c r="D206" s="341"/>
      <c r="E206" s="341"/>
      <c r="F206" s="341"/>
      <c r="G206" s="341"/>
      <c r="H206" s="341"/>
      <c r="I206" s="341"/>
      <c r="J206" s="341"/>
      <c r="K206" s="341"/>
      <c r="L206" s="341"/>
    </row>
    <row r="207" spans="1:12" ht="15.75" customHeight="1" x14ac:dyDescent="0.2">
      <c r="A207" s="341"/>
      <c r="B207" s="341"/>
      <c r="C207" s="341"/>
      <c r="D207" s="341"/>
      <c r="E207" s="341"/>
      <c r="F207" s="341"/>
      <c r="G207" s="341"/>
      <c r="H207" s="341"/>
      <c r="I207" s="341"/>
      <c r="J207" s="341"/>
      <c r="K207" s="341"/>
      <c r="L207" s="341"/>
    </row>
    <row r="208" spans="1:12" ht="15.75" customHeight="1" x14ac:dyDescent="0.2">
      <c r="A208" s="341"/>
      <c r="B208" s="341"/>
      <c r="C208" s="341"/>
      <c r="D208" s="341"/>
      <c r="E208" s="341"/>
      <c r="F208" s="341"/>
      <c r="G208" s="341"/>
      <c r="H208" s="341"/>
      <c r="I208" s="341"/>
      <c r="J208" s="341"/>
      <c r="K208" s="341"/>
      <c r="L208" s="341"/>
    </row>
    <row r="209" spans="1:12" ht="15.75" customHeight="1" x14ac:dyDescent="0.2">
      <c r="A209" s="341"/>
      <c r="B209" s="341"/>
      <c r="C209" s="341"/>
      <c r="D209" s="341"/>
      <c r="E209" s="341"/>
      <c r="F209" s="341"/>
      <c r="G209" s="341"/>
      <c r="H209" s="341"/>
      <c r="I209" s="341"/>
      <c r="J209" s="341"/>
      <c r="K209" s="341"/>
      <c r="L209" s="341"/>
    </row>
    <row r="210" spans="1:12" ht="15.75" customHeight="1" x14ac:dyDescent="0.2">
      <c r="A210" s="341"/>
      <c r="B210" s="341"/>
      <c r="C210" s="341"/>
      <c r="D210" s="341"/>
      <c r="E210" s="341"/>
      <c r="F210" s="341"/>
      <c r="G210" s="341"/>
      <c r="H210" s="341"/>
      <c r="I210" s="341"/>
      <c r="J210" s="341"/>
      <c r="K210" s="341"/>
      <c r="L210" s="341"/>
    </row>
    <row r="211" spans="1:12" ht="15.75" customHeight="1" x14ac:dyDescent="0.2">
      <c r="A211" s="341"/>
      <c r="B211" s="341"/>
      <c r="C211" s="341"/>
      <c r="D211" s="341"/>
      <c r="E211" s="341"/>
      <c r="F211" s="341"/>
      <c r="G211" s="341"/>
      <c r="H211" s="341"/>
      <c r="I211" s="341"/>
      <c r="J211" s="341"/>
      <c r="K211" s="341"/>
      <c r="L211" s="341"/>
    </row>
    <row r="212" spans="1:12" ht="15.75" customHeight="1" x14ac:dyDescent="0.2">
      <c r="A212" s="341"/>
      <c r="B212" s="341"/>
      <c r="C212" s="341"/>
      <c r="D212" s="341"/>
      <c r="E212" s="341"/>
      <c r="F212" s="341"/>
      <c r="G212" s="341"/>
      <c r="H212" s="341"/>
      <c r="I212" s="341"/>
      <c r="J212" s="341"/>
      <c r="K212" s="341"/>
      <c r="L212" s="341"/>
    </row>
    <row r="213" spans="1:12" ht="15.75" customHeight="1" x14ac:dyDescent="0.2">
      <c r="A213" s="341"/>
      <c r="B213" s="341"/>
      <c r="C213" s="341"/>
      <c r="D213" s="341"/>
      <c r="E213" s="341"/>
      <c r="F213" s="341"/>
      <c r="G213" s="341"/>
      <c r="H213" s="341"/>
      <c r="I213" s="341"/>
      <c r="J213" s="341"/>
      <c r="K213" s="341"/>
      <c r="L213" s="341"/>
    </row>
    <row r="214" spans="1:12" ht="15.75" customHeight="1" x14ac:dyDescent="0.2">
      <c r="A214" s="341"/>
      <c r="B214" s="341"/>
      <c r="C214" s="341"/>
      <c r="D214" s="341"/>
      <c r="E214" s="341"/>
      <c r="F214" s="341"/>
      <c r="G214" s="341"/>
      <c r="H214" s="341"/>
      <c r="I214" s="341"/>
      <c r="J214" s="341"/>
      <c r="K214" s="341"/>
      <c r="L214" s="341"/>
    </row>
    <row r="215" spans="1:12" ht="15.75" customHeight="1" x14ac:dyDescent="0.2">
      <c r="A215" s="341"/>
      <c r="B215" s="341"/>
      <c r="C215" s="341"/>
      <c r="D215" s="341"/>
      <c r="E215" s="341"/>
      <c r="F215" s="341"/>
      <c r="G215" s="341"/>
      <c r="H215" s="341"/>
      <c r="I215" s="341"/>
      <c r="J215" s="341"/>
      <c r="K215" s="341"/>
      <c r="L215" s="341"/>
    </row>
    <row r="216" spans="1:12" ht="15.75" customHeight="1" x14ac:dyDescent="0.2">
      <c r="A216" s="341"/>
      <c r="B216" s="341"/>
      <c r="C216" s="341"/>
      <c r="D216" s="341"/>
      <c r="E216" s="341"/>
      <c r="F216" s="341"/>
      <c r="G216" s="341"/>
      <c r="H216" s="341"/>
      <c r="I216" s="341"/>
      <c r="J216" s="341"/>
      <c r="K216" s="341"/>
      <c r="L216" s="341"/>
    </row>
    <row r="217" spans="1:12" ht="15.75" customHeight="1" x14ac:dyDescent="0.2">
      <c r="A217" s="341"/>
      <c r="B217" s="341"/>
      <c r="C217" s="341"/>
      <c r="D217" s="341"/>
      <c r="E217" s="341"/>
      <c r="F217" s="341"/>
      <c r="G217" s="341"/>
      <c r="H217" s="341"/>
      <c r="I217" s="341"/>
      <c r="J217" s="341"/>
      <c r="K217" s="341"/>
      <c r="L217" s="341"/>
    </row>
    <row r="218" spans="1:12" ht="15.75" customHeight="1" x14ac:dyDescent="0.2">
      <c r="A218" s="341"/>
      <c r="B218" s="341"/>
      <c r="C218" s="341"/>
      <c r="D218" s="341"/>
      <c r="E218" s="341"/>
      <c r="F218" s="341"/>
      <c r="G218" s="341"/>
      <c r="H218" s="341"/>
      <c r="I218" s="341"/>
      <c r="J218" s="341"/>
      <c r="K218" s="341"/>
      <c r="L218" s="341"/>
    </row>
    <row r="219" spans="1:12" ht="15.75" customHeight="1" x14ac:dyDescent="0.2">
      <c r="A219" s="341"/>
      <c r="B219" s="341"/>
      <c r="C219" s="341"/>
      <c r="D219" s="341"/>
      <c r="E219" s="341"/>
      <c r="F219" s="341"/>
      <c r="G219" s="341"/>
      <c r="H219" s="341"/>
      <c r="I219" s="341"/>
      <c r="J219" s="341"/>
      <c r="K219" s="341"/>
      <c r="L219" s="341"/>
    </row>
    <row r="220" spans="1:12" ht="15.75" customHeight="1" x14ac:dyDescent="0.2">
      <c r="A220" s="341"/>
      <c r="B220" s="341"/>
      <c r="C220" s="341"/>
      <c r="D220" s="341"/>
      <c r="E220" s="341"/>
      <c r="F220" s="341"/>
      <c r="G220" s="341"/>
      <c r="H220" s="341"/>
      <c r="I220" s="341"/>
      <c r="J220" s="341"/>
      <c r="K220" s="341"/>
      <c r="L220" s="341"/>
    </row>
    <row r="221" spans="1:12" ht="15.75" customHeight="1" x14ac:dyDescent="0.2">
      <c r="A221" s="341"/>
      <c r="B221" s="341"/>
      <c r="C221" s="341"/>
      <c r="D221" s="341"/>
      <c r="E221" s="341"/>
      <c r="F221" s="341"/>
      <c r="G221" s="341"/>
      <c r="H221" s="341"/>
      <c r="I221" s="341"/>
      <c r="J221" s="341"/>
      <c r="K221" s="341"/>
      <c r="L221" s="341"/>
    </row>
    <row r="222" spans="1:12" ht="15.75" customHeight="1" x14ac:dyDescent="0.2">
      <c r="A222" s="341"/>
      <c r="B222" s="341"/>
      <c r="C222" s="341"/>
      <c r="D222" s="341"/>
      <c r="E222" s="341"/>
      <c r="F222" s="341"/>
      <c r="G222" s="341"/>
      <c r="H222" s="341"/>
      <c r="I222" s="341"/>
      <c r="J222" s="341"/>
      <c r="K222" s="341"/>
      <c r="L222" s="341"/>
    </row>
    <row r="223" spans="1:12" ht="15.75" customHeight="1" x14ac:dyDescent="0.2">
      <c r="A223" s="341"/>
      <c r="B223" s="341"/>
      <c r="C223" s="341"/>
      <c r="D223" s="341"/>
      <c r="E223" s="341"/>
      <c r="F223" s="341"/>
      <c r="G223" s="341"/>
      <c r="H223" s="341"/>
      <c r="I223" s="341"/>
      <c r="J223" s="341"/>
      <c r="K223" s="341"/>
      <c r="L223" s="341"/>
    </row>
    <row r="224" spans="1:12" ht="15.75" customHeight="1" x14ac:dyDescent="0.2">
      <c r="A224" s="341"/>
      <c r="B224" s="341"/>
      <c r="C224" s="341"/>
      <c r="D224" s="341"/>
      <c r="E224" s="341"/>
      <c r="F224" s="341"/>
      <c r="G224" s="341"/>
      <c r="H224" s="341"/>
      <c r="I224" s="341"/>
      <c r="J224" s="341"/>
      <c r="K224" s="341"/>
      <c r="L224" s="341"/>
    </row>
    <row r="225" spans="1:12" ht="15.75" customHeight="1" x14ac:dyDescent="0.2">
      <c r="A225" s="341"/>
      <c r="B225" s="341"/>
      <c r="C225" s="341"/>
      <c r="D225" s="341"/>
      <c r="E225" s="341"/>
      <c r="F225" s="341"/>
      <c r="G225" s="341"/>
      <c r="H225" s="341"/>
      <c r="I225" s="341"/>
      <c r="J225" s="341"/>
      <c r="K225" s="341"/>
      <c r="L225" s="341"/>
    </row>
    <row r="226" spans="1:12" ht="15.75" customHeight="1" x14ac:dyDescent="0.2">
      <c r="A226" s="341"/>
      <c r="B226" s="341"/>
      <c r="C226" s="341"/>
      <c r="D226" s="341"/>
      <c r="E226" s="341"/>
      <c r="F226" s="341"/>
      <c r="G226" s="341"/>
      <c r="H226" s="341"/>
      <c r="I226" s="341"/>
      <c r="J226" s="341"/>
      <c r="K226" s="341"/>
      <c r="L226" s="341"/>
    </row>
    <row r="227" spans="1:12" ht="15.75" customHeight="1" x14ac:dyDescent="0.2">
      <c r="A227" s="341"/>
      <c r="B227" s="341"/>
      <c r="C227" s="341"/>
      <c r="D227" s="341"/>
      <c r="E227" s="341"/>
      <c r="F227" s="341"/>
      <c r="G227" s="341"/>
      <c r="H227" s="341"/>
      <c r="I227" s="341"/>
      <c r="J227" s="341"/>
      <c r="K227" s="341"/>
      <c r="L227" s="341"/>
    </row>
    <row r="228" spans="1:12" ht="15.75" customHeight="1" x14ac:dyDescent="0.2">
      <c r="A228" s="341"/>
      <c r="B228" s="341"/>
      <c r="C228" s="341"/>
      <c r="D228" s="341"/>
      <c r="E228" s="341"/>
      <c r="F228" s="341"/>
      <c r="G228" s="341"/>
      <c r="H228" s="341"/>
      <c r="I228" s="341"/>
      <c r="J228" s="341"/>
      <c r="K228" s="341"/>
      <c r="L228" s="341"/>
    </row>
    <row r="229" spans="1:12" ht="15.75" customHeight="1" x14ac:dyDescent="0.2">
      <c r="A229" s="341"/>
      <c r="B229" s="341"/>
      <c r="C229" s="341"/>
      <c r="D229" s="341"/>
      <c r="E229" s="341"/>
      <c r="F229" s="341"/>
      <c r="G229" s="341"/>
      <c r="H229" s="341"/>
      <c r="I229" s="341"/>
      <c r="J229" s="341"/>
      <c r="K229" s="341"/>
      <c r="L229" s="341"/>
    </row>
    <row r="230" spans="1:12" ht="15.75" customHeight="1" x14ac:dyDescent="0.2">
      <c r="A230" s="341"/>
      <c r="B230" s="341"/>
      <c r="C230" s="341"/>
      <c r="D230" s="341"/>
      <c r="E230" s="341"/>
      <c r="F230" s="341"/>
      <c r="G230" s="341"/>
      <c r="H230" s="341"/>
      <c r="I230" s="341"/>
      <c r="J230" s="341"/>
      <c r="K230" s="341"/>
      <c r="L230" s="341"/>
    </row>
    <row r="231" spans="1:12" ht="15.75" customHeight="1" x14ac:dyDescent="0.2">
      <c r="A231" s="341"/>
      <c r="B231" s="341"/>
      <c r="C231" s="341"/>
      <c r="D231" s="341"/>
      <c r="E231" s="341"/>
      <c r="F231" s="341"/>
      <c r="G231" s="341"/>
      <c r="H231" s="341"/>
      <c r="I231" s="341"/>
      <c r="J231" s="341"/>
      <c r="K231" s="341"/>
      <c r="L231" s="341"/>
    </row>
    <row r="232" spans="1:12" ht="15.75" customHeight="1" x14ac:dyDescent="0.2">
      <c r="A232" s="341"/>
      <c r="B232" s="341"/>
      <c r="C232" s="341"/>
      <c r="D232" s="341"/>
      <c r="E232" s="341"/>
      <c r="F232" s="341"/>
      <c r="G232" s="341"/>
      <c r="H232" s="341"/>
      <c r="I232" s="341"/>
      <c r="J232" s="341"/>
      <c r="K232" s="341"/>
      <c r="L232" s="341"/>
    </row>
    <row r="233" spans="1:12" ht="15.75" customHeight="1" x14ac:dyDescent="0.2">
      <c r="A233" s="341"/>
      <c r="B233" s="341"/>
      <c r="C233" s="341"/>
      <c r="D233" s="341"/>
      <c r="E233" s="341"/>
      <c r="F233" s="341"/>
      <c r="G233" s="341"/>
      <c r="H233" s="341"/>
      <c r="I233" s="341"/>
      <c r="J233" s="341"/>
      <c r="K233" s="341"/>
      <c r="L233" s="341"/>
    </row>
    <row r="234" spans="1:12" ht="15.75" customHeight="1" x14ac:dyDescent="0.2">
      <c r="A234" s="341"/>
      <c r="B234" s="341"/>
      <c r="C234" s="341"/>
      <c r="D234" s="341"/>
      <c r="E234" s="341"/>
      <c r="F234" s="341"/>
      <c r="G234" s="341"/>
      <c r="H234" s="341"/>
      <c r="I234" s="341"/>
      <c r="J234" s="341"/>
      <c r="K234" s="341"/>
      <c r="L234" s="341"/>
    </row>
    <row r="235" spans="1:12" ht="15.75" customHeight="1" x14ac:dyDescent="0.2">
      <c r="A235" s="341"/>
      <c r="B235" s="341"/>
      <c r="C235" s="341"/>
      <c r="D235" s="341"/>
      <c r="E235" s="341"/>
      <c r="F235" s="341"/>
      <c r="G235" s="341"/>
      <c r="H235" s="341"/>
      <c r="I235" s="341"/>
      <c r="J235" s="341"/>
      <c r="K235" s="341"/>
      <c r="L235" s="341"/>
    </row>
    <row r="236" spans="1:12" ht="15.75" customHeight="1" x14ac:dyDescent="0.2">
      <c r="A236" s="341"/>
      <c r="B236" s="341"/>
      <c r="C236" s="341"/>
      <c r="D236" s="341"/>
      <c r="E236" s="341"/>
      <c r="F236" s="341"/>
      <c r="G236" s="341"/>
      <c r="H236" s="341"/>
      <c r="I236" s="341"/>
      <c r="J236" s="341"/>
      <c r="K236" s="341"/>
      <c r="L236" s="341"/>
    </row>
    <row r="237" spans="1:12" ht="15.75" customHeight="1" x14ac:dyDescent="0.2">
      <c r="A237" s="341"/>
      <c r="B237" s="341"/>
      <c r="C237" s="341"/>
      <c r="D237" s="341"/>
      <c r="E237" s="341"/>
      <c r="F237" s="341"/>
      <c r="G237" s="341"/>
      <c r="H237" s="341"/>
      <c r="I237" s="341"/>
      <c r="J237" s="341"/>
      <c r="K237" s="341"/>
      <c r="L237" s="341"/>
    </row>
    <row r="238" spans="1:12" ht="15.75" customHeight="1" x14ac:dyDescent="0.2">
      <c r="A238" s="341"/>
      <c r="B238" s="341"/>
      <c r="C238" s="341"/>
      <c r="D238" s="341"/>
      <c r="E238" s="341"/>
      <c r="F238" s="341"/>
      <c r="G238" s="341"/>
      <c r="H238" s="341"/>
      <c r="I238" s="341"/>
      <c r="J238" s="341"/>
      <c r="K238" s="341"/>
      <c r="L238" s="341"/>
    </row>
    <row r="239" spans="1:12" ht="15.75" customHeight="1" x14ac:dyDescent="0.2">
      <c r="A239" s="341"/>
      <c r="B239" s="341"/>
      <c r="C239" s="341"/>
      <c r="D239" s="341"/>
      <c r="E239" s="341"/>
      <c r="F239" s="341"/>
      <c r="G239" s="341"/>
      <c r="H239" s="341"/>
      <c r="I239" s="341"/>
      <c r="J239" s="341"/>
      <c r="K239" s="341"/>
      <c r="L239" s="341"/>
    </row>
    <row r="240" spans="1:12" ht="15.75" customHeight="1" x14ac:dyDescent="0.2">
      <c r="A240" s="341"/>
      <c r="B240" s="341"/>
      <c r="C240" s="341"/>
      <c r="D240" s="341"/>
      <c r="E240" s="341"/>
      <c r="F240" s="341"/>
      <c r="G240" s="341"/>
      <c r="H240" s="341"/>
      <c r="I240" s="341"/>
      <c r="J240" s="341"/>
      <c r="K240" s="341"/>
      <c r="L240" s="341"/>
    </row>
    <row r="241" spans="1:12" ht="15.75" customHeight="1" x14ac:dyDescent="0.2">
      <c r="A241" s="341"/>
      <c r="B241" s="341"/>
      <c r="C241" s="341"/>
      <c r="D241" s="341"/>
      <c r="E241" s="341"/>
      <c r="F241" s="341"/>
      <c r="G241" s="341"/>
      <c r="H241" s="341"/>
      <c r="I241" s="341"/>
      <c r="J241" s="341"/>
      <c r="K241" s="341"/>
      <c r="L241" s="341"/>
    </row>
    <row r="242" spans="1:12" ht="15.75" customHeight="1" x14ac:dyDescent="0.2">
      <c r="A242" s="341"/>
      <c r="B242" s="341"/>
      <c r="C242" s="341"/>
      <c r="D242" s="341"/>
      <c r="E242" s="341"/>
      <c r="F242" s="341"/>
      <c r="G242" s="341"/>
      <c r="H242" s="341"/>
      <c r="I242" s="341"/>
      <c r="J242" s="341"/>
      <c r="K242" s="341"/>
      <c r="L242" s="341"/>
    </row>
    <row r="243" spans="1:12" ht="15.75" customHeight="1" x14ac:dyDescent="0.2">
      <c r="A243" s="341"/>
      <c r="B243" s="341"/>
      <c r="C243" s="341"/>
      <c r="D243" s="341"/>
      <c r="E243" s="341"/>
      <c r="F243" s="341"/>
      <c r="G243" s="341"/>
      <c r="H243" s="341"/>
      <c r="I243" s="341"/>
      <c r="J243" s="341"/>
      <c r="K243" s="341"/>
      <c r="L243" s="341"/>
    </row>
    <row r="244" spans="1:12" ht="15.75" customHeight="1" x14ac:dyDescent="0.2">
      <c r="A244" s="341"/>
      <c r="B244" s="341"/>
      <c r="C244" s="341"/>
      <c r="D244" s="341"/>
      <c r="E244" s="341"/>
      <c r="F244" s="341"/>
      <c r="G244" s="341"/>
      <c r="H244" s="341"/>
      <c r="I244" s="341"/>
      <c r="J244" s="341"/>
      <c r="K244" s="341"/>
      <c r="L244" s="341"/>
    </row>
    <row r="245" spans="1:12" ht="15.75" customHeight="1" x14ac:dyDescent="0.2">
      <c r="A245" s="341"/>
      <c r="B245" s="341"/>
      <c r="C245" s="341"/>
      <c r="D245" s="341"/>
      <c r="E245" s="341"/>
      <c r="F245" s="341"/>
      <c r="G245" s="341"/>
      <c r="H245" s="341"/>
      <c r="I245" s="341"/>
      <c r="J245" s="341"/>
      <c r="K245" s="341"/>
      <c r="L245" s="341"/>
    </row>
    <row r="246" spans="1:12" ht="15.75" customHeight="1" x14ac:dyDescent="0.2">
      <c r="A246" s="341"/>
      <c r="B246" s="341"/>
      <c r="C246" s="341"/>
      <c r="D246" s="341"/>
      <c r="E246" s="341"/>
      <c r="F246" s="341"/>
      <c r="G246" s="341"/>
      <c r="H246" s="341"/>
      <c r="I246" s="341"/>
      <c r="J246" s="341"/>
      <c r="K246" s="341"/>
      <c r="L246" s="341"/>
    </row>
    <row r="247" spans="1:12" ht="15.75" customHeight="1" x14ac:dyDescent="0.2">
      <c r="A247" s="341"/>
      <c r="B247" s="341"/>
      <c r="C247" s="341"/>
      <c r="D247" s="341"/>
      <c r="E247" s="341"/>
      <c r="F247" s="341"/>
      <c r="G247" s="341"/>
      <c r="H247" s="341"/>
      <c r="I247" s="341"/>
      <c r="J247" s="341"/>
      <c r="K247" s="341"/>
      <c r="L247" s="341"/>
    </row>
    <row r="248" spans="1:12" ht="15.75" customHeight="1" x14ac:dyDescent="0.2">
      <c r="A248" s="341"/>
      <c r="B248" s="341"/>
      <c r="C248" s="341"/>
      <c r="D248" s="341"/>
      <c r="E248" s="341"/>
      <c r="F248" s="341"/>
      <c r="G248" s="341"/>
      <c r="H248" s="341"/>
      <c r="I248" s="341"/>
      <c r="J248" s="341"/>
      <c r="K248" s="341"/>
      <c r="L248" s="341"/>
    </row>
    <row r="249" spans="1:12" ht="15.75" customHeight="1" x14ac:dyDescent="0.2">
      <c r="A249" s="341"/>
      <c r="B249" s="341"/>
      <c r="C249" s="341"/>
      <c r="D249" s="341"/>
      <c r="E249" s="341"/>
      <c r="F249" s="341"/>
      <c r="G249" s="341"/>
      <c r="H249" s="341"/>
      <c r="I249" s="341"/>
      <c r="J249" s="341"/>
      <c r="K249" s="341"/>
      <c r="L249" s="341"/>
    </row>
    <row r="250" spans="1:12" ht="15.75" customHeight="1" x14ac:dyDescent="0.2">
      <c r="A250" s="341"/>
      <c r="B250" s="341"/>
      <c r="C250" s="341"/>
      <c r="D250" s="341"/>
      <c r="E250" s="341"/>
      <c r="F250" s="341"/>
      <c r="G250" s="341"/>
      <c r="H250" s="341"/>
      <c r="I250" s="341"/>
      <c r="J250" s="341"/>
      <c r="K250" s="341"/>
      <c r="L250" s="341"/>
    </row>
    <row r="251" spans="1:12" ht="15.75" customHeight="1" x14ac:dyDescent="0.2">
      <c r="A251" s="341"/>
      <c r="B251" s="341"/>
      <c r="C251" s="341"/>
      <c r="D251" s="341"/>
      <c r="E251" s="341"/>
      <c r="F251" s="341"/>
      <c r="G251" s="341"/>
      <c r="H251" s="341"/>
      <c r="I251" s="341"/>
      <c r="J251" s="341"/>
      <c r="K251" s="341"/>
      <c r="L251" s="341"/>
    </row>
    <row r="252" spans="1:12" ht="15.75" customHeight="1" x14ac:dyDescent="0.2">
      <c r="A252" s="341"/>
      <c r="B252" s="341"/>
      <c r="C252" s="341"/>
      <c r="D252" s="341"/>
      <c r="E252" s="341"/>
      <c r="F252" s="341"/>
      <c r="G252" s="341"/>
      <c r="H252" s="341"/>
      <c r="I252" s="341"/>
      <c r="J252" s="341"/>
      <c r="K252" s="341"/>
      <c r="L252" s="341"/>
    </row>
    <row r="253" spans="1:12" ht="15.75" customHeight="1" x14ac:dyDescent="0.2">
      <c r="A253" s="341"/>
      <c r="B253" s="341"/>
      <c r="C253" s="341"/>
      <c r="D253" s="341"/>
      <c r="E253" s="341"/>
      <c r="F253" s="341"/>
      <c r="G253" s="341"/>
      <c r="H253" s="341"/>
      <c r="I253" s="341"/>
      <c r="J253" s="341"/>
      <c r="K253" s="341"/>
      <c r="L253" s="341"/>
    </row>
    <row r="254" spans="1:12" ht="15.75" customHeight="1" x14ac:dyDescent="0.2">
      <c r="A254" s="341"/>
      <c r="B254" s="341"/>
      <c r="C254" s="341"/>
      <c r="D254" s="341"/>
      <c r="E254" s="341"/>
      <c r="F254" s="341"/>
      <c r="G254" s="341"/>
      <c r="H254" s="341"/>
      <c r="I254" s="341"/>
      <c r="J254" s="341"/>
      <c r="K254" s="341"/>
      <c r="L254" s="341"/>
    </row>
    <row r="255" spans="1:12" ht="15.75" customHeight="1" x14ac:dyDescent="0.2">
      <c r="A255" s="341"/>
      <c r="B255" s="341"/>
      <c r="C255" s="341"/>
      <c r="D255" s="341"/>
      <c r="E255" s="341"/>
      <c r="F255" s="341"/>
      <c r="G255" s="341"/>
      <c r="H255" s="341"/>
      <c r="I255" s="341"/>
      <c r="J255" s="341"/>
      <c r="K255" s="341"/>
      <c r="L255" s="341"/>
    </row>
    <row r="256" spans="1:12" ht="15.75" customHeight="1" x14ac:dyDescent="0.2">
      <c r="A256" s="341"/>
      <c r="B256" s="341"/>
      <c r="C256" s="341"/>
      <c r="D256" s="341"/>
      <c r="E256" s="341"/>
      <c r="F256" s="341"/>
      <c r="G256" s="341"/>
      <c r="H256" s="341"/>
      <c r="I256" s="341"/>
      <c r="J256" s="341"/>
      <c r="K256" s="341"/>
      <c r="L256" s="341"/>
    </row>
    <row r="257" spans="1:12" ht="15.75" customHeight="1" x14ac:dyDescent="0.2">
      <c r="A257" s="341"/>
      <c r="B257" s="341"/>
      <c r="C257" s="341"/>
      <c r="D257" s="341"/>
      <c r="E257" s="341"/>
      <c r="F257" s="341"/>
      <c r="G257" s="341"/>
      <c r="H257" s="341"/>
      <c r="I257" s="341"/>
      <c r="J257" s="341"/>
      <c r="K257" s="341"/>
      <c r="L257" s="341"/>
    </row>
    <row r="258" spans="1:12" ht="15.75" customHeight="1" x14ac:dyDescent="0.2">
      <c r="A258" s="341"/>
      <c r="B258" s="341"/>
      <c r="C258" s="341"/>
      <c r="D258" s="341"/>
      <c r="E258" s="341"/>
      <c r="F258" s="341"/>
      <c r="G258" s="341"/>
      <c r="H258" s="341"/>
      <c r="I258" s="341"/>
      <c r="J258" s="341"/>
      <c r="K258" s="341"/>
      <c r="L258" s="341"/>
    </row>
    <row r="259" spans="1:12" ht="15.75" customHeight="1" x14ac:dyDescent="0.2">
      <c r="A259" s="341"/>
      <c r="B259" s="341"/>
      <c r="C259" s="341"/>
      <c r="D259" s="341"/>
      <c r="E259" s="341"/>
      <c r="F259" s="341"/>
      <c r="G259" s="341"/>
      <c r="H259" s="341"/>
      <c r="I259" s="341"/>
      <c r="J259" s="341"/>
      <c r="K259" s="341"/>
      <c r="L259" s="341"/>
    </row>
    <row r="260" spans="1:12" ht="15.75" customHeight="1" x14ac:dyDescent="0.2">
      <c r="A260" s="341"/>
      <c r="B260" s="341"/>
      <c r="C260" s="341"/>
      <c r="D260" s="341"/>
      <c r="E260" s="341"/>
      <c r="F260" s="341"/>
      <c r="G260" s="341"/>
      <c r="H260" s="341"/>
      <c r="I260" s="341"/>
      <c r="J260" s="341"/>
      <c r="K260" s="341"/>
      <c r="L260" s="341"/>
    </row>
    <row r="261" spans="1:12" ht="15.75" customHeight="1" x14ac:dyDescent="0.2">
      <c r="A261" s="341"/>
      <c r="B261" s="341"/>
      <c r="C261" s="341"/>
      <c r="D261" s="341"/>
      <c r="E261" s="341"/>
      <c r="F261" s="341"/>
      <c r="G261" s="341"/>
      <c r="H261" s="341"/>
      <c r="I261" s="341"/>
      <c r="J261" s="341"/>
      <c r="K261" s="341"/>
      <c r="L261" s="341"/>
    </row>
    <row r="262" spans="1:12" ht="15.75" customHeight="1" x14ac:dyDescent="0.2">
      <c r="A262" s="341"/>
      <c r="B262" s="341"/>
      <c r="C262" s="341"/>
      <c r="D262" s="341"/>
      <c r="E262" s="341"/>
      <c r="F262" s="341"/>
      <c r="G262" s="341"/>
      <c r="H262" s="341"/>
      <c r="I262" s="341"/>
      <c r="J262" s="341"/>
      <c r="K262" s="341"/>
      <c r="L262" s="341"/>
    </row>
    <row r="263" spans="1:12" ht="15.75" customHeight="1" x14ac:dyDescent="0.2">
      <c r="A263" s="341"/>
      <c r="B263" s="341"/>
      <c r="C263" s="341"/>
      <c r="D263" s="341"/>
      <c r="E263" s="341"/>
      <c r="F263" s="341"/>
      <c r="G263" s="341"/>
      <c r="H263" s="341"/>
      <c r="I263" s="341"/>
      <c r="J263" s="341"/>
      <c r="K263" s="341"/>
      <c r="L263" s="341"/>
    </row>
    <row r="264" spans="1:12" ht="15.75" customHeight="1" x14ac:dyDescent="0.2">
      <c r="A264" s="341"/>
      <c r="B264" s="341"/>
      <c r="C264" s="341"/>
      <c r="D264" s="341"/>
      <c r="E264" s="341"/>
      <c r="F264" s="341"/>
      <c r="G264" s="341"/>
      <c r="H264" s="341"/>
      <c r="I264" s="341"/>
      <c r="J264" s="341"/>
      <c r="K264" s="341"/>
      <c r="L264" s="341"/>
    </row>
    <row r="265" spans="1:12" ht="15.75" customHeight="1" x14ac:dyDescent="0.2">
      <c r="A265" s="341"/>
      <c r="B265" s="341"/>
      <c r="C265" s="341"/>
      <c r="D265" s="341"/>
      <c r="E265" s="341"/>
      <c r="F265" s="341"/>
      <c r="G265" s="341"/>
      <c r="H265" s="341"/>
      <c r="I265" s="341"/>
      <c r="J265" s="341"/>
      <c r="K265" s="341"/>
      <c r="L265" s="341"/>
    </row>
    <row r="266" spans="1:12" ht="15.75" customHeight="1" x14ac:dyDescent="0.2">
      <c r="A266" s="341"/>
      <c r="B266" s="341"/>
      <c r="C266" s="341"/>
      <c r="D266" s="341"/>
      <c r="E266" s="341"/>
      <c r="F266" s="341"/>
      <c r="G266" s="341"/>
      <c r="H266" s="341"/>
      <c r="I266" s="341"/>
      <c r="J266" s="341"/>
      <c r="K266" s="341"/>
      <c r="L266" s="341"/>
    </row>
    <row r="267" spans="1:12" ht="15.75" customHeight="1" x14ac:dyDescent="0.2">
      <c r="A267" s="341"/>
      <c r="B267" s="341"/>
      <c r="C267" s="341"/>
      <c r="D267" s="341"/>
      <c r="E267" s="341"/>
      <c r="F267" s="341"/>
      <c r="G267" s="341"/>
      <c r="H267" s="341"/>
      <c r="I267" s="341"/>
      <c r="J267" s="341"/>
      <c r="K267" s="341"/>
      <c r="L267" s="341"/>
    </row>
    <row r="268" spans="1:12" ht="15.75" customHeight="1" x14ac:dyDescent="0.2">
      <c r="A268" s="341"/>
      <c r="B268" s="341"/>
      <c r="C268" s="341"/>
      <c r="D268" s="341"/>
      <c r="E268" s="341"/>
      <c r="F268" s="341"/>
      <c r="G268" s="341"/>
      <c r="H268" s="341"/>
      <c r="I268" s="341"/>
      <c r="J268" s="341"/>
      <c r="K268" s="341"/>
      <c r="L268" s="341"/>
    </row>
    <row r="269" spans="1:12" ht="15.75" customHeight="1" x14ac:dyDescent="0.2">
      <c r="A269" s="341"/>
      <c r="B269" s="341"/>
      <c r="C269" s="341"/>
      <c r="D269" s="341"/>
      <c r="E269" s="341"/>
      <c r="F269" s="341"/>
      <c r="G269" s="341"/>
      <c r="H269" s="341"/>
      <c r="I269" s="341"/>
      <c r="J269" s="341"/>
      <c r="K269" s="341"/>
      <c r="L269" s="341"/>
    </row>
    <row r="270" spans="1:12" ht="15.75" customHeight="1" x14ac:dyDescent="0.2">
      <c r="A270" s="341"/>
      <c r="B270" s="341"/>
      <c r="C270" s="341"/>
      <c r="D270" s="341"/>
      <c r="E270" s="341"/>
      <c r="F270" s="341"/>
      <c r="G270" s="341"/>
      <c r="H270" s="341"/>
      <c r="I270" s="341"/>
      <c r="J270" s="341"/>
      <c r="K270" s="341"/>
      <c r="L270" s="341"/>
    </row>
    <row r="271" spans="1:12" ht="15.75" customHeight="1" x14ac:dyDescent="0.2">
      <c r="A271" s="341"/>
      <c r="B271" s="341"/>
      <c r="C271" s="341"/>
      <c r="D271" s="341"/>
      <c r="E271" s="341"/>
      <c r="F271" s="341"/>
      <c r="G271" s="341"/>
      <c r="H271" s="341"/>
      <c r="I271" s="341"/>
      <c r="J271" s="341"/>
      <c r="K271" s="341"/>
      <c r="L271" s="341"/>
    </row>
    <row r="272" spans="1:12" ht="15.75" customHeight="1" x14ac:dyDescent="0.2">
      <c r="A272" s="341"/>
      <c r="B272" s="341"/>
      <c r="C272" s="341"/>
      <c r="D272" s="341"/>
      <c r="E272" s="341"/>
      <c r="F272" s="341"/>
      <c r="G272" s="341"/>
      <c r="H272" s="341"/>
      <c r="I272" s="341"/>
      <c r="J272" s="341"/>
      <c r="K272" s="341"/>
      <c r="L272" s="341"/>
    </row>
    <row r="273" spans="1:12" ht="15.75" customHeight="1" x14ac:dyDescent="0.2">
      <c r="A273" s="341"/>
      <c r="B273" s="341"/>
      <c r="C273" s="341"/>
      <c r="D273" s="341"/>
      <c r="E273" s="341"/>
      <c r="F273" s="341"/>
      <c r="G273" s="341"/>
      <c r="H273" s="341"/>
      <c r="I273" s="341"/>
      <c r="J273" s="341"/>
      <c r="K273" s="341"/>
      <c r="L273" s="341"/>
    </row>
    <row r="274" spans="1:12" ht="15.75" customHeight="1" x14ac:dyDescent="0.2">
      <c r="A274" s="341"/>
      <c r="B274" s="341"/>
      <c r="C274" s="341"/>
      <c r="D274" s="341"/>
      <c r="E274" s="341"/>
      <c r="F274" s="341"/>
      <c r="G274" s="341"/>
      <c r="H274" s="341"/>
      <c r="I274" s="341"/>
      <c r="J274" s="341"/>
      <c r="K274" s="341"/>
      <c r="L274" s="341"/>
    </row>
    <row r="275" spans="1:12" ht="15.75" customHeight="1" x14ac:dyDescent="0.2">
      <c r="A275" s="341"/>
      <c r="B275" s="341"/>
      <c r="C275" s="341"/>
      <c r="D275" s="341"/>
      <c r="E275" s="341"/>
      <c r="F275" s="341"/>
      <c r="G275" s="341"/>
      <c r="H275" s="341"/>
      <c r="I275" s="341"/>
      <c r="J275" s="341"/>
      <c r="K275" s="341"/>
      <c r="L275" s="341"/>
    </row>
    <row r="276" spans="1:12" ht="15.75" customHeight="1" x14ac:dyDescent="0.2">
      <c r="A276" s="341"/>
      <c r="B276" s="341"/>
      <c r="C276" s="341"/>
      <c r="D276" s="341"/>
      <c r="E276" s="341"/>
      <c r="F276" s="341"/>
      <c r="G276" s="341"/>
      <c r="H276" s="341"/>
      <c r="I276" s="341"/>
      <c r="J276" s="341"/>
      <c r="K276" s="341"/>
      <c r="L276" s="341"/>
    </row>
    <row r="277" spans="1:12" ht="15.75" customHeight="1" x14ac:dyDescent="0.2">
      <c r="A277" s="341"/>
      <c r="B277" s="341"/>
      <c r="C277" s="341"/>
      <c r="D277" s="341"/>
      <c r="E277" s="341"/>
      <c r="F277" s="341"/>
      <c r="G277" s="341"/>
      <c r="H277" s="341"/>
      <c r="I277" s="341"/>
      <c r="J277" s="341"/>
      <c r="K277" s="341"/>
      <c r="L277" s="341"/>
    </row>
    <row r="278" spans="1:12" ht="15.75" customHeight="1" x14ac:dyDescent="0.2">
      <c r="A278" s="341"/>
      <c r="B278" s="341"/>
      <c r="C278" s="341"/>
      <c r="D278" s="341"/>
      <c r="E278" s="341"/>
      <c r="F278" s="341"/>
      <c r="G278" s="341"/>
      <c r="H278" s="341"/>
      <c r="I278" s="341"/>
      <c r="J278" s="341"/>
      <c r="K278" s="341"/>
      <c r="L278" s="341"/>
    </row>
    <row r="279" spans="1:12" ht="15.75" customHeight="1" x14ac:dyDescent="0.2">
      <c r="A279" s="341"/>
      <c r="B279" s="341"/>
      <c r="C279" s="341"/>
      <c r="D279" s="341"/>
      <c r="E279" s="341"/>
      <c r="F279" s="341"/>
      <c r="G279" s="341"/>
      <c r="H279" s="341"/>
      <c r="I279" s="341"/>
      <c r="J279" s="341"/>
      <c r="K279" s="341"/>
      <c r="L279" s="341"/>
    </row>
    <row r="280" spans="1:12" ht="15.75" customHeight="1" x14ac:dyDescent="0.2">
      <c r="A280" s="341"/>
      <c r="B280" s="341"/>
      <c r="C280" s="341"/>
      <c r="D280" s="341"/>
      <c r="E280" s="341"/>
      <c r="F280" s="341"/>
      <c r="G280" s="341"/>
      <c r="H280" s="341"/>
      <c r="I280" s="341"/>
      <c r="J280" s="341"/>
      <c r="K280" s="341"/>
      <c r="L280" s="341"/>
    </row>
    <row r="281" spans="1:12" ht="15.75" customHeight="1" x14ac:dyDescent="0.2">
      <c r="A281" s="341"/>
      <c r="B281" s="341"/>
      <c r="C281" s="341"/>
      <c r="D281" s="341"/>
      <c r="E281" s="341"/>
      <c r="F281" s="341"/>
      <c r="G281" s="341"/>
      <c r="H281" s="341"/>
      <c r="I281" s="341"/>
      <c r="J281" s="341"/>
      <c r="K281" s="341"/>
      <c r="L281" s="341"/>
    </row>
    <row r="282" spans="1:12" ht="15.75" customHeight="1" x14ac:dyDescent="0.2">
      <c r="A282" s="341"/>
      <c r="B282" s="341"/>
      <c r="C282" s="341"/>
      <c r="D282" s="341"/>
      <c r="E282" s="341"/>
      <c r="F282" s="341"/>
      <c r="G282" s="341"/>
      <c r="H282" s="341"/>
      <c r="I282" s="341"/>
      <c r="J282" s="341"/>
      <c r="K282" s="341"/>
      <c r="L282" s="341"/>
    </row>
    <row r="283" spans="1:12" ht="15.75" customHeight="1" x14ac:dyDescent="0.2">
      <c r="A283" s="341"/>
      <c r="B283" s="341"/>
      <c r="C283" s="341"/>
      <c r="D283" s="341"/>
      <c r="E283" s="341"/>
      <c r="F283" s="341"/>
      <c r="G283" s="341"/>
      <c r="H283" s="341"/>
      <c r="I283" s="341"/>
      <c r="J283" s="341"/>
      <c r="K283" s="341"/>
      <c r="L283" s="341"/>
    </row>
    <row r="284" spans="1:12" ht="15.75" customHeight="1" x14ac:dyDescent="0.2">
      <c r="A284" s="341"/>
      <c r="B284" s="341"/>
      <c r="C284" s="341"/>
      <c r="D284" s="341"/>
      <c r="E284" s="341"/>
      <c r="F284" s="341"/>
      <c r="G284" s="341"/>
      <c r="H284" s="341"/>
      <c r="I284" s="341"/>
      <c r="J284" s="341"/>
      <c r="K284" s="341"/>
      <c r="L284" s="341"/>
    </row>
    <row r="285" spans="1:12" ht="15.75" customHeight="1" x14ac:dyDescent="0.2">
      <c r="A285" s="341"/>
      <c r="B285" s="341"/>
      <c r="C285" s="341"/>
      <c r="D285" s="341"/>
      <c r="E285" s="341"/>
      <c r="F285" s="341"/>
      <c r="G285" s="341"/>
      <c r="H285" s="341"/>
      <c r="I285" s="341"/>
      <c r="J285" s="341"/>
      <c r="K285" s="341"/>
      <c r="L285" s="341"/>
    </row>
    <row r="286" spans="1:12" ht="15.75" customHeight="1" x14ac:dyDescent="0.2">
      <c r="A286" s="341"/>
      <c r="B286" s="341"/>
      <c r="C286" s="341"/>
      <c r="D286" s="341"/>
      <c r="E286" s="341"/>
      <c r="F286" s="341"/>
      <c r="G286" s="341"/>
      <c r="H286" s="341"/>
      <c r="I286" s="341"/>
      <c r="J286" s="341"/>
      <c r="K286" s="341"/>
      <c r="L286" s="341"/>
    </row>
    <row r="287" spans="1:12" ht="15.75" customHeight="1" x14ac:dyDescent="0.2">
      <c r="A287" s="341"/>
      <c r="B287" s="341"/>
      <c r="C287" s="341"/>
      <c r="D287" s="341"/>
      <c r="E287" s="341"/>
      <c r="F287" s="341"/>
      <c r="G287" s="341"/>
      <c r="H287" s="341"/>
      <c r="I287" s="341"/>
      <c r="J287" s="341"/>
      <c r="K287" s="341"/>
      <c r="L287" s="341"/>
    </row>
    <row r="288" spans="1:12" ht="15.75" customHeight="1" x14ac:dyDescent="0.2">
      <c r="A288" s="341"/>
      <c r="B288" s="341"/>
      <c r="C288" s="341"/>
      <c r="D288" s="341"/>
      <c r="E288" s="341"/>
      <c r="F288" s="341"/>
      <c r="G288" s="341"/>
      <c r="H288" s="341"/>
      <c r="I288" s="341"/>
      <c r="J288" s="341"/>
      <c r="K288" s="341"/>
      <c r="L288" s="341"/>
    </row>
    <row r="289" spans="1:12" ht="15.75" customHeight="1" x14ac:dyDescent="0.2">
      <c r="A289" s="341"/>
      <c r="B289" s="341"/>
      <c r="C289" s="341"/>
      <c r="D289" s="341"/>
      <c r="E289" s="341"/>
      <c r="F289" s="341"/>
      <c r="G289" s="341"/>
      <c r="H289" s="341"/>
      <c r="I289" s="341"/>
      <c r="J289" s="341"/>
      <c r="K289" s="341"/>
      <c r="L289" s="341"/>
    </row>
    <row r="290" spans="1:12" ht="15.75" customHeight="1" x14ac:dyDescent="0.2">
      <c r="A290" s="341"/>
      <c r="B290" s="341"/>
      <c r="C290" s="341"/>
      <c r="D290" s="341"/>
      <c r="E290" s="341"/>
      <c r="F290" s="341"/>
      <c r="G290" s="341"/>
      <c r="H290" s="341"/>
      <c r="I290" s="341"/>
      <c r="J290" s="341"/>
      <c r="K290" s="341"/>
      <c r="L290" s="341"/>
    </row>
    <row r="291" spans="1:12" ht="15.75" customHeight="1" x14ac:dyDescent="0.2">
      <c r="A291" s="341"/>
      <c r="B291" s="341"/>
      <c r="C291" s="341"/>
      <c r="D291" s="341"/>
      <c r="E291" s="341"/>
      <c r="F291" s="341"/>
      <c r="G291" s="341"/>
      <c r="H291" s="341"/>
      <c r="I291" s="341"/>
      <c r="J291" s="341"/>
      <c r="K291" s="341"/>
      <c r="L291" s="341"/>
    </row>
    <row r="292" spans="1:12" ht="15.75" customHeight="1" x14ac:dyDescent="0.2">
      <c r="A292" s="341"/>
      <c r="B292" s="341"/>
      <c r="C292" s="341"/>
      <c r="D292" s="341"/>
      <c r="E292" s="341"/>
      <c r="F292" s="341"/>
      <c r="G292" s="341"/>
      <c r="H292" s="341"/>
      <c r="I292" s="341"/>
      <c r="J292" s="341"/>
      <c r="K292" s="341"/>
      <c r="L292" s="341"/>
    </row>
    <row r="293" spans="1:12" ht="15.75" customHeight="1" x14ac:dyDescent="0.2">
      <c r="A293" s="341"/>
      <c r="B293" s="341"/>
      <c r="C293" s="341"/>
      <c r="D293" s="341"/>
      <c r="E293" s="341"/>
      <c r="F293" s="341"/>
      <c r="G293" s="341"/>
      <c r="H293" s="341"/>
      <c r="I293" s="341"/>
      <c r="J293" s="341"/>
      <c r="K293" s="341"/>
      <c r="L293" s="341"/>
    </row>
    <row r="294" spans="1:12" ht="15.75" customHeight="1" x14ac:dyDescent="0.2">
      <c r="A294" s="341"/>
      <c r="B294" s="341"/>
      <c r="C294" s="341"/>
      <c r="D294" s="341"/>
      <c r="E294" s="341"/>
      <c r="F294" s="341"/>
      <c r="G294" s="341"/>
      <c r="H294" s="341"/>
      <c r="I294" s="341"/>
      <c r="J294" s="341"/>
      <c r="K294" s="341"/>
      <c r="L294" s="341"/>
    </row>
    <row r="295" spans="1:12" ht="15.75" customHeight="1" x14ac:dyDescent="0.2">
      <c r="A295" s="341"/>
      <c r="B295" s="341"/>
      <c r="C295" s="341"/>
      <c r="D295" s="341"/>
      <c r="E295" s="341"/>
      <c r="F295" s="341"/>
      <c r="G295" s="341"/>
      <c r="H295" s="341"/>
      <c r="I295" s="341"/>
      <c r="J295" s="341"/>
      <c r="K295" s="341"/>
      <c r="L295" s="341"/>
    </row>
    <row r="296" spans="1:12" ht="15.75" customHeight="1" x14ac:dyDescent="0.2">
      <c r="A296" s="341"/>
      <c r="B296" s="341"/>
      <c r="C296" s="341"/>
      <c r="D296" s="341"/>
      <c r="E296" s="341"/>
      <c r="F296" s="341"/>
      <c r="G296" s="341"/>
      <c r="H296" s="341"/>
      <c r="I296" s="341"/>
      <c r="J296" s="341"/>
      <c r="K296" s="341"/>
      <c r="L296" s="341"/>
    </row>
    <row r="297" spans="1:12" ht="15.75" customHeight="1" x14ac:dyDescent="0.2">
      <c r="A297" s="341"/>
      <c r="B297" s="341"/>
      <c r="C297" s="341"/>
      <c r="D297" s="341"/>
      <c r="E297" s="341"/>
      <c r="F297" s="341"/>
      <c r="G297" s="341"/>
      <c r="H297" s="341"/>
      <c r="I297" s="341"/>
      <c r="J297" s="341"/>
      <c r="K297" s="341"/>
      <c r="L297" s="341"/>
    </row>
    <row r="298" spans="1:12" ht="15.75" customHeight="1" x14ac:dyDescent="0.2">
      <c r="A298" s="341"/>
      <c r="B298" s="341"/>
      <c r="C298" s="341"/>
      <c r="D298" s="341"/>
      <c r="E298" s="341"/>
      <c r="F298" s="341"/>
      <c r="G298" s="341"/>
      <c r="H298" s="341"/>
      <c r="I298" s="341"/>
      <c r="J298" s="341"/>
      <c r="K298" s="341"/>
      <c r="L298" s="341"/>
    </row>
    <row r="299" spans="1:12" ht="15.75" customHeight="1" x14ac:dyDescent="0.2">
      <c r="A299" s="341"/>
      <c r="B299" s="341"/>
      <c r="C299" s="341"/>
      <c r="D299" s="341"/>
      <c r="E299" s="341"/>
      <c r="F299" s="341"/>
      <c r="G299" s="341"/>
      <c r="H299" s="341"/>
      <c r="I299" s="341"/>
      <c r="J299" s="341"/>
      <c r="K299" s="341"/>
      <c r="L299" s="341"/>
    </row>
    <row r="300" spans="1:12" ht="15.75" customHeight="1" x14ac:dyDescent="0.2">
      <c r="A300" s="341"/>
      <c r="B300" s="341"/>
      <c r="C300" s="341"/>
      <c r="D300" s="341"/>
      <c r="E300" s="341"/>
      <c r="F300" s="341"/>
      <c r="G300" s="341"/>
      <c r="H300" s="341"/>
      <c r="I300" s="341"/>
      <c r="J300" s="341"/>
      <c r="K300" s="341"/>
      <c r="L300" s="341"/>
    </row>
    <row r="301" spans="1:12" ht="15.75" customHeight="1" x14ac:dyDescent="0.2">
      <c r="A301" s="341"/>
      <c r="B301" s="341"/>
      <c r="C301" s="341"/>
      <c r="D301" s="341"/>
      <c r="E301" s="341"/>
      <c r="F301" s="341"/>
      <c r="G301" s="341"/>
      <c r="H301" s="341"/>
      <c r="I301" s="341"/>
      <c r="J301" s="341"/>
      <c r="K301" s="341"/>
      <c r="L301" s="341"/>
    </row>
    <row r="302" spans="1:12" ht="15.75" customHeight="1" x14ac:dyDescent="0.2">
      <c r="A302" s="341"/>
      <c r="B302" s="341"/>
      <c r="C302" s="341"/>
      <c r="D302" s="341"/>
      <c r="E302" s="341"/>
      <c r="F302" s="341"/>
      <c r="G302" s="341"/>
      <c r="H302" s="341"/>
      <c r="I302" s="341"/>
      <c r="J302" s="341"/>
      <c r="K302" s="341"/>
      <c r="L302" s="341"/>
    </row>
    <row r="303" spans="1:12" ht="15.75" customHeight="1" x14ac:dyDescent="0.2">
      <c r="A303" s="341"/>
      <c r="B303" s="341"/>
      <c r="C303" s="341"/>
      <c r="D303" s="341"/>
      <c r="E303" s="341"/>
      <c r="F303" s="341"/>
      <c r="G303" s="341"/>
      <c r="H303" s="341"/>
      <c r="I303" s="341"/>
      <c r="J303" s="341"/>
      <c r="K303" s="341"/>
      <c r="L303" s="341"/>
    </row>
    <row r="304" spans="1:12" ht="15.75" customHeight="1" x14ac:dyDescent="0.2">
      <c r="A304" s="341"/>
      <c r="B304" s="341"/>
      <c r="C304" s="341"/>
      <c r="D304" s="341"/>
      <c r="E304" s="341"/>
      <c r="F304" s="341"/>
      <c r="G304" s="341"/>
      <c r="H304" s="341"/>
      <c r="I304" s="341"/>
      <c r="J304" s="341"/>
      <c r="K304" s="341"/>
      <c r="L304" s="341"/>
    </row>
    <row r="305" spans="1:12" ht="15.75" customHeight="1" x14ac:dyDescent="0.2">
      <c r="A305" s="341"/>
      <c r="B305" s="341"/>
      <c r="C305" s="341"/>
      <c r="D305" s="341"/>
      <c r="E305" s="341"/>
      <c r="F305" s="341"/>
      <c r="G305" s="341"/>
      <c r="H305" s="341"/>
      <c r="I305" s="341"/>
      <c r="J305" s="341"/>
      <c r="K305" s="341"/>
      <c r="L305" s="341"/>
    </row>
    <row r="306" spans="1:12" ht="15.75" customHeight="1" x14ac:dyDescent="0.2">
      <c r="A306" s="341"/>
      <c r="B306" s="341"/>
      <c r="C306" s="341"/>
      <c r="D306" s="341"/>
      <c r="E306" s="341"/>
      <c r="F306" s="341"/>
      <c r="G306" s="341"/>
      <c r="H306" s="341"/>
      <c r="I306" s="341"/>
      <c r="J306" s="341"/>
      <c r="K306" s="341"/>
      <c r="L306" s="341"/>
    </row>
    <row r="307" spans="1:12" ht="15.75" customHeight="1" x14ac:dyDescent="0.2">
      <c r="A307" s="341"/>
      <c r="B307" s="341"/>
      <c r="C307" s="341"/>
      <c r="D307" s="341"/>
      <c r="E307" s="341"/>
      <c r="F307" s="341"/>
      <c r="G307" s="341"/>
      <c r="H307" s="341"/>
      <c r="I307" s="341"/>
      <c r="J307" s="341"/>
      <c r="K307" s="341"/>
      <c r="L307" s="341"/>
    </row>
    <row r="308" spans="1:12" ht="15.75" customHeight="1" x14ac:dyDescent="0.2">
      <c r="A308" s="341"/>
      <c r="B308" s="341"/>
      <c r="C308" s="341"/>
      <c r="D308" s="341"/>
      <c r="E308" s="341"/>
      <c r="F308" s="341"/>
      <c r="G308" s="341"/>
      <c r="H308" s="341"/>
      <c r="I308" s="341"/>
      <c r="J308" s="341"/>
      <c r="K308" s="341"/>
      <c r="L308" s="341"/>
    </row>
    <row r="309" spans="1:12" ht="15.75" customHeight="1" x14ac:dyDescent="0.2">
      <c r="A309" s="341"/>
      <c r="B309" s="341"/>
      <c r="C309" s="341"/>
      <c r="D309" s="341"/>
      <c r="E309" s="341"/>
      <c r="F309" s="341"/>
      <c r="G309" s="341"/>
      <c r="H309" s="341"/>
      <c r="I309" s="341"/>
      <c r="J309" s="341"/>
      <c r="K309" s="341"/>
      <c r="L309" s="341"/>
    </row>
    <row r="310" spans="1:12" ht="15.75" customHeight="1" x14ac:dyDescent="0.2">
      <c r="A310" s="341"/>
      <c r="B310" s="341"/>
      <c r="C310" s="341"/>
      <c r="D310" s="341"/>
      <c r="E310" s="341"/>
      <c r="F310" s="341"/>
      <c r="G310" s="341"/>
      <c r="H310" s="341"/>
      <c r="I310" s="341"/>
      <c r="J310" s="341"/>
      <c r="K310" s="341"/>
      <c r="L310" s="341"/>
    </row>
    <row r="311" spans="1:12" ht="15.75" customHeight="1" x14ac:dyDescent="0.2">
      <c r="A311" s="341"/>
      <c r="B311" s="341"/>
      <c r="C311" s="341"/>
      <c r="D311" s="341"/>
      <c r="E311" s="341"/>
      <c r="F311" s="341"/>
      <c r="G311" s="341"/>
      <c r="H311" s="341"/>
      <c r="I311" s="341"/>
      <c r="J311" s="341"/>
      <c r="K311" s="341"/>
      <c r="L311" s="341"/>
    </row>
    <row r="312" spans="1:12" ht="15.75" customHeight="1" x14ac:dyDescent="0.2">
      <c r="A312" s="341"/>
      <c r="B312" s="341"/>
      <c r="C312" s="341"/>
      <c r="D312" s="341"/>
      <c r="E312" s="341"/>
      <c r="F312" s="341"/>
      <c r="G312" s="341"/>
      <c r="H312" s="341"/>
      <c r="I312" s="341"/>
      <c r="J312" s="341"/>
      <c r="K312" s="341"/>
      <c r="L312" s="341"/>
    </row>
    <row r="313" spans="1:12" ht="15.75" customHeight="1" x14ac:dyDescent="0.2">
      <c r="A313" s="341"/>
      <c r="B313" s="341"/>
      <c r="C313" s="341"/>
      <c r="D313" s="341"/>
      <c r="E313" s="341"/>
      <c r="F313" s="341"/>
      <c r="G313" s="341"/>
      <c r="H313" s="341"/>
      <c r="I313" s="341"/>
      <c r="J313" s="341"/>
      <c r="K313" s="341"/>
      <c r="L313" s="341"/>
    </row>
    <row r="314" spans="1:12" ht="15.75" customHeight="1" x14ac:dyDescent="0.2">
      <c r="A314" s="341"/>
      <c r="B314" s="341"/>
      <c r="C314" s="341"/>
      <c r="D314" s="341"/>
      <c r="E314" s="341"/>
      <c r="F314" s="341"/>
      <c r="G314" s="341"/>
      <c r="H314" s="341"/>
      <c r="I314" s="341"/>
      <c r="J314" s="341"/>
      <c r="K314" s="341"/>
      <c r="L314" s="341"/>
    </row>
    <row r="315" spans="1:12" ht="15.75" customHeight="1" x14ac:dyDescent="0.2">
      <c r="A315" s="341"/>
      <c r="B315" s="341"/>
      <c r="C315" s="341"/>
      <c r="D315" s="341"/>
      <c r="E315" s="341"/>
      <c r="F315" s="341"/>
      <c r="G315" s="341"/>
      <c r="H315" s="341"/>
      <c r="I315" s="341"/>
      <c r="J315" s="341"/>
      <c r="K315" s="341"/>
      <c r="L315" s="341"/>
    </row>
    <row r="316" spans="1:12" ht="15.75" customHeight="1" x14ac:dyDescent="0.2">
      <c r="A316" s="341"/>
      <c r="B316" s="341"/>
      <c r="C316" s="341"/>
      <c r="D316" s="341"/>
      <c r="E316" s="341"/>
      <c r="F316" s="341"/>
      <c r="G316" s="341"/>
      <c r="H316" s="341"/>
      <c r="I316" s="341"/>
      <c r="J316" s="341"/>
      <c r="K316" s="341"/>
      <c r="L316" s="341"/>
    </row>
    <row r="317" spans="1:12" ht="15.75" customHeight="1" x14ac:dyDescent="0.2">
      <c r="A317" s="341"/>
      <c r="B317" s="341"/>
      <c r="C317" s="341"/>
      <c r="D317" s="341"/>
      <c r="E317" s="341"/>
      <c r="F317" s="341"/>
      <c r="G317" s="341"/>
      <c r="H317" s="341"/>
      <c r="I317" s="341"/>
      <c r="J317" s="341"/>
      <c r="K317" s="341"/>
      <c r="L317" s="341"/>
    </row>
    <row r="318" spans="1:12" ht="15.75" customHeight="1" x14ac:dyDescent="0.2">
      <c r="A318" s="341"/>
      <c r="B318" s="341"/>
      <c r="C318" s="341"/>
      <c r="D318" s="341"/>
      <c r="E318" s="341"/>
      <c r="F318" s="341"/>
      <c r="G318" s="341"/>
      <c r="H318" s="341"/>
      <c r="I318" s="341"/>
      <c r="J318" s="341"/>
      <c r="K318" s="341"/>
      <c r="L318" s="341"/>
    </row>
    <row r="319" spans="1:12" ht="15.75" customHeight="1" x14ac:dyDescent="0.2">
      <c r="A319" s="341"/>
      <c r="B319" s="341"/>
      <c r="C319" s="341"/>
      <c r="D319" s="341"/>
      <c r="E319" s="341"/>
      <c r="F319" s="341"/>
      <c r="G319" s="341"/>
      <c r="H319" s="341"/>
      <c r="I319" s="341"/>
      <c r="J319" s="341"/>
      <c r="K319" s="341"/>
      <c r="L319" s="341"/>
    </row>
    <row r="320" spans="1:12" ht="15.75" customHeight="1" x14ac:dyDescent="0.2">
      <c r="A320" s="341"/>
      <c r="B320" s="341"/>
      <c r="C320" s="341"/>
      <c r="D320" s="341"/>
      <c r="E320" s="341"/>
      <c r="F320" s="341"/>
      <c r="G320" s="341"/>
      <c r="H320" s="341"/>
      <c r="I320" s="341"/>
      <c r="J320" s="341"/>
      <c r="K320" s="341"/>
      <c r="L320" s="341"/>
    </row>
    <row r="321" spans="1:12" ht="15.75" customHeight="1" x14ac:dyDescent="0.2">
      <c r="A321" s="341"/>
      <c r="B321" s="341"/>
      <c r="C321" s="341"/>
      <c r="D321" s="341"/>
      <c r="E321" s="341"/>
      <c r="F321" s="341"/>
      <c r="G321" s="341"/>
      <c r="H321" s="341"/>
      <c r="I321" s="341"/>
      <c r="J321" s="341"/>
      <c r="K321" s="341"/>
      <c r="L321" s="341"/>
    </row>
    <row r="322" spans="1:12" ht="15.75" customHeight="1" x14ac:dyDescent="0.2">
      <c r="A322" s="341"/>
      <c r="B322" s="341"/>
      <c r="C322" s="341"/>
      <c r="D322" s="341"/>
      <c r="E322" s="341"/>
      <c r="F322" s="341"/>
      <c r="G322" s="341"/>
      <c r="H322" s="341"/>
      <c r="I322" s="341"/>
      <c r="J322" s="341"/>
      <c r="K322" s="341"/>
      <c r="L322" s="341"/>
    </row>
    <row r="323" spans="1:12" ht="15.75" customHeight="1" x14ac:dyDescent="0.2">
      <c r="A323" s="341"/>
      <c r="B323" s="341"/>
      <c r="C323" s="341"/>
      <c r="D323" s="341"/>
      <c r="E323" s="341"/>
      <c r="F323" s="341"/>
      <c r="G323" s="341"/>
      <c r="H323" s="341"/>
      <c r="I323" s="341"/>
      <c r="J323" s="341"/>
      <c r="K323" s="341"/>
      <c r="L323" s="341"/>
    </row>
    <row r="324" spans="1:12" ht="15.75" customHeight="1" x14ac:dyDescent="0.2">
      <c r="A324" s="341"/>
      <c r="B324" s="341"/>
      <c r="C324" s="341"/>
      <c r="D324" s="341"/>
      <c r="E324" s="341"/>
      <c r="F324" s="341"/>
      <c r="G324" s="341"/>
      <c r="H324" s="341"/>
      <c r="I324" s="341"/>
      <c r="J324" s="341"/>
      <c r="K324" s="341"/>
      <c r="L324" s="341"/>
    </row>
    <row r="325" spans="1:12" ht="15.75" customHeight="1" x14ac:dyDescent="0.2">
      <c r="A325" s="341"/>
      <c r="B325" s="341"/>
      <c r="C325" s="341"/>
      <c r="D325" s="341"/>
      <c r="E325" s="341"/>
      <c r="F325" s="341"/>
      <c r="G325" s="341"/>
      <c r="H325" s="341"/>
      <c r="I325" s="341"/>
      <c r="J325" s="341"/>
      <c r="K325" s="341"/>
      <c r="L325" s="341"/>
    </row>
    <row r="326" spans="1:12" ht="15.75" customHeight="1" x14ac:dyDescent="0.2">
      <c r="A326" s="341"/>
      <c r="B326" s="341"/>
      <c r="C326" s="341"/>
      <c r="D326" s="341"/>
      <c r="E326" s="341"/>
      <c r="F326" s="341"/>
      <c r="G326" s="341"/>
      <c r="H326" s="341"/>
      <c r="I326" s="341"/>
      <c r="J326" s="341"/>
      <c r="K326" s="341"/>
      <c r="L326" s="341"/>
    </row>
    <row r="327" spans="1:12" ht="15.75" customHeight="1" x14ac:dyDescent="0.2">
      <c r="A327" s="341"/>
      <c r="B327" s="341"/>
      <c r="C327" s="341"/>
      <c r="D327" s="341"/>
      <c r="E327" s="341"/>
      <c r="F327" s="341"/>
      <c r="G327" s="341"/>
      <c r="H327" s="341"/>
      <c r="I327" s="341"/>
      <c r="J327" s="341"/>
      <c r="K327" s="341"/>
      <c r="L327" s="341"/>
    </row>
    <row r="328" spans="1:12" ht="15.75" customHeight="1" x14ac:dyDescent="0.2">
      <c r="A328" s="341"/>
      <c r="B328" s="341"/>
      <c r="C328" s="341"/>
      <c r="D328" s="341"/>
      <c r="E328" s="341"/>
      <c r="F328" s="341"/>
      <c r="G328" s="341"/>
      <c r="H328" s="341"/>
      <c r="I328" s="341"/>
      <c r="J328" s="341"/>
      <c r="K328" s="341"/>
      <c r="L328" s="341"/>
    </row>
    <row r="329" spans="1:12" ht="15.75" customHeight="1" x14ac:dyDescent="0.2">
      <c r="A329" s="341"/>
      <c r="B329" s="341"/>
      <c r="C329" s="341"/>
      <c r="D329" s="341"/>
      <c r="E329" s="341"/>
      <c r="F329" s="341"/>
      <c r="G329" s="341"/>
      <c r="H329" s="341"/>
      <c r="I329" s="341"/>
      <c r="J329" s="341"/>
      <c r="K329" s="341"/>
      <c r="L329" s="341"/>
    </row>
    <row r="330" spans="1:12" ht="15.75" customHeight="1" x14ac:dyDescent="0.2">
      <c r="A330" s="341"/>
      <c r="B330" s="341"/>
      <c r="C330" s="341"/>
      <c r="D330" s="341"/>
      <c r="E330" s="341"/>
      <c r="F330" s="341"/>
      <c r="G330" s="341"/>
      <c r="H330" s="341"/>
      <c r="I330" s="341"/>
      <c r="J330" s="341"/>
      <c r="K330" s="341"/>
      <c r="L330" s="341"/>
    </row>
    <row r="331" spans="1:12" ht="15.75" customHeight="1" x14ac:dyDescent="0.2">
      <c r="A331" s="341"/>
      <c r="B331" s="341"/>
      <c r="C331" s="341"/>
      <c r="D331" s="341"/>
      <c r="E331" s="341"/>
      <c r="F331" s="341"/>
      <c r="G331" s="341"/>
      <c r="H331" s="341"/>
      <c r="I331" s="341"/>
      <c r="J331" s="341"/>
      <c r="K331" s="341"/>
      <c r="L331" s="341"/>
    </row>
    <row r="332" spans="1:12" ht="15.75" customHeight="1" x14ac:dyDescent="0.2">
      <c r="A332" s="341"/>
      <c r="B332" s="341"/>
      <c r="C332" s="341"/>
      <c r="D332" s="341"/>
      <c r="E332" s="341"/>
      <c r="F332" s="341"/>
      <c r="G332" s="341"/>
      <c r="H332" s="341"/>
      <c r="I332" s="341"/>
      <c r="J332" s="341"/>
      <c r="K332" s="341"/>
      <c r="L332" s="341"/>
    </row>
    <row r="333" spans="1:12" ht="15.75" customHeight="1" x14ac:dyDescent="0.2">
      <c r="A333" s="341"/>
      <c r="B333" s="341"/>
      <c r="C333" s="341"/>
      <c r="D333" s="341"/>
      <c r="E333" s="341"/>
      <c r="F333" s="341"/>
      <c r="G333" s="341"/>
      <c r="H333" s="341"/>
      <c r="I333" s="341"/>
      <c r="J333" s="341"/>
      <c r="K333" s="341"/>
      <c r="L333" s="341"/>
    </row>
    <row r="334" spans="1:12" ht="15.75" customHeight="1" x14ac:dyDescent="0.2">
      <c r="A334" s="341"/>
      <c r="B334" s="341"/>
      <c r="C334" s="341"/>
      <c r="D334" s="341"/>
      <c r="E334" s="341"/>
      <c r="F334" s="341"/>
      <c r="G334" s="341"/>
      <c r="H334" s="341"/>
      <c r="I334" s="341"/>
      <c r="J334" s="341"/>
      <c r="K334" s="341"/>
      <c r="L334" s="341"/>
    </row>
    <row r="335" spans="1:12" ht="15.75" customHeight="1" x14ac:dyDescent="0.2">
      <c r="A335" s="341"/>
      <c r="B335" s="341"/>
      <c r="C335" s="341"/>
      <c r="D335" s="341"/>
      <c r="E335" s="341"/>
      <c r="F335" s="341"/>
      <c r="G335" s="341"/>
      <c r="H335" s="341"/>
      <c r="I335" s="341"/>
      <c r="J335" s="341"/>
      <c r="K335" s="341"/>
      <c r="L335" s="341"/>
    </row>
    <row r="336" spans="1:12" ht="15.75" customHeight="1" x14ac:dyDescent="0.2">
      <c r="A336" s="341"/>
      <c r="B336" s="341"/>
      <c r="C336" s="341"/>
      <c r="D336" s="341"/>
      <c r="E336" s="341"/>
      <c r="F336" s="341"/>
      <c r="G336" s="341"/>
      <c r="H336" s="341"/>
      <c r="I336" s="341"/>
      <c r="J336" s="341"/>
      <c r="K336" s="341"/>
      <c r="L336" s="341"/>
    </row>
    <row r="337" spans="1:12" ht="15.75" customHeight="1" x14ac:dyDescent="0.2">
      <c r="A337" s="341"/>
      <c r="B337" s="341"/>
      <c r="C337" s="341"/>
      <c r="D337" s="341"/>
      <c r="E337" s="341"/>
      <c r="F337" s="341"/>
      <c r="G337" s="341"/>
      <c r="H337" s="341"/>
      <c r="I337" s="341"/>
      <c r="J337" s="341"/>
      <c r="K337" s="341"/>
      <c r="L337" s="341"/>
    </row>
    <row r="338" spans="1:12" ht="15.75" customHeight="1" x14ac:dyDescent="0.2">
      <c r="A338" s="341"/>
      <c r="B338" s="341"/>
      <c r="C338" s="341"/>
      <c r="D338" s="341"/>
      <c r="E338" s="341"/>
      <c r="F338" s="341"/>
      <c r="G338" s="341"/>
      <c r="H338" s="341"/>
      <c r="I338" s="341"/>
      <c r="J338" s="341"/>
      <c r="K338" s="341"/>
      <c r="L338" s="341"/>
    </row>
    <row r="339" spans="1:12" ht="15.75" customHeight="1" x14ac:dyDescent="0.2">
      <c r="A339" s="341"/>
      <c r="B339" s="341"/>
      <c r="C339" s="341"/>
      <c r="D339" s="341"/>
      <c r="E339" s="341"/>
      <c r="F339" s="341"/>
      <c r="G339" s="341"/>
      <c r="H339" s="341"/>
      <c r="I339" s="341"/>
      <c r="J339" s="341"/>
      <c r="K339" s="341"/>
      <c r="L339" s="341"/>
    </row>
    <row r="340" spans="1:12" ht="15.75" customHeight="1" x14ac:dyDescent="0.2">
      <c r="A340" s="341"/>
      <c r="B340" s="341"/>
      <c r="C340" s="341"/>
      <c r="D340" s="341"/>
      <c r="E340" s="341"/>
      <c r="F340" s="341"/>
      <c r="G340" s="341"/>
      <c r="H340" s="341"/>
      <c r="I340" s="341"/>
      <c r="J340" s="341"/>
      <c r="K340" s="341"/>
      <c r="L340" s="341"/>
    </row>
    <row r="341" spans="1:12" ht="15.75" customHeight="1" x14ac:dyDescent="0.2">
      <c r="A341" s="341"/>
      <c r="B341" s="341"/>
      <c r="C341" s="341"/>
      <c r="D341" s="341"/>
      <c r="E341" s="341"/>
      <c r="F341" s="341"/>
      <c r="G341" s="341"/>
      <c r="H341" s="341"/>
      <c r="I341" s="341"/>
      <c r="J341" s="341"/>
      <c r="K341" s="341"/>
      <c r="L341" s="341"/>
    </row>
    <row r="342" spans="1:12" ht="15.75" customHeight="1" x14ac:dyDescent="0.2">
      <c r="A342" s="341"/>
      <c r="B342" s="341"/>
      <c r="C342" s="341"/>
      <c r="D342" s="341"/>
      <c r="E342" s="341"/>
      <c r="F342" s="341"/>
      <c r="G342" s="341"/>
      <c r="H342" s="341"/>
      <c r="I342" s="341"/>
      <c r="J342" s="341"/>
      <c r="K342" s="341"/>
      <c r="L342" s="341"/>
    </row>
    <row r="343" spans="1:12" ht="15.75" customHeight="1" x14ac:dyDescent="0.2">
      <c r="A343" s="341"/>
      <c r="B343" s="341"/>
      <c r="C343" s="341"/>
      <c r="D343" s="341"/>
      <c r="E343" s="341"/>
      <c r="F343" s="341"/>
      <c r="G343" s="341"/>
      <c r="H343" s="341"/>
      <c r="I343" s="341"/>
      <c r="J343" s="341"/>
      <c r="K343" s="341"/>
      <c r="L343" s="341"/>
    </row>
    <row r="344" spans="1:12" ht="15.75" customHeight="1" x14ac:dyDescent="0.2">
      <c r="A344" s="341"/>
      <c r="B344" s="341"/>
      <c r="C344" s="341"/>
      <c r="D344" s="341"/>
      <c r="E344" s="341"/>
      <c r="F344" s="341"/>
      <c r="G344" s="341"/>
      <c r="H344" s="341"/>
      <c r="I344" s="341"/>
      <c r="J344" s="341"/>
      <c r="K344" s="341"/>
      <c r="L344" s="341"/>
    </row>
    <row r="345" spans="1:12" ht="15.75" customHeight="1" x14ac:dyDescent="0.2">
      <c r="A345" s="341"/>
      <c r="B345" s="341"/>
      <c r="C345" s="341"/>
      <c r="D345" s="341"/>
      <c r="E345" s="341"/>
      <c r="F345" s="341"/>
      <c r="G345" s="341"/>
      <c r="H345" s="341"/>
      <c r="I345" s="341"/>
      <c r="J345" s="341"/>
      <c r="K345" s="341"/>
      <c r="L345" s="341"/>
    </row>
    <row r="346" spans="1:12" ht="15.75" customHeight="1" x14ac:dyDescent="0.2">
      <c r="A346" s="341"/>
      <c r="B346" s="341"/>
      <c r="C346" s="341"/>
      <c r="D346" s="341"/>
      <c r="E346" s="341"/>
      <c r="F346" s="341"/>
      <c r="G346" s="341"/>
      <c r="H346" s="341"/>
      <c r="I346" s="341"/>
      <c r="J346" s="341"/>
      <c r="K346" s="341"/>
      <c r="L346" s="341"/>
    </row>
    <row r="347" spans="1:12" ht="15.75" customHeight="1" x14ac:dyDescent="0.2">
      <c r="A347" s="341"/>
      <c r="B347" s="341"/>
      <c r="C347" s="341"/>
      <c r="D347" s="341"/>
      <c r="E347" s="341"/>
      <c r="F347" s="341"/>
      <c r="G347" s="341"/>
      <c r="H347" s="341"/>
      <c r="I347" s="341"/>
      <c r="J347" s="341"/>
      <c r="K347" s="341"/>
      <c r="L347" s="341"/>
    </row>
    <row r="348" spans="1:12" ht="15.75" customHeight="1" x14ac:dyDescent="0.2">
      <c r="A348" s="341"/>
      <c r="B348" s="341"/>
      <c r="C348" s="341"/>
      <c r="D348" s="341"/>
      <c r="E348" s="341"/>
      <c r="F348" s="341"/>
      <c r="G348" s="341"/>
      <c r="H348" s="341"/>
      <c r="I348" s="341"/>
      <c r="J348" s="341"/>
      <c r="K348" s="341"/>
      <c r="L348" s="341"/>
    </row>
    <row r="349" spans="1:12" ht="15.75" customHeight="1" x14ac:dyDescent="0.2">
      <c r="A349" s="341"/>
      <c r="B349" s="341"/>
      <c r="C349" s="341"/>
      <c r="D349" s="341"/>
      <c r="E349" s="341"/>
      <c r="F349" s="341"/>
      <c r="G349" s="341"/>
      <c r="H349" s="341"/>
      <c r="I349" s="341"/>
      <c r="J349" s="341"/>
      <c r="K349" s="341"/>
      <c r="L349" s="341"/>
    </row>
    <row r="350" spans="1:12" ht="15.75" customHeight="1" x14ac:dyDescent="0.2">
      <c r="A350" s="341"/>
      <c r="B350" s="341"/>
      <c r="C350" s="341"/>
      <c r="D350" s="341"/>
      <c r="E350" s="341"/>
      <c r="F350" s="341"/>
      <c r="G350" s="341"/>
      <c r="H350" s="341"/>
      <c r="I350" s="341"/>
      <c r="J350" s="341"/>
      <c r="K350" s="341"/>
      <c r="L350" s="341"/>
    </row>
    <row r="351" spans="1:12" ht="15.75" customHeight="1" x14ac:dyDescent="0.2">
      <c r="A351" s="341"/>
      <c r="B351" s="341"/>
      <c r="C351" s="341"/>
      <c r="D351" s="341"/>
      <c r="E351" s="341"/>
      <c r="F351" s="341"/>
      <c r="G351" s="341"/>
      <c r="H351" s="341"/>
      <c r="I351" s="341"/>
      <c r="J351" s="341"/>
      <c r="K351" s="341"/>
      <c r="L351" s="341"/>
    </row>
    <row r="352" spans="1:12" ht="15.75" customHeight="1" x14ac:dyDescent="0.2">
      <c r="A352" s="341"/>
      <c r="B352" s="341"/>
      <c r="C352" s="341"/>
      <c r="D352" s="341"/>
      <c r="E352" s="341"/>
      <c r="F352" s="341"/>
      <c r="G352" s="341"/>
      <c r="H352" s="341"/>
      <c r="I352" s="341"/>
      <c r="J352" s="341"/>
      <c r="K352" s="341"/>
      <c r="L352" s="341"/>
    </row>
    <row r="353" spans="1:12" ht="15.75" customHeight="1" x14ac:dyDescent="0.2">
      <c r="A353" s="341"/>
      <c r="B353" s="341"/>
      <c r="C353" s="341"/>
      <c r="D353" s="341"/>
      <c r="E353" s="341"/>
      <c r="F353" s="341"/>
      <c r="G353" s="341"/>
      <c r="H353" s="341"/>
      <c r="I353" s="341"/>
      <c r="J353" s="341"/>
      <c r="K353" s="341"/>
      <c r="L353" s="341"/>
    </row>
    <row r="354" spans="1:12" ht="15.75" customHeight="1" x14ac:dyDescent="0.2">
      <c r="A354" s="341"/>
      <c r="B354" s="341"/>
      <c r="C354" s="341"/>
      <c r="D354" s="341"/>
      <c r="E354" s="341"/>
      <c r="F354" s="341"/>
      <c r="G354" s="341"/>
      <c r="H354" s="341"/>
      <c r="I354" s="341"/>
      <c r="J354" s="341"/>
      <c r="K354" s="341"/>
      <c r="L354" s="341"/>
    </row>
    <row r="355" spans="1:12" ht="15.75" customHeight="1" x14ac:dyDescent="0.2">
      <c r="A355" s="341"/>
      <c r="B355" s="341"/>
      <c r="C355" s="341"/>
      <c r="D355" s="341"/>
      <c r="E355" s="341"/>
      <c r="F355" s="341"/>
      <c r="G355" s="341"/>
      <c r="H355" s="341"/>
      <c r="I355" s="341"/>
      <c r="J355" s="341"/>
      <c r="K355" s="341"/>
      <c r="L355" s="341"/>
    </row>
    <row r="356" spans="1:12" ht="15.75" customHeight="1" x14ac:dyDescent="0.2">
      <c r="A356" s="341"/>
      <c r="B356" s="341"/>
      <c r="C356" s="341"/>
      <c r="D356" s="341"/>
      <c r="E356" s="341"/>
      <c r="F356" s="341"/>
      <c r="G356" s="341"/>
      <c r="H356" s="341"/>
      <c r="I356" s="341"/>
      <c r="J356" s="341"/>
      <c r="K356" s="341"/>
      <c r="L356" s="341"/>
    </row>
    <row r="357" spans="1:12" ht="15.75" customHeight="1" x14ac:dyDescent="0.2">
      <c r="A357" s="341"/>
      <c r="B357" s="341"/>
      <c r="C357" s="341"/>
      <c r="D357" s="341"/>
      <c r="E357" s="341"/>
      <c r="F357" s="341"/>
      <c r="G357" s="341"/>
      <c r="H357" s="341"/>
      <c r="I357" s="341"/>
      <c r="J357" s="341"/>
      <c r="K357" s="341"/>
      <c r="L357" s="341"/>
    </row>
    <row r="358" spans="1:12" ht="15.75" customHeight="1" x14ac:dyDescent="0.2">
      <c r="A358" s="341"/>
      <c r="B358" s="341"/>
      <c r="C358" s="341"/>
      <c r="D358" s="341"/>
      <c r="E358" s="341"/>
      <c r="F358" s="341"/>
      <c r="G358" s="341"/>
      <c r="H358" s="341"/>
      <c r="I358" s="341"/>
      <c r="J358" s="341"/>
      <c r="K358" s="341"/>
      <c r="L358" s="341"/>
    </row>
    <row r="359" spans="1:12" ht="15.75" customHeight="1" x14ac:dyDescent="0.2">
      <c r="A359" s="341"/>
      <c r="B359" s="341"/>
      <c r="C359" s="341"/>
      <c r="D359" s="341"/>
      <c r="E359" s="341"/>
      <c r="F359" s="341"/>
      <c r="G359" s="341"/>
      <c r="H359" s="341"/>
      <c r="I359" s="341"/>
      <c r="J359" s="341"/>
      <c r="K359" s="341"/>
      <c r="L359" s="341"/>
    </row>
    <row r="360" spans="1:12" ht="15.75" customHeight="1" x14ac:dyDescent="0.2">
      <c r="A360" s="341"/>
      <c r="B360" s="341"/>
      <c r="C360" s="341"/>
      <c r="D360" s="341"/>
      <c r="E360" s="341"/>
      <c r="F360" s="341"/>
      <c r="G360" s="341"/>
      <c r="H360" s="341"/>
      <c r="I360" s="341"/>
      <c r="J360" s="341"/>
      <c r="K360" s="341"/>
      <c r="L360" s="341"/>
    </row>
    <row r="361" spans="1:12" ht="15.75" customHeight="1" x14ac:dyDescent="0.2">
      <c r="A361" s="341"/>
      <c r="B361" s="341"/>
      <c r="C361" s="341"/>
      <c r="D361" s="341"/>
      <c r="E361" s="341"/>
      <c r="F361" s="341"/>
      <c r="G361" s="341"/>
      <c r="H361" s="341"/>
      <c r="I361" s="341"/>
      <c r="J361" s="341"/>
      <c r="K361" s="341"/>
      <c r="L361" s="341"/>
    </row>
    <row r="362" spans="1:12" ht="15.75" customHeight="1" x14ac:dyDescent="0.2">
      <c r="A362" s="341"/>
      <c r="B362" s="341"/>
      <c r="C362" s="341"/>
      <c r="D362" s="341"/>
      <c r="E362" s="341"/>
      <c r="F362" s="341"/>
      <c r="G362" s="341"/>
      <c r="H362" s="341"/>
      <c r="I362" s="341"/>
      <c r="J362" s="341"/>
      <c r="K362" s="341"/>
      <c r="L362" s="341"/>
    </row>
    <row r="363" spans="1:12" ht="15.75" customHeight="1" x14ac:dyDescent="0.2">
      <c r="A363" s="341"/>
      <c r="B363" s="341"/>
      <c r="C363" s="341"/>
      <c r="D363" s="341"/>
      <c r="E363" s="341"/>
      <c r="F363" s="341"/>
      <c r="G363" s="341"/>
      <c r="H363" s="341"/>
      <c r="I363" s="341"/>
      <c r="J363" s="341"/>
      <c r="K363" s="341"/>
      <c r="L363" s="341"/>
    </row>
    <row r="364" spans="1:12" ht="15.75" customHeight="1" x14ac:dyDescent="0.2">
      <c r="A364" s="341"/>
      <c r="B364" s="341"/>
      <c r="C364" s="341"/>
      <c r="D364" s="341"/>
      <c r="E364" s="341"/>
      <c r="F364" s="341"/>
      <c r="G364" s="341"/>
      <c r="H364" s="341"/>
      <c r="I364" s="341"/>
      <c r="J364" s="341"/>
      <c r="K364" s="341"/>
      <c r="L364" s="341"/>
    </row>
    <row r="365" spans="1:12" ht="15.75" customHeight="1" x14ac:dyDescent="0.2">
      <c r="A365" s="341"/>
      <c r="B365" s="341"/>
      <c r="C365" s="341"/>
      <c r="D365" s="341"/>
      <c r="E365" s="341"/>
      <c r="F365" s="341"/>
      <c r="G365" s="341"/>
      <c r="H365" s="341"/>
      <c r="I365" s="341"/>
      <c r="J365" s="341"/>
      <c r="K365" s="341"/>
      <c r="L365" s="341"/>
    </row>
    <row r="366" spans="1:12" ht="15.75" customHeight="1" x14ac:dyDescent="0.2">
      <c r="A366" s="341"/>
      <c r="B366" s="341"/>
      <c r="C366" s="341"/>
      <c r="D366" s="341"/>
      <c r="E366" s="341"/>
      <c r="F366" s="341"/>
      <c r="G366" s="341"/>
      <c r="H366" s="341"/>
      <c r="I366" s="341"/>
      <c r="J366" s="341"/>
      <c r="K366" s="341"/>
      <c r="L366" s="341"/>
    </row>
    <row r="367" spans="1:12" ht="15.75" customHeight="1" x14ac:dyDescent="0.2">
      <c r="A367" s="341"/>
      <c r="B367" s="341"/>
      <c r="C367" s="341"/>
      <c r="D367" s="341"/>
      <c r="E367" s="341"/>
      <c r="F367" s="341"/>
      <c r="G367" s="341"/>
      <c r="H367" s="341"/>
      <c r="I367" s="341"/>
      <c r="J367" s="341"/>
      <c r="K367" s="341"/>
      <c r="L367" s="341"/>
    </row>
    <row r="368" spans="1:12" ht="15.75" customHeight="1" x14ac:dyDescent="0.2">
      <c r="A368" s="341"/>
      <c r="B368" s="341"/>
      <c r="C368" s="341"/>
      <c r="D368" s="341"/>
      <c r="E368" s="341"/>
      <c r="F368" s="341"/>
      <c r="G368" s="341"/>
      <c r="H368" s="341"/>
      <c r="I368" s="341"/>
      <c r="J368" s="341"/>
      <c r="K368" s="341"/>
      <c r="L368" s="341"/>
    </row>
    <row r="369" spans="1:12" ht="15.75" customHeight="1" x14ac:dyDescent="0.2">
      <c r="A369" s="341"/>
      <c r="B369" s="341"/>
      <c r="C369" s="341"/>
      <c r="D369" s="341"/>
      <c r="E369" s="341"/>
      <c r="F369" s="341"/>
      <c r="G369" s="341"/>
      <c r="H369" s="341"/>
      <c r="I369" s="341"/>
      <c r="J369" s="341"/>
      <c r="K369" s="341"/>
      <c r="L369" s="341"/>
    </row>
    <row r="370" spans="1:12" ht="15.75" customHeight="1" x14ac:dyDescent="0.2">
      <c r="A370" s="341"/>
      <c r="B370" s="341"/>
      <c r="C370" s="341"/>
      <c r="D370" s="341"/>
      <c r="E370" s="341"/>
      <c r="F370" s="341"/>
      <c r="G370" s="341"/>
      <c r="H370" s="341"/>
      <c r="I370" s="341"/>
      <c r="J370" s="341"/>
      <c r="K370" s="341"/>
      <c r="L370" s="341"/>
    </row>
    <row r="371" spans="1:12" ht="15.75" customHeight="1" x14ac:dyDescent="0.2">
      <c r="A371" s="341"/>
      <c r="B371" s="341"/>
      <c r="C371" s="341"/>
      <c r="D371" s="341"/>
      <c r="E371" s="341"/>
      <c r="F371" s="341"/>
      <c r="G371" s="341"/>
      <c r="H371" s="341"/>
      <c r="I371" s="341"/>
      <c r="J371" s="341"/>
      <c r="K371" s="341"/>
      <c r="L371" s="341"/>
    </row>
    <row r="372" spans="1:12" ht="15.75" customHeight="1" x14ac:dyDescent="0.2">
      <c r="A372" s="341"/>
      <c r="B372" s="341"/>
      <c r="C372" s="341"/>
      <c r="D372" s="341"/>
      <c r="E372" s="341"/>
      <c r="F372" s="341"/>
      <c r="G372" s="341"/>
      <c r="H372" s="341"/>
      <c r="I372" s="341"/>
      <c r="J372" s="341"/>
      <c r="K372" s="341"/>
      <c r="L372" s="341"/>
    </row>
    <row r="373" spans="1:12" ht="15.75" customHeight="1" x14ac:dyDescent="0.2">
      <c r="A373" s="341"/>
      <c r="B373" s="341"/>
      <c r="C373" s="341"/>
      <c r="D373" s="341"/>
      <c r="E373" s="341"/>
      <c r="F373" s="341"/>
      <c r="G373" s="341"/>
      <c r="H373" s="341"/>
      <c r="I373" s="341"/>
      <c r="J373" s="341"/>
      <c r="K373" s="341"/>
      <c r="L373" s="341"/>
    </row>
    <row r="374" spans="1:12" ht="15.75" customHeight="1" x14ac:dyDescent="0.2">
      <c r="A374" s="341"/>
      <c r="B374" s="341"/>
      <c r="C374" s="341"/>
      <c r="D374" s="341"/>
      <c r="E374" s="341"/>
      <c r="F374" s="341"/>
      <c r="G374" s="341"/>
      <c r="H374" s="341"/>
      <c r="I374" s="341"/>
      <c r="J374" s="341"/>
      <c r="K374" s="341"/>
      <c r="L374" s="341"/>
    </row>
    <row r="375" spans="1:12" ht="15.75" customHeight="1" x14ac:dyDescent="0.2">
      <c r="A375" s="341"/>
      <c r="B375" s="341"/>
      <c r="C375" s="341"/>
      <c r="D375" s="341"/>
      <c r="E375" s="341"/>
      <c r="F375" s="341"/>
      <c r="G375" s="341"/>
      <c r="H375" s="341"/>
      <c r="I375" s="341"/>
      <c r="J375" s="341"/>
      <c r="K375" s="341"/>
      <c r="L375" s="341"/>
    </row>
    <row r="376" spans="1:12" ht="15.75" customHeight="1" x14ac:dyDescent="0.2">
      <c r="A376" s="341"/>
      <c r="B376" s="341"/>
      <c r="C376" s="341"/>
      <c r="D376" s="341"/>
      <c r="E376" s="341"/>
      <c r="F376" s="341"/>
      <c r="G376" s="341"/>
      <c r="H376" s="341"/>
      <c r="I376" s="341"/>
      <c r="J376" s="341"/>
      <c r="K376" s="341"/>
      <c r="L376" s="341"/>
    </row>
    <row r="377" spans="1:12" ht="15.75" customHeight="1" x14ac:dyDescent="0.2">
      <c r="A377" s="341"/>
      <c r="B377" s="341"/>
      <c r="C377" s="341"/>
      <c r="D377" s="341"/>
      <c r="E377" s="341"/>
      <c r="F377" s="341"/>
      <c r="G377" s="341"/>
      <c r="H377" s="341"/>
      <c r="I377" s="341"/>
      <c r="J377" s="341"/>
      <c r="K377" s="341"/>
      <c r="L377" s="341"/>
    </row>
    <row r="378" spans="1:12" ht="15.75" customHeight="1" x14ac:dyDescent="0.2">
      <c r="A378" s="341"/>
      <c r="B378" s="341"/>
      <c r="C378" s="341"/>
      <c r="D378" s="341"/>
      <c r="E378" s="341"/>
      <c r="F378" s="341"/>
      <c r="G378" s="341"/>
      <c r="H378" s="341"/>
      <c r="I378" s="341"/>
      <c r="J378" s="341"/>
      <c r="K378" s="341"/>
      <c r="L378" s="341"/>
    </row>
    <row r="379" spans="1:12" ht="15.75" customHeight="1" x14ac:dyDescent="0.2">
      <c r="A379" s="341"/>
      <c r="B379" s="341"/>
      <c r="C379" s="341"/>
      <c r="D379" s="341"/>
      <c r="E379" s="341"/>
      <c r="F379" s="341"/>
      <c r="G379" s="341"/>
      <c r="H379" s="341"/>
      <c r="I379" s="341"/>
      <c r="J379" s="341"/>
      <c r="K379" s="341"/>
      <c r="L379" s="341"/>
    </row>
    <row r="380" spans="1:12" ht="15.75" customHeight="1" x14ac:dyDescent="0.2">
      <c r="A380" s="341"/>
      <c r="B380" s="341"/>
      <c r="C380" s="341"/>
      <c r="D380" s="341"/>
      <c r="E380" s="341"/>
      <c r="F380" s="341"/>
      <c r="G380" s="341"/>
      <c r="H380" s="341"/>
      <c r="I380" s="341"/>
      <c r="J380" s="341"/>
      <c r="K380" s="341"/>
      <c r="L380" s="341"/>
    </row>
    <row r="381" spans="1:12" ht="15.75" customHeight="1" x14ac:dyDescent="0.2">
      <c r="A381" s="341"/>
      <c r="B381" s="341"/>
      <c r="C381" s="341"/>
      <c r="D381" s="341"/>
      <c r="E381" s="341"/>
      <c r="F381" s="341"/>
      <c r="G381" s="341"/>
      <c r="H381" s="341"/>
      <c r="I381" s="341"/>
      <c r="J381" s="341"/>
      <c r="K381" s="341"/>
      <c r="L381" s="341"/>
    </row>
    <row r="382" spans="1:12" ht="15.75" customHeight="1" x14ac:dyDescent="0.2">
      <c r="A382" s="341"/>
      <c r="B382" s="341"/>
      <c r="C382" s="341"/>
      <c r="D382" s="341"/>
      <c r="E382" s="341"/>
      <c r="F382" s="341"/>
      <c r="G382" s="341"/>
      <c r="H382" s="341"/>
      <c r="I382" s="341"/>
      <c r="J382" s="341"/>
      <c r="K382" s="341"/>
      <c r="L382" s="341"/>
    </row>
    <row r="383" spans="1:12" ht="15.75" customHeight="1" x14ac:dyDescent="0.2">
      <c r="A383" s="341"/>
      <c r="B383" s="341"/>
      <c r="C383" s="341"/>
      <c r="D383" s="341"/>
      <c r="E383" s="341"/>
      <c r="F383" s="341"/>
      <c r="G383" s="341"/>
      <c r="H383" s="341"/>
      <c r="I383" s="341"/>
      <c r="J383" s="341"/>
      <c r="K383" s="341"/>
      <c r="L383" s="341"/>
    </row>
    <row r="384" spans="1:12" ht="15.75" customHeight="1" x14ac:dyDescent="0.2">
      <c r="A384" s="341"/>
      <c r="B384" s="341"/>
      <c r="C384" s="341"/>
      <c r="D384" s="341"/>
      <c r="E384" s="341"/>
      <c r="F384" s="341"/>
      <c r="G384" s="341"/>
      <c r="H384" s="341"/>
      <c r="I384" s="341"/>
      <c r="J384" s="341"/>
      <c r="K384" s="341"/>
      <c r="L384" s="341"/>
    </row>
    <row r="385" spans="1:12" ht="15.75" customHeight="1" x14ac:dyDescent="0.2">
      <c r="A385" s="341"/>
      <c r="B385" s="341"/>
      <c r="C385" s="341"/>
      <c r="D385" s="341"/>
      <c r="E385" s="341"/>
      <c r="F385" s="341"/>
      <c r="G385" s="341"/>
      <c r="H385" s="341"/>
      <c r="I385" s="341"/>
      <c r="J385" s="341"/>
      <c r="K385" s="341"/>
      <c r="L385" s="341"/>
    </row>
    <row r="386" spans="1:12" ht="15.75" customHeight="1" x14ac:dyDescent="0.2">
      <c r="A386" s="341"/>
      <c r="B386" s="341"/>
      <c r="C386" s="341"/>
      <c r="D386" s="341"/>
      <c r="E386" s="341"/>
      <c r="F386" s="341"/>
      <c r="G386" s="341"/>
      <c r="H386" s="341"/>
      <c r="I386" s="341"/>
      <c r="J386" s="341"/>
      <c r="K386" s="341"/>
      <c r="L386" s="341"/>
    </row>
    <row r="387" spans="1:12" ht="15.75" customHeight="1" x14ac:dyDescent="0.2">
      <c r="A387" s="341"/>
      <c r="B387" s="341"/>
      <c r="C387" s="341"/>
      <c r="D387" s="341"/>
      <c r="E387" s="341"/>
      <c r="F387" s="341"/>
      <c r="G387" s="341"/>
      <c r="H387" s="341"/>
      <c r="I387" s="341"/>
      <c r="J387" s="341"/>
      <c r="K387" s="341"/>
      <c r="L387" s="341"/>
    </row>
    <row r="388" spans="1:12" ht="15.75" customHeight="1" x14ac:dyDescent="0.2">
      <c r="A388" s="341"/>
      <c r="B388" s="341"/>
      <c r="C388" s="341"/>
      <c r="D388" s="341"/>
      <c r="E388" s="341"/>
      <c r="F388" s="341"/>
      <c r="G388" s="341"/>
      <c r="H388" s="341"/>
      <c r="I388" s="341"/>
      <c r="J388" s="341"/>
      <c r="K388" s="341"/>
      <c r="L388" s="341"/>
    </row>
    <row r="389" spans="1:12" ht="15.75" customHeight="1" x14ac:dyDescent="0.2">
      <c r="A389" s="341"/>
      <c r="B389" s="341"/>
      <c r="C389" s="341"/>
      <c r="D389" s="341"/>
      <c r="E389" s="341"/>
      <c r="F389" s="341"/>
      <c r="G389" s="341"/>
      <c r="H389" s="341"/>
      <c r="I389" s="341"/>
      <c r="J389" s="341"/>
      <c r="K389" s="341"/>
      <c r="L389" s="341"/>
    </row>
    <row r="390" spans="1:12" ht="15.75" customHeight="1" x14ac:dyDescent="0.2">
      <c r="A390" s="341"/>
      <c r="B390" s="341"/>
      <c r="C390" s="341"/>
      <c r="D390" s="341"/>
      <c r="E390" s="341"/>
      <c r="F390" s="341"/>
      <c r="G390" s="341"/>
      <c r="H390" s="341"/>
      <c r="I390" s="341"/>
      <c r="J390" s="341"/>
      <c r="K390" s="341"/>
      <c r="L390" s="341"/>
    </row>
    <row r="391" spans="1:12" ht="15.75" customHeight="1" x14ac:dyDescent="0.2">
      <c r="A391" s="341"/>
      <c r="B391" s="341"/>
      <c r="C391" s="341"/>
      <c r="D391" s="341"/>
      <c r="E391" s="341"/>
      <c r="F391" s="341"/>
      <c r="G391" s="341"/>
      <c r="H391" s="341"/>
      <c r="I391" s="341"/>
      <c r="J391" s="341"/>
      <c r="K391" s="341"/>
      <c r="L391" s="341"/>
    </row>
    <row r="392" spans="1:12" ht="15.75" customHeight="1" x14ac:dyDescent="0.2">
      <c r="A392" s="341"/>
      <c r="B392" s="341"/>
      <c r="C392" s="341"/>
      <c r="D392" s="341"/>
      <c r="E392" s="341"/>
      <c r="F392" s="341"/>
      <c r="G392" s="341"/>
      <c r="H392" s="341"/>
      <c r="I392" s="341"/>
      <c r="J392" s="341"/>
      <c r="K392" s="341"/>
      <c r="L392" s="341"/>
    </row>
    <row r="393" spans="1:12" ht="15.75" customHeight="1" x14ac:dyDescent="0.2">
      <c r="A393" s="341"/>
      <c r="B393" s="341"/>
      <c r="C393" s="341"/>
      <c r="D393" s="341"/>
      <c r="E393" s="341"/>
      <c r="F393" s="341"/>
      <c r="G393" s="341"/>
      <c r="H393" s="341"/>
      <c r="I393" s="341"/>
      <c r="J393" s="341"/>
      <c r="K393" s="341"/>
      <c r="L393" s="341"/>
    </row>
    <row r="394" spans="1:12" ht="15.75" customHeight="1" x14ac:dyDescent="0.2">
      <c r="A394" s="341"/>
      <c r="B394" s="341"/>
      <c r="C394" s="341"/>
      <c r="D394" s="341"/>
      <c r="E394" s="341"/>
      <c r="F394" s="341"/>
      <c r="G394" s="341"/>
      <c r="H394" s="341"/>
      <c r="I394" s="341"/>
      <c r="J394" s="341"/>
      <c r="K394" s="341"/>
      <c r="L394" s="341"/>
    </row>
    <row r="395" spans="1:12" ht="15.75" customHeight="1" x14ac:dyDescent="0.2">
      <c r="A395" s="341"/>
      <c r="B395" s="341"/>
      <c r="C395" s="341"/>
      <c r="D395" s="341"/>
      <c r="E395" s="341"/>
      <c r="F395" s="341"/>
      <c r="G395" s="341"/>
      <c r="H395" s="341"/>
      <c r="I395" s="341"/>
      <c r="J395" s="341"/>
      <c r="K395" s="341"/>
      <c r="L395" s="341"/>
    </row>
    <row r="396" spans="1:12" ht="15.75" customHeight="1" x14ac:dyDescent="0.2">
      <c r="A396" s="341"/>
      <c r="B396" s="341"/>
      <c r="C396" s="341"/>
      <c r="D396" s="341"/>
      <c r="E396" s="341"/>
      <c r="F396" s="341"/>
      <c r="G396" s="341"/>
      <c r="H396" s="341"/>
      <c r="I396" s="341"/>
      <c r="J396" s="341"/>
      <c r="K396" s="341"/>
      <c r="L396" s="341"/>
    </row>
    <row r="397" spans="1:12" ht="15.75" customHeight="1" x14ac:dyDescent="0.2">
      <c r="A397" s="341"/>
      <c r="B397" s="341"/>
      <c r="C397" s="341"/>
      <c r="D397" s="341"/>
      <c r="E397" s="341"/>
      <c r="F397" s="341"/>
      <c r="G397" s="341"/>
      <c r="H397" s="341"/>
      <c r="I397" s="341"/>
      <c r="J397" s="341"/>
      <c r="K397" s="341"/>
      <c r="L397" s="341"/>
    </row>
    <row r="398" spans="1:12" ht="15.75" customHeight="1" x14ac:dyDescent="0.2">
      <c r="A398" s="341"/>
      <c r="B398" s="341"/>
      <c r="C398" s="341"/>
      <c r="D398" s="341"/>
      <c r="E398" s="341"/>
      <c r="F398" s="341"/>
      <c r="G398" s="341"/>
      <c r="H398" s="341"/>
      <c r="I398" s="341"/>
      <c r="J398" s="341"/>
      <c r="K398" s="341"/>
      <c r="L398" s="341"/>
    </row>
    <row r="399" spans="1:12" ht="15.75" customHeight="1" x14ac:dyDescent="0.2">
      <c r="A399" s="341"/>
      <c r="B399" s="341"/>
      <c r="C399" s="341"/>
      <c r="D399" s="341"/>
      <c r="E399" s="341"/>
      <c r="F399" s="341"/>
      <c r="G399" s="341"/>
      <c r="H399" s="341"/>
      <c r="I399" s="341"/>
      <c r="J399" s="341"/>
      <c r="K399" s="341"/>
      <c r="L399" s="341"/>
    </row>
    <row r="400" spans="1:12" ht="15.75" customHeight="1" x14ac:dyDescent="0.2">
      <c r="A400" s="341"/>
      <c r="B400" s="341"/>
      <c r="C400" s="341"/>
      <c r="D400" s="341"/>
      <c r="E400" s="341"/>
      <c r="F400" s="341"/>
      <c r="G400" s="341"/>
      <c r="H400" s="341"/>
      <c r="I400" s="341"/>
      <c r="J400" s="341"/>
      <c r="K400" s="341"/>
      <c r="L400" s="341"/>
    </row>
    <row r="401" spans="1:12" ht="15.75" customHeight="1" x14ac:dyDescent="0.2">
      <c r="A401" s="341"/>
      <c r="B401" s="341"/>
      <c r="C401" s="341"/>
      <c r="D401" s="341"/>
      <c r="E401" s="341"/>
      <c r="F401" s="341"/>
      <c r="G401" s="341"/>
      <c r="H401" s="341"/>
      <c r="I401" s="341"/>
      <c r="J401" s="341"/>
      <c r="K401" s="341"/>
      <c r="L401" s="341"/>
    </row>
    <row r="402" spans="1:12" ht="15.75" customHeight="1" x14ac:dyDescent="0.2">
      <c r="A402" s="341"/>
      <c r="B402" s="341"/>
      <c r="C402" s="341"/>
      <c r="D402" s="341"/>
      <c r="E402" s="341"/>
      <c r="F402" s="341"/>
      <c r="G402" s="341"/>
      <c r="H402" s="341"/>
      <c r="I402" s="341"/>
      <c r="J402" s="341"/>
      <c r="K402" s="341"/>
      <c r="L402" s="341"/>
    </row>
    <row r="403" spans="1:12" ht="15.75" customHeight="1" x14ac:dyDescent="0.2">
      <c r="A403" s="341"/>
      <c r="B403" s="341"/>
      <c r="C403" s="341"/>
      <c r="D403" s="341"/>
      <c r="E403" s="341"/>
      <c r="F403" s="341"/>
      <c r="G403" s="341"/>
      <c r="H403" s="341"/>
      <c r="I403" s="341"/>
      <c r="J403" s="341"/>
      <c r="K403" s="341"/>
      <c r="L403" s="341"/>
    </row>
    <row r="404" spans="1:12" ht="15.75" customHeight="1" x14ac:dyDescent="0.2">
      <c r="A404" s="341"/>
      <c r="B404" s="341"/>
      <c r="C404" s="341"/>
      <c r="D404" s="341"/>
      <c r="E404" s="341"/>
      <c r="F404" s="341"/>
      <c r="G404" s="341"/>
      <c r="H404" s="341"/>
      <c r="I404" s="341"/>
      <c r="J404" s="341"/>
      <c r="K404" s="341"/>
      <c r="L404" s="341"/>
    </row>
    <row r="405" spans="1:12" ht="15.75" customHeight="1" x14ac:dyDescent="0.2">
      <c r="A405" s="341"/>
      <c r="B405" s="341"/>
      <c r="C405" s="341"/>
      <c r="D405" s="341"/>
      <c r="E405" s="341"/>
      <c r="F405" s="341"/>
      <c r="G405" s="341"/>
      <c r="H405" s="341"/>
      <c r="I405" s="341"/>
      <c r="J405" s="341"/>
      <c r="K405" s="341"/>
      <c r="L405" s="341"/>
    </row>
    <row r="406" spans="1:12" ht="15.75" customHeight="1" x14ac:dyDescent="0.2">
      <c r="A406" s="341"/>
      <c r="B406" s="341"/>
      <c r="C406" s="341"/>
      <c r="D406" s="341"/>
      <c r="E406" s="341"/>
      <c r="F406" s="341"/>
      <c r="G406" s="341"/>
      <c r="H406" s="341"/>
      <c r="I406" s="341"/>
      <c r="J406" s="341"/>
      <c r="K406" s="341"/>
      <c r="L406" s="341"/>
    </row>
    <row r="407" spans="1:12" ht="15.75" customHeight="1" x14ac:dyDescent="0.2">
      <c r="A407" s="341"/>
      <c r="B407" s="341"/>
      <c r="C407" s="341"/>
      <c r="D407" s="341"/>
      <c r="E407" s="341"/>
      <c r="F407" s="341"/>
      <c r="G407" s="341"/>
      <c r="H407" s="341"/>
      <c r="I407" s="341"/>
      <c r="J407" s="341"/>
      <c r="K407" s="341"/>
      <c r="L407" s="341"/>
    </row>
    <row r="408" spans="1:12" ht="15.75" customHeight="1" x14ac:dyDescent="0.2">
      <c r="A408" s="341"/>
      <c r="B408" s="341"/>
      <c r="C408" s="341"/>
      <c r="D408" s="341"/>
      <c r="E408" s="341"/>
      <c r="F408" s="341"/>
      <c r="G408" s="341"/>
      <c r="H408" s="341"/>
      <c r="I408" s="341"/>
      <c r="J408" s="341"/>
      <c r="K408" s="341"/>
      <c r="L408" s="341"/>
    </row>
    <row r="409" spans="1:12" ht="15.75" customHeight="1" x14ac:dyDescent="0.2">
      <c r="A409" s="341"/>
      <c r="B409" s="341"/>
      <c r="C409" s="341"/>
      <c r="D409" s="341"/>
      <c r="E409" s="341"/>
      <c r="F409" s="341"/>
      <c r="G409" s="341"/>
      <c r="H409" s="341"/>
      <c r="I409" s="341"/>
      <c r="J409" s="341"/>
      <c r="K409" s="341"/>
      <c r="L409" s="341"/>
    </row>
    <row r="410" spans="1:12" ht="15.75" customHeight="1" x14ac:dyDescent="0.2">
      <c r="A410" s="341"/>
      <c r="B410" s="341"/>
      <c r="C410" s="341"/>
      <c r="D410" s="341"/>
      <c r="E410" s="341"/>
      <c r="F410" s="341"/>
      <c r="G410" s="341"/>
      <c r="H410" s="341"/>
      <c r="I410" s="341"/>
      <c r="J410" s="341"/>
      <c r="K410" s="341"/>
      <c r="L410" s="341"/>
    </row>
    <row r="411" spans="1:12" ht="15.75" customHeight="1" x14ac:dyDescent="0.2">
      <c r="A411" s="341"/>
      <c r="B411" s="341"/>
      <c r="C411" s="341"/>
      <c r="D411" s="341"/>
      <c r="E411" s="341"/>
      <c r="F411" s="341"/>
      <c r="G411" s="341"/>
      <c r="H411" s="341"/>
      <c r="I411" s="341"/>
      <c r="J411" s="341"/>
      <c r="K411" s="341"/>
      <c r="L411" s="341"/>
    </row>
    <row r="412" spans="1:12" ht="15.75" customHeight="1" x14ac:dyDescent="0.2">
      <c r="A412" s="341"/>
      <c r="B412" s="341"/>
      <c r="C412" s="341"/>
      <c r="D412" s="341"/>
      <c r="E412" s="341"/>
      <c r="F412" s="341"/>
      <c r="G412" s="341"/>
      <c r="H412" s="341"/>
      <c r="I412" s="341"/>
      <c r="J412" s="341"/>
      <c r="K412" s="341"/>
      <c r="L412" s="341"/>
    </row>
    <row r="413" spans="1:12" ht="15.75" customHeight="1" x14ac:dyDescent="0.2">
      <c r="A413" s="341"/>
      <c r="B413" s="341"/>
      <c r="C413" s="341"/>
      <c r="D413" s="341"/>
      <c r="E413" s="341"/>
      <c r="F413" s="341"/>
      <c r="G413" s="341"/>
      <c r="H413" s="341"/>
      <c r="I413" s="341"/>
      <c r="J413" s="341"/>
      <c r="K413" s="341"/>
      <c r="L413" s="341"/>
    </row>
    <row r="414" spans="1:12" ht="15.75" customHeight="1" x14ac:dyDescent="0.2">
      <c r="A414" s="341"/>
      <c r="B414" s="341"/>
      <c r="C414" s="341"/>
      <c r="D414" s="341"/>
      <c r="E414" s="341"/>
      <c r="F414" s="341"/>
      <c r="G414" s="341"/>
      <c r="H414" s="341"/>
      <c r="I414" s="341"/>
      <c r="J414" s="341"/>
      <c r="K414" s="341"/>
      <c r="L414" s="341"/>
    </row>
    <row r="415" spans="1:12" ht="15.75" customHeight="1" x14ac:dyDescent="0.2">
      <c r="A415" s="341"/>
      <c r="B415" s="341"/>
      <c r="C415" s="341"/>
      <c r="D415" s="341"/>
      <c r="E415" s="341"/>
      <c r="F415" s="341"/>
      <c r="G415" s="341"/>
      <c r="H415" s="341"/>
      <c r="I415" s="341"/>
      <c r="J415" s="341"/>
      <c r="K415" s="341"/>
      <c r="L415" s="341"/>
    </row>
    <row r="416" spans="1:12" ht="15.75" customHeight="1" x14ac:dyDescent="0.2">
      <c r="A416" s="341"/>
      <c r="B416" s="341"/>
      <c r="C416" s="341"/>
      <c r="D416" s="341"/>
      <c r="E416" s="341"/>
      <c r="F416" s="341"/>
      <c r="G416" s="341"/>
      <c r="H416" s="341"/>
      <c r="I416" s="341"/>
      <c r="J416" s="341"/>
      <c r="K416" s="341"/>
      <c r="L416" s="341"/>
    </row>
    <row r="417" spans="1:12" ht="15.75" customHeight="1" x14ac:dyDescent="0.2">
      <c r="A417" s="341"/>
      <c r="B417" s="341"/>
      <c r="C417" s="341"/>
      <c r="D417" s="341"/>
      <c r="E417" s="341"/>
      <c r="F417" s="341"/>
      <c r="G417" s="341"/>
      <c r="H417" s="341"/>
      <c r="I417" s="341"/>
      <c r="J417" s="341"/>
      <c r="K417" s="341"/>
      <c r="L417" s="341"/>
    </row>
    <row r="418" spans="1:12" ht="15.75" customHeight="1" x14ac:dyDescent="0.2">
      <c r="A418" s="341"/>
      <c r="B418" s="341"/>
      <c r="C418" s="341"/>
      <c r="D418" s="341"/>
      <c r="E418" s="341"/>
      <c r="F418" s="341"/>
      <c r="G418" s="341"/>
      <c r="H418" s="341"/>
      <c r="I418" s="341"/>
      <c r="J418" s="341"/>
      <c r="K418" s="341"/>
      <c r="L418" s="341"/>
    </row>
    <row r="419" spans="1:12" ht="15.75" customHeight="1" x14ac:dyDescent="0.2">
      <c r="A419" s="341"/>
      <c r="B419" s="341"/>
      <c r="C419" s="341"/>
      <c r="D419" s="341"/>
      <c r="E419" s="341"/>
      <c r="F419" s="341"/>
      <c r="G419" s="341"/>
      <c r="H419" s="341"/>
      <c r="I419" s="341"/>
      <c r="J419" s="341"/>
      <c r="K419" s="341"/>
      <c r="L419" s="341"/>
    </row>
    <row r="420" spans="1:12" ht="15.75" customHeight="1" x14ac:dyDescent="0.2">
      <c r="A420" s="341"/>
      <c r="B420" s="341"/>
      <c r="C420" s="341"/>
      <c r="D420" s="341"/>
      <c r="E420" s="341"/>
      <c r="F420" s="341"/>
      <c r="G420" s="341"/>
      <c r="H420" s="341"/>
      <c r="I420" s="341"/>
      <c r="J420" s="341"/>
      <c r="K420" s="341"/>
      <c r="L420" s="341"/>
    </row>
    <row r="421" spans="1:12" ht="15.75" customHeight="1" x14ac:dyDescent="0.2">
      <c r="A421" s="341"/>
      <c r="B421" s="341"/>
      <c r="C421" s="341"/>
      <c r="D421" s="341"/>
      <c r="E421" s="341"/>
      <c r="F421" s="341"/>
      <c r="G421" s="341"/>
      <c r="H421" s="341"/>
      <c r="I421" s="341"/>
      <c r="J421" s="341"/>
      <c r="K421" s="341"/>
      <c r="L421" s="341"/>
    </row>
    <row r="422" spans="1:12" ht="15.75" customHeight="1" x14ac:dyDescent="0.2">
      <c r="A422" s="341"/>
      <c r="B422" s="341"/>
      <c r="C422" s="341"/>
      <c r="D422" s="341"/>
      <c r="E422" s="341"/>
      <c r="F422" s="341"/>
      <c r="G422" s="341"/>
      <c r="H422" s="341"/>
      <c r="I422" s="341"/>
      <c r="J422" s="341"/>
      <c r="K422" s="341"/>
      <c r="L422" s="341"/>
    </row>
    <row r="423" spans="1:12" ht="15.75" customHeight="1" x14ac:dyDescent="0.2">
      <c r="A423" s="341"/>
      <c r="B423" s="341"/>
      <c r="C423" s="341"/>
      <c r="D423" s="341"/>
      <c r="E423" s="341"/>
      <c r="F423" s="341"/>
      <c r="G423" s="341"/>
      <c r="H423" s="341"/>
      <c r="I423" s="341"/>
      <c r="J423" s="341"/>
      <c r="K423" s="341"/>
      <c r="L423" s="341"/>
    </row>
    <row r="424" spans="1:12" ht="15.75" customHeight="1" x14ac:dyDescent="0.2">
      <c r="A424" s="341"/>
      <c r="B424" s="341"/>
      <c r="C424" s="341"/>
      <c r="D424" s="341"/>
      <c r="E424" s="341"/>
      <c r="F424" s="341"/>
      <c r="G424" s="341"/>
      <c r="H424" s="341"/>
      <c r="I424" s="341"/>
      <c r="J424" s="341"/>
      <c r="K424" s="341"/>
      <c r="L424" s="341"/>
    </row>
    <row r="425" spans="1:12" ht="15.75" customHeight="1" x14ac:dyDescent="0.2">
      <c r="A425" s="341"/>
      <c r="B425" s="341"/>
      <c r="C425" s="341"/>
      <c r="D425" s="341"/>
      <c r="E425" s="341"/>
      <c r="F425" s="341"/>
      <c r="G425" s="341"/>
      <c r="H425" s="341"/>
      <c r="I425" s="341"/>
      <c r="J425" s="341"/>
      <c r="K425" s="341"/>
      <c r="L425" s="341"/>
    </row>
    <row r="426" spans="1:12" ht="15.75" customHeight="1" x14ac:dyDescent="0.2">
      <c r="A426" s="341"/>
      <c r="B426" s="341"/>
      <c r="C426" s="341"/>
      <c r="D426" s="341"/>
      <c r="E426" s="341"/>
      <c r="F426" s="341"/>
      <c r="G426" s="341"/>
      <c r="H426" s="341"/>
      <c r="I426" s="341"/>
      <c r="J426" s="341"/>
      <c r="K426" s="341"/>
      <c r="L426" s="341"/>
    </row>
    <row r="427" spans="1:12" ht="15.75" customHeight="1" x14ac:dyDescent="0.2">
      <c r="A427" s="341"/>
      <c r="B427" s="341"/>
      <c r="C427" s="341"/>
      <c r="D427" s="341"/>
      <c r="E427" s="341"/>
      <c r="F427" s="341"/>
      <c r="G427" s="341"/>
      <c r="H427" s="341"/>
      <c r="I427" s="341"/>
      <c r="J427" s="341"/>
      <c r="K427" s="341"/>
      <c r="L427" s="341"/>
    </row>
    <row r="428" spans="1:12" ht="15.75" customHeight="1" x14ac:dyDescent="0.2">
      <c r="A428" s="341"/>
      <c r="B428" s="341"/>
      <c r="C428" s="341"/>
      <c r="D428" s="341"/>
      <c r="E428" s="341"/>
      <c r="F428" s="341"/>
      <c r="G428" s="341"/>
      <c r="H428" s="341"/>
      <c r="I428" s="341"/>
      <c r="J428" s="341"/>
      <c r="K428" s="341"/>
      <c r="L428" s="341"/>
    </row>
    <row r="429" spans="1:12" ht="15.75" customHeight="1" x14ac:dyDescent="0.2">
      <c r="A429" s="341"/>
      <c r="B429" s="341"/>
      <c r="C429" s="341"/>
      <c r="D429" s="341"/>
      <c r="E429" s="341"/>
      <c r="F429" s="341"/>
      <c r="G429" s="341"/>
      <c r="H429" s="341"/>
      <c r="I429" s="341"/>
      <c r="J429" s="341"/>
      <c r="K429" s="341"/>
      <c r="L429" s="341"/>
    </row>
    <row r="430" spans="1:12" ht="15.75" customHeight="1" x14ac:dyDescent="0.2">
      <c r="A430" s="341"/>
      <c r="B430" s="341"/>
      <c r="C430" s="341"/>
      <c r="D430" s="341"/>
      <c r="E430" s="341"/>
      <c r="F430" s="341"/>
      <c r="G430" s="341"/>
      <c r="H430" s="341"/>
      <c r="I430" s="341"/>
      <c r="J430" s="341"/>
      <c r="K430" s="341"/>
      <c r="L430" s="341"/>
    </row>
    <row r="431" spans="1:12" ht="15.75" customHeight="1" x14ac:dyDescent="0.2">
      <c r="A431" s="341"/>
      <c r="B431" s="341"/>
      <c r="C431" s="341"/>
      <c r="D431" s="341"/>
      <c r="E431" s="341"/>
      <c r="F431" s="341"/>
      <c r="G431" s="341"/>
      <c r="H431" s="341"/>
      <c r="I431" s="341"/>
      <c r="J431" s="341"/>
      <c r="K431" s="341"/>
      <c r="L431" s="341"/>
    </row>
    <row r="432" spans="1:12" ht="15.75" customHeight="1" x14ac:dyDescent="0.2">
      <c r="A432" s="341"/>
      <c r="B432" s="341"/>
      <c r="C432" s="341"/>
      <c r="D432" s="341"/>
      <c r="E432" s="341"/>
      <c r="F432" s="341"/>
      <c r="G432" s="341"/>
      <c r="H432" s="341"/>
      <c r="I432" s="341"/>
      <c r="J432" s="341"/>
      <c r="K432" s="341"/>
      <c r="L432" s="341"/>
    </row>
    <row r="433" spans="1:12" ht="15.75" customHeight="1" x14ac:dyDescent="0.2">
      <c r="A433" s="341"/>
      <c r="B433" s="341"/>
      <c r="C433" s="341"/>
      <c r="D433" s="341"/>
      <c r="E433" s="341"/>
      <c r="F433" s="341"/>
      <c r="G433" s="341"/>
      <c r="H433" s="341"/>
      <c r="I433" s="341"/>
      <c r="J433" s="341"/>
      <c r="K433" s="341"/>
      <c r="L433" s="341"/>
    </row>
    <row r="434" spans="1:12" ht="15.75" customHeight="1" x14ac:dyDescent="0.2">
      <c r="A434" s="341"/>
      <c r="B434" s="341"/>
      <c r="C434" s="341"/>
      <c r="D434" s="341"/>
      <c r="E434" s="341"/>
      <c r="F434" s="341"/>
      <c r="G434" s="341"/>
      <c r="H434" s="341"/>
      <c r="I434" s="341"/>
      <c r="J434" s="341"/>
      <c r="K434" s="341"/>
      <c r="L434" s="341"/>
    </row>
    <row r="435" spans="1:12" ht="15.75" customHeight="1" x14ac:dyDescent="0.2">
      <c r="A435" s="341"/>
      <c r="B435" s="341"/>
      <c r="C435" s="341"/>
      <c r="D435" s="341"/>
      <c r="E435" s="341"/>
      <c r="F435" s="341"/>
      <c r="G435" s="341"/>
      <c r="H435" s="341"/>
      <c r="I435" s="341"/>
      <c r="J435" s="341"/>
      <c r="K435" s="341"/>
      <c r="L435" s="341"/>
    </row>
    <row r="436" spans="1:12" ht="15.75" customHeight="1" x14ac:dyDescent="0.2">
      <c r="A436" s="341"/>
      <c r="B436" s="341"/>
      <c r="C436" s="341"/>
      <c r="D436" s="341"/>
      <c r="E436" s="341"/>
      <c r="F436" s="341"/>
      <c r="G436" s="341"/>
      <c r="H436" s="341"/>
      <c r="I436" s="341"/>
      <c r="J436" s="341"/>
      <c r="K436" s="341"/>
      <c r="L436" s="341"/>
    </row>
    <row r="437" spans="1:12" ht="15.75" customHeight="1" x14ac:dyDescent="0.2">
      <c r="A437" s="341"/>
      <c r="B437" s="341"/>
      <c r="C437" s="341"/>
      <c r="D437" s="341"/>
      <c r="E437" s="341"/>
      <c r="F437" s="341"/>
      <c r="G437" s="341"/>
      <c r="H437" s="341"/>
      <c r="I437" s="341"/>
      <c r="J437" s="341"/>
      <c r="K437" s="341"/>
      <c r="L437" s="341"/>
    </row>
    <row r="438" spans="1:12" ht="15.75" customHeight="1" x14ac:dyDescent="0.2">
      <c r="A438" s="341"/>
      <c r="B438" s="341"/>
      <c r="C438" s="341"/>
      <c r="D438" s="341"/>
      <c r="E438" s="341"/>
      <c r="F438" s="341"/>
      <c r="G438" s="341"/>
      <c r="H438" s="341"/>
      <c r="I438" s="341"/>
      <c r="J438" s="341"/>
      <c r="K438" s="341"/>
      <c r="L438" s="341"/>
    </row>
    <row r="439" spans="1:12" ht="15.75" customHeight="1" x14ac:dyDescent="0.2">
      <c r="A439" s="341"/>
      <c r="B439" s="341"/>
      <c r="C439" s="341"/>
      <c r="D439" s="341"/>
      <c r="E439" s="341"/>
      <c r="F439" s="341"/>
      <c r="G439" s="341"/>
      <c r="H439" s="341"/>
      <c r="I439" s="341"/>
      <c r="J439" s="341"/>
      <c r="K439" s="341"/>
      <c r="L439" s="341"/>
    </row>
    <row r="440" spans="1:12" ht="15.75" customHeight="1" x14ac:dyDescent="0.2">
      <c r="A440" s="341"/>
      <c r="B440" s="341"/>
      <c r="C440" s="341"/>
      <c r="D440" s="341"/>
      <c r="E440" s="341"/>
      <c r="F440" s="341"/>
      <c r="G440" s="341"/>
      <c r="H440" s="341"/>
      <c r="I440" s="341"/>
      <c r="J440" s="341"/>
      <c r="K440" s="341"/>
      <c r="L440" s="341"/>
    </row>
    <row r="441" spans="1:12" ht="15.75" customHeight="1" x14ac:dyDescent="0.2">
      <c r="A441" s="341"/>
      <c r="B441" s="341"/>
      <c r="C441" s="341"/>
      <c r="D441" s="341"/>
      <c r="E441" s="341"/>
      <c r="F441" s="341"/>
      <c r="G441" s="341"/>
      <c r="H441" s="341"/>
      <c r="I441" s="341"/>
      <c r="J441" s="341"/>
      <c r="K441" s="341"/>
      <c r="L441" s="341"/>
    </row>
    <row r="442" spans="1:12" ht="15.75" customHeight="1" x14ac:dyDescent="0.2">
      <c r="A442" s="341"/>
      <c r="B442" s="341"/>
      <c r="C442" s="341"/>
      <c r="D442" s="341"/>
      <c r="E442" s="341"/>
      <c r="F442" s="341"/>
      <c r="G442" s="341"/>
      <c r="H442" s="341"/>
      <c r="I442" s="341"/>
      <c r="J442" s="341"/>
      <c r="K442" s="341"/>
      <c r="L442" s="341"/>
    </row>
    <row r="443" spans="1:12" ht="15.75" customHeight="1" x14ac:dyDescent="0.2">
      <c r="A443" s="341"/>
      <c r="B443" s="341"/>
      <c r="C443" s="341"/>
      <c r="D443" s="341"/>
      <c r="E443" s="341"/>
      <c r="F443" s="341"/>
      <c r="G443" s="341"/>
      <c r="H443" s="341"/>
      <c r="I443" s="341"/>
      <c r="J443" s="341"/>
      <c r="K443" s="341"/>
      <c r="L443" s="341"/>
    </row>
    <row r="444" spans="1:12" ht="15.75" customHeight="1" x14ac:dyDescent="0.2">
      <c r="A444" s="341"/>
      <c r="B444" s="341"/>
      <c r="C444" s="341"/>
      <c r="D444" s="341"/>
      <c r="E444" s="341"/>
      <c r="F444" s="341"/>
      <c r="G444" s="341"/>
      <c r="H444" s="341"/>
      <c r="I444" s="341"/>
      <c r="J444" s="341"/>
      <c r="K444" s="341"/>
      <c r="L444" s="341"/>
    </row>
    <row r="445" spans="1:12" ht="15.75" customHeight="1" x14ac:dyDescent="0.2">
      <c r="A445" s="341"/>
      <c r="B445" s="341"/>
      <c r="C445" s="341"/>
      <c r="D445" s="341"/>
      <c r="E445" s="341"/>
      <c r="F445" s="341"/>
      <c r="G445" s="341"/>
      <c r="H445" s="341"/>
      <c r="I445" s="341"/>
      <c r="J445" s="341"/>
      <c r="K445" s="341"/>
      <c r="L445" s="341"/>
    </row>
    <row r="446" spans="1:12" ht="15.75" customHeight="1" x14ac:dyDescent="0.2">
      <c r="A446" s="341"/>
      <c r="B446" s="341"/>
      <c r="C446" s="341"/>
      <c r="D446" s="341"/>
      <c r="E446" s="341"/>
      <c r="F446" s="341"/>
      <c r="G446" s="341"/>
      <c r="H446" s="341"/>
      <c r="I446" s="341"/>
      <c r="J446" s="341"/>
      <c r="K446" s="341"/>
      <c r="L446" s="341"/>
    </row>
    <row r="447" spans="1:12" ht="15.75" customHeight="1" x14ac:dyDescent="0.2">
      <c r="A447" s="341"/>
      <c r="B447" s="341"/>
      <c r="C447" s="341"/>
      <c r="D447" s="341"/>
      <c r="E447" s="341"/>
      <c r="F447" s="341"/>
      <c r="G447" s="341"/>
      <c r="H447" s="341"/>
      <c r="I447" s="341"/>
      <c r="J447" s="341"/>
      <c r="K447" s="341"/>
      <c r="L447" s="341"/>
    </row>
    <row r="448" spans="1:12" ht="15.75" customHeight="1" x14ac:dyDescent="0.2">
      <c r="A448" s="341"/>
      <c r="B448" s="341"/>
      <c r="C448" s="341"/>
      <c r="D448" s="341"/>
      <c r="E448" s="341"/>
      <c r="F448" s="341"/>
      <c r="G448" s="341"/>
      <c r="H448" s="341"/>
      <c r="I448" s="341"/>
      <c r="J448" s="341"/>
      <c r="K448" s="341"/>
      <c r="L448" s="341"/>
    </row>
    <row r="449" spans="1:12" ht="15.75" customHeight="1" x14ac:dyDescent="0.2">
      <c r="A449" s="341"/>
      <c r="B449" s="341"/>
      <c r="C449" s="341"/>
      <c r="D449" s="341"/>
      <c r="E449" s="341"/>
      <c r="F449" s="341"/>
      <c r="G449" s="341"/>
      <c r="H449" s="341"/>
      <c r="I449" s="341"/>
      <c r="J449" s="341"/>
      <c r="K449" s="341"/>
      <c r="L449" s="341"/>
    </row>
    <row r="450" spans="1:12" ht="15.75" customHeight="1" x14ac:dyDescent="0.2">
      <c r="A450" s="341"/>
      <c r="B450" s="341"/>
      <c r="C450" s="341"/>
      <c r="D450" s="341"/>
      <c r="E450" s="341"/>
      <c r="F450" s="341"/>
      <c r="G450" s="341"/>
      <c r="H450" s="341"/>
      <c r="I450" s="341"/>
      <c r="J450" s="341"/>
      <c r="K450" s="341"/>
      <c r="L450" s="341"/>
    </row>
    <row r="451" spans="1:12" ht="15.75" customHeight="1" x14ac:dyDescent="0.2">
      <c r="A451" s="341"/>
      <c r="B451" s="341"/>
      <c r="C451" s="341"/>
      <c r="D451" s="341"/>
      <c r="E451" s="341"/>
      <c r="F451" s="341"/>
      <c r="G451" s="341"/>
      <c r="H451" s="341"/>
      <c r="I451" s="341"/>
      <c r="J451" s="341"/>
      <c r="K451" s="341"/>
      <c r="L451" s="341"/>
    </row>
    <row r="452" spans="1:12" ht="15.75" customHeight="1" x14ac:dyDescent="0.2">
      <c r="A452" s="341"/>
      <c r="B452" s="341"/>
      <c r="C452" s="341"/>
      <c r="D452" s="341"/>
      <c r="E452" s="341"/>
      <c r="F452" s="341"/>
      <c r="G452" s="341"/>
      <c r="H452" s="341"/>
      <c r="I452" s="341"/>
      <c r="J452" s="341"/>
      <c r="K452" s="341"/>
      <c r="L452" s="341"/>
    </row>
    <row r="453" spans="1:12" ht="15.75" customHeight="1" x14ac:dyDescent="0.2">
      <c r="A453" s="341"/>
      <c r="B453" s="341"/>
      <c r="C453" s="341"/>
      <c r="D453" s="341"/>
      <c r="E453" s="341"/>
      <c r="F453" s="341"/>
      <c r="G453" s="341"/>
      <c r="H453" s="341"/>
      <c r="I453" s="341"/>
      <c r="J453" s="341"/>
      <c r="K453" s="341"/>
      <c r="L453" s="341"/>
    </row>
    <row r="454" spans="1:12" ht="15.75" customHeight="1" x14ac:dyDescent="0.2">
      <c r="A454" s="341"/>
      <c r="B454" s="341"/>
      <c r="C454" s="341"/>
      <c r="D454" s="341"/>
      <c r="E454" s="341"/>
      <c r="F454" s="341"/>
      <c r="G454" s="341"/>
      <c r="H454" s="341"/>
      <c r="I454" s="341"/>
      <c r="J454" s="341"/>
      <c r="K454" s="341"/>
      <c r="L454" s="341"/>
    </row>
    <row r="455" spans="1:12" ht="15.75" customHeight="1" x14ac:dyDescent="0.2">
      <c r="A455" s="341"/>
      <c r="B455" s="341"/>
      <c r="C455" s="341"/>
      <c r="D455" s="341"/>
      <c r="E455" s="341"/>
      <c r="F455" s="341"/>
      <c r="G455" s="341"/>
      <c r="H455" s="341"/>
      <c r="I455" s="341"/>
      <c r="J455" s="341"/>
      <c r="K455" s="341"/>
      <c r="L455" s="341"/>
    </row>
    <row r="456" spans="1:12" ht="15.75" customHeight="1" x14ac:dyDescent="0.2">
      <c r="A456" s="341"/>
      <c r="B456" s="341"/>
      <c r="C456" s="341"/>
      <c r="D456" s="341"/>
      <c r="E456" s="341"/>
      <c r="F456" s="341"/>
      <c r="G456" s="341"/>
      <c r="H456" s="341"/>
      <c r="I456" s="341"/>
      <c r="J456" s="341"/>
      <c r="K456" s="341"/>
      <c r="L456" s="341"/>
    </row>
    <row r="457" spans="1:12" ht="15.75" customHeight="1" x14ac:dyDescent="0.2">
      <c r="A457" s="341"/>
      <c r="B457" s="341"/>
      <c r="C457" s="341"/>
      <c r="D457" s="341"/>
      <c r="E457" s="341"/>
      <c r="F457" s="341"/>
      <c r="G457" s="341"/>
      <c r="H457" s="341"/>
      <c r="I457" s="341"/>
      <c r="J457" s="341"/>
      <c r="K457" s="341"/>
      <c r="L457" s="341"/>
    </row>
    <row r="458" spans="1:12" ht="15.75" customHeight="1" x14ac:dyDescent="0.2">
      <c r="A458" s="341"/>
      <c r="B458" s="341"/>
      <c r="C458" s="341"/>
      <c r="D458" s="341"/>
      <c r="E458" s="341"/>
      <c r="F458" s="341"/>
      <c r="G458" s="341"/>
      <c r="H458" s="341"/>
      <c r="I458" s="341"/>
      <c r="J458" s="341"/>
      <c r="K458" s="341"/>
      <c r="L458" s="341"/>
    </row>
    <row r="459" spans="1:12" ht="15.75" customHeight="1" x14ac:dyDescent="0.2">
      <c r="A459" s="341"/>
      <c r="B459" s="341"/>
      <c r="C459" s="341"/>
      <c r="D459" s="341"/>
      <c r="E459" s="341"/>
      <c r="F459" s="341"/>
      <c r="G459" s="341"/>
      <c r="H459" s="341"/>
      <c r="I459" s="341"/>
      <c r="J459" s="341"/>
      <c r="K459" s="341"/>
      <c r="L459" s="341"/>
    </row>
    <row r="460" spans="1:12" ht="15.75" customHeight="1" x14ac:dyDescent="0.2">
      <c r="A460" s="341"/>
      <c r="B460" s="341"/>
      <c r="C460" s="341"/>
      <c r="D460" s="341"/>
      <c r="E460" s="341"/>
      <c r="F460" s="341"/>
      <c r="G460" s="341"/>
      <c r="H460" s="341"/>
      <c r="I460" s="341"/>
      <c r="J460" s="341"/>
      <c r="K460" s="341"/>
      <c r="L460" s="341"/>
    </row>
    <row r="461" spans="1:12" ht="15.75" customHeight="1" x14ac:dyDescent="0.2">
      <c r="A461" s="341"/>
      <c r="B461" s="341"/>
      <c r="C461" s="341"/>
      <c r="D461" s="341"/>
      <c r="E461" s="341"/>
      <c r="F461" s="341"/>
      <c r="G461" s="341"/>
      <c r="H461" s="341"/>
      <c r="I461" s="341"/>
      <c r="J461" s="341"/>
      <c r="K461" s="341"/>
      <c r="L461" s="341"/>
    </row>
    <row r="462" spans="1:12" ht="15.75" customHeight="1" x14ac:dyDescent="0.2">
      <c r="A462" s="341"/>
      <c r="B462" s="341"/>
      <c r="C462" s="341"/>
      <c r="D462" s="341"/>
      <c r="E462" s="341"/>
      <c r="F462" s="341"/>
      <c r="G462" s="341"/>
      <c r="H462" s="341"/>
      <c r="I462" s="341"/>
      <c r="J462" s="341"/>
      <c r="K462" s="341"/>
      <c r="L462" s="341"/>
    </row>
    <row r="463" spans="1:12" ht="15.75" customHeight="1" x14ac:dyDescent="0.2">
      <c r="A463" s="341"/>
      <c r="B463" s="341"/>
      <c r="C463" s="341"/>
      <c r="D463" s="341"/>
      <c r="E463" s="341"/>
      <c r="F463" s="341"/>
      <c r="G463" s="341"/>
      <c r="H463" s="341"/>
      <c r="I463" s="341"/>
      <c r="J463" s="341"/>
      <c r="K463" s="341"/>
      <c r="L463" s="341"/>
    </row>
    <row r="464" spans="1:12" ht="15.75" customHeight="1" x14ac:dyDescent="0.2">
      <c r="A464" s="341"/>
      <c r="B464" s="341"/>
      <c r="C464" s="341"/>
      <c r="D464" s="341"/>
      <c r="E464" s="341"/>
      <c r="F464" s="341"/>
      <c r="G464" s="341"/>
      <c r="H464" s="341"/>
      <c r="I464" s="341"/>
      <c r="J464" s="341"/>
      <c r="K464" s="341"/>
      <c r="L464" s="341"/>
    </row>
    <row r="465" spans="1:12" ht="15.75" customHeight="1" x14ac:dyDescent="0.2">
      <c r="A465" s="341"/>
      <c r="B465" s="341"/>
      <c r="C465" s="341"/>
      <c r="D465" s="341"/>
      <c r="E465" s="341"/>
      <c r="F465" s="341"/>
      <c r="G465" s="341"/>
      <c r="H465" s="341"/>
      <c r="I465" s="341"/>
      <c r="J465" s="341"/>
      <c r="K465" s="341"/>
      <c r="L465" s="341"/>
    </row>
    <row r="466" spans="1:12" ht="15.75" customHeight="1" x14ac:dyDescent="0.2">
      <c r="A466" s="341"/>
      <c r="B466" s="341"/>
      <c r="C466" s="341"/>
      <c r="D466" s="341"/>
      <c r="E466" s="341"/>
      <c r="F466" s="341"/>
      <c r="G466" s="341"/>
      <c r="H466" s="341"/>
      <c r="I466" s="341"/>
      <c r="J466" s="341"/>
      <c r="K466" s="341"/>
      <c r="L466" s="341"/>
    </row>
    <row r="467" spans="1:12" ht="15.75" customHeight="1" x14ac:dyDescent="0.2">
      <c r="A467" s="341"/>
      <c r="B467" s="341"/>
      <c r="C467" s="341"/>
      <c r="D467" s="341"/>
      <c r="E467" s="341"/>
      <c r="F467" s="341"/>
      <c r="G467" s="341"/>
      <c r="H467" s="341"/>
      <c r="I467" s="341"/>
      <c r="J467" s="341"/>
      <c r="K467" s="341"/>
      <c r="L467" s="341"/>
    </row>
    <row r="468" spans="1:12" ht="15.75" customHeight="1" x14ac:dyDescent="0.2">
      <c r="A468" s="341"/>
      <c r="B468" s="341"/>
      <c r="C468" s="341"/>
      <c r="D468" s="341"/>
      <c r="E468" s="341"/>
      <c r="F468" s="341"/>
      <c r="G468" s="341"/>
      <c r="H468" s="341"/>
      <c r="I468" s="341"/>
      <c r="J468" s="341"/>
      <c r="K468" s="341"/>
      <c r="L468" s="341"/>
    </row>
    <row r="469" spans="1:12" ht="15.75" customHeight="1" x14ac:dyDescent="0.2">
      <c r="A469" s="341"/>
      <c r="B469" s="341"/>
      <c r="C469" s="341"/>
      <c r="D469" s="341"/>
      <c r="E469" s="341"/>
      <c r="F469" s="341"/>
      <c r="G469" s="341"/>
      <c r="H469" s="341"/>
      <c r="I469" s="341"/>
      <c r="J469" s="341"/>
      <c r="K469" s="341"/>
      <c r="L469" s="341"/>
    </row>
    <row r="470" spans="1:12" ht="15.75" customHeight="1" x14ac:dyDescent="0.2">
      <c r="A470" s="341"/>
      <c r="B470" s="341"/>
      <c r="C470" s="341"/>
      <c r="D470" s="341"/>
      <c r="E470" s="341"/>
      <c r="F470" s="341"/>
      <c r="G470" s="341"/>
      <c r="H470" s="341"/>
      <c r="I470" s="341"/>
      <c r="J470" s="341"/>
      <c r="K470" s="341"/>
      <c r="L470" s="341"/>
    </row>
    <row r="471" spans="1:12" ht="15.75" customHeight="1" x14ac:dyDescent="0.2">
      <c r="A471" s="341"/>
      <c r="B471" s="341"/>
      <c r="C471" s="341"/>
      <c r="D471" s="341"/>
      <c r="E471" s="341"/>
      <c r="F471" s="341"/>
      <c r="G471" s="341"/>
      <c r="H471" s="341"/>
      <c r="I471" s="341"/>
      <c r="J471" s="341"/>
      <c r="K471" s="341"/>
      <c r="L471" s="341"/>
    </row>
    <row r="472" spans="1:12" ht="15.75" customHeight="1" x14ac:dyDescent="0.2">
      <c r="A472" s="341"/>
      <c r="B472" s="341"/>
      <c r="C472" s="341"/>
      <c r="D472" s="341"/>
      <c r="E472" s="341"/>
      <c r="F472" s="341"/>
      <c r="G472" s="341"/>
      <c r="H472" s="341"/>
      <c r="I472" s="341"/>
      <c r="J472" s="341"/>
      <c r="K472" s="341"/>
      <c r="L472" s="341"/>
    </row>
    <row r="473" spans="1:12" ht="15.75" customHeight="1" x14ac:dyDescent="0.2">
      <c r="A473" s="341"/>
      <c r="B473" s="341"/>
      <c r="C473" s="341"/>
      <c r="D473" s="341"/>
      <c r="E473" s="341"/>
      <c r="F473" s="341"/>
      <c r="G473" s="341"/>
      <c r="H473" s="341"/>
      <c r="I473" s="341"/>
      <c r="J473" s="341"/>
      <c r="K473" s="341"/>
      <c r="L473" s="341"/>
    </row>
    <row r="474" spans="1:12" ht="15.75" customHeight="1" x14ac:dyDescent="0.2">
      <c r="A474" s="341"/>
      <c r="B474" s="341"/>
      <c r="C474" s="341"/>
      <c r="D474" s="341"/>
      <c r="E474" s="341"/>
      <c r="F474" s="341"/>
      <c r="G474" s="341"/>
      <c r="H474" s="341"/>
      <c r="I474" s="341"/>
      <c r="J474" s="341"/>
      <c r="K474" s="341"/>
      <c r="L474" s="341"/>
    </row>
    <row r="475" spans="1:12" ht="15.75" customHeight="1" x14ac:dyDescent="0.2">
      <c r="A475" s="341"/>
      <c r="B475" s="341"/>
      <c r="C475" s="341"/>
      <c r="D475" s="341"/>
      <c r="E475" s="341"/>
      <c r="F475" s="341"/>
      <c r="G475" s="341"/>
      <c r="H475" s="341"/>
      <c r="I475" s="341"/>
      <c r="J475" s="341"/>
      <c r="K475" s="341"/>
      <c r="L475" s="341"/>
    </row>
    <row r="476" spans="1:12" ht="15.75" customHeight="1" x14ac:dyDescent="0.2">
      <c r="A476" s="341"/>
      <c r="B476" s="341"/>
      <c r="C476" s="341"/>
      <c r="D476" s="341"/>
      <c r="E476" s="341"/>
      <c r="F476" s="341"/>
      <c r="G476" s="341"/>
      <c r="H476" s="341"/>
      <c r="I476" s="341"/>
      <c r="J476" s="341"/>
      <c r="K476" s="341"/>
      <c r="L476" s="341"/>
    </row>
    <row r="477" spans="1:12" ht="15.75" customHeight="1" x14ac:dyDescent="0.2">
      <c r="A477" s="341"/>
      <c r="B477" s="341"/>
      <c r="C477" s="341"/>
      <c r="D477" s="341"/>
      <c r="E477" s="341"/>
      <c r="F477" s="341"/>
      <c r="G477" s="341"/>
      <c r="H477" s="341"/>
      <c r="I477" s="341"/>
      <c r="J477" s="341"/>
      <c r="K477" s="341"/>
      <c r="L477" s="341"/>
    </row>
    <row r="478" spans="1:12" ht="15.75" customHeight="1" x14ac:dyDescent="0.2">
      <c r="A478" s="341"/>
      <c r="B478" s="341"/>
      <c r="C478" s="341"/>
      <c r="D478" s="341"/>
      <c r="E478" s="341"/>
      <c r="F478" s="341"/>
      <c r="G478" s="341"/>
      <c r="H478" s="341"/>
      <c r="I478" s="341"/>
      <c r="J478" s="341"/>
      <c r="K478" s="341"/>
      <c r="L478" s="341"/>
    </row>
    <row r="479" spans="1:12" ht="15.75" customHeight="1" x14ac:dyDescent="0.2">
      <c r="A479" s="341"/>
      <c r="B479" s="341"/>
      <c r="C479" s="341"/>
      <c r="D479" s="341"/>
      <c r="E479" s="341"/>
      <c r="F479" s="341"/>
      <c r="G479" s="341"/>
      <c r="H479" s="341"/>
      <c r="I479" s="341"/>
      <c r="J479" s="341"/>
      <c r="K479" s="341"/>
      <c r="L479" s="341"/>
    </row>
    <row r="480" spans="1:12" ht="15.75" customHeight="1" x14ac:dyDescent="0.2">
      <c r="A480" s="341"/>
      <c r="B480" s="341"/>
      <c r="C480" s="341"/>
      <c r="D480" s="341"/>
      <c r="E480" s="341"/>
      <c r="F480" s="341"/>
      <c r="G480" s="341"/>
      <c r="H480" s="341"/>
      <c r="I480" s="341"/>
      <c r="J480" s="341"/>
      <c r="K480" s="341"/>
      <c r="L480" s="341"/>
    </row>
    <row r="481" spans="1:12" ht="15.75" customHeight="1" x14ac:dyDescent="0.2">
      <c r="A481" s="341"/>
      <c r="B481" s="341"/>
      <c r="C481" s="341"/>
      <c r="D481" s="341"/>
      <c r="E481" s="341"/>
      <c r="F481" s="341"/>
      <c r="G481" s="341"/>
      <c r="H481" s="341"/>
      <c r="I481" s="341"/>
      <c r="J481" s="341"/>
      <c r="K481" s="341"/>
      <c r="L481" s="341"/>
    </row>
    <row r="482" spans="1:12" ht="15.75" customHeight="1" x14ac:dyDescent="0.2">
      <c r="A482" s="341"/>
      <c r="B482" s="341"/>
      <c r="C482" s="341"/>
      <c r="D482" s="341"/>
      <c r="E482" s="341"/>
      <c r="F482" s="341"/>
      <c r="G482" s="341"/>
      <c r="H482" s="341"/>
      <c r="I482" s="341"/>
      <c r="J482" s="341"/>
      <c r="K482" s="341"/>
      <c r="L482" s="341"/>
    </row>
    <row r="483" spans="1:12" ht="15.75" customHeight="1" x14ac:dyDescent="0.2">
      <c r="A483" s="341"/>
      <c r="B483" s="341"/>
      <c r="C483" s="341"/>
      <c r="D483" s="341"/>
      <c r="E483" s="341"/>
      <c r="F483" s="341"/>
      <c r="G483" s="341"/>
      <c r="H483" s="341"/>
      <c r="I483" s="341"/>
      <c r="J483" s="341"/>
      <c r="K483" s="341"/>
      <c r="L483" s="341"/>
    </row>
    <row r="484" spans="1:12" ht="15.75" customHeight="1" x14ac:dyDescent="0.2">
      <c r="A484" s="341"/>
      <c r="B484" s="341"/>
      <c r="C484" s="341"/>
      <c r="D484" s="341"/>
      <c r="E484" s="341"/>
      <c r="F484" s="341"/>
      <c r="G484" s="341"/>
      <c r="H484" s="341"/>
      <c r="I484" s="341"/>
      <c r="J484" s="341"/>
      <c r="K484" s="341"/>
      <c r="L484" s="341"/>
    </row>
    <row r="485" spans="1:12" ht="15.75" customHeight="1" x14ac:dyDescent="0.2">
      <c r="A485" s="341"/>
      <c r="B485" s="341"/>
      <c r="C485" s="341"/>
      <c r="D485" s="341"/>
      <c r="E485" s="341"/>
      <c r="F485" s="341"/>
      <c r="G485" s="341"/>
      <c r="H485" s="341"/>
      <c r="I485" s="341"/>
      <c r="J485" s="341"/>
      <c r="K485" s="341"/>
      <c r="L485" s="341"/>
    </row>
    <row r="486" spans="1:12" ht="15.75" customHeight="1" x14ac:dyDescent="0.2">
      <c r="A486" s="341"/>
      <c r="B486" s="341"/>
      <c r="C486" s="341"/>
      <c r="D486" s="341"/>
      <c r="E486" s="341"/>
      <c r="F486" s="341"/>
      <c r="G486" s="341"/>
      <c r="H486" s="341"/>
      <c r="I486" s="341"/>
      <c r="J486" s="341"/>
      <c r="K486" s="341"/>
      <c r="L486" s="341"/>
    </row>
    <row r="487" spans="1:12" ht="15.75" customHeight="1" x14ac:dyDescent="0.2">
      <c r="A487" s="341"/>
      <c r="B487" s="341"/>
      <c r="C487" s="341"/>
      <c r="D487" s="341"/>
      <c r="E487" s="341"/>
      <c r="F487" s="341"/>
      <c r="G487" s="341"/>
      <c r="H487" s="341"/>
      <c r="I487" s="341"/>
      <c r="J487" s="341"/>
      <c r="K487" s="341"/>
      <c r="L487" s="341"/>
    </row>
    <row r="488" spans="1:12" ht="15.75" customHeight="1" x14ac:dyDescent="0.2">
      <c r="A488" s="341"/>
      <c r="B488" s="341"/>
      <c r="C488" s="341"/>
      <c r="D488" s="341"/>
      <c r="E488" s="341"/>
      <c r="F488" s="341"/>
      <c r="G488" s="341"/>
      <c r="H488" s="341"/>
      <c r="I488" s="341"/>
      <c r="J488" s="341"/>
      <c r="K488" s="341"/>
      <c r="L488" s="341"/>
    </row>
    <row r="489" spans="1:12" ht="15.75" customHeight="1" x14ac:dyDescent="0.2">
      <c r="A489" s="341"/>
      <c r="B489" s="341"/>
      <c r="C489" s="341"/>
      <c r="D489" s="341"/>
      <c r="E489" s="341"/>
      <c r="F489" s="341"/>
      <c r="G489" s="341"/>
      <c r="H489" s="341"/>
      <c r="I489" s="341"/>
      <c r="J489" s="341"/>
      <c r="K489" s="341"/>
      <c r="L489" s="341"/>
    </row>
    <row r="490" spans="1:12" ht="15.75" customHeight="1" x14ac:dyDescent="0.2">
      <c r="A490" s="341"/>
      <c r="B490" s="341"/>
      <c r="C490" s="341"/>
      <c r="D490" s="341"/>
      <c r="E490" s="341"/>
      <c r="F490" s="341"/>
      <c r="G490" s="341"/>
      <c r="H490" s="341"/>
      <c r="I490" s="341"/>
      <c r="J490" s="341"/>
      <c r="K490" s="341"/>
      <c r="L490" s="341"/>
    </row>
    <row r="491" spans="1:12" ht="15.75" customHeight="1" x14ac:dyDescent="0.2">
      <c r="A491" s="341"/>
      <c r="B491" s="341"/>
      <c r="C491" s="341"/>
      <c r="D491" s="341"/>
      <c r="E491" s="341"/>
      <c r="F491" s="341"/>
      <c r="G491" s="341"/>
      <c r="H491" s="341"/>
      <c r="I491" s="341"/>
      <c r="J491" s="341"/>
      <c r="K491" s="341"/>
      <c r="L491" s="341"/>
    </row>
    <row r="492" spans="1:12" ht="15.75" customHeight="1" x14ac:dyDescent="0.2">
      <c r="A492" s="341"/>
      <c r="B492" s="341"/>
      <c r="C492" s="341"/>
      <c r="D492" s="341"/>
      <c r="E492" s="341"/>
      <c r="F492" s="341"/>
      <c r="G492" s="341"/>
      <c r="H492" s="341"/>
      <c r="I492" s="341"/>
      <c r="J492" s="341"/>
      <c r="K492" s="341"/>
      <c r="L492" s="341"/>
    </row>
    <row r="493" spans="1:12" ht="15.75" customHeight="1" x14ac:dyDescent="0.2">
      <c r="A493" s="341"/>
      <c r="B493" s="341"/>
      <c r="C493" s="341"/>
      <c r="D493" s="341"/>
      <c r="E493" s="341"/>
      <c r="F493" s="341"/>
      <c r="G493" s="341"/>
      <c r="H493" s="341"/>
      <c r="I493" s="341"/>
      <c r="J493" s="341"/>
      <c r="K493" s="341"/>
      <c r="L493" s="341"/>
    </row>
    <row r="494" spans="1:12" ht="15.75" customHeight="1" x14ac:dyDescent="0.2">
      <c r="A494" s="341"/>
      <c r="B494" s="341"/>
      <c r="C494" s="341"/>
      <c r="D494" s="341"/>
      <c r="E494" s="341"/>
      <c r="F494" s="341"/>
      <c r="G494" s="341"/>
      <c r="H494" s="341"/>
      <c r="I494" s="341"/>
      <c r="J494" s="341"/>
      <c r="K494" s="341"/>
      <c r="L494" s="341"/>
    </row>
    <row r="495" spans="1:12" ht="15.75" customHeight="1" x14ac:dyDescent="0.2">
      <c r="A495" s="341"/>
      <c r="B495" s="341"/>
      <c r="C495" s="341"/>
      <c r="D495" s="341"/>
      <c r="E495" s="341"/>
      <c r="F495" s="341"/>
      <c r="G495" s="341"/>
      <c r="H495" s="341"/>
      <c r="I495" s="341"/>
      <c r="J495" s="341"/>
      <c r="K495" s="341"/>
      <c r="L495" s="341"/>
    </row>
    <row r="496" spans="1:12" ht="15.75" customHeight="1" x14ac:dyDescent="0.2">
      <c r="A496" s="341"/>
      <c r="B496" s="341"/>
      <c r="C496" s="341"/>
      <c r="D496" s="341"/>
      <c r="E496" s="341"/>
      <c r="F496" s="341"/>
      <c r="G496" s="341"/>
      <c r="H496" s="341"/>
      <c r="I496" s="341"/>
      <c r="J496" s="341"/>
      <c r="K496" s="341"/>
      <c r="L496" s="341"/>
    </row>
    <row r="497" spans="1:12" ht="15.75" customHeight="1" x14ac:dyDescent="0.2">
      <c r="A497" s="341"/>
      <c r="B497" s="341"/>
      <c r="C497" s="341"/>
      <c r="D497" s="341"/>
      <c r="E497" s="341"/>
      <c r="F497" s="341"/>
      <c r="G497" s="341"/>
      <c r="H497" s="341"/>
      <c r="I497" s="341"/>
      <c r="J497" s="341"/>
      <c r="K497" s="341"/>
      <c r="L497" s="341"/>
    </row>
    <row r="498" spans="1:12" ht="15.75" customHeight="1" x14ac:dyDescent="0.2">
      <c r="A498" s="341"/>
      <c r="B498" s="341"/>
      <c r="C498" s="341"/>
      <c r="D498" s="341"/>
      <c r="E498" s="341"/>
      <c r="F498" s="341"/>
      <c r="G498" s="341"/>
      <c r="H498" s="341"/>
      <c r="I498" s="341"/>
      <c r="J498" s="341"/>
      <c r="K498" s="341"/>
      <c r="L498" s="341"/>
    </row>
    <row r="499" spans="1:12" ht="15.75" customHeight="1" x14ac:dyDescent="0.2">
      <c r="A499" s="341"/>
      <c r="B499" s="341"/>
      <c r="C499" s="341"/>
      <c r="D499" s="341"/>
      <c r="E499" s="341"/>
      <c r="F499" s="341"/>
      <c r="G499" s="341"/>
      <c r="H499" s="341"/>
      <c r="I499" s="341"/>
      <c r="J499" s="341"/>
      <c r="K499" s="341"/>
      <c r="L499" s="341"/>
    </row>
    <row r="500" spans="1:12" ht="15.75" customHeight="1" x14ac:dyDescent="0.2">
      <c r="A500" s="341"/>
      <c r="B500" s="341"/>
      <c r="C500" s="341"/>
      <c r="D500" s="341"/>
      <c r="E500" s="341"/>
      <c r="F500" s="341"/>
      <c r="G500" s="341"/>
      <c r="H500" s="341"/>
      <c r="I500" s="341"/>
      <c r="J500" s="341"/>
      <c r="K500" s="341"/>
      <c r="L500" s="341"/>
    </row>
    <row r="501" spans="1:12" ht="15.75" customHeight="1" x14ac:dyDescent="0.2">
      <c r="A501" s="341"/>
      <c r="B501" s="341"/>
      <c r="C501" s="341"/>
      <c r="D501" s="341"/>
      <c r="E501" s="341"/>
      <c r="F501" s="341"/>
      <c r="G501" s="341"/>
      <c r="H501" s="341"/>
      <c r="I501" s="341"/>
      <c r="J501" s="341"/>
      <c r="K501" s="341"/>
      <c r="L501" s="341"/>
    </row>
    <row r="502" spans="1:12" ht="15.75" customHeight="1" x14ac:dyDescent="0.2">
      <c r="A502" s="341"/>
      <c r="B502" s="341"/>
      <c r="C502" s="341"/>
      <c r="D502" s="341"/>
      <c r="E502" s="341"/>
      <c r="F502" s="341"/>
      <c r="G502" s="341"/>
      <c r="H502" s="341"/>
      <c r="I502" s="341"/>
      <c r="J502" s="341"/>
      <c r="K502" s="341"/>
      <c r="L502" s="341"/>
    </row>
    <row r="503" spans="1:12" ht="15.75" customHeight="1" x14ac:dyDescent="0.2">
      <c r="A503" s="341"/>
      <c r="B503" s="341"/>
      <c r="C503" s="341"/>
      <c r="D503" s="341"/>
      <c r="E503" s="341"/>
      <c r="F503" s="341"/>
      <c r="G503" s="341"/>
      <c r="H503" s="341"/>
      <c r="I503" s="341"/>
      <c r="J503" s="341"/>
      <c r="K503" s="341"/>
      <c r="L503" s="341"/>
    </row>
    <row r="504" spans="1:12" ht="15.75" customHeight="1" x14ac:dyDescent="0.2">
      <c r="A504" s="341"/>
      <c r="B504" s="341"/>
      <c r="C504" s="341"/>
      <c r="D504" s="341"/>
      <c r="E504" s="341"/>
      <c r="F504" s="341"/>
      <c r="G504" s="341"/>
      <c r="H504" s="341"/>
      <c r="I504" s="341"/>
      <c r="J504" s="341"/>
      <c r="K504" s="341"/>
      <c r="L504" s="341"/>
    </row>
    <row r="505" spans="1:12" ht="15.75" customHeight="1" x14ac:dyDescent="0.2">
      <c r="A505" s="341"/>
      <c r="B505" s="341"/>
      <c r="C505" s="341"/>
      <c r="D505" s="341"/>
      <c r="E505" s="341"/>
      <c r="F505" s="341"/>
      <c r="G505" s="341"/>
      <c r="H505" s="341"/>
      <c r="I505" s="341"/>
      <c r="J505" s="341"/>
      <c r="K505" s="341"/>
      <c r="L505" s="341"/>
    </row>
    <row r="506" spans="1:12" ht="15.75" customHeight="1" x14ac:dyDescent="0.2">
      <c r="A506" s="341"/>
      <c r="B506" s="341"/>
      <c r="C506" s="341"/>
      <c r="D506" s="341"/>
      <c r="E506" s="341"/>
      <c r="F506" s="341"/>
      <c r="G506" s="341"/>
      <c r="H506" s="341"/>
      <c r="I506" s="341"/>
      <c r="J506" s="341"/>
      <c r="K506" s="341"/>
      <c r="L506" s="341"/>
    </row>
    <row r="507" spans="1:12" ht="15.75" customHeight="1" x14ac:dyDescent="0.2">
      <c r="A507" s="341"/>
      <c r="B507" s="341"/>
      <c r="C507" s="341"/>
      <c r="D507" s="341"/>
      <c r="E507" s="341"/>
      <c r="F507" s="341"/>
      <c r="G507" s="341"/>
      <c r="H507" s="341"/>
      <c r="I507" s="341"/>
      <c r="J507" s="341"/>
      <c r="K507" s="341"/>
      <c r="L507" s="341"/>
    </row>
    <row r="508" spans="1:12" ht="15.75" customHeight="1" x14ac:dyDescent="0.2">
      <c r="A508" s="341"/>
      <c r="B508" s="341"/>
      <c r="C508" s="341"/>
      <c r="D508" s="341"/>
      <c r="E508" s="341"/>
      <c r="F508" s="341"/>
      <c r="G508" s="341"/>
      <c r="H508" s="341"/>
      <c r="I508" s="341"/>
      <c r="J508" s="341"/>
      <c r="K508" s="341"/>
      <c r="L508" s="341"/>
    </row>
    <row r="509" spans="1:12" ht="15.75" customHeight="1" x14ac:dyDescent="0.2">
      <c r="A509" s="341"/>
      <c r="B509" s="341"/>
      <c r="C509" s="341"/>
      <c r="D509" s="341"/>
      <c r="E509" s="341"/>
      <c r="F509" s="341"/>
      <c r="G509" s="341"/>
      <c r="H509" s="341"/>
      <c r="I509" s="341"/>
      <c r="J509" s="341"/>
      <c r="K509" s="341"/>
      <c r="L509" s="341"/>
    </row>
    <row r="510" spans="1:12" ht="15.75" customHeight="1" x14ac:dyDescent="0.2">
      <c r="A510" s="341"/>
      <c r="B510" s="341"/>
      <c r="C510" s="341"/>
      <c r="D510" s="341"/>
      <c r="E510" s="341"/>
      <c r="F510" s="341"/>
      <c r="G510" s="341"/>
      <c r="H510" s="341"/>
      <c r="I510" s="341"/>
      <c r="J510" s="341"/>
      <c r="K510" s="341"/>
      <c r="L510" s="341"/>
    </row>
    <row r="511" spans="1:12" ht="15.75" customHeight="1" x14ac:dyDescent="0.2">
      <c r="A511" s="341"/>
      <c r="B511" s="341"/>
      <c r="C511" s="341"/>
      <c r="D511" s="341"/>
      <c r="E511" s="341"/>
      <c r="F511" s="341"/>
      <c r="G511" s="341"/>
      <c r="H511" s="341"/>
      <c r="I511" s="341"/>
      <c r="J511" s="341"/>
      <c r="K511" s="341"/>
      <c r="L511" s="341"/>
    </row>
    <row r="512" spans="1:12" ht="15.75" customHeight="1" x14ac:dyDescent="0.2">
      <c r="A512" s="341"/>
      <c r="B512" s="341"/>
      <c r="C512" s="341"/>
      <c r="D512" s="341"/>
      <c r="E512" s="341"/>
      <c r="F512" s="341"/>
      <c r="G512" s="341"/>
      <c r="H512" s="341"/>
      <c r="I512" s="341"/>
      <c r="J512" s="341"/>
      <c r="K512" s="341"/>
      <c r="L512" s="341"/>
    </row>
    <row r="513" spans="1:12" ht="15.75" customHeight="1" x14ac:dyDescent="0.2">
      <c r="A513" s="341"/>
      <c r="B513" s="341"/>
      <c r="C513" s="341"/>
      <c r="D513" s="341"/>
      <c r="E513" s="341"/>
      <c r="F513" s="341"/>
      <c r="G513" s="341"/>
      <c r="H513" s="341"/>
      <c r="I513" s="341"/>
      <c r="J513" s="341"/>
      <c r="K513" s="341"/>
      <c r="L513" s="341"/>
    </row>
    <row r="514" spans="1:12" ht="15.75" customHeight="1" x14ac:dyDescent="0.2">
      <c r="A514" s="341"/>
      <c r="B514" s="341"/>
      <c r="C514" s="341"/>
      <c r="D514" s="341"/>
      <c r="E514" s="341"/>
      <c r="F514" s="341"/>
      <c r="G514" s="341"/>
      <c r="H514" s="341"/>
      <c r="I514" s="341"/>
      <c r="J514" s="341"/>
      <c r="K514" s="341"/>
      <c r="L514" s="341"/>
    </row>
    <row r="515" spans="1:12" ht="15.75" customHeight="1" x14ac:dyDescent="0.2">
      <c r="A515" s="341"/>
      <c r="B515" s="341"/>
      <c r="C515" s="341"/>
      <c r="D515" s="341"/>
      <c r="E515" s="341"/>
      <c r="F515" s="341"/>
      <c r="G515" s="341"/>
      <c r="H515" s="341"/>
      <c r="I515" s="341"/>
      <c r="J515" s="341"/>
      <c r="K515" s="341"/>
      <c r="L515" s="341"/>
    </row>
    <row r="516" spans="1:12" ht="15.75" customHeight="1" x14ac:dyDescent="0.2">
      <c r="A516" s="341"/>
      <c r="B516" s="341"/>
      <c r="C516" s="341"/>
      <c r="D516" s="341"/>
      <c r="E516" s="341"/>
      <c r="F516" s="341"/>
      <c r="G516" s="341"/>
      <c r="H516" s="341"/>
      <c r="I516" s="341"/>
      <c r="J516" s="341"/>
      <c r="K516" s="341"/>
      <c r="L516" s="341"/>
    </row>
    <row r="517" spans="1:12" ht="15.75" customHeight="1" x14ac:dyDescent="0.2">
      <c r="A517" s="341"/>
      <c r="B517" s="341"/>
      <c r="C517" s="341"/>
      <c r="D517" s="341"/>
      <c r="E517" s="341"/>
      <c r="F517" s="341"/>
      <c r="G517" s="341"/>
      <c r="H517" s="341"/>
      <c r="I517" s="341"/>
      <c r="J517" s="341"/>
      <c r="K517" s="341"/>
      <c r="L517" s="341"/>
    </row>
    <row r="518" spans="1:12" ht="15.75" customHeight="1" x14ac:dyDescent="0.2">
      <c r="A518" s="341"/>
      <c r="B518" s="341"/>
      <c r="C518" s="341"/>
      <c r="D518" s="341"/>
      <c r="E518" s="341"/>
      <c r="F518" s="341"/>
      <c r="G518" s="341"/>
      <c r="H518" s="341"/>
      <c r="I518" s="341"/>
      <c r="J518" s="341"/>
      <c r="K518" s="341"/>
      <c r="L518" s="341"/>
    </row>
    <row r="519" spans="1:12" ht="15.75" customHeight="1" x14ac:dyDescent="0.2">
      <c r="A519" s="341"/>
      <c r="B519" s="341"/>
      <c r="C519" s="341"/>
      <c r="D519" s="341"/>
      <c r="E519" s="341"/>
      <c r="F519" s="341"/>
      <c r="G519" s="341"/>
      <c r="H519" s="341"/>
      <c r="I519" s="341"/>
      <c r="J519" s="341"/>
      <c r="K519" s="341"/>
      <c r="L519" s="341"/>
    </row>
    <row r="520" spans="1:12" ht="15.75" customHeight="1" x14ac:dyDescent="0.2">
      <c r="A520" s="341"/>
      <c r="B520" s="341"/>
      <c r="C520" s="341"/>
      <c r="D520" s="341"/>
      <c r="E520" s="341"/>
      <c r="F520" s="341"/>
      <c r="G520" s="341"/>
      <c r="H520" s="341"/>
      <c r="I520" s="341"/>
      <c r="J520" s="341"/>
      <c r="K520" s="341"/>
      <c r="L520" s="341"/>
    </row>
    <row r="521" spans="1:12" ht="15.75" customHeight="1" x14ac:dyDescent="0.2">
      <c r="A521" s="341"/>
      <c r="B521" s="341"/>
      <c r="C521" s="341"/>
      <c r="D521" s="341"/>
      <c r="E521" s="341"/>
      <c r="F521" s="341"/>
      <c r="G521" s="341"/>
      <c r="H521" s="341"/>
      <c r="I521" s="341"/>
      <c r="J521" s="341"/>
      <c r="K521" s="341"/>
      <c r="L521" s="341"/>
    </row>
    <row r="522" spans="1:12" ht="15.75" customHeight="1" x14ac:dyDescent="0.2">
      <c r="A522" s="341"/>
      <c r="B522" s="341"/>
      <c r="C522" s="341"/>
      <c r="D522" s="341"/>
      <c r="E522" s="341"/>
      <c r="F522" s="341"/>
      <c r="G522" s="341"/>
      <c r="H522" s="341"/>
      <c r="I522" s="341"/>
      <c r="J522" s="341"/>
      <c r="K522" s="341"/>
      <c r="L522" s="341"/>
    </row>
    <row r="523" spans="1:12" ht="15.75" customHeight="1" x14ac:dyDescent="0.2">
      <c r="A523" s="341"/>
      <c r="B523" s="341"/>
      <c r="C523" s="341"/>
      <c r="D523" s="341"/>
      <c r="E523" s="341"/>
      <c r="F523" s="341"/>
      <c r="G523" s="341"/>
      <c r="H523" s="341"/>
      <c r="I523" s="341"/>
      <c r="J523" s="341"/>
      <c r="K523" s="341"/>
      <c r="L523" s="341"/>
    </row>
    <row r="524" spans="1:12" ht="15.75" customHeight="1" x14ac:dyDescent="0.2">
      <c r="A524" s="341"/>
      <c r="B524" s="341"/>
      <c r="C524" s="341"/>
      <c r="D524" s="341"/>
      <c r="E524" s="341"/>
      <c r="F524" s="341"/>
      <c r="G524" s="341"/>
      <c r="H524" s="341"/>
      <c r="I524" s="341"/>
      <c r="J524" s="341"/>
      <c r="K524" s="341"/>
      <c r="L524" s="341"/>
    </row>
    <row r="525" spans="1:12" ht="15.75" customHeight="1" x14ac:dyDescent="0.2">
      <c r="A525" s="341"/>
      <c r="B525" s="341"/>
      <c r="C525" s="341"/>
      <c r="D525" s="341"/>
      <c r="E525" s="341"/>
      <c r="F525" s="341"/>
      <c r="G525" s="341"/>
      <c r="H525" s="341"/>
      <c r="I525" s="341"/>
      <c r="J525" s="341"/>
      <c r="K525" s="341"/>
      <c r="L525" s="341"/>
    </row>
    <row r="526" spans="1:12" ht="15.75" customHeight="1" x14ac:dyDescent="0.2">
      <c r="A526" s="341"/>
      <c r="B526" s="341"/>
      <c r="C526" s="341"/>
      <c r="D526" s="341"/>
      <c r="E526" s="341"/>
      <c r="F526" s="341"/>
      <c r="G526" s="341"/>
      <c r="H526" s="341"/>
      <c r="I526" s="341"/>
      <c r="J526" s="341"/>
      <c r="K526" s="341"/>
      <c r="L526" s="341"/>
    </row>
    <row r="527" spans="1:12" ht="15.75" customHeight="1" x14ac:dyDescent="0.2">
      <c r="A527" s="341"/>
      <c r="B527" s="341"/>
      <c r="C527" s="341"/>
      <c r="D527" s="341"/>
      <c r="E527" s="341"/>
      <c r="F527" s="341"/>
      <c r="G527" s="341"/>
      <c r="H527" s="341"/>
      <c r="I527" s="341"/>
      <c r="J527" s="341"/>
      <c r="K527" s="341"/>
      <c r="L527" s="341"/>
    </row>
    <row r="528" spans="1:12" ht="15.75" customHeight="1" x14ac:dyDescent="0.2">
      <c r="A528" s="341"/>
      <c r="B528" s="341"/>
      <c r="C528" s="341"/>
      <c r="D528" s="341"/>
      <c r="E528" s="341"/>
      <c r="F528" s="341"/>
      <c r="G528" s="341"/>
      <c r="H528" s="341"/>
      <c r="I528" s="341"/>
      <c r="J528" s="341"/>
      <c r="K528" s="341"/>
      <c r="L528" s="341"/>
    </row>
    <row r="529" spans="1:12" ht="15.75" customHeight="1" x14ac:dyDescent="0.2">
      <c r="A529" s="341"/>
      <c r="B529" s="341"/>
      <c r="C529" s="341"/>
      <c r="D529" s="341"/>
      <c r="E529" s="341"/>
      <c r="F529" s="341"/>
      <c r="G529" s="341"/>
      <c r="H529" s="341"/>
      <c r="I529" s="341"/>
      <c r="J529" s="341"/>
      <c r="K529" s="341"/>
      <c r="L529" s="341"/>
    </row>
    <row r="530" spans="1:12" ht="15.75" customHeight="1" x14ac:dyDescent="0.2">
      <c r="A530" s="341"/>
      <c r="B530" s="341"/>
      <c r="C530" s="341"/>
      <c r="D530" s="341"/>
      <c r="E530" s="341"/>
      <c r="F530" s="341"/>
      <c r="G530" s="341"/>
      <c r="H530" s="341"/>
      <c r="I530" s="341"/>
      <c r="J530" s="341"/>
      <c r="K530" s="341"/>
      <c r="L530" s="341"/>
    </row>
    <row r="531" spans="1:12" ht="15.75" customHeight="1" x14ac:dyDescent="0.2">
      <c r="A531" s="341"/>
      <c r="B531" s="341"/>
      <c r="C531" s="341"/>
      <c r="D531" s="341"/>
      <c r="E531" s="341"/>
      <c r="F531" s="341"/>
      <c r="G531" s="341"/>
      <c r="H531" s="341"/>
      <c r="I531" s="341"/>
      <c r="J531" s="341"/>
      <c r="K531" s="341"/>
      <c r="L531" s="341"/>
    </row>
    <row r="532" spans="1:12" ht="15.75" customHeight="1" x14ac:dyDescent="0.2">
      <c r="A532" s="341"/>
      <c r="B532" s="341"/>
      <c r="C532" s="341"/>
      <c r="D532" s="341"/>
      <c r="E532" s="341"/>
      <c r="F532" s="341"/>
      <c r="G532" s="341"/>
      <c r="H532" s="341"/>
      <c r="I532" s="341"/>
      <c r="J532" s="341"/>
      <c r="K532" s="341"/>
      <c r="L532" s="341"/>
    </row>
    <row r="533" spans="1:12" ht="15.75" customHeight="1" x14ac:dyDescent="0.2">
      <c r="A533" s="341"/>
      <c r="B533" s="341"/>
      <c r="C533" s="341"/>
      <c r="D533" s="341"/>
      <c r="E533" s="341"/>
      <c r="F533" s="341"/>
      <c r="G533" s="341"/>
      <c r="H533" s="341"/>
      <c r="I533" s="341"/>
      <c r="J533" s="341"/>
      <c r="K533" s="341"/>
      <c r="L533" s="341"/>
    </row>
    <row r="534" spans="1:12" ht="15.75" customHeight="1" x14ac:dyDescent="0.2">
      <c r="A534" s="341"/>
      <c r="B534" s="341"/>
      <c r="C534" s="341"/>
      <c r="D534" s="341"/>
      <c r="E534" s="341"/>
      <c r="F534" s="341"/>
      <c r="G534" s="341"/>
      <c r="H534" s="341"/>
      <c r="I534" s="341"/>
      <c r="J534" s="341"/>
      <c r="K534" s="341"/>
      <c r="L534" s="341"/>
    </row>
    <row r="535" spans="1:12" ht="15.75" customHeight="1" x14ac:dyDescent="0.2">
      <c r="A535" s="341"/>
      <c r="B535" s="341"/>
      <c r="C535" s="341"/>
      <c r="D535" s="341"/>
      <c r="E535" s="341"/>
      <c r="F535" s="341"/>
      <c r="G535" s="341"/>
      <c r="H535" s="341"/>
      <c r="I535" s="341"/>
      <c r="J535" s="341"/>
      <c r="K535" s="341"/>
      <c r="L535" s="341"/>
    </row>
    <row r="536" spans="1:12" ht="15.75" customHeight="1" x14ac:dyDescent="0.2">
      <c r="A536" s="341"/>
      <c r="B536" s="341"/>
      <c r="C536" s="341"/>
      <c r="D536" s="341"/>
      <c r="E536" s="341"/>
      <c r="F536" s="341"/>
      <c r="G536" s="341"/>
      <c r="H536" s="341"/>
      <c r="I536" s="341"/>
      <c r="J536" s="341"/>
      <c r="K536" s="341"/>
      <c r="L536" s="341"/>
    </row>
    <row r="537" spans="1:12" ht="15.75" customHeight="1" x14ac:dyDescent="0.2">
      <c r="A537" s="341"/>
      <c r="B537" s="341"/>
      <c r="C537" s="341"/>
      <c r="D537" s="341"/>
      <c r="E537" s="341"/>
      <c r="F537" s="341"/>
      <c r="G537" s="341"/>
      <c r="H537" s="341"/>
      <c r="I537" s="341"/>
      <c r="J537" s="341"/>
      <c r="K537" s="341"/>
      <c r="L537" s="341"/>
    </row>
    <row r="538" spans="1:12" ht="15.75" customHeight="1" x14ac:dyDescent="0.2">
      <c r="A538" s="341"/>
      <c r="B538" s="341"/>
      <c r="C538" s="341"/>
      <c r="D538" s="341"/>
      <c r="E538" s="341"/>
      <c r="F538" s="341"/>
      <c r="G538" s="341"/>
      <c r="H538" s="341"/>
      <c r="I538" s="341"/>
      <c r="J538" s="341"/>
      <c r="K538" s="341"/>
      <c r="L538" s="341"/>
    </row>
    <row r="539" spans="1:12" ht="15.75" customHeight="1" x14ac:dyDescent="0.2">
      <c r="A539" s="341"/>
      <c r="B539" s="341"/>
      <c r="C539" s="341"/>
      <c r="D539" s="341"/>
      <c r="E539" s="341"/>
      <c r="F539" s="341"/>
      <c r="G539" s="341"/>
      <c r="H539" s="341"/>
      <c r="I539" s="341"/>
      <c r="J539" s="341"/>
      <c r="K539" s="341"/>
      <c r="L539" s="341"/>
    </row>
    <row r="540" spans="1:12" ht="15.75" customHeight="1" x14ac:dyDescent="0.2">
      <c r="A540" s="341"/>
      <c r="B540" s="341"/>
      <c r="C540" s="341"/>
      <c r="D540" s="341"/>
      <c r="E540" s="341"/>
      <c r="F540" s="341"/>
      <c r="G540" s="341"/>
      <c r="H540" s="341"/>
      <c r="I540" s="341"/>
      <c r="J540" s="341"/>
      <c r="K540" s="341"/>
      <c r="L540" s="341"/>
    </row>
    <row r="541" spans="1:12" ht="15.75" customHeight="1" x14ac:dyDescent="0.2">
      <c r="A541" s="341"/>
      <c r="B541" s="341"/>
      <c r="C541" s="341"/>
      <c r="D541" s="341"/>
      <c r="E541" s="341"/>
      <c r="F541" s="341"/>
      <c r="G541" s="341"/>
      <c r="H541" s="341"/>
      <c r="I541" s="341"/>
      <c r="J541" s="341"/>
      <c r="K541" s="341"/>
      <c r="L541" s="341"/>
    </row>
    <row r="542" spans="1:12" ht="15.75" customHeight="1" x14ac:dyDescent="0.2">
      <c r="A542" s="341"/>
      <c r="B542" s="341"/>
      <c r="C542" s="341"/>
      <c r="D542" s="341"/>
      <c r="E542" s="341"/>
      <c r="F542" s="341"/>
      <c r="G542" s="341"/>
      <c r="H542" s="341"/>
      <c r="I542" s="341"/>
      <c r="J542" s="341"/>
      <c r="K542" s="341"/>
      <c r="L542" s="341"/>
    </row>
    <row r="543" spans="1:12" ht="15.75" customHeight="1" x14ac:dyDescent="0.2">
      <c r="A543" s="341"/>
      <c r="B543" s="341"/>
      <c r="C543" s="341"/>
      <c r="D543" s="341"/>
      <c r="E543" s="341"/>
      <c r="F543" s="341"/>
      <c r="G543" s="341"/>
      <c r="H543" s="341"/>
      <c r="I543" s="341"/>
      <c r="J543" s="341"/>
      <c r="K543" s="341"/>
      <c r="L543" s="341"/>
    </row>
    <row r="544" spans="1:12" ht="15.75" customHeight="1" x14ac:dyDescent="0.2">
      <c r="A544" s="341"/>
      <c r="B544" s="341"/>
      <c r="C544" s="341"/>
      <c r="D544" s="341"/>
      <c r="E544" s="341"/>
      <c r="F544" s="341"/>
      <c r="G544" s="341"/>
      <c r="H544" s="341"/>
      <c r="I544" s="341"/>
      <c r="J544" s="341"/>
      <c r="K544" s="341"/>
      <c r="L544" s="341"/>
    </row>
    <row r="545" spans="1:12" ht="15.75" customHeight="1" x14ac:dyDescent="0.2">
      <c r="A545" s="341"/>
      <c r="B545" s="341"/>
      <c r="C545" s="341"/>
      <c r="D545" s="341"/>
      <c r="E545" s="341"/>
      <c r="F545" s="341"/>
      <c r="G545" s="341"/>
      <c r="H545" s="341"/>
      <c r="I545" s="341"/>
      <c r="J545" s="341"/>
      <c r="K545" s="341"/>
      <c r="L545" s="341"/>
    </row>
    <row r="546" spans="1:12" ht="15.75" customHeight="1" x14ac:dyDescent="0.2">
      <c r="A546" s="341"/>
      <c r="B546" s="341"/>
      <c r="C546" s="341"/>
      <c r="D546" s="341"/>
      <c r="E546" s="341"/>
      <c r="F546" s="341"/>
      <c r="G546" s="341"/>
      <c r="H546" s="341"/>
      <c r="I546" s="341"/>
      <c r="J546" s="341"/>
      <c r="K546" s="341"/>
      <c r="L546" s="341"/>
    </row>
    <row r="547" spans="1:12" ht="15.75" customHeight="1" x14ac:dyDescent="0.2">
      <c r="A547" s="341"/>
      <c r="B547" s="341"/>
      <c r="C547" s="341"/>
      <c r="D547" s="341"/>
      <c r="E547" s="341"/>
      <c r="F547" s="341"/>
      <c r="G547" s="341"/>
      <c r="H547" s="341"/>
      <c r="I547" s="341"/>
      <c r="J547" s="341"/>
      <c r="K547" s="341"/>
      <c r="L547" s="341"/>
    </row>
    <row r="548" spans="1:12" ht="15.75" customHeight="1" x14ac:dyDescent="0.2">
      <c r="A548" s="341"/>
      <c r="B548" s="341"/>
      <c r="C548" s="341"/>
      <c r="D548" s="341"/>
      <c r="E548" s="341"/>
      <c r="F548" s="341"/>
      <c r="G548" s="341"/>
      <c r="H548" s="341"/>
      <c r="I548" s="341"/>
      <c r="J548" s="341"/>
      <c r="K548" s="341"/>
      <c r="L548" s="341"/>
    </row>
    <row r="549" spans="1:12" ht="15.75" customHeight="1" x14ac:dyDescent="0.2">
      <c r="A549" s="341"/>
      <c r="B549" s="341"/>
      <c r="C549" s="341"/>
      <c r="D549" s="341"/>
      <c r="E549" s="341"/>
      <c r="F549" s="341"/>
      <c r="G549" s="341"/>
      <c r="H549" s="341"/>
      <c r="I549" s="341"/>
      <c r="J549" s="341"/>
      <c r="K549" s="341"/>
      <c r="L549" s="341"/>
    </row>
    <row r="550" spans="1:12" ht="15.75" customHeight="1" x14ac:dyDescent="0.2">
      <c r="A550" s="341"/>
      <c r="B550" s="341"/>
      <c r="C550" s="341"/>
      <c r="D550" s="341"/>
      <c r="E550" s="341"/>
      <c r="F550" s="341"/>
      <c r="G550" s="341"/>
      <c r="H550" s="341"/>
      <c r="I550" s="341"/>
      <c r="J550" s="341"/>
      <c r="K550" s="341"/>
      <c r="L550" s="341"/>
    </row>
    <row r="551" spans="1:12" ht="15.75" customHeight="1" x14ac:dyDescent="0.2">
      <c r="A551" s="341"/>
      <c r="B551" s="341"/>
      <c r="C551" s="341"/>
      <c r="D551" s="341"/>
      <c r="E551" s="341"/>
      <c r="F551" s="341"/>
      <c r="G551" s="341"/>
      <c r="H551" s="341"/>
      <c r="I551" s="341"/>
      <c r="J551" s="341"/>
      <c r="K551" s="341"/>
      <c r="L551" s="341"/>
    </row>
    <row r="552" spans="1:12" ht="15.75" customHeight="1" x14ac:dyDescent="0.2">
      <c r="A552" s="341"/>
      <c r="B552" s="341"/>
      <c r="C552" s="341"/>
      <c r="D552" s="341"/>
      <c r="E552" s="341"/>
      <c r="F552" s="341"/>
      <c r="G552" s="341"/>
      <c r="H552" s="341"/>
      <c r="I552" s="341"/>
      <c r="J552" s="341"/>
      <c r="K552" s="341"/>
      <c r="L552" s="341"/>
    </row>
    <row r="553" spans="1:12" ht="15.75" customHeight="1" x14ac:dyDescent="0.2">
      <c r="A553" s="341"/>
      <c r="B553" s="341"/>
      <c r="C553" s="341"/>
      <c r="D553" s="341"/>
      <c r="E553" s="341"/>
      <c r="F553" s="341"/>
      <c r="G553" s="341"/>
      <c r="H553" s="341"/>
      <c r="I553" s="341"/>
      <c r="J553" s="341"/>
      <c r="K553" s="341"/>
      <c r="L553" s="341"/>
    </row>
    <row r="554" spans="1:12" ht="15.75" customHeight="1" x14ac:dyDescent="0.2">
      <c r="A554" s="341"/>
      <c r="B554" s="341"/>
      <c r="C554" s="341"/>
      <c r="D554" s="341"/>
      <c r="E554" s="341"/>
      <c r="F554" s="341"/>
      <c r="G554" s="341"/>
      <c r="H554" s="341"/>
      <c r="I554" s="341"/>
      <c r="J554" s="341"/>
      <c r="K554" s="341"/>
      <c r="L554" s="341"/>
    </row>
    <row r="555" spans="1:12" ht="15.75" customHeight="1" x14ac:dyDescent="0.2">
      <c r="A555" s="341"/>
      <c r="B555" s="341"/>
      <c r="C555" s="341"/>
      <c r="D555" s="341"/>
      <c r="E555" s="341"/>
      <c r="F555" s="341"/>
      <c r="G555" s="341"/>
      <c r="H555" s="341"/>
      <c r="I555" s="341"/>
      <c r="J555" s="341"/>
      <c r="K555" s="341"/>
      <c r="L555" s="341"/>
    </row>
    <row r="556" spans="1:12" ht="15.75" customHeight="1" x14ac:dyDescent="0.2">
      <c r="A556" s="341"/>
      <c r="B556" s="341"/>
      <c r="C556" s="341"/>
      <c r="D556" s="341"/>
      <c r="E556" s="341"/>
      <c r="F556" s="341"/>
      <c r="G556" s="341"/>
      <c r="H556" s="341"/>
      <c r="I556" s="341"/>
      <c r="J556" s="341"/>
      <c r="K556" s="341"/>
      <c r="L556" s="341"/>
    </row>
    <row r="557" spans="1:12" ht="15.75" customHeight="1" x14ac:dyDescent="0.2">
      <c r="A557" s="341"/>
      <c r="B557" s="341"/>
      <c r="C557" s="341"/>
      <c r="D557" s="341"/>
      <c r="E557" s="341"/>
      <c r="F557" s="341"/>
      <c r="G557" s="341"/>
      <c r="H557" s="341"/>
      <c r="I557" s="341"/>
      <c r="J557" s="341"/>
      <c r="K557" s="341"/>
      <c r="L557" s="341"/>
    </row>
    <row r="558" spans="1:12" ht="15.75" customHeight="1" x14ac:dyDescent="0.2">
      <c r="A558" s="341"/>
      <c r="B558" s="341"/>
      <c r="C558" s="341"/>
      <c r="D558" s="341"/>
      <c r="E558" s="341"/>
      <c r="F558" s="341"/>
      <c r="G558" s="341"/>
      <c r="H558" s="341"/>
      <c r="I558" s="341"/>
      <c r="J558" s="341"/>
      <c r="K558" s="341"/>
      <c r="L558" s="341"/>
    </row>
    <row r="559" spans="1:12" ht="15.75" customHeight="1" x14ac:dyDescent="0.2">
      <c r="A559" s="341"/>
      <c r="B559" s="341"/>
      <c r="C559" s="341"/>
      <c r="D559" s="341"/>
      <c r="E559" s="341"/>
      <c r="F559" s="341"/>
      <c r="G559" s="341"/>
      <c r="H559" s="341"/>
      <c r="I559" s="341"/>
      <c r="J559" s="341"/>
      <c r="K559" s="341"/>
      <c r="L559" s="341"/>
    </row>
    <row r="560" spans="1:12" ht="15.75" customHeight="1" x14ac:dyDescent="0.2">
      <c r="A560" s="341"/>
      <c r="B560" s="341"/>
      <c r="C560" s="341"/>
      <c r="D560" s="341"/>
      <c r="E560" s="341"/>
      <c r="F560" s="341"/>
      <c r="G560" s="341"/>
      <c r="H560" s="341"/>
      <c r="I560" s="341"/>
      <c r="J560" s="341"/>
      <c r="K560" s="341"/>
      <c r="L560" s="341"/>
    </row>
    <row r="561" spans="1:12" ht="15.75" customHeight="1" x14ac:dyDescent="0.2">
      <c r="A561" s="341"/>
      <c r="B561" s="341"/>
      <c r="C561" s="341"/>
      <c r="D561" s="341"/>
      <c r="E561" s="341"/>
      <c r="F561" s="341"/>
      <c r="G561" s="341"/>
      <c r="H561" s="341"/>
      <c r="I561" s="341"/>
      <c r="J561" s="341"/>
      <c r="K561" s="341"/>
      <c r="L561" s="341"/>
    </row>
    <row r="562" spans="1:12" ht="15.75" customHeight="1" x14ac:dyDescent="0.2">
      <c r="A562" s="341"/>
      <c r="B562" s="341"/>
      <c r="C562" s="341"/>
      <c r="D562" s="341"/>
      <c r="E562" s="341"/>
      <c r="F562" s="341"/>
      <c r="G562" s="341"/>
      <c r="H562" s="341"/>
      <c r="I562" s="341"/>
      <c r="J562" s="341"/>
      <c r="K562" s="341"/>
      <c r="L562" s="341"/>
    </row>
    <row r="563" spans="1:12" ht="15.75" customHeight="1" x14ac:dyDescent="0.2">
      <c r="A563" s="341"/>
      <c r="B563" s="341"/>
      <c r="C563" s="341"/>
      <c r="D563" s="341"/>
      <c r="E563" s="341"/>
      <c r="F563" s="341"/>
      <c r="G563" s="341"/>
      <c r="H563" s="341"/>
      <c r="I563" s="341"/>
      <c r="J563" s="341"/>
      <c r="K563" s="341"/>
      <c r="L563" s="341"/>
    </row>
    <row r="564" spans="1:12" ht="15.75" customHeight="1" x14ac:dyDescent="0.2">
      <c r="A564" s="341"/>
      <c r="B564" s="341"/>
      <c r="C564" s="341"/>
      <c r="D564" s="341"/>
      <c r="E564" s="341"/>
      <c r="F564" s="341"/>
      <c r="G564" s="341"/>
      <c r="H564" s="341"/>
      <c r="I564" s="341"/>
      <c r="J564" s="341"/>
      <c r="K564" s="341"/>
      <c r="L564" s="341"/>
    </row>
    <row r="565" spans="1:12" ht="15.75" customHeight="1" x14ac:dyDescent="0.2">
      <c r="A565" s="341"/>
      <c r="B565" s="341"/>
      <c r="C565" s="341"/>
      <c r="D565" s="341"/>
      <c r="E565" s="341"/>
      <c r="F565" s="341"/>
      <c r="G565" s="341"/>
      <c r="H565" s="341"/>
      <c r="I565" s="341"/>
      <c r="J565" s="341"/>
      <c r="K565" s="341"/>
      <c r="L565" s="341"/>
    </row>
    <row r="566" spans="1:12" ht="15.75" customHeight="1" x14ac:dyDescent="0.2">
      <c r="A566" s="341"/>
      <c r="B566" s="341"/>
      <c r="C566" s="341"/>
      <c r="D566" s="341"/>
      <c r="E566" s="341"/>
      <c r="F566" s="341"/>
      <c r="G566" s="341"/>
      <c r="H566" s="341"/>
      <c r="I566" s="341"/>
      <c r="J566" s="341"/>
      <c r="K566" s="341"/>
      <c r="L566" s="341"/>
    </row>
    <row r="567" spans="1:12" ht="15.75" customHeight="1" x14ac:dyDescent="0.2">
      <c r="A567" s="341"/>
      <c r="B567" s="341"/>
      <c r="C567" s="341"/>
      <c r="D567" s="341"/>
      <c r="E567" s="341"/>
      <c r="F567" s="341"/>
      <c r="G567" s="341"/>
      <c r="H567" s="341"/>
      <c r="I567" s="341"/>
      <c r="J567" s="341"/>
      <c r="K567" s="341"/>
      <c r="L567" s="341"/>
    </row>
    <row r="568" spans="1:12" ht="15.75" customHeight="1" x14ac:dyDescent="0.2">
      <c r="A568" s="341"/>
      <c r="B568" s="341"/>
      <c r="C568" s="341"/>
      <c r="D568" s="341"/>
      <c r="E568" s="341"/>
      <c r="F568" s="341"/>
      <c r="G568" s="341"/>
      <c r="H568" s="341"/>
      <c r="I568" s="341"/>
      <c r="J568" s="341"/>
      <c r="K568" s="341"/>
      <c r="L568" s="341"/>
    </row>
    <row r="569" spans="1:12" ht="15.75" customHeight="1" x14ac:dyDescent="0.2">
      <c r="A569" s="341"/>
      <c r="B569" s="341"/>
      <c r="C569" s="341"/>
      <c r="D569" s="341"/>
      <c r="E569" s="341"/>
      <c r="F569" s="341"/>
      <c r="G569" s="341"/>
      <c r="H569" s="341"/>
      <c r="I569" s="341"/>
      <c r="J569" s="341"/>
      <c r="K569" s="341"/>
      <c r="L569" s="341"/>
    </row>
    <row r="570" spans="1:12" ht="15.75" customHeight="1" x14ac:dyDescent="0.2">
      <c r="A570" s="341"/>
      <c r="B570" s="341"/>
      <c r="C570" s="341"/>
      <c r="D570" s="341"/>
      <c r="E570" s="341"/>
      <c r="F570" s="341"/>
      <c r="G570" s="341"/>
      <c r="H570" s="341"/>
      <c r="I570" s="341"/>
      <c r="J570" s="341"/>
      <c r="K570" s="341"/>
      <c r="L570" s="341"/>
    </row>
    <row r="571" spans="1:12" ht="15.75" customHeight="1" x14ac:dyDescent="0.2">
      <c r="A571" s="341"/>
      <c r="B571" s="341"/>
      <c r="C571" s="341"/>
      <c r="D571" s="341"/>
      <c r="E571" s="341"/>
      <c r="F571" s="341"/>
      <c r="G571" s="341"/>
      <c r="H571" s="341"/>
      <c r="I571" s="341"/>
      <c r="J571" s="341"/>
      <c r="K571" s="341"/>
      <c r="L571" s="341"/>
    </row>
    <row r="572" spans="1:12" ht="15.75" customHeight="1" x14ac:dyDescent="0.2">
      <c r="A572" s="341"/>
      <c r="B572" s="341"/>
      <c r="C572" s="341"/>
      <c r="D572" s="341"/>
      <c r="E572" s="341"/>
      <c r="F572" s="341"/>
      <c r="G572" s="341"/>
      <c r="H572" s="341"/>
      <c r="I572" s="341"/>
      <c r="J572" s="341"/>
      <c r="K572" s="341"/>
      <c r="L572" s="341"/>
    </row>
    <row r="573" spans="1:12" ht="15.75" customHeight="1" x14ac:dyDescent="0.2">
      <c r="A573" s="341"/>
      <c r="B573" s="341"/>
      <c r="C573" s="341"/>
      <c r="D573" s="341"/>
      <c r="E573" s="341"/>
      <c r="F573" s="341"/>
      <c r="G573" s="341"/>
      <c r="H573" s="341"/>
      <c r="I573" s="341"/>
      <c r="J573" s="341"/>
      <c r="K573" s="341"/>
      <c r="L573" s="341"/>
    </row>
    <row r="574" spans="1:12" ht="15.75" customHeight="1" x14ac:dyDescent="0.2">
      <c r="A574" s="341"/>
      <c r="B574" s="341"/>
      <c r="C574" s="341"/>
      <c r="D574" s="341"/>
      <c r="E574" s="341"/>
      <c r="F574" s="341"/>
      <c r="G574" s="341"/>
      <c r="H574" s="341"/>
      <c r="I574" s="341"/>
      <c r="J574" s="341"/>
      <c r="K574" s="341"/>
      <c r="L574" s="341"/>
    </row>
    <row r="575" spans="1:12" ht="15.75" customHeight="1" x14ac:dyDescent="0.2">
      <c r="A575" s="341"/>
      <c r="B575" s="341"/>
      <c r="C575" s="341"/>
      <c r="D575" s="341"/>
      <c r="E575" s="341"/>
      <c r="F575" s="341"/>
      <c r="G575" s="341"/>
      <c r="H575" s="341"/>
      <c r="I575" s="341"/>
      <c r="J575" s="341"/>
      <c r="K575" s="341"/>
      <c r="L575" s="341"/>
    </row>
    <row r="576" spans="1:12" ht="15.75" customHeight="1" x14ac:dyDescent="0.2">
      <c r="A576" s="341"/>
      <c r="B576" s="341"/>
      <c r="C576" s="341"/>
      <c r="D576" s="341"/>
      <c r="E576" s="341"/>
      <c r="F576" s="341"/>
      <c r="G576" s="341"/>
      <c r="H576" s="341"/>
      <c r="I576" s="341"/>
      <c r="J576" s="341"/>
      <c r="K576" s="341"/>
      <c r="L576" s="341"/>
    </row>
    <row r="577" spans="1:12" ht="15.75" customHeight="1" x14ac:dyDescent="0.2">
      <c r="A577" s="341"/>
      <c r="B577" s="341"/>
      <c r="C577" s="341"/>
      <c r="D577" s="341"/>
      <c r="E577" s="341"/>
      <c r="F577" s="341"/>
      <c r="G577" s="341"/>
      <c r="H577" s="341"/>
      <c r="I577" s="341"/>
      <c r="J577" s="341"/>
      <c r="K577" s="341"/>
      <c r="L577" s="341"/>
    </row>
    <row r="578" spans="1:12" ht="15.75" customHeight="1" x14ac:dyDescent="0.2">
      <c r="A578" s="341"/>
      <c r="B578" s="341"/>
      <c r="C578" s="341"/>
      <c r="D578" s="341"/>
      <c r="E578" s="341"/>
      <c r="F578" s="341"/>
      <c r="G578" s="341"/>
      <c r="H578" s="341"/>
      <c r="I578" s="341"/>
      <c r="J578" s="341"/>
      <c r="K578" s="341"/>
      <c r="L578" s="341"/>
    </row>
    <row r="579" spans="1:12" ht="15.75" customHeight="1" x14ac:dyDescent="0.2">
      <c r="A579" s="341"/>
      <c r="B579" s="341"/>
      <c r="C579" s="341"/>
      <c r="D579" s="341"/>
      <c r="E579" s="341"/>
      <c r="F579" s="341"/>
      <c r="G579" s="341"/>
      <c r="H579" s="341"/>
      <c r="I579" s="341"/>
      <c r="J579" s="341"/>
      <c r="K579" s="341"/>
      <c r="L579" s="341"/>
    </row>
    <row r="580" spans="1:12" ht="15.75" customHeight="1" x14ac:dyDescent="0.2">
      <c r="A580" s="341"/>
      <c r="B580" s="341"/>
      <c r="C580" s="341"/>
      <c r="D580" s="341"/>
      <c r="E580" s="341"/>
      <c r="F580" s="341"/>
      <c r="G580" s="341"/>
      <c r="H580" s="341"/>
      <c r="I580" s="341"/>
      <c r="J580" s="341"/>
      <c r="K580" s="341"/>
      <c r="L580" s="341"/>
    </row>
    <row r="581" spans="1:12" ht="15.75" customHeight="1" x14ac:dyDescent="0.2">
      <c r="A581" s="341"/>
      <c r="B581" s="341"/>
      <c r="C581" s="341"/>
      <c r="D581" s="341"/>
      <c r="E581" s="341"/>
      <c r="F581" s="341"/>
      <c r="G581" s="341"/>
      <c r="H581" s="341"/>
      <c r="I581" s="341"/>
      <c r="J581" s="341"/>
      <c r="K581" s="341"/>
      <c r="L581" s="341"/>
    </row>
    <row r="582" spans="1:12" ht="15.75" customHeight="1" x14ac:dyDescent="0.2">
      <c r="A582" s="341"/>
      <c r="B582" s="341"/>
      <c r="C582" s="341"/>
      <c r="D582" s="341"/>
      <c r="E582" s="341"/>
      <c r="F582" s="341"/>
      <c r="G582" s="341"/>
      <c r="H582" s="341"/>
      <c r="I582" s="341"/>
      <c r="J582" s="341"/>
      <c r="K582" s="341"/>
      <c r="L582" s="341"/>
    </row>
    <row r="583" spans="1:12" ht="15.75" customHeight="1" x14ac:dyDescent="0.2">
      <c r="A583" s="341"/>
      <c r="B583" s="341"/>
      <c r="C583" s="341"/>
      <c r="D583" s="341"/>
      <c r="E583" s="341"/>
      <c r="F583" s="341"/>
      <c r="G583" s="341"/>
      <c r="H583" s="341"/>
      <c r="I583" s="341"/>
      <c r="J583" s="341"/>
      <c r="K583" s="341"/>
      <c r="L583" s="341"/>
    </row>
    <row r="584" spans="1:12" ht="15.75" customHeight="1" x14ac:dyDescent="0.2">
      <c r="A584" s="341"/>
      <c r="B584" s="341"/>
      <c r="C584" s="341"/>
      <c r="D584" s="341"/>
      <c r="E584" s="341"/>
      <c r="F584" s="341"/>
      <c r="G584" s="341"/>
      <c r="H584" s="341"/>
      <c r="I584" s="341"/>
      <c r="J584" s="341"/>
      <c r="K584" s="341"/>
      <c r="L584" s="341"/>
    </row>
    <row r="585" spans="1:12" ht="15.75" customHeight="1" x14ac:dyDescent="0.2">
      <c r="A585" s="341"/>
      <c r="B585" s="341"/>
      <c r="C585" s="341"/>
      <c r="D585" s="341"/>
      <c r="E585" s="341"/>
      <c r="F585" s="341"/>
      <c r="G585" s="341"/>
      <c r="H585" s="341"/>
      <c r="I585" s="341"/>
      <c r="J585" s="341"/>
      <c r="K585" s="341"/>
      <c r="L585" s="341"/>
    </row>
    <row r="586" spans="1:12" ht="15.75" customHeight="1" x14ac:dyDescent="0.2">
      <c r="A586" s="341"/>
      <c r="B586" s="341"/>
      <c r="C586" s="341"/>
      <c r="D586" s="341"/>
      <c r="E586" s="341"/>
      <c r="F586" s="341"/>
      <c r="G586" s="341"/>
      <c r="H586" s="341"/>
      <c r="I586" s="341"/>
      <c r="J586" s="341"/>
      <c r="K586" s="341"/>
      <c r="L586" s="341"/>
    </row>
    <row r="587" spans="1:12" ht="15.75" customHeight="1" x14ac:dyDescent="0.2">
      <c r="A587" s="341"/>
      <c r="B587" s="341"/>
      <c r="C587" s="341"/>
      <c r="D587" s="341"/>
      <c r="E587" s="341"/>
      <c r="F587" s="341"/>
      <c r="G587" s="341"/>
      <c r="H587" s="341"/>
      <c r="I587" s="341"/>
      <c r="J587" s="341"/>
      <c r="K587" s="341"/>
      <c r="L587" s="341"/>
    </row>
    <row r="588" spans="1:12" ht="15.75" customHeight="1" x14ac:dyDescent="0.2">
      <c r="A588" s="341"/>
      <c r="B588" s="341"/>
      <c r="C588" s="341"/>
      <c r="D588" s="341"/>
      <c r="E588" s="341"/>
      <c r="F588" s="341"/>
      <c r="G588" s="341"/>
      <c r="H588" s="341"/>
      <c r="I588" s="341"/>
      <c r="J588" s="341"/>
      <c r="K588" s="341"/>
      <c r="L588" s="341"/>
    </row>
    <row r="589" spans="1:12" ht="15.75" customHeight="1" x14ac:dyDescent="0.2">
      <c r="A589" s="341"/>
      <c r="B589" s="341"/>
      <c r="C589" s="341"/>
      <c r="D589" s="341"/>
      <c r="E589" s="341"/>
      <c r="F589" s="341"/>
      <c r="G589" s="341"/>
      <c r="H589" s="341"/>
      <c r="I589" s="341"/>
      <c r="J589" s="341"/>
      <c r="K589" s="341"/>
      <c r="L589" s="341"/>
    </row>
    <row r="590" spans="1:12" ht="15.75" customHeight="1" x14ac:dyDescent="0.2">
      <c r="A590" s="341"/>
      <c r="B590" s="341"/>
      <c r="C590" s="341"/>
      <c r="D590" s="341"/>
      <c r="E590" s="341"/>
      <c r="F590" s="341"/>
      <c r="G590" s="341"/>
      <c r="H590" s="341"/>
      <c r="I590" s="341"/>
      <c r="J590" s="341"/>
      <c r="K590" s="341"/>
      <c r="L590" s="341"/>
    </row>
    <row r="591" spans="1:12" ht="15.75" customHeight="1" x14ac:dyDescent="0.2">
      <c r="A591" s="341"/>
      <c r="B591" s="341"/>
      <c r="C591" s="341"/>
      <c r="D591" s="341"/>
      <c r="E591" s="341"/>
      <c r="F591" s="341"/>
      <c r="G591" s="341"/>
      <c r="H591" s="341"/>
      <c r="I591" s="341"/>
      <c r="J591" s="341"/>
      <c r="K591" s="341"/>
      <c r="L591" s="341"/>
    </row>
    <row r="592" spans="1:12" ht="15.75" customHeight="1" x14ac:dyDescent="0.2">
      <c r="A592" s="341"/>
      <c r="B592" s="341"/>
      <c r="C592" s="341"/>
      <c r="D592" s="341"/>
      <c r="E592" s="341"/>
      <c r="F592" s="341"/>
      <c r="G592" s="341"/>
      <c r="H592" s="341"/>
      <c r="I592" s="341"/>
      <c r="J592" s="341"/>
      <c r="K592" s="341"/>
      <c r="L592" s="341"/>
    </row>
    <row r="593" spans="1:12" ht="15.75" customHeight="1" x14ac:dyDescent="0.2">
      <c r="A593" s="341"/>
      <c r="B593" s="341"/>
      <c r="C593" s="341"/>
      <c r="D593" s="341"/>
      <c r="E593" s="341"/>
      <c r="F593" s="341"/>
      <c r="G593" s="341"/>
      <c r="H593" s="341"/>
      <c r="I593" s="341"/>
      <c r="J593" s="341"/>
      <c r="K593" s="341"/>
      <c r="L593" s="341"/>
    </row>
    <row r="594" spans="1:12" ht="15.75" customHeight="1" x14ac:dyDescent="0.2">
      <c r="A594" s="341"/>
      <c r="B594" s="341"/>
      <c r="C594" s="341"/>
      <c r="D594" s="341"/>
      <c r="E594" s="341"/>
      <c r="F594" s="341"/>
      <c r="G594" s="341"/>
      <c r="H594" s="341"/>
      <c r="I594" s="341"/>
      <c r="J594" s="341"/>
      <c r="K594" s="341"/>
      <c r="L594" s="341"/>
    </row>
    <row r="595" spans="1:12" ht="15.75" customHeight="1" x14ac:dyDescent="0.2">
      <c r="A595" s="341"/>
      <c r="B595" s="341"/>
      <c r="C595" s="341"/>
      <c r="D595" s="341"/>
      <c r="E595" s="341"/>
      <c r="F595" s="341"/>
      <c r="G595" s="341"/>
      <c r="H595" s="341"/>
      <c r="I595" s="341"/>
      <c r="J595" s="341"/>
      <c r="K595" s="341"/>
      <c r="L595" s="341"/>
    </row>
    <row r="596" spans="1:12" ht="15.75" customHeight="1" x14ac:dyDescent="0.2">
      <c r="A596" s="341"/>
      <c r="B596" s="341"/>
      <c r="C596" s="341"/>
      <c r="D596" s="341"/>
      <c r="E596" s="341"/>
      <c r="F596" s="341"/>
      <c r="G596" s="341"/>
      <c r="H596" s="341"/>
      <c r="I596" s="341"/>
      <c r="J596" s="341"/>
      <c r="K596" s="341"/>
      <c r="L596" s="341"/>
    </row>
    <row r="597" spans="1:12" ht="15.75" customHeight="1" x14ac:dyDescent="0.2">
      <c r="A597" s="341"/>
      <c r="B597" s="341"/>
      <c r="C597" s="341"/>
      <c r="D597" s="341"/>
      <c r="E597" s="341"/>
      <c r="F597" s="341"/>
      <c r="G597" s="341"/>
      <c r="H597" s="341"/>
      <c r="I597" s="341"/>
      <c r="J597" s="341"/>
      <c r="K597" s="341"/>
      <c r="L597" s="341"/>
    </row>
    <row r="598" spans="1:12" ht="15.75" customHeight="1" x14ac:dyDescent="0.2">
      <c r="A598" s="341"/>
      <c r="B598" s="341"/>
      <c r="C598" s="341"/>
      <c r="D598" s="341"/>
      <c r="E598" s="341"/>
      <c r="F598" s="341"/>
      <c r="G598" s="341"/>
      <c r="H598" s="341"/>
      <c r="I598" s="341"/>
      <c r="J598" s="341"/>
      <c r="K598" s="341"/>
      <c r="L598" s="341"/>
    </row>
    <row r="599" spans="1:12" ht="15.75" customHeight="1" x14ac:dyDescent="0.2">
      <c r="A599" s="341"/>
      <c r="B599" s="341"/>
      <c r="C599" s="341"/>
      <c r="D599" s="341"/>
      <c r="E599" s="341"/>
      <c r="F599" s="341"/>
      <c r="G599" s="341"/>
      <c r="H599" s="341"/>
      <c r="I599" s="341"/>
      <c r="J599" s="341"/>
      <c r="K599" s="341"/>
      <c r="L599" s="341"/>
    </row>
    <row r="600" spans="1:12" ht="15.75" customHeight="1" x14ac:dyDescent="0.2">
      <c r="A600" s="341"/>
      <c r="B600" s="341"/>
      <c r="C600" s="341"/>
      <c r="D600" s="341"/>
      <c r="E600" s="341"/>
      <c r="F600" s="341"/>
      <c r="G600" s="341"/>
      <c r="H600" s="341"/>
      <c r="I600" s="341"/>
      <c r="J600" s="341"/>
      <c r="K600" s="341"/>
      <c r="L600" s="341"/>
    </row>
    <row r="601" spans="1:12" ht="15.75" customHeight="1" x14ac:dyDescent="0.2">
      <c r="A601" s="341"/>
      <c r="B601" s="341"/>
      <c r="C601" s="341"/>
      <c r="D601" s="341"/>
      <c r="E601" s="341"/>
      <c r="F601" s="341"/>
      <c r="G601" s="341"/>
      <c r="H601" s="341"/>
      <c r="I601" s="341"/>
      <c r="J601" s="341"/>
      <c r="K601" s="341"/>
      <c r="L601" s="341"/>
    </row>
    <row r="602" spans="1:12" ht="15.75" customHeight="1" x14ac:dyDescent="0.2">
      <c r="A602" s="341"/>
      <c r="B602" s="341"/>
      <c r="C602" s="341"/>
      <c r="D602" s="341"/>
      <c r="E602" s="341"/>
      <c r="F602" s="341"/>
      <c r="G602" s="341"/>
      <c r="H602" s="341"/>
      <c r="I602" s="341"/>
      <c r="J602" s="341"/>
      <c r="K602" s="341"/>
      <c r="L602" s="341"/>
    </row>
    <row r="603" spans="1:12" ht="15.75" customHeight="1" x14ac:dyDescent="0.2">
      <c r="A603" s="341"/>
      <c r="B603" s="341"/>
      <c r="C603" s="341"/>
      <c r="D603" s="341"/>
      <c r="E603" s="341"/>
      <c r="F603" s="341"/>
      <c r="G603" s="341"/>
      <c r="H603" s="341"/>
      <c r="I603" s="341"/>
      <c r="J603" s="341"/>
      <c r="K603" s="341"/>
      <c r="L603" s="341"/>
    </row>
    <row r="604" spans="1:12" ht="15.75" customHeight="1" x14ac:dyDescent="0.2">
      <c r="A604" s="341"/>
      <c r="B604" s="341"/>
      <c r="C604" s="341"/>
      <c r="D604" s="341"/>
      <c r="E604" s="341"/>
      <c r="F604" s="341"/>
      <c r="G604" s="341"/>
      <c r="H604" s="341"/>
      <c r="I604" s="341"/>
      <c r="J604" s="341"/>
      <c r="K604" s="341"/>
      <c r="L604" s="341"/>
    </row>
    <row r="605" spans="1:12" ht="15.75" customHeight="1" x14ac:dyDescent="0.2">
      <c r="A605" s="341"/>
      <c r="B605" s="341"/>
      <c r="C605" s="341"/>
      <c r="D605" s="341"/>
      <c r="E605" s="341"/>
      <c r="F605" s="341"/>
      <c r="G605" s="341"/>
      <c r="H605" s="341"/>
      <c r="I605" s="341"/>
      <c r="J605" s="341"/>
      <c r="K605" s="341"/>
      <c r="L605" s="341"/>
    </row>
    <row r="606" spans="1:12" ht="15.75" customHeight="1" x14ac:dyDescent="0.2">
      <c r="A606" s="341"/>
      <c r="B606" s="341"/>
      <c r="C606" s="341"/>
      <c r="D606" s="341"/>
      <c r="E606" s="341"/>
      <c r="F606" s="341"/>
      <c r="G606" s="341"/>
      <c r="H606" s="341"/>
      <c r="I606" s="341"/>
      <c r="J606" s="341"/>
      <c r="K606" s="341"/>
      <c r="L606" s="341"/>
    </row>
    <row r="607" spans="1:12" ht="15.75" customHeight="1" x14ac:dyDescent="0.2">
      <c r="A607" s="341"/>
      <c r="B607" s="341"/>
      <c r="C607" s="341"/>
      <c r="D607" s="341"/>
      <c r="E607" s="341"/>
      <c r="F607" s="341"/>
      <c r="G607" s="341"/>
      <c r="H607" s="341"/>
      <c r="I607" s="341"/>
      <c r="J607" s="341"/>
      <c r="K607" s="341"/>
      <c r="L607" s="341"/>
    </row>
    <row r="608" spans="1:12" ht="15.75" customHeight="1" x14ac:dyDescent="0.2">
      <c r="A608" s="341"/>
      <c r="B608" s="341"/>
      <c r="C608" s="341"/>
      <c r="D608" s="341"/>
      <c r="E608" s="341"/>
      <c r="F608" s="341"/>
      <c r="G608" s="341"/>
      <c r="H608" s="341"/>
      <c r="I608" s="341"/>
      <c r="J608" s="341"/>
      <c r="K608" s="341"/>
      <c r="L608" s="341"/>
    </row>
    <row r="609" spans="1:12" ht="15.75" customHeight="1" x14ac:dyDescent="0.2">
      <c r="A609" s="341"/>
      <c r="B609" s="341"/>
      <c r="C609" s="341"/>
      <c r="D609" s="341"/>
      <c r="E609" s="341"/>
      <c r="F609" s="341"/>
      <c r="G609" s="341"/>
      <c r="H609" s="341"/>
      <c r="I609" s="341"/>
      <c r="J609" s="341"/>
      <c r="K609" s="341"/>
      <c r="L609" s="341"/>
    </row>
    <row r="610" spans="1:12" ht="15.75" customHeight="1" x14ac:dyDescent="0.2">
      <c r="A610" s="341"/>
      <c r="B610" s="341"/>
      <c r="C610" s="341"/>
      <c r="D610" s="341"/>
      <c r="E610" s="341"/>
      <c r="F610" s="341"/>
      <c r="G610" s="341"/>
      <c r="H610" s="341"/>
      <c r="I610" s="341"/>
      <c r="J610" s="341"/>
      <c r="K610" s="341"/>
      <c r="L610" s="341"/>
    </row>
    <row r="611" spans="1:12" ht="15.75" customHeight="1" x14ac:dyDescent="0.2">
      <c r="A611" s="341"/>
      <c r="B611" s="341"/>
      <c r="C611" s="341"/>
      <c r="D611" s="341"/>
      <c r="E611" s="341"/>
      <c r="F611" s="341"/>
      <c r="G611" s="341"/>
      <c r="H611" s="341"/>
      <c r="I611" s="341"/>
      <c r="J611" s="341"/>
      <c r="K611" s="341"/>
      <c r="L611" s="341"/>
    </row>
    <row r="612" spans="1:12" ht="15.75" customHeight="1" x14ac:dyDescent="0.2">
      <c r="A612" s="341"/>
      <c r="B612" s="341"/>
      <c r="C612" s="341"/>
      <c r="D612" s="341"/>
      <c r="E612" s="341"/>
      <c r="F612" s="341"/>
      <c r="G612" s="341"/>
      <c r="H612" s="341"/>
      <c r="I612" s="341"/>
      <c r="J612" s="341"/>
      <c r="K612" s="341"/>
      <c r="L612" s="341"/>
    </row>
    <row r="613" spans="1:12" ht="15.75" customHeight="1" x14ac:dyDescent="0.2">
      <c r="A613" s="341"/>
      <c r="B613" s="341"/>
      <c r="C613" s="341"/>
      <c r="D613" s="341"/>
      <c r="E613" s="341"/>
      <c r="F613" s="341"/>
      <c r="G613" s="341"/>
      <c r="H613" s="341"/>
      <c r="I613" s="341"/>
      <c r="J613" s="341"/>
      <c r="K613" s="341"/>
      <c r="L613" s="341"/>
    </row>
    <row r="614" spans="1:12" ht="15.75" customHeight="1" x14ac:dyDescent="0.2">
      <c r="A614" s="341"/>
      <c r="B614" s="341"/>
      <c r="C614" s="341"/>
      <c r="D614" s="341"/>
      <c r="E614" s="341"/>
      <c r="F614" s="341"/>
      <c r="G614" s="341"/>
      <c r="H614" s="341"/>
      <c r="I614" s="341"/>
      <c r="J614" s="341"/>
      <c r="K614" s="341"/>
      <c r="L614" s="341"/>
    </row>
    <row r="615" spans="1:12" ht="15.75" customHeight="1" x14ac:dyDescent="0.2">
      <c r="A615" s="341"/>
      <c r="B615" s="341"/>
      <c r="C615" s="341"/>
      <c r="D615" s="341"/>
      <c r="E615" s="341"/>
      <c r="F615" s="341"/>
      <c r="G615" s="341"/>
      <c r="H615" s="341"/>
      <c r="I615" s="341"/>
      <c r="J615" s="341"/>
      <c r="K615" s="341"/>
      <c r="L615" s="341"/>
    </row>
    <row r="616" spans="1:12" ht="15.75" customHeight="1" x14ac:dyDescent="0.2">
      <c r="A616" s="341"/>
      <c r="B616" s="341"/>
      <c r="C616" s="341"/>
      <c r="D616" s="341"/>
      <c r="E616" s="341"/>
      <c r="F616" s="341"/>
      <c r="G616" s="341"/>
      <c r="H616" s="341"/>
      <c r="I616" s="341"/>
      <c r="J616" s="341"/>
      <c r="K616" s="341"/>
      <c r="L616" s="341"/>
    </row>
    <row r="617" spans="1:12" ht="15.75" customHeight="1" x14ac:dyDescent="0.2">
      <c r="A617" s="341"/>
      <c r="B617" s="341"/>
      <c r="C617" s="341"/>
      <c r="D617" s="341"/>
      <c r="E617" s="341"/>
      <c r="F617" s="341"/>
      <c r="G617" s="341"/>
      <c r="H617" s="341"/>
      <c r="I617" s="341"/>
      <c r="J617" s="341"/>
      <c r="K617" s="341"/>
      <c r="L617" s="341"/>
    </row>
    <row r="618" spans="1:12" ht="15.75" customHeight="1" x14ac:dyDescent="0.2">
      <c r="A618" s="341"/>
      <c r="B618" s="341"/>
      <c r="C618" s="341"/>
      <c r="D618" s="341"/>
      <c r="E618" s="341"/>
      <c r="F618" s="341"/>
      <c r="G618" s="341"/>
      <c r="H618" s="341"/>
      <c r="I618" s="341"/>
      <c r="J618" s="341"/>
      <c r="K618" s="341"/>
      <c r="L618" s="341"/>
    </row>
    <row r="619" spans="1:12" ht="15.75" customHeight="1" x14ac:dyDescent="0.2">
      <c r="A619" s="341"/>
      <c r="B619" s="341"/>
      <c r="C619" s="341"/>
      <c r="D619" s="341"/>
      <c r="E619" s="341"/>
      <c r="F619" s="341"/>
      <c r="G619" s="341"/>
      <c r="H619" s="341"/>
      <c r="I619" s="341"/>
      <c r="J619" s="341"/>
      <c r="K619" s="341"/>
      <c r="L619" s="341"/>
    </row>
    <row r="620" spans="1:12" ht="15.75" customHeight="1" x14ac:dyDescent="0.2">
      <c r="A620" s="341"/>
      <c r="B620" s="341"/>
      <c r="C620" s="341"/>
      <c r="D620" s="341"/>
      <c r="E620" s="341"/>
      <c r="F620" s="341"/>
      <c r="G620" s="341"/>
      <c r="H620" s="341"/>
      <c r="I620" s="341"/>
      <c r="J620" s="341"/>
      <c r="K620" s="341"/>
      <c r="L620" s="341"/>
    </row>
    <row r="621" spans="1:12" ht="15.75" customHeight="1" x14ac:dyDescent="0.2">
      <c r="A621" s="341"/>
      <c r="B621" s="341"/>
      <c r="C621" s="341"/>
      <c r="D621" s="341"/>
      <c r="E621" s="341"/>
      <c r="F621" s="341"/>
      <c r="G621" s="341"/>
      <c r="H621" s="341"/>
      <c r="I621" s="341"/>
      <c r="J621" s="341"/>
      <c r="K621" s="341"/>
      <c r="L621" s="341"/>
    </row>
    <row r="622" spans="1:12" ht="15.75" customHeight="1" x14ac:dyDescent="0.2">
      <c r="A622" s="341"/>
      <c r="B622" s="341"/>
      <c r="C622" s="341"/>
      <c r="D622" s="341"/>
      <c r="E622" s="341"/>
      <c r="F622" s="341"/>
      <c r="G622" s="341"/>
      <c r="H622" s="341"/>
      <c r="I622" s="341"/>
      <c r="J622" s="341"/>
      <c r="K622" s="341"/>
      <c r="L622" s="341"/>
    </row>
    <row r="623" spans="1:12" ht="15.75" customHeight="1" x14ac:dyDescent="0.2">
      <c r="A623" s="341"/>
      <c r="B623" s="341"/>
      <c r="C623" s="341"/>
      <c r="D623" s="341"/>
      <c r="E623" s="341"/>
      <c r="F623" s="341"/>
      <c r="G623" s="341"/>
      <c r="H623" s="341"/>
      <c r="I623" s="341"/>
      <c r="J623" s="341"/>
      <c r="K623" s="341"/>
      <c r="L623" s="341"/>
    </row>
    <row r="624" spans="1:12" ht="15.75" customHeight="1" x14ac:dyDescent="0.2">
      <c r="A624" s="341"/>
      <c r="B624" s="341"/>
      <c r="C624" s="341"/>
      <c r="D624" s="341"/>
      <c r="E624" s="341"/>
      <c r="F624" s="341"/>
      <c r="G624" s="341"/>
      <c r="H624" s="341"/>
      <c r="I624" s="341"/>
      <c r="J624" s="341"/>
      <c r="K624" s="341"/>
      <c r="L624" s="341"/>
    </row>
    <row r="625" spans="1:12" ht="15.75" customHeight="1" x14ac:dyDescent="0.2">
      <c r="A625" s="341"/>
      <c r="B625" s="341"/>
      <c r="C625" s="341"/>
      <c r="D625" s="341"/>
      <c r="E625" s="341"/>
      <c r="F625" s="341"/>
      <c r="G625" s="341"/>
      <c r="H625" s="341"/>
      <c r="I625" s="341"/>
      <c r="J625" s="341"/>
      <c r="K625" s="341"/>
      <c r="L625" s="341"/>
    </row>
    <row r="626" spans="1:12" ht="15.75" customHeight="1" x14ac:dyDescent="0.2">
      <c r="A626" s="341"/>
      <c r="B626" s="341"/>
      <c r="C626" s="341"/>
      <c r="D626" s="341"/>
      <c r="E626" s="341"/>
      <c r="F626" s="341"/>
      <c r="G626" s="341"/>
      <c r="H626" s="341"/>
      <c r="I626" s="341"/>
      <c r="J626" s="341"/>
      <c r="K626" s="341"/>
      <c r="L626" s="341"/>
    </row>
    <row r="627" spans="1:12" ht="15.75" customHeight="1" x14ac:dyDescent="0.2">
      <c r="A627" s="341"/>
      <c r="B627" s="341"/>
      <c r="C627" s="341"/>
      <c r="D627" s="341"/>
      <c r="E627" s="341"/>
      <c r="F627" s="341"/>
      <c r="G627" s="341"/>
      <c r="H627" s="341"/>
      <c r="I627" s="341"/>
      <c r="J627" s="341"/>
      <c r="K627" s="341"/>
      <c r="L627" s="341"/>
    </row>
    <row r="628" spans="1:12" ht="15.75" customHeight="1" x14ac:dyDescent="0.2">
      <c r="A628" s="341"/>
      <c r="B628" s="341"/>
      <c r="C628" s="341"/>
      <c r="D628" s="341"/>
      <c r="E628" s="341"/>
      <c r="F628" s="341"/>
      <c r="G628" s="341"/>
      <c r="H628" s="341"/>
      <c r="I628" s="341"/>
      <c r="J628" s="341"/>
      <c r="K628" s="341"/>
      <c r="L628" s="341"/>
    </row>
    <row r="629" spans="1:12" ht="15.75" customHeight="1" x14ac:dyDescent="0.2">
      <c r="A629" s="341"/>
      <c r="B629" s="341"/>
      <c r="C629" s="341"/>
      <c r="D629" s="341"/>
      <c r="E629" s="341"/>
      <c r="F629" s="341"/>
      <c r="G629" s="341"/>
      <c r="H629" s="341"/>
      <c r="I629" s="341"/>
      <c r="J629" s="341"/>
      <c r="K629" s="341"/>
      <c r="L629" s="341"/>
    </row>
    <row r="630" spans="1:12" ht="15.75" customHeight="1" x14ac:dyDescent="0.2">
      <c r="A630" s="341"/>
      <c r="B630" s="341"/>
      <c r="C630" s="341"/>
      <c r="D630" s="341"/>
      <c r="E630" s="341"/>
      <c r="F630" s="341"/>
      <c r="G630" s="341"/>
      <c r="H630" s="341"/>
      <c r="I630" s="341"/>
      <c r="J630" s="341"/>
      <c r="K630" s="341"/>
      <c r="L630" s="341"/>
    </row>
    <row r="631" spans="1:12" ht="15.75" customHeight="1" x14ac:dyDescent="0.2">
      <c r="A631" s="341"/>
      <c r="B631" s="341"/>
      <c r="C631" s="341"/>
      <c r="D631" s="341"/>
      <c r="E631" s="341"/>
      <c r="F631" s="341"/>
      <c r="G631" s="341"/>
      <c r="H631" s="341"/>
      <c r="I631" s="341"/>
      <c r="J631" s="341"/>
      <c r="K631" s="341"/>
      <c r="L631" s="341"/>
    </row>
    <row r="632" spans="1:12" ht="15.75" customHeight="1" x14ac:dyDescent="0.2">
      <c r="A632" s="341"/>
      <c r="B632" s="341"/>
      <c r="C632" s="341"/>
      <c r="D632" s="341"/>
      <c r="E632" s="341"/>
      <c r="F632" s="341"/>
      <c r="G632" s="341"/>
      <c r="H632" s="341"/>
      <c r="I632" s="341"/>
      <c r="J632" s="341"/>
      <c r="K632" s="341"/>
      <c r="L632" s="341"/>
    </row>
    <row r="633" spans="1:12" ht="15.75" customHeight="1" x14ac:dyDescent="0.2">
      <c r="A633" s="341"/>
      <c r="B633" s="341"/>
      <c r="C633" s="341"/>
      <c r="D633" s="341"/>
      <c r="E633" s="341"/>
      <c r="F633" s="341"/>
      <c r="G633" s="341"/>
      <c r="H633" s="341"/>
      <c r="I633" s="341"/>
      <c r="J633" s="341"/>
      <c r="K633" s="341"/>
      <c r="L633" s="341"/>
    </row>
    <row r="634" spans="1:12" ht="15.75" customHeight="1" x14ac:dyDescent="0.2">
      <c r="A634" s="341"/>
      <c r="B634" s="341"/>
      <c r="C634" s="341"/>
      <c r="D634" s="341"/>
      <c r="E634" s="341"/>
      <c r="F634" s="341"/>
      <c r="G634" s="341"/>
      <c r="H634" s="341"/>
      <c r="I634" s="341"/>
      <c r="J634" s="341"/>
      <c r="K634" s="341"/>
      <c r="L634" s="341"/>
    </row>
    <row r="635" spans="1:12" ht="15.75" customHeight="1" x14ac:dyDescent="0.2">
      <c r="A635" s="341"/>
      <c r="B635" s="341"/>
      <c r="C635" s="341"/>
      <c r="D635" s="341"/>
      <c r="E635" s="341"/>
      <c r="F635" s="341"/>
      <c r="G635" s="341"/>
      <c r="H635" s="341"/>
      <c r="I635" s="341"/>
      <c r="J635" s="341"/>
      <c r="K635" s="341"/>
      <c r="L635" s="341"/>
    </row>
    <row r="636" spans="1:12" ht="15.75" customHeight="1" x14ac:dyDescent="0.2">
      <c r="A636" s="341"/>
      <c r="B636" s="341"/>
      <c r="C636" s="341"/>
      <c r="D636" s="341"/>
      <c r="E636" s="341"/>
      <c r="F636" s="341"/>
      <c r="G636" s="341"/>
      <c r="H636" s="341"/>
      <c r="I636" s="341"/>
      <c r="J636" s="341"/>
      <c r="K636" s="341"/>
      <c r="L636" s="341"/>
    </row>
    <row r="637" spans="1:12" ht="15.75" customHeight="1" x14ac:dyDescent="0.2">
      <c r="A637" s="341"/>
      <c r="B637" s="341"/>
      <c r="C637" s="341"/>
      <c r="D637" s="341"/>
      <c r="E637" s="341"/>
      <c r="F637" s="341"/>
      <c r="G637" s="341"/>
      <c r="H637" s="341"/>
      <c r="I637" s="341"/>
      <c r="J637" s="341"/>
      <c r="K637" s="341"/>
      <c r="L637" s="341"/>
    </row>
    <row r="638" spans="1:12" ht="15.75" customHeight="1" x14ac:dyDescent="0.2">
      <c r="A638" s="341"/>
      <c r="B638" s="341"/>
      <c r="C638" s="341"/>
      <c r="D638" s="341"/>
      <c r="E638" s="341"/>
      <c r="F638" s="341"/>
      <c r="G638" s="341"/>
      <c r="H638" s="341"/>
      <c r="I638" s="341"/>
      <c r="J638" s="341"/>
      <c r="K638" s="341"/>
      <c r="L638" s="341"/>
    </row>
    <row r="639" spans="1:12" ht="15.75" customHeight="1" x14ac:dyDescent="0.2">
      <c r="A639" s="341"/>
      <c r="B639" s="341"/>
      <c r="C639" s="341"/>
      <c r="D639" s="341"/>
      <c r="E639" s="341"/>
      <c r="F639" s="341"/>
      <c r="G639" s="341"/>
      <c r="H639" s="341"/>
      <c r="I639" s="341"/>
      <c r="J639" s="341"/>
      <c r="K639" s="341"/>
      <c r="L639" s="341"/>
    </row>
    <row r="640" spans="1:12" ht="15.75" customHeight="1" x14ac:dyDescent="0.2">
      <c r="A640" s="341"/>
      <c r="B640" s="341"/>
      <c r="C640" s="341"/>
      <c r="D640" s="341"/>
      <c r="E640" s="341"/>
      <c r="F640" s="341"/>
      <c r="G640" s="341"/>
      <c r="H640" s="341"/>
      <c r="I640" s="341"/>
      <c r="J640" s="341"/>
      <c r="K640" s="341"/>
      <c r="L640" s="341"/>
    </row>
    <row r="641" spans="1:12" ht="15.75" customHeight="1" x14ac:dyDescent="0.2">
      <c r="A641" s="341"/>
      <c r="B641" s="341"/>
      <c r="C641" s="341"/>
      <c r="D641" s="341"/>
      <c r="E641" s="341"/>
      <c r="F641" s="341"/>
      <c r="G641" s="341"/>
      <c r="H641" s="341"/>
      <c r="I641" s="341"/>
      <c r="J641" s="341"/>
      <c r="K641" s="341"/>
      <c r="L641" s="341"/>
    </row>
    <row r="642" spans="1:12" ht="15.75" customHeight="1" x14ac:dyDescent="0.2">
      <c r="A642" s="341"/>
      <c r="B642" s="341"/>
      <c r="C642" s="341"/>
      <c r="D642" s="341"/>
      <c r="E642" s="341"/>
      <c r="F642" s="341"/>
      <c r="G642" s="341"/>
      <c r="H642" s="341"/>
      <c r="I642" s="341"/>
      <c r="J642" s="341"/>
      <c r="K642" s="341"/>
      <c r="L642" s="341"/>
    </row>
    <row r="643" spans="1:12" ht="15.75" customHeight="1" x14ac:dyDescent="0.2">
      <c r="A643" s="341"/>
      <c r="B643" s="341"/>
      <c r="C643" s="341"/>
      <c r="D643" s="341"/>
      <c r="E643" s="341"/>
      <c r="F643" s="341"/>
      <c r="G643" s="341"/>
      <c r="H643" s="341"/>
      <c r="I643" s="341"/>
      <c r="J643" s="341"/>
      <c r="K643" s="341"/>
      <c r="L643" s="341"/>
    </row>
    <row r="644" spans="1:12" ht="15.75" customHeight="1" x14ac:dyDescent="0.2">
      <c r="A644" s="341"/>
      <c r="B644" s="341"/>
      <c r="C644" s="341"/>
      <c r="D644" s="341"/>
      <c r="E644" s="341"/>
      <c r="F644" s="341"/>
      <c r="G644" s="341"/>
      <c r="H644" s="341"/>
      <c r="I644" s="341"/>
      <c r="J644" s="341"/>
      <c r="K644" s="341"/>
      <c r="L644" s="341"/>
    </row>
    <row r="645" spans="1:12" ht="15.75" customHeight="1" x14ac:dyDescent="0.2">
      <c r="A645" s="341"/>
      <c r="B645" s="341"/>
      <c r="C645" s="341"/>
      <c r="D645" s="341"/>
      <c r="E645" s="341"/>
      <c r="F645" s="341"/>
      <c r="G645" s="341"/>
      <c r="H645" s="341"/>
      <c r="I645" s="341"/>
      <c r="J645" s="341"/>
      <c r="K645" s="341"/>
      <c r="L645" s="341"/>
    </row>
    <row r="646" spans="1:12" ht="15.75" customHeight="1" x14ac:dyDescent="0.2">
      <c r="A646" s="341"/>
      <c r="B646" s="341"/>
      <c r="C646" s="341"/>
      <c r="D646" s="341"/>
      <c r="E646" s="341"/>
      <c r="F646" s="341"/>
      <c r="G646" s="341"/>
      <c r="H646" s="341"/>
      <c r="I646" s="341"/>
      <c r="J646" s="341"/>
      <c r="K646" s="341"/>
      <c r="L646" s="341"/>
    </row>
    <row r="647" spans="1:12" ht="15.75" customHeight="1" x14ac:dyDescent="0.2">
      <c r="A647" s="341"/>
      <c r="B647" s="341"/>
      <c r="C647" s="341"/>
      <c r="D647" s="341"/>
      <c r="E647" s="341"/>
      <c r="F647" s="341"/>
      <c r="G647" s="341"/>
      <c r="H647" s="341"/>
      <c r="I647" s="341"/>
      <c r="J647" s="341"/>
      <c r="K647" s="341"/>
      <c r="L647" s="341"/>
    </row>
    <row r="648" spans="1:12" ht="15.75" customHeight="1" x14ac:dyDescent="0.2">
      <c r="A648" s="341"/>
      <c r="B648" s="341"/>
      <c r="C648" s="341"/>
      <c r="D648" s="341"/>
      <c r="E648" s="341"/>
      <c r="F648" s="341"/>
      <c r="G648" s="341"/>
      <c r="H648" s="341"/>
      <c r="I648" s="341"/>
      <c r="J648" s="341"/>
      <c r="K648" s="341"/>
      <c r="L648" s="341"/>
    </row>
    <row r="649" spans="1:12" ht="15.75" customHeight="1" x14ac:dyDescent="0.2">
      <c r="A649" s="341"/>
      <c r="B649" s="341"/>
      <c r="C649" s="341"/>
      <c r="D649" s="341"/>
      <c r="E649" s="341"/>
      <c r="F649" s="341"/>
      <c r="G649" s="341"/>
      <c r="H649" s="341"/>
      <c r="I649" s="341"/>
      <c r="J649" s="341"/>
      <c r="K649" s="341"/>
      <c r="L649" s="341"/>
    </row>
    <row r="650" spans="1:12" ht="15.75" customHeight="1" x14ac:dyDescent="0.2">
      <c r="A650" s="341"/>
      <c r="B650" s="341"/>
      <c r="C650" s="341"/>
      <c r="D650" s="341"/>
      <c r="E650" s="341"/>
      <c r="F650" s="341"/>
      <c r="G650" s="341"/>
      <c r="H650" s="341"/>
      <c r="I650" s="341"/>
      <c r="J650" s="341"/>
      <c r="K650" s="341"/>
      <c r="L650" s="341"/>
    </row>
    <row r="651" spans="1:12" ht="15.75" customHeight="1" x14ac:dyDescent="0.2">
      <c r="A651" s="341"/>
      <c r="B651" s="341"/>
      <c r="C651" s="341"/>
      <c r="D651" s="341"/>
      <c r="E651" s="341"/>
      <c r="F651" s="341"/>
      <c r="G651" s="341"/>
      <c r="H651" s="341"/>
      <c r="I651" s="341"/>
      <c r="J651" s="341"/>
      <c r="K651" s="341"/>
      <c r="L651" s="341"/>
    </row>
    <row r="652" spans="1:12" ht="15.75" customHeight="1" x14ac:dyDescent="0.2">
      <c r="A652" s="341"/>
      <c r="B652" s="341"/>
      <c r="C652" s="341"/>
      <c r="D652" s="341"/>
      <c r="E652" s="341"/>
      <c r="F652" s="341"/>
      <c r="G652" s="341"/>
      <c r="H652" s="341"/>
      <c r="I652" s="341"/>
      <c r="J652" s="341"/>
      <c r="K652" s="341"/>
      <c r="L652" s="341"/>
    </row>
    <row r="653" spans="1:12" ht="15.75" customHeight="1" x14ac:dyDescent="0.2">
      <c r="A653" s="341"/>
      <c r="B653" s="341"/>
      <c r="C653" s="341"/>
      <c r="D653" s="341"/>
      <c r="E653" s="341"/>
      <c r="F653" s="341"/>
      <c r="G653" s="341"/>
      <c r="H653" s="341"/>
      <c r="I653" s="341"/>
      <c r="J653" s="341"/>
      <c r="K653" s="341"/>
      <c r="L653" s="341"/>
    </row>
    <row r="654" spans="1:12" ht="15.75" customHeight="1" x14ac:dyDescent="0.2">
      <c r="A654" s="341"/>
      <c r="B654" s="341"/>
      <c r="C654" s="341"/>
      <c r="D654" s="341"/>
      <c r="E654" s="341"/>
      <c r="F654" s="341"/>
      <c r="G654" s="341"/>
      <c r="H654" s="341"/>
      <c r="I654" s="341"/>
      <c r="J654" s="341"/>
      <c r="K654" s="341"/>
      <c r="L654" s="341"/>
    </row>
    <row r="655" spans="1:12" ht="15.75" customHeight="1" x14ac:dyDescent="0.2">
      <c r="A655" s="341"/>
      <c r="B655" s="341"/>
      <c r="C655" s="341"/>
      <c r="D655" s="341"/>
      <c r="E655" s="341"/>
      <c r="F655" s="341"/>
      <c r="G655" s="341"/>
      <c r="H655" s="341"/>
      <c r="I655" s="341"/>
      <c r="J655" s="341"/>
      <c r="K655" s="341"/>
      <c r="L655" s="341"/>
    </row>
    <row r="656" spans="1:12" ht="15.75" customHeight="1" x14ac:dyDescent="0.2">
      <c r="A656" s="341"/>
      <c r="B656" s="341"/>
      <c r="C656" s="341"/>
      <c r="D656" s="341"/>
      <c r="E656" s="341"/>
      <c r="F656" s="341"/>
      <c r="G656" s="341"/>
      <c r="H656" s="341"/>
      <c r="I656" s="341"/>
      <c r="J656" s="341"/>
      <c r="K656" s="341"/>
      <c r="L656" s="341"/>
    </row>
    <row r="657" spans="1:12" ht="15.75" customHeight="1" x14ac:dyDescent="0.2">
      <c r="A657" s="341"/>
      <c r="B657" s="341"/>
      <c r="C657" s="341"/>
      <c r="D657" s="341"/>
      <c r="E657" s="341"/>
      <c r="F657" s="341"/>
      <c r="G657" s="341"/>
      <c r="H657" s="341"/>
      <c r="I657" s="341"/>
      <c r="J657" s="341"/>
      <c r="K657" s="341"/>
      <c r="L657" s="341"/>
    </row>
    <row r="658" spans="1:12" ht="15.75" customHeight="1" x14ac:dyDescent="0.2">
      <c r="A658" s="341"/>
      <c r="B658" s="341"/>
      <c r="C658" s="341"/>
      <c r="D658" s="341"/>
      <c r="E658" s="341"/>
      <c r="F658" s="341"/>
      <c r="G658" s="341"/>
      <c r="H658" s="341"/>
      <c r="I658" s="341"/>
      <c r="J658" s="341"/>
      <c r="K658" s="341"/>
      <c r="L658" s="341"/>
    </row>
    <row r="659" spans="1:12" ht="15.75" customHeight="1" x14ac:dyDescent="0.2">
      <c r="A659" s="341"/>
      <c r="B659" s="341"/>
      <c r="C659" s="341"/>
      <c r="D659" s="341"/>
      <c r="E659" s="341"/>
      <c r="F659" s="341"/>
      <c r="G659" s="341"/>
      <c r="H659" s="341"/>
      <c r="I659" s="341"/>
      <c r="J659" s="341"/>
      <c r="K659" s="341"/>
      <c r="L659" s="341"/>
    </row>
    <row r="660" spans="1:12" ht="15.75" customHeight="1" x14ac:dyDescent="0.2">
      <c r="A660" s="341"/>
      <c r="B660" s="341"/>
      <c r="C660" s="341"/>
      <c r="D660" s="341"/>
      <c r="E660" s="341"/>
      <c r="F660" s="341"/>
      <c r="G660" s="341"/>
      <c r="H660" s="341"/>
      <c r="I660" s="341"/>
      <c r="J660" s="341"/>
      <c r="K660" s="341"/>
      <c r="L660" s="341"/>
    </row>
    <row r="661" spans="1:12" ht="15.75" customHeight="1" x14ac:dyDescent="0.2">
      <c r="A661" s="341"/>
      <c r="B661" s="341"/>
      <c r="C661" s="341"/>
      <c r="D661" s="341"/>
      <c r="E661" s="341"/>
      <c r="F661" s="341"/>
      <c r="G661" s="341"/>
      <c r="H661" s="341"/>
      <c r="I661" s="341"/>
      <c r="J661" s="341"/>
      <c r="K661" s="341"/>
      <c r="L661" s="341"/>
    </row>
    <row r="662" spans="1:12" ht="15.75" customHeight="1" x14ac:dyDescent="0.2">
      <c r="A662" s="341"/>
      <c r="B662" s="341"/>
      <c r="C662" s="341"/>
      <c r="D662" s="341"/>
      <c r="E662" s="341"/>
      <c r="F662" s="341"/>
      <c r="G662" s="341"/>
      <c r="H662" s="341"/>
      <c r="I662" s="341"/>
      <c r="J662" s="341"/>
      <c r="K662" s="341"/>
      <c r="L662" s="341"/>
    </row>
    <row r="663" spans="1:12" ht="15.75" customHeight="1" x14ac:dyDescent="0.2">
      <c r="A663" s="341"/>
      <c r="B663" s="341"/>
      <c r="C663" s="341"/>
      <c r="D663" s="341"/>
      <c r="E663" s="341"/>
      <c r="F663" s="341"/>
      <c r="G663" s="341"/>
      <c r="H663" s="341"/>
      <c r="I663" s="341"/>
      <c r="J663" s="341"/>
      <c r="K663" s="341"/>
      <c r="L663" s="341"/>
    </row>
    <row r="664" spans="1:12" ht="15.75" customHeight="1" x14ac:dyDescent="0.2">
      <c r="A664" s="341"/>
      <c r="B664" s="341"/>
      <c r="C664" s="341"/>
      <c r="D664" s="341"/>
      <c r="E664" s="341"/>
      <c r="F664" s="341"/>
      <c r="G664" s="341"/>
      <c r="H664" s="341"/>
      <c r="I664" s="341"/>
      <c r="J664" s="341"/>
      <c r="K664" s="341"/>
      <c r="L664" s="341"/>
    </row>
    <row r="665" spans="1:12" ht="15.75" customHeight="1" x14ac:dyDescent="0.2">
      <c r="A665" s="341"/>
      <c r="B665" s="341"/>
      <c r="C665" s="341"/>
      <c r="D665" s="341"/>
      <c r="E665" s="341"/>
      <c r="F665" s="341"/>
      <c r="G665" s="341"/>
      <c r="H665" s="341"/>
      <c r="I665" s="341"/>
      <c r="J665" s="341"/>
      <c r="K665" s="341"/>
      <c r="L665" s="341"/>
    </row>
    <row r="666" spans="1:12" ht="15.75" customHeight="1" x14ac:dyDescent="0.2">
      <c r="A666" s="341"/>
      <c r="B666" s="341"/>
      <c r="C666" s="341"/>
      <c r="D666" s="341"/>
      <c r="E666" s="341"/>
      <c r="F666" s="341"/>
      <c r="G666" s="341"/>
      <c r="H666" s="341"/>
      <c r="I666" s="341"/>
      <c r="J666" s="341"/>
      <c r="K666" s="341"/>
      <c r="L666" s="341"/>
    </row>
    <row r="667" spans="1:12" ht="15.75" customHeight="1" x14ac:dyDescent="0.2">
      <c r="A667" s="341"/>
      <c r="B667" s="341"/>
      <c r="C667" s="341"/>
      <c r="D667" s="341"/>
      <c r="E667" s="341"/>
      <c r="F667" s="341"/>
      <c r="G667" s="341"/>
      <c r="H667" s="341"/>
      <c r="I667" s="341"/>
      <c r="J667" s="341"/>
      <c r="K667" s="341"/>
      <c r="L667" s="341"/>
    </row>
    <row r="668" spans="1:12" ht="15.75" customHeight="1" x14ac:dyDescent="0.2">
      <c r="A668" s="341"/>
      <c r="B668" s="341"/>
      <c r="C668" s="341"/>
      <c r="D668" s="341"/>
      <c r="E668" s="341"/>
      <c r="F668" s="341"/>
      <c r="G668" s="341"/>
      <c r="H668" s="341"/>
      <c r="I668" s="341"/>
      <c r="J668" s="341"/>
      <c r="K668" s="341"/>
      <c r="L668" s="341"/>
    </row>
    <row r="669" spans="1:12" ht="15.75" customHeight="1" x14ac:dyDescent="0.2">
      <c r="A669" s="341"/>
      <c r="B669" s="341"/>
      <c r="C669" s="341"/>
      <c r="D669" s="341"/>
      <c r="E669" s="341"/>
      <c r="F669" s="341"/>
      <c r="G669" s="341"/>
      <c r="H669" s="341"/>
      <c r="I669" s="341"/>
      <c r="J669" s="341"/>
      <c r="K669" s="341"/>
      <c r="L669" s="341"/>
    </row>
    <row r="670" spans="1:12" ht="15.75" customHeight="1" x14ac:dyDescent="0.2">
      <c r="A670" s="341"/>
      <c r="B670" s="341"/>
      <c r="C670" s="341"/>
      <c r="D670" s="341"/>
      <c r="E670" s="341"/>
      <c r="F670" s="341"/>
      <c r="G670" s="341"/>
      <c r="H670" s="341"/>
      <c r="I670" s="341"/>
      <c r="J670" s="341"/>
      <c r="K670" s="341"/>
      <c r="L670" s="341"/>
    </row>
    <row r="671" spans="1:12" ht="15.75" customHeight="1" x14ac:dyDescent="0.2">
      <c r="A671" s="341"/>
      <c r="B671" s="341"/>
      <c r="C671" s="341"/>
      <c r="D671" s="341"/>
      <c r="E671" s="341"/>
      <c r="F671" s="341"/>
      <c r="G671" s="341"/>
      <c r="H671" s="341"/>
      <c r="I671" s="341"/>
      <c r="J671" s="341"/>
      <c r="K671" s="341"/>
      <c r="L671" s="341"/>
    </row>
    <row r="672" spans="1:12" ht="15.75" customHeight="1" x14ac:dyDescent="0.2">
      <c r="A672" s="341"/>
      <c r="B672" s="341"/>
      <c r="C672" s="341"/>
      <c r="D672" s="341"/>
      <c r="E672" s="341"/>
      <c r="F672" s="341"/>
      <c r="G672" s="341"/>
      <c r="H672" s="341"/>
      <c r="I672" s="341"/>
      <c r="J672" s="341"/>
      <c r="K672" s="341"/>
      <c r="L672" s="341"/>
    </row>
    <row r="673" spans="1:12" ht="15.75" customHeight="1" x14ac:dyDescent="0.2">
      <c r="A673" s="341"/>
      <c r="B673" s="341"/>
      <c r="C673" s="341"/>
      <c r="D673" s="341"/>
      <c r="E673" s="341"/>
      <c r="F673" s="341"/>
      <c r="G673" s="341"/>
      <c r="H673" s="341"/>
      <c r="I673" s="341"/>
      <c r="J673" s="341"/>
      <c r="K673" s="341"/>
      <c r="L673" s="341"/>
    </row>
    <row r="674" spans="1:12" ht="15.75" customHeight="1" x14ac:dyDescent="0.2">
      <c r="A674" s="341"/>
      <c r="B674" s="341"/>
      <c r="C674" s="341"/>
      <c r="D674" s="341"/>
      <c r="E674" s="341"/>
      <c r="F674" s="341"/>
      <c r="G674" s="341"/>
      <c r="H674" s="341"/>
      <c r="I674" s="341"/>
      <c r="J674" s="341"/>
      <c r="K674" s="341"/>
      <c r="L674" s="341"/>
    </row>
    <row r="675" spans="1:12" ht="15.75" customHeight="1" x14ac:dyDescent="0.2">
      <c r="A675" s="341"/>
      <c r="B675" s="341"/>
      <c r="C675" s="341"/>
      <c r="D675" s="341"/>
      <c r="E675" s="341"/>
      <c r="F675" s="341"/>
      <c r="G675" s="341"/>
      <c r="H675" s="341"/>
      <c r="I675" s="341"/>
      <c r="J675" s="341"/>
      <c r="K675" s="341"/>
      <c r="L675" s="341"/>
    </row>
    <row r="676" spans="1:12" ht="15.75" customHeight="1" x14ac:dyDescent="0.2">
      <c r="A676" s="341"/>
      <c r="B676" s="341"/>
      <c r="C676" s="341"/>
      <c r="D676" s="341"/>
      <c r="E676" s="341"/>
      <c r="F676" s="341"/>
      <c r="G676" s="341"/>
      <c r="H676" s="341"/>
      <c r="I676" s="341"/>
      <c r="J676" s="341"/>
      <c r="K676" s="341"/>
      <c r="L676" s="341"/>
    </row>
    <row r="677" spans="1:12" ht="15.75" customHeight="1" x14ac:dyDescent="0.2">
      <c r="A677" s="341"/>
      <c r="B677" s="341"/>
      <c r="C677" s="341"/>
      <c r="D677" s="341"/>
      <c r="E677" s="341"/>
      <c r="F677" s="341"/>
      <c r="G677" s="341"/>
      <c r="H677" s="341"/>
      <c r="I677" s="341"/>
      <c r="J677" s="341"/>
      <c r="K677" s="341"/>
      <c r="L677" s="341"/>
    </row>
    <row r="678" spans="1:12" ht="15.75" customHeight="1" x14ac:dyDescent="0.2">
      <c r="A678" s="341"/>
      <c r="B678" s="341"/>
      <c r="C678" s="341"/>
      <c r="D678" s="341"/>
      <c r="E678" s="341"/>
      <c r="F678" s="341"/>
      <c r="G678" s="341"/>
      <c r="H678" s="341"/>
      <c r="I678" s="341"/>
      <c r="J678" s="341"/>
      <c r="K678" s="341"/>
      <c r="L678" s="341"/>
    </row>
    <row r="679" spans="1:12" ht="15.75" customHeight="1" x14ac:dyDescent="0.2">
      <c r="A679" s="341"/>
      <c r="B679" s="341"/>
      <c r="C679" s="341"/>
      <c r="D679" s="341"/>
      <c r="E679" s="341"/>
      <c r="F679" s="341"/>
      <c r="G679" s="341"/>
      <c r="H679" s="341"/>
      <c r="I679" s="341"/>
      <c r="J679" s="341"/>
      <c r="K679" s="341"/>
      <c r="L679" s="341"/>
    </row>
    <row r="680" spans="1:12" ht="15.75" customHeight="1" x14ac:dyDescent="0.2">
      <c r="A680" s="341"/>
      <c r="B680" s="341"/>
      <c r="C680" s="341"/>
      <c r="D680" s="341"/>
      <c r="E680" s="341"/>
      <c r="F680" s="341"/>
      <c r="G680" s="341"/>
      <c r="H680" s="341"/>
      <c r="I680" s="341"/>
      <c r="J680" s="341"/>
      <c r="K680" s="341"/>
      <c r="L680" s="341"/>
    </row>
    <row r="681" spans="1:12" ht="15.75" customHeight="1" x14ac:dyDescent="0.2">
      <c r="A681" s="341"/>
      <c r="B681" s="341"/>
      <c r="C681" s="341"/>
      <c r="D681" s="341"/>
      <c r="E681" s="341"/>
      <c r="F681" s="341"/>
      <c r="G681" s="341"/>
      <c r="H681" s="341"/>
      <c r="I681" s="341"/>
      <c r="J681" s="341"/>
      <c r="K681" s="341"/>
      <c r="L681" s="341"/>
    </row>
    <row r="682" spans="1:12" ht="15.75" customHeight="1" x14ac:dyDescent="0.2">
      <c r="A682" s="341"/>
      <c r="B682" s="341"/>
      <c r="C682" s="341"/>
      <c r="D682" s="341"/>
      <c r="E682" s="341"/>
      <c r="F682" s="341"/>
      <c r="G682" s="341"/>
      <c r="H682" s="341"/>
      <c r="I682" s="341"/>
      <c r="J682" s="341"/>
      <c r="K682" s="341"/>
      <c r="L682" s="341"/>
    </row>
    <row r="683" spans="1:12" ht="15.75" customHeight="1" x14ac:dyDescent="0.2">
      <c r="A683" s="341"/>
      <c r="B683" s="341"/>
      <c r="C683" s="341"/>
      <c r="D683" s="341"/>
      <c r="E683" s="341"/>
      <c r="F683" s="341"/>
      <c r="G683" s="341"/>
      <c r="H683" s="341"/>
      <c r="I683" s="341"/>
      <c r="J683" s="341"/>
      <c r="K683" s="341"/>
      <c r="L683" s="341"/>
    </row>
    <row r="684" spans="1:12" ht="15.75" customHeight="1" x14ac:dyDescent="0.2">
      <c r="A684" s="341"/>
      <c r="B684" s="341"/>
      <c r="C684" s="341"/>
      <c r="D684" s="341"/>
      <c r="E684" s="341"/>
      <c r="F684" s="341"/>
      <c r="G684" s="341"/>
      <c r="H684" s="341"/>
      <c r="I684" s="341"/>
      <c r="J684" s="341"/>
      <c r="K684" s="341"/>
      <c r="L684" s="341"/>
    </row>
    <row r="685" spans="1:12" ht="15.75" customHeight="1" x14ac:dyDescent="0.2">
      <c r="A685" s="341"/>
      <c r="B685" s="341"/>
      <c r="C685" s="341"/>
      <c r="D685" s="341"/>
      <c r="E685" s="341"/>
      <c r="F685" s="341"/>
      <c r="G685" s="341"/>
      <c r="H685" s="341"/>
      <c r="I685" s="341"/>
      <c r="J685" s="341"/>
      <c r="K685" s="341"/>
      <c r="L685" s="341"/>
    </row>
    <row r="686" spans="1:12" ht="15.75" customHeight="1" x14ac:dyDescent="0.2">
      <c r="A686" s="341"/>
      <c r="B686" s="341"/>
      <c r="C686" s="341"/>
      <c r="D686" s="341"/>
      <c r="E686" s="341"/>
      <c r="F686" s="341"/>
      <c r="G686" s="341"/>
      <c r="H686" s="341"/>
      <c r="I686" s="341"/>
      <c r="J686" s="341"/>
      <c r="K686" s="341"/>
      <c r="L686" s="341"/>
    </row>
    <row r="687" spans="1:12" ht="15.75" customHeight="1" x14ac:dyDescent="0.2">
      <c r="A687" s="341"/>
      <c r="B687" s="341"/>
      <c r="C687" s="341"/>
      <c r="D687" s="341"/>
      <c r="E687" s="341"/>
      <c r="F687" s="341"/>
      <c r="G687" s="341"/>
      <c r="H687" s="341"/>
      <c r="I687" s="341"/>
      <c r="J687" s="341"/>
      <c r="K687" s="341"/>
      <c r="L687" s="341"/>
    </row>
    <row r="688" spans="1:12" ht="15.75" customHeight="1" x14ac:dyDescent="0.2">
      <c r="A688" s="341"/>
      <c r="B688" s="341"/>
      <c r="C688" s="341"/>
      <c r="D688" s="341"/>
      <c r="E688" s="341"/>
      <c r="F688" s="341"/>
      <c r="G688" s="341"/>
      <c r="H688" s="341"/>
      <c r="I688" s="341"/>
      <c r="J688" s="341"/>
      <c r="K688" s="341"/>
      <c r="L688" s="341"/>
    </row>
    <row r="689" spans="1:12" ht="15.75" customHeight="1" x14ac:dyDescent="0.2">
      <c r="A689" s="341"/>
      <c r="B689" s="341"/>
      <c r="C689" s="341"/>
      <c r="D689" s="341"/>
      <c r="E689" s="341"/>
      <c r="F689" s="341"/>
      <c r="G689" s="341"/>
      <c r="H689" s="341"/>
      <c r="I689" s="341"/>
      <c r="J689" s="341"/>
      <c r="K689" s="341"/>
      <c r="L689" s="341"/>
    </row>
    <row r="690" spans="1:12" ht="15.75" customHeight="1" x14ac:dyDescent="0.2">
      <c r="A690" s="341"/>
      <c r="B690" s="341"/>
      <c r="C690" s="341"/>
      <c r="D690" s="341"/>
      <c r="E690" s="341"/>
      <c r="F690" s="341"/>
      <c r="G690" s="341"/>
      <c r="H690" s="341"/>
      <c r="I690" s="341"/>
      <c r="J690" s="341"/>
      <c r="K690" s="341"/>
      <c r="L690" s="341"/>
    </row>
    <row r="691" spans="1:12" ht="15.75" customHeight="1" x14ac:dyDescent="0.2">
      <c r="A691" s="341"/>
      <c r="B691" s="341"/>
      <c r="C691" s="341"/>
      <c r="D691" s="341"/>
      <c r="E691" s="341"/>
      <c r="F691" s="341"/>
      <c r="G691" s="341"/>
      <c r="H691" s="341"/>
      <c r="I691" s="341"/>
      <c r="J691" s="341"/>
      <c r="K691" s="341"/>
      <c r="L691" s="341"/>
    </row>
    <row r="692" spans="1:12" ht="15.75" customHeight="1" x14ac:dyDescent="0.2">
      <c r="A692" s="341"/>
      <c r="B692" s="341"/>
      <c r="C692" s="341"/>
      <c r="D692" s="341"/>
      <c r="E692" s="341"/>
      <c r="F692" s="341"/>
      <c r="G692" s="341"/>
      <c r="H692" s="341"/>
      <c r="I692" s="341"/>
      <c r="J692" s="341"/>
      <c r="K692" s="341"/>
      <c r="L692" s="341"/>
    </row>
    <row r="693" spans="1:12" ht="15.75" customHeight="1" x14ac:dyDescent="0.2">
      <c r="A693" s="341"/>
      <c r="B693" s="341"/>
      <c r="C693" s="341"/>
      <c r="D693" s="341"/>
      <c r="E693" s="341"/>
      <c r="F693" s="341"/>
      <c r="G693" s="341"/>
      <c r="H693" s="341"/>
      <c r="I693" s="341"/>
      <c r="J693" s="341"/>
      <c r="K693" s="341"/>
      <c r="L693" s="341"/>
    </row>
    <row r="694" spans="1:12" ht="15.75" customHeight="1" x14ac:dyDescent="0.2">
      <c r="A694" s="341"/>
      <c r="B694" s="341"/>
      <c r="C694" s="341"/>
      <c r="D694" s="341"/>
      <c r="E694" s="341"/>
      <c r="F694" s="341"/>
      <c r="G694" s="341"/>
      <c r="H694" s="341"/>
      <c r="I694" s="341"/>
      <c r="J694" s="341"/>
      <c r="K694" s="341"/>
      <c r="L694" s="341"/>
    </row>
    <row r="695" spans="1:12" ht="15.75" customHeight="1" x14ac:dyDescent="0.2">
      <c r="A695" s="341"/>
      <c r="B695" s="341"/>
      <c r="C695" s="341"/>
      <c r="D695" s="341"/>
      <c r="E695" s="341"/>
      <c r="F695" s="341"/>
      <c r="G695" s="341"/>
      <c r="H695" s="341"/>
      <c r="I695" s="341"/>
      <c r="J695" s="341"/>
      <c r="K695" s="341"/>
      <c r="L695" s="341"/>
    </row>
    <row r="696" spans="1:12" ht="15.75" customHeight="1" x14ac:dyDescent="0.2">
      <c r="A696" s="341"/>
      <c r="B696" s="341"/>
      <c r="C696" s="341"/>
      <c r="D696" s="341"/>
      <c r="E696" s="341"/>
      <c r="F696" s="341"/>
      <c r="G696" s="341"/>
      <c r="H696" s="341"/>
      <c r="I696" s="341"/>
      <c r="J696" s="341"/>
      <c r="K696" s="341"/>
      <c r="L696" s="341"/>
    </row>
    <row r="697" spans="1:12" ht="15.75" customHeight="1" x14ac:dyDescent="0.2">
      <c r="A697" s="341"/>
      <c r="B697" s="341"/>
      <c r="C697" s="341"/>
      <c r="D697" s="341"/>
      <c r="E697" s="341"/>
      <c r="F697" s="341"/>
      <c r="G697" s="341"/>
      <c r="H697" s="341"/>
      <c r="I697" s="341"/>
      <c r="J697" s="341"/>
      <c r="K697" s="341"/>
      <c r="L697" s="341"/>
    </row>
    <row r="698" spans="1:12" ht="15.75" customHeight="1" x14ac:dyDescent="0.2">
      <c r="A698" s="341"/>
      <c r="B698" s="341"/>
      <c r="C698" s="341"/>
      <c r="D698" s="341"/>
      <c r="E698" s="341"/>
      <c r="F698" s="341"/>
      <c r="G698" s="341"/>
      <c r="H698" s="341"/>
      <c r="I698" s="341"/>
      <c r="J698" s="341"/>
      <c r="K698" s="341"/>
      <c r="L698" s="341"/>
    </row>
    <row r="699" spans="1:12" ht="15.75" customHeight="1" x14ac:dyDescent="0.2">
      <c r="A699" s="341"/>
      <c r="B699" s="341"/>
      <c r="C699" s="341"/>
      <c r="D699" s="341"/>
      <c r="E699" s="341"/>
      <c r="F699" s="341"/>
      <c r="G699" s="341"/>
      <c r="H699" s="341"/>
      <c r="I699" s="341"/>
      <c r="J699" s="341"/>
      <c r="K699" s="341"/>
      <c r="L699" s="341"/>
    </row>
    <row r="700" spans="1:12" ht="15.75" customHeight="1" x14ac:dyDescent="0.2">
      <c r="A700" s="341"/>
      <c r="B700" s="341"/>
      <c r="C700" s="341"/>
      <c r="D700" s="341"/>
      <c r="E700" s="341"/>
      <c r="F700" s="341"/>
      <c r="G700" s="341"/>
      <c r="H700" s="341"/>
      <c r="I700" s="341"/>
      <c r="J700" s="341"/>
      <c r="K700" s="341"/>
      <c r="L700" s="341"/>
    </row>
    <row r="701" spans="1:12" ht="15.75" customHeight="1" x14ac:dyDescent="0.2">
      <c r="A701" s="341"/>
      <c r="B701" s="341"/>
      <c r="C701" s="341"/>
      <c r="D701" s="341"/>
      <c r="E701" s="341"/>
      <c r="F701" s="341"/>
      <c r="G701" s="341"/>
      <c r="H701" s="341"/>
      <c r="I701" s="341"/>
      <c r="J701" s="341"/>
      <c r="K701" s="341"/>
      <c r="L701" s="341"/>
    </row>
    <row r="702" spans="1:12" ht="15.75" customHeight="1" x14ac:dyDescent="0.2">
      <c r="A702" s="341"/>
      <c r="B702" s="341"/>
      <c r="C702" s="341"/>
      <c r="D702" s="341"/>
      <c r="E702" s="341"/>
      <c r="F702" s="341"/>
      <c r="G702" s="341"/>
      <c r="H702" s="341"/>
      <c r="I702" s="341"/>
      <c r="J702" s="341"/>
      <c r="K702" s="341"/>
      <c r="L702" s="341"/>
    </row>
    <row r="703" spans="1:12" ht="15.75" customHeight="1" x14ac:dyDescent="0.2">
      <c r="A703" s="341"/>
      <c r="B703" s="341"/>
      <c r="C703" s="341"/>
      <c r="D703" s="341"/>
      <c r="E703" s="341"/>
      <c r="F703" s="341"/>
      <c r="G703" s="341"/>
      <c r="H703" s="341"/>
      <c r="I703" s="341"/>
      <c r="J703" s="341"/>
      <c r="K703" s="341"/>
      <c r="L703" s="341"/>
    </row>
    <row r="704" spans="1:12" ht="15.75" customHeight="1" x14ac:dyDescent="0.2">
      <c r="A704" s="341"/>
      <c r="B704" s="341"/>
      <c r="C704" s="341"/>
      <c r="D704" s="341"/>
      <c r="E704" s="341"/>
      <c r="F704" s="341"/>
      <c r="G704" s="341"/>
      <c r="H704" s="341"/>
      <c r="I704" s="341"/>
      <c r="J704" s="341"/>
      <c r="K704" s="341"/>
      <c r="L704" s="341"/>
    </row>
    <row r="705" spans="1:12" ht="15.75" customHeight="1" x14ac:dyDescent="0.2">
      <c r="A705" s="341"/>
      <c r="B705" s="341"/>
      <c r="C705" s="341"/>
      <c r="D705" s="341"/>
      <c r="E705" s="341"/>
      <c r="F705" s="341"/>
      <c r="G705" s="341"/>
      <c r="H705" s="341"/>
      <c r="I705" s="341"/>
      <c r="J705" s="341"/>
      <c r="K705" s="341"/>
      <c r="L705" s="341"/>
    </row>
    <row r="706" spans="1:12" ht="15.75" customHeight="1" x14ac:dyDescent="0.2">
      <c r="A706" s="341"/>
      <c r="B706" s="341"/>
      <c r="C706" s="341"/>
      <c r="D706" s="341"/>
      <c r="E706" s="341"/>
      <c r="F706" s="341"/>
      <c r="G706" s="341"/>
      <c r="H706" s="341"/>
      <c r="I706" s="341"/>
      <c r="J706" s="341"/>
      <c r="K706" s="341"/>
      <c r="L706" s="341"/>
    </row>
    <row r="707" spans="1:12" ht="15.75" customHeight="1" x14ac:dyDescent="0.2">
      <c r="A707" s="341"/>
      <c r="B707" s="341"/>
      <c r="C707" s="341"/>
      <c r="D707" s="341"/>
      <c r="E707" s="341"/>
      <c r="F707" s="341"/>
      <c r="G707" s="341"/>
      <c r="H707" s="341"/>
      <c r="I707" s="341"/>
      <c r="J707" s="341"/>
      <c r="K707" s="341"/>
      <c r="L707" s="341"/>
    </row>
    <row r="708" spans="1:12" ht="15.75" customHeight="1" x14ac:dyDescent="0.2">
      <c r="A708" s="341"/>
      <c r="B708" s="341"/>
      <c r="C708" s="341"/>
      <c r="D708" s="341"/>
      <c r="E708" s="341"/>
      <c r="F708" s="341"/>
      <c r="G708" s="341"/>
      <c r="H708" s="341"/>
      <c r="I708" s="341"/>
      <c r="J708" s="341"/>
      <c r="K708" s="341"/>
      <c r="L708" s="341"/>
    </row>
    <row r="709" spans="1:12" ht="15.75" customHeight="1" x14ac:dyDescent="0.2">
      <c r="A709" s="341"/>
      <c r="B709" s="341"/>
      <c r="C709" s="341"/>
      <c r="D709" s="341"/>
      <c r="E709" s="341"/>
      <c r="F709" s="341"/>
      <c r="G709" s="341"/>
      <c r="H709" s="341"/>
      <c r="I709" s="341"/>
      <c r="J709" s="341"/>
      <c r="K709" s="341"/>
      <c r="L709" s="341"/>
    </row>
    <row r="710" spans="1:12" ht="15.75" customHeight="1" x14ac:dyDescent="0.2">
      <c r="A710" s="341"/>
      <c r="B710" s="341"/>
      <c r="C710" s="341"/>
      <c r="D710" s="341"/>
      <c r="E710" s="341"/>
      <c r="F710" s="341"/>
      <c r="G710" s="341"/>
      <c r="H710" s="341"/>
      <c r="I710" s="341"/>
      <c r="J710" s="341"/>
      <c r="K710" s="341"/>
      <c r="L710" s="341"/>
    </row>
    <row r="711" spans="1:12" ht="15.75" customHeight="1" x14ac:dyDescent="0.2">
      <c r="A711" s="341"/>
      <c r="B711" s="341"/>
      <c r="C711" s="341"/>
      <c r="D711" s="341"/>
      <c r="E711" s="341"/>
      <c r="F711" s="341"/>
      <c r="G711" s="341"/>
      <c r="H711" s="341"/>
      <c r="I711" s="341"/>
      <c r="J711" s="341"/>
      <c r="K711" s="341"/>
      <c r="L711" s="341"/>
    </row>
    <row r="712" spans="1:12" ht="15.75" customHeight="1" x14ac:dyDescent="0.2">
      <c r="A712" s="341"/>
      <c r="B712" s="341"/>
      <c r="C712" s="341"/>
      <c r="D712" s="341"/>
      <c r="E712" s="341"/>
      <c r="F712" s="341"/>
      <c r="G712" s="341"/>
      <c r="H712" s="341"/>
      <c r="I712" s="341"/>
      <c r="J712" s="341"/>
      <c r="K712" s="341"/>
      <c r="L712" s="341"/>
    </row>
    <row r="713" spans="1:12" ht="15.75" customHeight="1" x14ac:dyDescent="0.2">
      <c r="A713" s="341"/>
      <c r="B713" s="341"/>
      <c r="C713" s="341"/>
      <c r="D713" s="341"/>
      <c r="E713" s="341"/>
      <c r="F713" s="341"/>
      <c r="G713" s="341"/>
      <c r="H713" s="341"/>
      <c r="I713" s="341"/>
      <c r="J713" s="341"/>
      <c r="K713" s="341"/>
      <c r="L713" s="341"/>
    </row>
    <row r="714" spans="1:12" ht="15.75" customHeight="1" x14ac:dyDescent="0.2">
      <c r="A714" s="341"/>
      <c r="B714" s="341"/>
      <c r="C714" s="341"/>
      <c r="D714" s="341"/>
      <c r="E714" s="341"/>
      <c r="F714" s="341"/>
      <c r="G714" s="341"/>
      <c r="H714" s="341"/>
      <c r="I714" s="341"/>
      <c r="J714" s="341"/>
      <c r="K714" s="341"/>
      <c r="L714" s="341"/>
    </row>
    <row r="715" spans="1:12" ht="15.75" customHeight="1" x14ac:dyDescent="0.2">
      <c r="A715" s="341"/>
      <c r="B715" s="341"/>
      <c r="C715" s="341"/>
      <c r="D715" s="341"/>
      <c r="E715" s="341"/>
      <c r="F715" s="341"/>
      <c r="G715" s="341"/>
      <c r="H715" s="341"/>
      <c r="I715" s="341"/>
      <c r="J715" s="341"/>
      <c r="K715" s="341"/>
      <c r="L715" s="341"/>
    </row>
    <row r="716" spans="1:12" ht="15.75" customHeight="1" x14ac:dyDescent="0.2">
      <c r="A716" s="341"/>
      <c r="B716" s="341"/>
      <c r="C716" s="341"/>
      <c r="D716" s="341"/>
      <c r="E716" s="341"/>
      <c r="F716" s="341"/>
      <c r="G716" s="341"/>
      <c r="H716" s="341"/>
      <c r="I716" s="341"/>
      <c r="J716" s="341"/>
      <c r="K716" s="341"/>
      <c r="L716" s="341"/>
    </row>
    <row r="717" spans="1:12" ht="15.75" customHeight="1" x14ac:dyDescent="0.2">
      <c r="A717" s="341"/>
      <c r="B717" s="341"/>
      <c r="C717" s="341"/>
      <c r="D717" s="341"/>
      <c r="E717" s="341"/>
      <c r="F717" s="341"/>
      <c r="G717" s="341"/>
      <c r="H717" s="341"/>
      <c r="I717" s="341"/>
      <c r="J717" s="341"/>
      <c r="K717" s="341"/>
      <c r="L717" s="341"/>
    </row>
    <row r="718" spans="1:12" ht="15.75" customHeight="1" x14ac:dyDescent="0.2">
      <c r="A718" s="341"/>
      <c r="B718" s="341"/>
      <c r="C718" s="341"/>
      <c r="D718" s="341"/>
      <c r="E718" s="341"/>
      <c r="F718" s="341"/>
      <c r="G718" s="341"/>
      <c r="H718" s="341"/>
      <c r="I718" s="341"/>
      <c r="J718" s="341"/>
      <c r="K718" s="341"/>
      <c r="L718" s="341"/>
    </row>
    <row r="719" spans="1:12" ht="15.75" customHeight="1" x14ac:dyDescent="0.2">
      <c r="A719" s="341"/>
      <c r="B719" s="341"/>
      <c r="C719" s="341"/>
      <c r="D719" s="341"/>
      <c r="E719" s="341"/>
      <c r="F719" s="341"/>
      <c r="G719" s="341"/>
      <c r="H719" s="341"/>
      <c r="I719" s="341"/>
      <c r="J719" s="341"/>
      <c r="K719" s="341"/>
      <c r="L719" s="341"/>
    </row>
    <row r="720" spans="1:12" ht="15.75" customHeight="1" x14ac:dyDescent="0.2">
      <c r="A720" s="341"/>
      <c r="B720" s="341"/>
      <c r="C720" s="341"/>
      <c r="D720" s="341"/>
      <c r="E720" s="341"/>
      <c r="F720" s="341"/>
      <c r="G720" s="341"/>
      <c r="H720" s="341"/>
      <c r="I720" s="341"/>
      <c r="J720" s="341"/>
      <c r="K720" s="341"/>
      <c r="L720" s="341"/>
    </row>
    <row r="721" spans="1:12" ht="15.75" customHeight="1" x14ac:dyDescent="0.2">
      <c r="A721" s="341"/>
      <c r="B721" s="341"/>
      <c r="C721" s="341"/>
      <c r="D721" s="341"/>
      <c r="E721" s="341"/>
      <c r="F721" s="341"/>
      <c r="G721" s="341"/>
      <c r="H721" s="341"/>
      <c r="I721" s="341"/>
      <c r="J721" s="341"/>
      <c r="K721" s="341"/>
      <c r="L721" s="341"/>
    </row>
    <row r="722" spans="1:12" ht="15.75" customHeight="1" x14ac:dyDescent="0.2">
      <c r="A722" s="341"/>
      <c r="B722" s="341"/>
      <c r="C722" s="341"/>
      <c r="D722" s="341"/>
      <c r="E722" s="341"/>
      <c r="F722" s="341"/>
      <c r="G722" s="341"/>
      <c r="H722" s="341"/>
      <c r="I722" s="341"/>
      <c r="J722" s="341"/>
      <c r="K722" s="341"/>
      <c r="L722" s="341"/>
    </row>
    <row r="723" spans="1:12" ht="15.75" customHeight="1" x14ac:dyDescent="0.2">
      <c r="A723" s="341"/>
      <c r="B723" s="341"/>
      <c r="C723" s="341"/>
      <c r="D723" s="341"/>
      <c r="E723" s="341"/>
      <c r="F723" s="341"/>
      <c r="G723" s="341"/>
      <c r="H723" s="341"/>
      <c r="I723" s="341"/>
      <c r="J723" s="341"/>
      <c r="K723" s="341"/>
      <c r="L723" s="341"/>
    </row>
    <row r="724" spans="1:12" ht="15.75" customHeight="1" x14ac:dyDescent="0.2">
      <c r="A724" s="341"/>
      <c r="B724" s="341"/>
      <c r="C724" s="341"/>
      <c r="D724" s="341"/>
      <c r="E724" s="341"/>
      <c r="F724" s="341"/>
      <c r="G724" s="341"/>
      <c r="H724" s="341"/>
      <c r="I724" s="341"/>
      <c r="J724" s="341"/>
      <c r="K724" s="341"/>
      <c r="L724" s="341"/>
    </row>
    <row r="725" spans="1:12" ht="15.75" customHeight="1" x14ac:dyDescent="0.2">
      <c r="A725" s="341"/>
      <c r="B725" s="341"/>
      <c r="C725" s="341"/>
      <c r="D725" s="341"/>
      <c r="E725" s="341"/>
      <c r="F725" s="341"/>
      <c r="G725" s="341"/>
      <c r="H725" s="341"/>
      <c r="I725" s="341"/>
      <c r="J725" s="341"/>
      <c r="K725" s="341"/>
      <c r="L725" s="341"/>
    </row>
    <row r="726" spans="1:12" ht="15.75" customHeight="1" x14ac:dyDescent="0.2">
      <c r="A726" s="341"/>
      <c r="B726" s="341"/>
      <c r="C726" s="341"/>
      <c r="D726" s="341"/>
      <c r="E726" s="341"/>
      <c r="F726" s="341"/>
      <c r="G726" s="341"/>
      <c r="H726" s="341"/>
      <c r="I726" s="341"/>
      <c r="J726" s="341"/>
      <c r="K726" s="341"/>
      <c r="L726" s="341"/>
    </row>
    <row r="727" spans="1:12" ht="15.75" customHeight="1" x14ac:dyDescent="0.2">
      <c r="A727" s="341"/>
      <c r="B727" s="341"/>
      <c r="C727" s="341"/>
      <c r="D727" s="341"/>
      <c r="E727" s="341"/>
      <c r="F727" s="341"/>
      <c r="G727" s="341"/>
      <c r="H727" s="341"/>
      <c r="I727" s="341"/>
      <c r="J727" s="341"/>
      <c r="K727" s="341"/>
      <c r="L727" s="341"/>
    </row>
    <row r="728" spans="1:12" ht="15.75" customHeight="1" x14ac:dyDescent="0.2">
      <c r="A728" s="341"/>
      <c r="B728" s="341"/>
      <c r="C728" s="341"/>
      <c r="D728" s="341"/>
      <c r="E728" s="341"/>
      <c r="F728" s="341"/>
      <c r="G728" s="341"/>
      <c r="H728" s="341"/>
      <c r="I728" s="341"/>
      <c r="J728" s="341"/>
      <c r="K728" s="341"/>
      <c r="L728" s="341"/>
    </row>
    <row r="729" spans="1:12" ht="15.75" customHeight="1" x14ac:dyDescent="0.2">
      <c r="A729" s="341"/>
      <c r="B729" s="341"/>
      <c r="C729" s="341"/>
      <c r="D729" s="341"/>
      <c r="E729" s="341"/>
      <c r="F729" s="341"/>
      <c r="G729" s="341"/>
      <c r="H729" s="341"/>
      <c r="I729" s="341"/>
      <c r="J729" s="341"/>
      <c r="K729" s="341"/>
      <c r="L729" s="341"/>
    </row>
    <row r="730" spans="1:12" ht="15.75" customHeight="1" x14ac:dyDescent="0.2">
      <c r="A730" s="341"/>
      <c r="B730" s="341"/>
      <c r="C730" s="341"/>
      <c r="D730" s="341"/>
      <c r="E730" s="341"/>
      <c r="F730" s="341"/>
      <c r="G730" s="341"/>
      <c r="H730" s="341"/>
      <c r="I730" s="341"/>
      <c r="J730" s="341"/>
      <c r="K730" s="341"/>
      <c r="L730" s="341"/>
    </row>
    <row r="731" spans="1:12" ht="15.75" customHeight="1" x14ac:dyDescent="0.2">
      <c r="A731" s="341"/>
      <c r="B731" s="341"/>
      <c r="C731" s="341"/>
      <c r="D731" s="341"/>
      <c r="E731" s="341"/>
      <c r="F731" s="341"/>
      <c r="G731" s="341"/>
      <c r="H731" s="341"/>
      <c r="I731" s="341"/>
      <c r="J731" s="341"/>
      <c r="K731" s="341"/>
      <c r="L731" s="341"/>
    </row>
    <row r="732" spans="1:12" ht="15.75" customHeight="1" x14ac:dyDescent="0.2">
      <c r="A732" s="341"/>
      <c r="B732" s="341"/>
      <c r="C732" s="341"/>
      <c r="D732" s="341"/>
      <c r="E732" s="341"/>
      <c r="F732" s="341"/>
      <c r="G732" s="341"/>
      <c r="H732" s="341"/>
      <c r="I732" s="341"/>
      <c r="J732" s="341"/>
      <c r="K732" s="341"/>
      <c r="L732" s="341"/>
    </row>
    <row r="733" spans="1:12" ht="15.75" customHeight="1" x14ac:dyDescent="0.2">
      <c r="A733" s="341"/>
      <c r="B733" s="341"/>
      <c r="C733" s="341"/>
      <c r="D733" s="341"/>
      <c r="E733" s="341"/>
      <c r="F733" s="341"/>
      <c r="G733" s="341"/>
      <c r="H733" s="341"/>
      <c r="I733" s="341"/>
      <c r="J733" s="341"/>
      <c r="K733" s="341"/>
      <c r="L733" s="341"/>
    </row>
    <row r="734" spans="1:12" ht="15.75" customHeight="1" x14ac:dyDescent="0.2">
      <c r="A734" s="341"/>
      <c r="B734" s="341"/>
      <c r="C734" s="341"/>
      <c r="D734" s="341"/>
      <c r="E734" s="341"/>
      <c r="F734" s="341"/>
      <c r="G734" s="341"/>
      <c r="H734" s="341"/>
      <c r="I734" s="341"/>
      <c r="J734" s="341"/>
      <c r="K734" s="341"/>
      <c r="L734" s="341"/>
    </row>
    <row r="735" spans="1:12" ht="15.75" customHeight="1" x14ac:dyDescent="0.2">
      <c r="A735" s="341"/>
      <c r="B735" s="341"/>
      <c r="C735" s="341"/>
      <c r="D735" s="341"/>
      <c r="E735" s="341"/>
      <c r="F735" s="341"/>
      <c r="G735" s="341"/>
      <c r="H735" s="341"/>
      <c r="I735" s="341"/>
      <c r="J735" s="341"/>
      <c r="K735" s="341"/>
      <c r="L735" s="341"/>
    </row>
    <row r="736" spans="1:12" ht="15.75" customHeight="1" x14ac:dyDescent="0.2">
      <c r="A736" s="341"/>
      <c r="B736" s="341"/>
      <c r="C736" s="341"/>
      <c r="D736" s="341"/>
      <c r="E736" s="341"/>
      <c r="F736" s="341"/>
      <c r="G736" s="341"/>
      <c r="H736" s="341"/>
      <c r="I736" s="341"/>
      <c r="J736" s="341"/>
      <c r="K736" s="341"/>
      <c r="L736" s="341"/>
    </row>
    <row r="737" spans="1:12" ht="15.75" customHeight="1" x14ac:dyDescent="0.2">
      <c r="A737" s="341"/>
      <c r="B737" s="341"/>
      <c r="C737" s="341"/>
      <c r="D737" s="341"/>
      <c r="E737" s="341"/>
      <c r="F737" s="341"/>
      <c r="G737" s="341"/>
      <c r="H737" s="341"/>
      <c r="I737" s="341"/>
      <c r="J737" s="341"/>
      <c r="K737" s="341"/>
      <c r="L737" s="341"/>
    </row>
    <row r="738" spans="1:12" ht="15.75" customHeight="1" x14ac:dyDescent="0.2">
      <c r="A738" s="341"/>
      <c r="B738" s="341"/>
      <c r="C738" s="341"/>
      <c r="D738" s="341"/>
      <c r="E738" s="341"/>
      <c r="F738" s="341"/>
      <c r="G738" s="341"/>
      <c r="H738" s="341"/>
      <c r="I738" s="341"/>
      <c r="J738" s="341"/>
      <c r="K738" s="341"/>
      <c r="L738" s="341"/>
    </row>
    <row r="739" spans="1:12" ht="15.75" customHeight="1" x14ac:dyDescent="0.2">
      <c r="A739" s="341"/>
      <c r="B739" s="341"/>
      <c r="C739" s="341"/>
      <c r="D739" s="341"/>
      <c r="E739" s="341"/>
      <c r="F739" s="341"/>
      <c r="G739" s="341"/>
      <c r="H739" s="341"/>
      <c r="I739" s="341"/>
      <c r="J739" s="341"/>
      <c r="K739" s="341"/>
      <c r="L739" s="341"/>
    </row>
    <row r="740" spans="1:12" ht="15.75" customHeight="1" x14ac:dyDescent="0.2">
      <c r="A740" s="341"/>
      <c r="B740" s="341"/>
      <c r="C740" s="341"/>
      <c r="D740" s="341"/>
      <c r="E740" s="341"/>
      <c r="F740" s="341"/>
      <c r="G740" s="341"/>
      <c r="H740" s="341"/>
      <c r="I740" s="341"/>
      <c r="J740" s="341"/>
      <c r="K740" s="341"/>
      <c r="L740" s="341"/>
    </row>
    <row r="741" spans="1:12" ht="15.75" customHeight="1" x14ac:dyDescent="0.2">
      <c r="A741" s="341"/>
      <c r="B741" s="341"/>
      <c r="C741" s="341"/>
      <c r="D741" s="341"/>
      <c r="E741" s="341"/>
      <c r="F741" s="341"/>
      <c r="G741" s="341"/>
      <c r="H741" s="341"/>
      <c r="I741" s="341"/>
      <c r="J741" s="341"/>
      <c r="K741" s="341"/>
      <c r="L741" s="341"/>
    </row>
    <row r="742" spans="1:12" ht="15.75" customHeight="1" x14ac:dyDescent="0.2">
      <c r="A742" s="341"/>
      <c r="B742" s="341"/>
      <c r="C742" s="341"/>
      <c r="D742" s="341"/>
      <c r="E742" s="341"/>
      <c r="F742" s="341"/>
      <c r="G742" s="341"/>
      <c r="H742" s="341"/>
      <c r="I742" s="341"/>
      <c r="J742" s="341"/>
      <c r="K742" s="341"/>
      <c r="L742" s="341"/>
    </row>
    <row r="743" spans="1:12" ht="15.75" customHeight="1" x14ac:dyDescent="0.2">
      <c r="A743" s="341"/>
      <c r="B743" s="341"/>
      <c r="C743" s="341"/>
      <c r="D743" s="341"/>
      <c r="E743" s="341"/>
      <c r="F743" s="341"/>
      <c r="G743" s="341"/>
      <c r="H743" s="341"/>
      <c r="I743" s="341"/>
      <c r="J743" s="341"/>
      <c r="K743" s="341"/>
      <c r="L743" s="341"/>
    </row>
    <row r="744" spans="1:12" ht="15.75" customHeight="1" x14ac:dyDescent="0.2">
      <c r="A744" s="341"/>
      <c r="B744" s="341"/>
      <c r="C744" s="341"/>
      <c r="D744" s="341"/>
      <c r="E744" s="341"/>
      <c r="F744" s="341"/>
      <c r="G744" s="341"/>
      <c r="H744" s="341"/>
      <c r="I744" s="341"/>
      <c r="J744" s="341"/>
      <c r="K744" s="341"/>
      <c r="L744" s="341"/>
    </row>
    <row r="745" spans="1:12" ht="15.75" customHeight="1" x14ac:dyDescent="0.2">
      <c r="A745" s="341"/>
      <c r="B745" s="341"/>
      <c r="C745" s="341"/>
      <c r="D745" s="341"/>
      <c r="E745" s="341"/>
      <c r="F745" s="341"/>
      <c r="G745" s="341"/>
      <c r="H745" s="341"/>
      <c r="I745" s="341"/>
      <c r="J745" s="341"/>
      <c r="K745" s="341"/>
      <c r="L745" s="341"/>
    </row>
    <row r="746" spans="1:12" ht="15.75" customHeight="1" x14ac:dyDescent="0.2">
      <c r="A746" s="341"/>
      <c r="B746" s="341"/>
      <c r="C746" s="341"/>
      <c r="D746" s="341"/>
      <c r="E746" s="341"/>
      <c r="F746" s="341"/>
      <c r="G746" s="341"/>
      <c r="H746" s="341"/>
      <c r="I746" s="341"/>
      <c r="J746" s="341"/>
      <c r="K746" s="341"/>
      <c r="L746" s="341"/>
    </row>
    <row r="747" spans="1:12" ht="15.75" customHeight="1" x14ac:dyDescent="0.2">
      <c r="A747" s="341"/>
      <c r="B747" s="341"/>
      <c r="C747" s="341"/>
      <c r="D747" s="341"/>
      <c r="E747" s="341"/>
      <c r="F747" s="341"/>
      <c r="G747" s="341"/>
      <c r="H747" s="341"/>
      <c r="I747" s="341"/>
      <c r="J747" s="341"/>
      <c r="K747" s="341"/>
      <c r="L747" s="341"/>
    </row>
    <row r="748" spans="1:12" ht="15.75" customHeight="1" x14ac:dyDescent="0.2">
      <c r="A748" s="341"/>
      <c r="B748" s="341"/>
      <c r="C748" s="341"/>
      <c r="D748" s="341"/>
      <c r="E748" s="341"/>
      <c r="F748" s="341"/>
      <c r="G748" s="341"/>
      <c r="H748" s="341"/>
      <c r="I748" s="341"/>
      <c r="J748" s="341"/>
      <c r="K748" s="341"/>
      <c r="L748" s="341"/>
    </row>
    <row r="749" spans="1:12" ht="15.75" customHeight="1" x14ac:dyDescent="0.2">
      <c r="A749" s="341"/>
      <c r="B749" s="341"/>
      <c r="C749" s="341"/>
      <c r="D749" s="341"/>
      <c r="E749" s="341"/>
      <c r="F749" s="341"/>
      <c r="G749" s="341"/>
      <c r="H749" s="341"/>
      <c r="I749" s="341"/>
      <c r="J749" s="341"/>
      <c r="K749" s="341"/>
      <c r="L749" s="341"/>
    </row>
    <row r="750" spans="1:12" ht="15.75" customHeight="1" x14ac:dyDescent="0.2">
      <c r="A750" s="341"/>
      <c r="B750" s="341"/>
      <c r="C750" s="341"/>
      <c r="D750" s="341"/>
      <c r="E750" s="341"/>
      <c r="F750" s="341"/>
      <c r="G750" s="341"/>
      <c r="H750" s="341"/>
      <c r="I750" s="341"/>
      <c r="J750" s="341"/>
      <c r="K750" s="341"/>
      <c r="L750" s="341"/>
    </row>
    <row r="751" spans="1:12" ht="15.75" customHeight="1" x14ac:dyDescent="0.2">
      <c r="A751" s="341"/>
      <c r="B751" s="341"/>
      <c r="C751" s="341"/>
      <c r="D751" s="341"/>
      <c r="E751" s="341"/>
      <c r="F751" s="341"/>
      <c r="G751" s="341"/>
      <c r="H751" s="341"/>
      <c r="I751" s="341"/>
      <c r="J751" s="341"/>
      <c r="K751" s="341"/>
      <c r="L751" s="341"/>
    </row>
    <row r="752" spans="1:12" ht="15.75" customHeight="1" x14ac:dyDescent="0.2">
      <c r="A752" s="341"/>
      <c r="B752" s="341"/>
      <c r="C752" s="341"/>
      <c r="D752" s="341"/>
      <c r="E752" s="341"/>
      <c r="F752" s="341"/>
      <c r="G752" s="341"/>
      <c r="H752" s="341"/>
      <c r="I752" s="341"/>
      <c r="J752" s="341"/>
      <c r="K752" s="341"/>
      <c r="L752" s="341"/>
    </row>
    <row r="753" spans="1:12" ht="15.75" customHeight="1" x14ac:dyDescent="0.2">
      <c r="A753" s="341"/>
      <c r="B753" s="341"/>
      <c r="C753" s="341"/>
      <c r="D753" s="341"/>
      <c r="E753" s="341"/>
      <c r="F753" s="341"/>
      <c r="G753" s="341"/>
      <c r="H753" s="341"/>
      <c r="I753" s="341"/>
      <c r="J753" s="341"/>
      <c r="K753" s="341"/>
      <c r="L753" s="341"/>
    </row>
    <row r="754" spans="1:12" ht="15.75" customHeight="1" x14ac:dyDescent="0.2">
      <c r="A754" s="341"/>
      <c r="B754" s="341"/>
      <c r="C754" s="341"/>
      <c r="D754" s="341"/>
      <c r="E754" s="341"/>
      <c r="F754" s="341"/>
      <c r="G754" s="341"/>
      <c r="H754" s="341"/>
      <c r="I754" s="341"/>
      <c r="J754" s="341"/>
      <c r="K754" s="341"/>
      <c r="L754" s="341"/>
    </row>
    <row r="755" spans="1:12" ht="15.75" customHeight="1" x14ac:dyDescent="0.2">
      <c r="A755" s="341"/>
      <c r="B755" s="341"/>
      <c r="C755" s="341"/>
      <c r="D755" s="341"/>
      <c r="E755" s="341"/>
      <c r="F755" s="341"/>
      <c r="G755" s="341"/>
      <c r="H755" s="341"/>
      <c r="I755" s="341"/>
      <c r="J755" s="341"/>
      <c r="K755" s="341"/>
      <c r="L755" s="341"/>
    </row>
    <row r="756" spans="1:12" ht="15.75" customHeight="1" x14ac:dyDescent="0.2">
      <c r="A756" s="341"/>
      <c r="B756" s="341"/>
      <c r="C756" s="341"/>
      <c r="D756" s="341"/>
      <c r="E756" s="341"/>
      <c r="F756" s="341"/>
      <c r="G756" s="341"/>
      <c r="H756" s="341"/>
      <c r="I756" s="341"/>
      <c r="J756" s="341"/>
      <c r="K756" s="341"/>
      <c r="L756" s="341"/>
    </row>
    <row r="757" spans="1:12" ht="15.75" customHeight="1" x14ac:dyDescent="0.2">
      <c r="A757" s="341"/>
      <c r="B757" s="341"/>
      <c r="C757" s="341"/>
      <c r="D757" s="341"/>
      <c r="E757" s="341"/>
      <c r="F757" s="341"/>
      <c r="G757" s="341"/>
      <c r="H757" s="341"/>
      <c r="I757" s="341"/>
      <c r="J757" s="341"/>
      <c r="K757" s="341"/>
      <c r="L757" s="341"/>
    </row>
    <row r="758" spans="1:12" ht="15.75" customHeight="1" x14ac:dyDescent="0.2">
      <c r="A758" s="341"/>
      <c r="B758" s="341"/>
      <c r="C758" s="341"/>
      <c r="D758" s="341"/>
      <c r="E758" s="341"/>
      <c r="F758" s="341"/>
      <c r="G758" s="341"/>
      <c r="H758" s="341"/>
      <c r="I758" s="341"/>
      <c r="J758" s="341"/>
      <c r="K758" s="341"/>
      <c r="L758" s="341"/>
    </row>
    <row r="759" spans="1:12" ht="15.75" customHeight="1" x14ac:dyDescent="0.2">
      <c r="A759" s="341"/>
      <c r="B759" s="341"/>
      <c r="C759" s="341"/>
      <c r="D759" s="341"/>
      <c r="E759" s="341"/>
      <c r="F759" s="341"/>
      <c r="G759" s="341"/>
      <c r="H759" s="341"/>
      <c r="I759" s="341"/>
      <c r="J759" s="341"/>
      <c r="K759" s="341"/>
      <c r="L759" s="341"/>
    </row>
    <row r="760" spans="1:12" ht="15.75" customHeight="1" x14ac:dyDescent="0.2">
      <c r="A760" s="341"/>
      <c r="B760" s="341"/>
      <c r="C760" s="341"/>
      <c r="D760" s="341"/>
      <c r="E760" s="341"/>
      <c r="F760" s="341"/>
      <c r="G760" s="341"/>
      <c r="H760" s="341"/>
      <c r="I760" s="341"/>
      <c r="J760" s="341"/>
      <c r="K760" s="341"/>
      <c r="L760" s="341"/>
    </row>
    <row r="761" spans="1:12" ht="15.75" customHeight="1" x14ac:dyDescent="0.2">
      <c r="A761" s="341"/>
      <c r="B761" s="341"/>
      <c r="C761" s="341"/>
      <c r="D761" s="341"/>
      <c r="E761" s="341"/>
      <c r="F761" s="341"/>
      <c r="G761" s="341"/>
      <c r="H761" s="341"/>
      <c r="I761" s="341"/>
      <c r="J761" s="341"/>
      <c r="K761" s="341"/>
      <c r="L761" s="341"/>
    </row>
    <row r="762" spans="1:12" ht="15.75" customHeight="1" x14ac:dyDescent="0.2">
      <c r="A762" s="341"/>
      <c r="B762" s="341"/>
      <c r="C762" s="341"/>
      <c r="D762" s="341"/>
      <c r="E762" s="341"/>
      <c r="F762" s="341"/>
      <c r="G762" s="341"/>
      <c r="H762" s="341"/>
      <c r="I762" s="341"/>
      <c r="J762" s="341"/>
      <c r="K762" s="341"/>
      <c r="L762" s="341"/>
    </row>
    <row r="763" spans="1:12" ht="15.75" customHeight="1" x14ac:dyDescent="0.2">
      <c r="A763" s="341"/>
      <c r="B763" s="341"/>
      <c r="C763" s="341"/>
      <c r="D763" s="341"/>
      <c r="E763" s="341"/>
      <c r="F763" s="341"/>
      <c r="G763" s="341"/>
      <c r="H763" s="341"/>
      <c r="I763" s="341"/>
      <c r="J763" s="341"/>
      <c r="K763" s="341"/>
      <c r="L763" s="341"/>
    </row>
    <row r="764" spans="1:12" ht="15.75" customHeight="1" x14ac:dyDescent="0.2">
      <c r="A764" s="341"/>
      <c r="B764" s="341"/>
      <c r="C764" s="341"/>
      <c r="D764" s="341"/>
      <c r="E764" s="341"/>
      <c r="F764" s="341"/>
      <c r="G764" s="341"/>
      <c r="H764" s="341"/>
      <c r="I764" s="341"/>
      <c r="J764" s="341"/>
      <c r="K764" s="341"/>
      <c r="L764" s="341"/>
    </row>
    <row r="765" spans="1:12" ht="15.75" customHeight="1" x14ac:dyDescent="0.2">
      <c r="A765" s="341"/>
      <c r="B765" s="341"/>
      <c r="C765" s="341"/>
      <c r="D765" s="341"/>
      <c r="E765" s="341"/>
      <c r="F765" s="341"/>
      <c r="G765" s="341"/>
      <c r="H765" s="341"/>
      <c r="I765" s="341"/>
      <c r="J765" s="341"/>
      <c r="K765" s="341"/>
      <c r="L765" s="341"/>
    </row>
    <row r="766" spans="1:12" ht="15.75" customHeight="1" x14ac:dyDescent="0.2">
      <c r="A766" s="341"/>
      <c r="B766" s="341"/>
      <c r="C766" s="341"/>
      <c r="D766" s="341"/>
      <c r="E766" s="341"/>
      <c r="F766" s="341"/>
      <c r="G766" s="341"/>
      <c r="H766" s="341"/>
      <c r="I766" s="341"/>
      <c r="J766" s="341"/>
      <c r="K766" s="341"/>
      <c r="L766" s="341"/>
    </row>
    <row r="767" spans="1:12" ht="15.75" customHeight="1" x14ac:dyDescent="0.2">
      <c r="A767" s="341"/>
      <c r="B767" s="341"/>
      <c r="C767" s="341"/>
      <c r="D767" s="341"/>
      <c r="E767" s="341"/>
      <c r="F767" s="341"/>
      <c r="G767" s="341"/>
      <c r="H767" s="341"/>
      <c r="I767" s="341"/>
      <c r="J767" s="341"/>
      <c r="K767" s="341"/>
      <c r="L767" s="341"/>
    </row>
    <row r="768" spans="1:12" ht="15.75" customHeight="1" x14ac:dyDescent="0.2">
      <c r="A768" s="341"/>
      <c r="B768" s="341"/>
      <c r="C768" s="341"/>
      <c r="D768" s="341"/>
      <c r="E768" s="341"/>
      <c r="F768" s="341"/>
      <c r="G768" s="341"/>
      <c r="H768" s="341"/>
      <c r="I768" s="341"/>
      <c r="J768" s="341"/>
      <c r="K768" s="341"/>
      <c r="L768" s="341"/>
    </row>
    <row r="769" spans="1:12" ht="15.75" customHeight="1" x14ac:dyDescent="0.2">
      <c r="A769" s="341"/>
      <c r="B769" s="341"/>
      <c r="C769" s="341"/>
      <c r="D769" s="341"/>
      <c r="E769" s="341"/>
      <c r="F769" s="341"/>
      <c r="G769" s="341"/>
      <c r="H769" s="341"/>
      <c r="I769" s="341"/>
      <c r="J769" s="341"/>
      <c r="K769" s="341"/>
      <c r="L769" s="341"/>
    </row>
    <row r="770" spans="1:12" ht="15.75" customHeight="1" x14ac:dyDescent="0.2">
      <c r="A770" s="341"/>
      <c r="B770" s="341"/>
      <c r="C770" s="341"/>
      <c r="D770" s="341"/>
      <c r="E770" s="341"/>
      <c r="F770" s="341"/>
      <c r="G770" s="341"/>
      <c r="H770" s="341"/>
      <c r="I770" s="341"/>
      <c r="J770" s="341"/>
      <c r="K770" s="341"/>
      <c r="L770" s="341"/>
    </row>
    <row r="771" spans="1:12" ht="15.75" customHeight="1" x14ac:dyDescent="0.2">
      <c r="A771" s="341"/>
      <c r="B771" s="341"/>
      <c r="C771" s="341"/>
      <c r="D771" s="341"/>
      <c r="E771" s="341"/>
      <c r="F771" s="341"/>
      <c r="G771" s="341"/>
      <c r="H771" s="341"/>
      <c r="I771" s="341"/>
      <c r="J771" s="341"/>
      <c r="K771" s="341"/>
      <c r="L771" s="341"/>
    </row>
    <row r="772" spans="1:12" ht="15.75" customHeight="1" x14ac:dyDescent="0.2">
      <c r="A772" s="341"/>
      <c r="B772" s="341"/>
      <c r="C772" s="341"/>
      <c r="D772" s="341"/>
      <c r="E772" s="341"/>
      <c r="F772" s="341"/>
      <c r="G772" s="341"/>
      <c r="H772" s="341"/>
      <c r="I772" s="341"/>
      <c r="J772" s="341"/>
      <c r="K772" s="341"/>
      <c r="L772" s="341"/>
    </row>
    <row r="773" spans="1:12" ht="15.75" customHeight="1" x14ac:dyDescent="0.2">
      <c r="A773" s="341"/>
      <c r="B773" s="341"/>
      <c r="C773" s="341"/>
      <c r="D773" s="341"/>
      <c r="E773" s="341"/>
      <c r="F773" s="341"/>
      <c r="G773" s="341"/>
      <c r="H773" s="341"/>
      <c r="I773" s="341"/>
      <c r="J773" s="341"/>
      <c r="K773" s="341"/>
      <c r="L773" s="341"/>
    </row>
    <row r="774" spans="1:12" ht="15.75" customHeight="1" x14ac:dyDescent="0.2">
      <c r="A774" s="341"/>
      <c r="B774" s="341"/>
      <c r="C774" s="341"/>
      <c r="D774" s="341"/>
      <c r="E774" s="341"/>
      <c r="F774" s="341"/>
      <c r="G774" s="341"/>
      <c r="H774" s="341"/>
      <c r="I774" s="341"/>
      <c r="J774" s="341"/>
      <c r="K774" s="341"/>
      <c r="L774" s="341"/>
    </row>
    <row r="775" spans="1:12" ht="15.75" customHeight="1" x14ac:dyDescent="0.2">
      <c r="A775" s="341"/>
      <c r="B775" s="341"/>
      <c r="C775" s="341"/>
      <c r="D775" s="341"/>
      <c r="E775" s="341"/>
      <c r="F775" s="341"/>
      <c r="G775" s="341"/>
      <c r="H775" s="341"/>
      <c r="I775" s="341"/>
      <c r="J775" s="341"/>
      <c r="K775" s="341"/>
      <c r="L775" s="341"/>
    </row>
    <row r="776" spans="1:12" ht="15.75" customHeight="1" x14ac:dyDescent="0.2">
      <c r="A776" s="341"/>
      <c r="B776" s="341"/>
      <c r="C776" s="341"/>
      <c r="D776" s="341"/>
      <c r="E776" s="341"/>
      <c r="F776" s="341"/>
      <c r="G776" s="341"/>
      <c r="H776" s="341"/>
      <c r="I776" s="341"/>
      <c r="J776" s="341"/>
      <c r="K776" s="341"/>
      <c r="L776" s="341"/>
    </row>
    <row r="777" spans="1:12" ht="15.75" customHeight="1" x14ac:dyDescent="0.2">
      <c r="A777" s="341"/>
      <c r="B777" s="341"/>
      <c r="C777" s="341"/>
      <c r="D777" s="341"/>
      <c r="E777" s="341"/>
      <c r="F777" s="341"/>
      <c r="G777" s="341"/>
      <c r="H777" s="341"/>
      <c r="I777" s="341"/>
      <c r="J777" s="341"/>
      <c r="K777" s="341"/>
      <c r="L777" s="341"/>
    </row>
    <row r="778" spans="1:12" ht="15.75" customHeight="1" x14ac:dyDescent="0.2">
      <c r="A778" s="341"/>
      <c r="B778" s="341"/>
      <c r="C778" s="341"/>
      <c r="D778" s="341"/>
      <c r="E778" s="341"/>
      <c r="F778" s="341"/>
      <c r="G778" s="341"/>
      <c r="H778" s="341"/>
      <c r="I778" s="341"/>
      <c r="J778" s="341"/>
      <c r="K778" s="341"/>
      <c r="L778" s="341"/>
    </row>
    <row r="779" spans="1:12" ht="15.75" customHeight="1" x14ac:dyDescent="0.2">
      <c r="A779" s="341"/>
      <c r="B779" s="341"/>
      <c r="C779" s="341"/>
      <c r="D779" s="341"/>
      <c r="E779" s="341"/>
      <c r="F779" s="341"/>
      <c r="G779" s="341"/>
      <c r="H779" s="341"/>
      <c r="I779" s="341"/>
      <c r="J779" s="341"/>
      <c r="K779" s="341"/>
      <c r="L779" s="341"/>
    </row>
    <row r="780" spans="1:12" ht="15.75" customHeight="1" x14ac:dyDescent="0.2">
      <c r="A780" s="341"/>
      <c r="B780" s="341"/>
      <c r="C780" s="341"/>
      <c r="D780" s="341"/>
      <c r="E780" s="341"/>
      <c r="F780" s="341"/>
      <c r="G780" s="341"/>
      <c r="H780" s="341"/>
      <c r="I780" s="341"/>
      <c r="J780" s="341"/>
      <c r="K780" s="341"/>
      <c r="L780" s="341"/>
    </row>
    <row r="781" spans="1:12" ht="15.75" customHeight="1" x14ac:dyDescent="0.2">
      <c r="A781" s="341"/>
      <c r="B781" s="341"/>
      <c r="C781" s="341"/>
      <c r="D781" s="341"/>
      <c r="E781" s="341"/>
      <c r="F781" s="341"/>
      <c r="G781" s="341"/>
      <c r="H781" s="341"/>
      <c r="I781" s="341"/>
      <c r="J781" s="341"/>
      <c r="K781" s="341"/>
      <c r="L781" s="341"/>
    </row>
    <row r="782" spans="1:12" ht="15.75" customHeight="1" x14ac:dyDescent="0.2">
      <c r="A782" s="341"/>
      <c r="B782" s="341"/>
      <c r="C782" s="341"/>
      <c r="D782" s="341"/>
      <c r="E782" s="341"/>
      <c r="F782" s="341"/>
      <c r="G782" s="341"/>
      <c r="H782" s="341"/>
      <c r="I782" s="341"/>
      <c r="J782" s="341"/>
      <c r="K782" s="341"/>
      <c r="L782" s="341"/>
    </row>
    <row r="783" spans="1:12" ht="15.75" customHeight="1" x14ac:dyDescent="0.2">
      <c r="A783" s="341"/>
      <c r="B783" s="341"/>
      <c r="C783" s="341"/>
      <c r="D783" s="341"/>
      <c r="E783" s="341"/>
      <c r="F783" s="341"/>
      <c r="G783" s="341"/>
      <c r="H783" s="341"/>
      <c r="I783" s="341"/>
      <c r="J783" s="341"/>
      <c r="K783" s="341"/>
      <c r="L783" s="341"/>
    </row>
    <row r="784" spans="1:12" ht="15.75" customHeight="1" x14ac:dyDescent="0.2">
      <c r="A784" s="341"/>
      <c r="B784" s="341"/>
      <c r="C784" s="341"/>
      <c r="D784" s="341"/>
      <c r="E784" s="341"/>
      <c r="F784" s="341"/>
      <c r="G784" s="341"/>
      <c r="H784" s="341"/>
      <c r="I784" s="341"/>
      <c r="J784" s="341"/>
      <c r="K784" s="341"/>
      <c r="L784" s="341"/>
    </row>
    <row r="785" spans="1:12" ht="15.75" customHeight="1" x14ac:dyDescent="0.2">
      <c r="A785" s="341"/>
      <c r="B785" s="341"/>
      <c r="C785" s="341"/>
      <c r="D785" s="341"/>
      <c r="E785" s="341"/>
      <c r="F785" s="341"/>
      <c r="G785" s="341"/>
      <c r="H785" s="341"/>
      <c r="I785" s="341"/>
      <c r="J785" s="341"/>
      <c r="K785" s="341"/>
      <c r="L785" s="341"/>
    </row>
    <row r="786" spans="1:12" ht="15.75" customHeight="1" x14ac:dyDescent="0.2">
      <c r="A786" s="341"/>
      <c r="B786" s="341"/>
      <c r="C786" s="341"/>
      <c r="D786" s="341"/>
      <c r="E786" s="341"/>
      <c r="F786" s="341"/>
      <c r="G786" s="341"/>
      <c r="H786" s="341"/>
      <c r="I786" s="341"/>
      <c r="J786" s="341"/>
      <c r="K786" s="341"/>
      <c r="L786" s="341"/>
    </row>
    <row r="787" spans="1:12" ht="15.75" customHeight="1" x14ac:dyDescent="0.2">
      <c r="A787" s="341"/>
      <c r="B787" s="341"/>
      <c r="C787" s="341"/>
      <c r="D787" s="341"/>
      <c r="E787" s="341"/>
      <c r="F787" s="341"/>
      <c r="G787" s="341"/>
      <c r="H787" s="341"/>
      <c r="I787" s="341"/>
      <c r="J787" s="341"/>
      <c r="K787" s="341"/>
      <c r="L787" s="341"/>
    </row>
    <row r="788" spans="1:12" ht="15.75" customHeight="1" x14ac:dyDescent="0.2">
      <c r="A788" s="341"/>
      <c r="B788" s="341"/>
      <c r="C788" s="341"/>
      <c r="D788" s="341"/>
      <c r="E788" s="341"/>
      <c r="F788" s="341"/>
      <c r="G788" s="341"/>
      <c r="H788" s="341"/>
      <c r="I788" s="341"/>
      <c r="J788" s="341"/>
      <c r="K788" s="341"/>
      <c r="L788" s="341"/>
    </row>
    <row r="789" spans="1:12" ht="15.75" customHeight="1" x14ac:dyDescent="0.2">
      <c r="A789" s="341"/>
      <c r="B789" s="341"/>
      <c r="C789" s="341"/>
      <c r="D789" s="341"/>
      <c r="E789" s="341"/>
      <c r="F789" s="341"/>
      <c r="G789" s="341"/>
      <c r="H789" s="341"/>
      <c r="I789" s="341"/>
      <c r="J789" s="341"/>
      <c r="K789" s="341"/>
      <c r="L789" s="341"/>
    </row>
    <row r="790" spans="1:12" ht="15.75" customHeight="1" x14ac:dyDescent="0.2">
      <c r="A790" s="341"/>
      <c r="B790" s="341"/>
      <c r="C790" s="341"/>
      <c r="D790" s="341"/>
      <c r="E790" s="341"/>
      <c r="F790" s="341"/>
      <c r="G790" s="341"/>
      <c r="H790" s="341"/>
      <c r="I790" s="341"/>
      <c r="J790" s="341"/>
      <c r="K790" s="341"/>
      <c r="L790" s="341"/>
    </row>
    <row r="791" spans="1:12" ht="15.75" customHeight="1" x14ac:dyDescent="0.2">
      <c r="A791" s="341"/>
      <c r="B791" s="341"/>
      <c r="C791" s="341"/>
      <c r="D791" s="341"/>
      <c r="E791" s="341"/>
      <c r="F791" s="341"/>
      <c r="G791" s="341"/>
      <c r="H791" s="341"/>
      <c r="I791" s="341"/>
      <c r="J791" s="341"/>
      <c r="K791" s="341"/>
      <c r="L791" s="341"/>
    </row>
    <row r="792" spans="1:12" ht="15.75" customHeight="1" x14ac:dyDescent="0.2">
      <c r="A792" s="341"/>
      <c r="B792" s="341"/>
      <c r="C792" s="341"/>
      <c r="D792" s="341"/>
      <c r="E792" s="341"/>
      <c r="F792" s="341"/>
      <c r="G792" s="341"/>
      <c r="H792" s="341"/>
      <c r="I792" s="341"/>
      <c r="J792" s="341"/>
      <c r="K792" s="341"/>
      <c r="L792" s="341"/>
    </row>
    <row r="793" spans="1:12" ht="15.75" customHeight="1" x14ac:dyDescent="0.2">
      <c r="A793" s="341"/>
      <c r="B793" s="341"/>
      <c r="C793" s="341"/>
      <c r="D793" s="341"/>
      <c r="E793" s="341"/>
      <c r="F793" s="341"/>
      <c r="G793" s="341"/>
      <c r="H793" s="341"/>
      <c r="I793" s="341"/>
      <c r="J793" s="341"/>
      <c r="K793" s="341"/>
      <c r="L793" s="341"/>
    </row>
    <row r="794" spans="1:12" ht="15.75" customHeight="1" x14ac:dyDescent="0.2">
      <c r="A794" s="341"/>
      <c r="B794" s="341"/>
      <c r="C794" s="341"/>
      <c r="D794" s="341"/>
      <c r="E794" s="341"/>
      <c r="F794" s="341"/>
      <c r="G794" s="341"/>
      <c r="H794" s="341"/>
      <c r="I794" s="341"/>
      <c r="J794" s="341"/>
      <c r="K794" s="341"/>
      <c r="L794" s="341"/>
    </row>
    <row r="795" spans="1:12" ht="15.75" customHeight="1" x14ac:dyDescent="0.2">
      <c r="A795" s="341"/>
      <c r="B795" s="341"/>
      <c r="C795" s="341"/>
      <c r="D795" s="341"/>
      <c r="E795" s="341"/>
      <c r="F795" s="341"/>
      <c r="G795" s="341"/>
      <c r="H795" s="341"/>
      <c r="I795" s="341"/>
      <c r="J795" s="341"/>
      <c r="K795" s="341"/>
      <c r="L795" s="341"/>
    </row>
    <row r="796" spans="1:12" ht="15.75" customHeight="1" x14ac:dyDescent="0.2">
      <c r="A796" s="341"/>
      <c r="B796" s="341"/>
      <c r="C796" s="341"/>
      <c r="D796" s="341"/>
      <c r="E796" s="341"/>
      <c r="F796" s="341"/>
      <c r="G796" s="341"/>
      <c r="H796" s="341"/>
      <c r="I796" s="341"/>
      <c r="J796" s="341"/>
      <c r="K796" s="341"/>
      <c r="L796" s="341"/>
    </row>
    <row r="797" spans="1:12" ht="15.75" customHeight="1" x14ac:dyDescent="0.2">
      <c r="A797" s="341"/>
      <c r="B797" s="341"/>
      <c r="C797" s="341"/>
      <c r="D797" s="341"/>
      <c r="E797" s="341"/>
      <c r="F797" s="341"/>
      <c r="G797" s="341"/>
      <c r="H797" s="341"/>
      <c r="I797" s="341"/>
      <c r="J797" s="341"/>
      <c r="K797" s="341"/>
      <c r="L797" s="341"/>
    </row>
    <row r="798" spans="1:12" ht="15.75" customHeight="1" x14ac:dyDescent="0.2">
      <c r="A798" s="341"/>
      <c r="B798" s="341"/>
      <c r="C798" s="341"/>
      <c r="D798" s="341"/>
      <c r="E798" s="341"/>
      <c r="F798" s="341"/>
      <c r="G798" s="341"/>
      <c r="H798" s="341"/>
      <c r="I798" s="341"/>
      <c r="J798" s="341"/>
      <c r="K798" s="341"/>
      <c r="L798" s="341"/>
    </row>
    <row r="799" spans="1:12" ht="15.75" customHeight="1" x14ac:dyDescent="0.2">
      <c r="A799" s="341"/>
      <c r="B799" s="341"/>
      <c r="C799" s="341"/>
      <c r="D799" s="341"/>
      <c r="E799" s="341"/>
      <c r="F799" s="341"/>
      <c r="G799" s="341"/>
      <c r="H799" s="341"/>
      <c r="I799" s="341"/>
      <c r="J799" s="341"/>
      <c r="K799" s="341"/>
      <c r="L799" s="341"/>
    </row>
    <row r="800" spans="1:12" ht="15.75" customHeight="1" x14ac:dyDescent="0.2">
      <c r="A800" s="341"/>
      <c r="B800" s="341"/>
      <c r="C800" s="341"/>
      <c r="D800" s="341"/>
      <c r="E800" s="341"/>
      <c r="F800" s="341"/>
      <c r="G800" s="341"/>
      <c r="H800" s="341"/>
      <c r="I800" s="341"/>
      <c r="J800" s="341"/>
      <c r="K800" s="341"/>
      <c r="L800" s="341"/>
    </row>
    <row r="801" spans="1:12" ht="15.75" customHeight="1" x14ac:dyDescent="0.2">
      <c r="A801" s="341"/>
      <c r="B801" s="341"/>
      <c r="C801" s="341"/>
      <c r="D801" s="341"/>
      <c r="E801" s="341"/>
      <c r="F801" s="341"/>
      <c r="G801" s="341"/>
      <c r="H801" s="341"/>
      <c r="I801" s="341"/>
      <c r="J801" s="341"/>
      <c r="K801" s="341"/>
      <c r="L801" s="341"/>
    </row>
    <row r="802" spans="1:12" ht="15.75" customHeight="1" x14ac:dyDescent="0.2">
      <c r="A802" s="341"/>
      <c r="B802" s="341"/>
      <c r="C802" s="341"/>
      <c r="D802" s="341"/>
      <c r="E802" s="341"/>
      <c r="F802" s="341"/>
      <c r="G802" s="341"/>
      <c r="H802" s="341"/>
      <c r="I802" s="341"/>
      <c r="J802" s="341"/>
      <c r="K802" s="341"/>
      <c r="L802" s="341"/>
    </row>
    <row r="803" spans="1:12" ht="15.75" customHeight="1" x14ac:dyDescent="0.2">
      <c r="A803" s="341"/>
      <c r="B803" s="341"/>
      <c r="C803" s="341"/>
      <c r="D803" s="341"/>
      <c r="E803" s="341"/>
      <c r="F803" s="341"/>
      <c r="G803" s="341"/>
      <c r="H803" s="341"/>
      <c r="I803" s="341"/>
      <c r="J803" s="341"/>
      <c r="K803" s="341"/>
      <c r="L803" s="341"/>
    </row>
    <row r="804" spans="1:12" ht="15.75" customHeight="1" x14ac:dyDescent="0.2">
      <c r="A804" s="341"/>
      <c r="B804" s="341"/>
      <c r="C804" s="341"/>
      <c r="D804" s="341"/>
      <c r="E804" s="341"/>
      <c r="F804" s="341"/>
      <c r="G804" s="341"/>
      <c r="H804" s="341"/>
      <c r="I804" s="341"/>
      <c r="J804" s="341"/>
      <c r="K804" s="341"/>
      <c r="L804" s="341"/>
    </row>
    <row r="805" spans="1:12" ht="15.75" customHeight="1" x14ac:dyDescent="0.2">
      <c r="A805" s="341"/>
      <c r="B805" s="341"/>
      <c r="C805" s="341"/>
      <c r="D805" s="341"/>
      <c r="E805" s="341"/>
      <c r="F805" s="341"/>
      <c r="G805" s="341"/>
      <c r="H805" s="341"/>
      <c r="I805" s="341"/>
      <c r="J805" s="341"/>
      <c r="K805" s="341"/>
      <c r="L805" s="341"/>
    </row>
    <row r="806" spans="1:12" ht="15.75" customHeight="1" x14ac:dyDescent="0.2">
      <c r="A806" s="341"/>
      <c r="B806" s="341"/>
      <c r="C806" s="341"/>
      <c r="D806" s="341"/>
      <c r="E806" s="341"/>
      <c r="F806" s="341"/>
      <c r="G806" s="341"/>
      <c r="H806" s="341"/>
      <c r="I806" s="341"/>
      <c r="J806" s="341"/>
      <c r="K806" s="341"/>
      <c r="L806" s="341"/>
    </row>
    <row r="807" spans="1:12" ht="15.75" customHeight="1" x14ac:dyDescent="0.2">
      <c r="A807" s="341"/>
      <c r="B807" s="341"/>
      <c r="C807" s="341"/>
      <c r="D807" s="341"/>
      <c r="E807" s="341"/>
      <c r="F807" s="341"/>
      <c r="G807" s="341"/>
      <c r="H807" s="341"/>
      <c r="I807" s="341"/>
      <c r="J807" s="341"/>
      <c r="K807" s="341"/>
      <c r="L807" s="341"/>
    </row>
    <row r="808" spans="1:12" ht="15.75" customHeight="1" x14ac:dyDescent="0.2">
      <c r="A808" s="341"/>
      <c r="B808" s="341"/>
      <c r="C808" s="341"/>
      <c r="D808" s="341"/>
      <c r="E808" s="341"/>
      <c r="F808" s="341"/>
      <c r="G808" s="341"/>
      <c r="H808" s="341"/>
      <c r="I808" s="341"/>
      <c r="J808" s="341"/>
      <c r="K808" s="341"/>
      <c r="L808" s="341"/>
    </row>
    <row r="809" spans="1:12" ht="15.75" customHeight="1" x14ac:dyDescent="0.2">
      <c r="A809" s="341"/>
      <c r="B809" s="341"/>
      <c r="C809" s="341"/>
      <c r="D809" s="341"/>
      <c r="E809" s="341"/>
      <c r="F809" s="341"/>
      <c r="G809" s="341"/>
      <c r="H809" s="341"/>
      <c r="I809" s="341"/>
      <c r="J809" s="341"/>
      <c r="K809" s="341"/>
      <c r="L809" s="341"/>
    </row>
    <row r="810" spans="1:12" ht="15.75" customHeight="1" x14ac:dyDescent="0.2">
      <c r="A810" s="341"/>
      <c r="B810" s="341"/>
      <c r="C810" s="341"/>
      <c r="D810" s="341"/>
      <c r="E810" s="341"/>
      <c r="F810" s="341"/>
      <c r="G810" s="341"/>
      <c r="H810" s="341"/>
      <c r="I810" s="341"/>
      <c r="J810" s="341"/>
      <c r="K810" s="341"/>
      <c r="L810" s="341"/>
    </row>
    <row r="811" spans="1:12" ht="15.75" customHeight="1" x14ac:dyDescent="0.2">
      <c r="A811" s="341"/>
      <c r="B811" s="341"/>
      <c r="C811" s="341"/>
      <c r="D811" s="341"/>
      <c r="E811" s="341"/>
      <c r="F811" s="341"/>
      <c r="G811" s="341"/>
      <c r="H811" s="341"/>
      <c r="I811" s="341"/>
      <c r="J811" s="341"/>
      <c r="K811" s="341"/>
      <c r="L811" s="341"/>
    </row>
    <row r="812" spans="1:12" ht="15.75" customHeight="1" x14ac:dyDescent="0.2">
      <c r="A812" s="341"/>
      <c r="B812" s="341"/>
      <c r="C812" s="341"/>
      <c r="D812" s="341"/>
      <c r="E812" s="341"/>
      <c r="F812" s="341"/>
      <c r="G812" s="341"/>
      <c r="H812" s="341"/>
      <c r="I812" s="341"/>
      <c r="J812" s="341"/>
      <c r="K812" s="341"/>
      <c r="L812" s="341"/>
    </row>
    <row r="813" spans="1:12" ht="15.75" customHeight="1" x14ac:dyDescent="0.2">
      <c r="A813" s="341"/>
      <c r="B813" s="341"/>
      <c r="C813" s="341"/>
      <c r="D813" s="341"/>
      <c r="E813" s="341"/>
      <c r="F813" s="341"/>
      <c r="G813" s="341"/>
      <c r="H813" s="341"/>
      <c r="I813" s="341"/>
      <c r="J813" s="341"/>
      <c r="K813" s="341"/>
      <c r="L813" s="341"/>
    </row>
    <row r="814" spans="1:12" ht="15.75" customHeight="1" x14ac:dyDescent="0.2">
      <c r="A814" s="341"/>
      <c r="B814" s="341"/>
      <c r="C814" s="341"/>
      <c r="D814" s="341"/>
      <c r="E814" s="341"/>
      <c r="F814" s="341"/>
      <c r="G814" s="341"/>
      <c r="H814" s="341"/>
      <c r="I814" s="341"/>
      <c r="J814" s="341"/>
      <c r="K814" s="341"/>
      <c r="L814" s="341"/>
    </row>
    <row r="815" spans="1:12" ht="15.75" customHeight="1" x14ac:dyDescent="0.2">
      <c r="A815" s="341"/>
      <c r="B815" s="341"/>
      <c r="C815" s="341"/>
      <c r="D815" s="341"/>
      <c r="E815" s="341"/>
      <c r="F815" s="341"/>
      <c r="G815" s="341"/>
      <c r="H815" s="341"/>
      <c r="I815" s="341"/>
      <c r="J815" s="341"/>
      <c r="K815" s="341"/>
      <c r="L815" s="341"/>
    </row>
    <row r="816" spans="1:12" ht="15.75" customHeight="1" x14ac:dyDescent="0.2">
      <c r="A816" s="341"/>
      <c r="B816" s="341"/>
      <c r="C816" s="341"/>
      <c r="D816" s="341"/>
      <c r="E816" s="341"/>
      <c r="F816" s="341"/>
      <c r="G816" s="341"/>
      <c r="H816" s="341"/>
      <c r="I816" s="341"/>
      <c r="J816" s="341"/>
      <c r="K816" s="341"/>
      <c r="L816" s="341"/>
    </row>
    <row r="817" spans="1:12" ht="15.75" customHeight="1" x14ac:dyDescent="0.2">
      <c r="A817" s="341"/>
      <c r="B817" s="341"/>
      <c r="C817" s="341"/>
      <c r="D817" s="341"/>
      <c r="E817" s="341"/>
      <c r="F817" s="341"/>
      <c r="G817" s="341"/>
      <c r="H817" s="341"/>
      <c r="I817" s="341"/>
      <c r="J817" s="341"/>
      <c r="K817" s="341"/>
      <c r="L817" s="341"/>
    </row>
    <row r="818" spans="1:12" ht="15.75" customHeight="1" x14ac:dyDescent="0.2">
      <c r="A818" s="341"/>
      <c r="B818" s="341"/>
      <c r="C818" s="341"/>
      <c r="D818" s="341"/>
      <c r="E818" s="341"/>
      <c r="F818" s="341"/>
      <c r="G818" s="341"/>
      <c r="H818" s="341"/>
      <c r="I818" s="341"/>
      <c r="J818" s="341"/>
      <c r="K818" s="341"/>
      <c r="L818" s="341"/>
    </row>
    <row r="819" spans="1:12" ht="15.75" customHeight="1" x14ac:dyDescent="0.2">
      <c r="A819" s="341"/>
      <c r="B819" s="341"/>
      <c r="C819" s="341"/>
      <c r="D819" s="341"/>
      <c r="E819" s="341"/>
      <c r="F819" s="341"/>
      <c r="G819" s="341"/>
      <c r="H819" s="341"/>
      <c r="I819" s="341"/>
      <c r="J819" s="341"/>
      <c r="K819" s="341"/>
      <c r="L819" s="341"/>
    </row>
    <row r="820" spans="1:12" ht="15.75" customHeight="1" x14ac:dyDescent="0.2">
      <c r="A820" s="341"/>
      <c r="B820" s="341"/>
      <c r="C820" s="341"/>
      <c r="D820" s="341"/>
      <c r="E820" s="341"/>
      <c r="F820" s="341"/>
      <c r="G820" s="341"/>
      <c r="H820" s="341"/>
      <c r="I820" s="341"/>
      <c r="J820" s="341"/>
      <c r="K820" s="341"/>
      <c r="L820" s="341"/>
    </row>
    <row r="821" spans="1:12" ht="15.75" customHeight="1" x14ac:dyDescent="0.2">
      <c r="A821" s="341"/>
      <c r="B821" s="341"/>
      <c r="C821" s="341"/>
      <c r="D821" s="341"/>
      <c r="E821" s="341"/>
      <c r="F821" s="341"/>
      <c r="G821" s="341"/>
      <c r="H821" s="341"/>
      <c r="I821" s="341"/>
      <c r="J821" s="341"/>
      <c r="K821" s="341"/>
      <c r="L821" s="341"/>
    </row>
    <row r="822" spans="1:12" ht="15.75" customHeight="1" x14ac:dyDescent="0.2">
      <c r="A822" s="341"/>
      <c r="B822" s="341"/>
      <c r="C822" s="341"/>
      <c r="D822" s="341"/>
      <c r="E822" s="341"/>
      <c r="F822" s="341"/>
      <c r="G822" s="341"/>
      <c r="H822" s="341"/>
      <c r="I822" s="341"/>
      <c r="J822" s="341"/>
      <c r="K822" s="341"/>
      <c r="L822" s="341"/>
    </row>
    <row r="823" spans="1:12" ht="15.75" customHeight="1" x14ac:dyDescent="0.2">
      <c r="A823" s="341"/>
      <c r="B823" s="341"/>
      <c r="C823" s="341"/>
      <c r="D823" s="341"/>
      <c r="E823" s="341"/>
      <c r="F823" s="341"/>
      <c r="G823" s="341"/>
      <c r="H823" s="341"/>
      <c r="I823" s="341"/>
      <c r="J823" s="341"/>
      <c r="K823" s="341"/>
      <c r="L823" s="341"/>
    </row>
    <row r="824" spans="1:12" ht="15.75" customHeight="1" x14ac:dyDescent="0.2">
      <c r="A824" s="341"/>
      <c r="B824" s="341"/>
      <c r="C824" s="341"/>
      <c r="D824" s="341"/>
      <c r="E824" s="341"/>
      <c r="F824" s="341"/>
      <c r="G824" s="341"/>
      <c r="H824" s="341"/>
      <c r="I824" s="341"/>
      <c r="J824" s="341"/>
      <c r="K824" s="341"/>
      <c r="L824" s="341"/>
    </row>
    <row r="825" spans="1:12" ht="15.75" customHeight="1" x14ac:dyDescent="0.2">
      <c r="A825" s="341"/>
      <c r="B825" s="341"/>
      <c r="C825" s="341"/>
      <c r="D825" s="341"/>
      <c r="E825" s="341"/>
      <c r="F825" s="341"/>
      <c r="G825" s="341"/>
      <c r="H825" s="341"/>
      <c r="I825" s="341"/>
      <c r="J825" s="341"/>
      <c r="K825" s="341"/>
      <c r="L825" s="341"/>
    </row>
    <row r="826" spans="1:12" ht="15.75" customHeight="1" x14ac:dyDescent="0.2">
      <c r="A826" s="341"/>
      <c r="B826" s="341"/>
      <c r="C826" s="341"/>
      <c r="D826" s="341"/>
      <c r="E826" s="341"/>
      <c r="F826" s="341"/>
      <c r="G826" s="341"/>
      <c r="H826" s="341"/>
      <c r="I826" s="341"/>
      <c r="J826" s="341"/>
      <c r="K826" s="341"/>
      <c r="L826" s="341"/>
    </row>
    <row r="827" spans="1:12" ht="15.75" customHeight="1" x14ac:dyDescent="0.2">
      <c r="A827" s="341"/>
      <c r="B827" s="341"/>
      <c r="C827" s="341"/>
      <c r="D827" s="341"/>
      <c r="E827" s="341"/>
      <c r="F827" s="341"/>
      <c r="G827" s="341"/>
      <c r="H827" s="341"/>
      <c r="I827" s="341"/>
      <c r="J827" s="341"/>
      <c r="K827" s="341"/>
      <c r="L827" s="341"/>
    </row>
    <row r="828" spans="1:12" ht="15.75" customHeight="1" x14ac:dyDescent="0.2">
      <c r="A828" s="341"/>
      <c r="B828" s="341"/>
      <c r="C828" s="341"/>
      <c r="D828" s="341"/>
      <c r="E828" s="341"/>
      <c r="F828" s="341"/>
      <c r="G828" s="341"/>
      <c r="H828" s="341"/>
      <c r="I828" s="341"/>
      <c r="J828" s="341"/>
      <c r="K828" s="341"/>
      <c r="L828" s="341"/>
    </row>
    <row r="829" spans="1:12" ht="15.75" customHeight="1" x14ac:dyDescent="0.2">
      <c r="A829" s="341"/>
      <c r="B829" s="341"/>
      <c r="C829" s="341"/>
      <c r="D829" s="341"/>
      <c r="E829" s="341"/>
      <c r="F829" s="341"/>
      <c r="G829" s="341"/>
      <c r="H829" s="341"/>
      <c r="I829" s="341"/>
      <c r="J829" s="341"/>
      <c r="K829" s="341"/>
      <c r="L829" s="341"/>
    </row>
    <row r="830" spans="1:12" ht="15.75" customHeight="1" x14ac:dyDescent="0.2">
      <c r="A830" s="341"/>
      <c r="B830" s="341"/>
      <c r="C830" s="341"/>
      <c r="D830" s="341"/>
      <c r="E830" s="341"/>
      <c r="F830" s="341"/>
      <c r="G830" s="341"/>
      <c r="H830" s="341"/>
      <c r="I830" s="341"/>
      <c r="J830" s="341"/>
      <c r="K830" s="341"/>
      <c r="L830" s="341"/>
    </row>
    <row r="831" spans="1:12" ht="15.75" customHeight="1" x14ac:dyDescent="0.2">
      <c r="A831" s="341"/>
      <c r="B831" s="341"/>
      <c r="C831" s="341"/>
      <c r="D831" s="341"/>
      <c r="E831" s="341"/>
      <c r="F831" s="341"/>
      <c r="G831" s="341"/>
      <c r="H831" s="341"/>
      <c r="I831" s="341"/>
      <c r="J831" s="341"/>
      <c r="K831" s="341"/>
      <c r="L831" s="341"/>
    </row>
    <row r="832" spans="1:12" ht="15.75" customHeight="1" x14ac:dyDescent="0.2">
      <c r="A832" s="341"/>
      <c r="B832" s="341"/>
      <c r="C832" s="341"/>
      <c r="D832" s="341"/>
      <c r="E832" s="341"/>
      <c r="F832" s="341"/>
      <c r="G832" s="341"/>
      <c r="H832" s="341"/>
      <c r="I832" s="341"/>
      <c r="J832" s="341"/>
      <c r="K832" s="341"/>
      <c r="L832" s="341"/>
    </row>
    <row r="833" spans="1:12" ht="15.75" customHeight="1" x14ac:dyDescent="0.2">
      <c r="A833" s="341"/>
      <c r="B833" s="341"/>
      <c r="C833" s="341"/>
      <c r="D833" s="341"/>
      <c r="E833" s="341"/>
      <c r="F833" s="341"/>
      <c r="G833" s="341"/>
      <c r="H833" s="341"/>
      <c r="I833" s="341"/>
      <c r="J833" s="341"/>
      <c r="K833" s="341"/>
      <c r="L833" s="341"/>
    </row>
    <row r="834" spans="1:12" ht="15.75" customHeight="1" x14ac:dyDescent="0.2">
      <c r="A834" s="341"/>
      <c r="B834" s="341"/>
      <c r="C834" s="341"/>
      <c r="D834" s="341"/>
      <c r="E834" s="341"/>
      <c r="F834" s="341"/>
      <c r="G834" s="341"/>
      <c r="H834" s="341"/>
      <c r="I834" s="341"/>
      <c r="J834" s="341"/>
      <c r="K834" s="341"/>
      <c r="L834" s="341"/>
    </row>
    <row r="835" spans="1:12" ht="15.75" customHeight="1" x14ac:dyDescent="0.2">
      <c r="A835" s="341"/>
      <c r="B835" s="341"/>
      <c r="C835" s="341"/>
      <c r="D835" s="341"/>
      <c r="E835" s="341"/>
      <c r="F835" s="341"/>
      <c r="G835" s="341"/>
      <c r="H835" s="341"/>
      <c r="I835" s="341"/>
      <c r="J835" s="341"/>
      <c r="K835" s="341"/>
      <c r="L835" s="341"/>
    </row>
    <row r="836" spans="1:12" ht="15.75" customHeight="1" x14ac:dyDescent="0.2">
      <c r="A836" s="341"/>
      <c r="B836" s="341"/>
      <c r="C836" s="341"/>
      <c r="D836" s="341"/>
      <c r="E836" s="341"/>
      <c r="F836" s="341"/>
      <c r="G836" s="341"/>
      <c r="H836" s="341"/>
      <c r="I836" s="341"/>
      <c r="J836" s="341"/>
      <c r="K836" s="341"/>
      <c r="L836" s="341"/>
    </row>
    <row r="837" spans="1:12" ht="15.75" customHeight="1" x14ac:dyDescent="0.2">
      <c r="A837" s="341"/>
      <c r="B837" s="341"/>
      <c r="C837" s="341"/>
      <c r="D837" s="341"/>
      <c r="E837" s="341"/>
      <c r="F837" s="341"/>
      <c r="G837" s="341"/>
      <c r="H837" s="341"/>
      <c r="I837" s="341"/>
      <c r="J837" s="341"/>
      <c r="K837" s="341"/>
      <c r="L837" s="341"/>
    </row>
    <row r="838" spans="1:12" ht="15.75" customHeight="1" x14ac:dyDescent="0.2">
      <c r="A838" s="341"/>
      <c r="B838" s="341"/>
      <c r="C838" s="341"/>
      <c r="D838" s="341"/>
      <c r="E838" s="341"/>
      <c r="F838" s="341"/>
      <c r="G838" s="341"/>
      <c r="H838" s="341"/>
      <c r="I838" s="341"/>
      <c r="J838" s="341"/>
      <c r="K838" s="341"/>
      <c r="L838" s="341"/>
    </row>
    <row r="839" spans="1:12" ht="15.75" customHeight="1" x14ac:dyDescent="0.2">
      <c r="A839" s="341"/>
      <c r="B839" s="341"/>
      <c r="C839" s="341"/>
      <c r="D839" s="341"/>
      <c r="E839" s="341"/>
      <c r="F839" s="341"/>
      <c r="G839" s="341"/>
      <c r="H839" s="341"/>
      <c r="I839" s="341"/>
      <c r="J839" s="341"/>
      <c r="K839" s="341"/>
      <c r="L839" s="341"/>
    </row>
    <row r="840" spans="1:12" ht="15.75" customHeight="1" x14ac:dyDescent="0.2">
      <c r="A840" s="341"/>
      <c r="B840" s="341"/>
      <c r="C840" s="341"/>
      <c r="D840" s="341"/>
      <c r="E840" s="341"/>
      <c r="F840" s="341"/>
      <c r="G840" s="341"/>
      <c r="H840" s="341"/>
      <c r="I840" s="341"/>
      <c r="J840" s="341"/>
      <c r="K840" s="341"/>
      <c r="L840" s="341"/>
    </row>
    <row r="841" spans="1:12" ht="15.75" customHeight="1" x14ac:dyDescent="0.2">
      <c r="A841" s="341"/>
      <c r="B841" s="341"/>
      <c r="C841" s="341"/>
      <c r="D841" s="341"/>
      <c r="E841" s="341"/>
      <c r="F841" s="341"/>
      <c r="G841" s="341"/>
      <c r="H841" s="341"/>
      <c r="I841" s="341"/>
      <c r="J841" s="341"/>
      <c r="K841" s="341"/>
      <c r="L841" s="341"/>
    </row>
    <row r="842" spans="1:12" ht="15.75" customHeight="1" x14ac:dyDescent="0.2">
      <c r="A842" s="341"/>
      <c r="B842" s="341"/>
      <c r="C842" s="341"/>
      <c r="D842" s="341"/>
      <c r="E842" s="341"/>
      <c r="F842" s="341"/>
      <c r="G842" s="341"/>
      <c r="H842" s="341"/>
      <c r="I842" s="341"/>
      <c r="J842" s="341"/>
      <c r="K842" s="341"/>
      <c r="L842" s="341"/>
    </row>
    <row r="843" spans="1:12" ht="15.75" customHeight="1" x14ac:dyDescent="0.2">
      <c r="A843" s="341"/>
      <c r="B843" s="341"/>
      <c r="C843" s="341"/>
      <c r="D843" s="341"/>
      <c r="E843" s="341"/>
      <c r="F843" s="341"/>
      <c r="G843" s="341"/>
      <c r="H843" s="341"/>
      <c r="I843" s="341"/>
      <c r="J843" s="341"/>
      <c r="K843" s="341"/>
      <c r="L843" s="341"/>
    </row>
    <row r="844" spans="1:12" ht="15.75" customHeight="1" x14ac:dyDescent="0.2">
      <c r="A844" s="341"/>
      <c r="B844" s="341"/>
      <c r="C844" s="341"/>
      <c r="D844" s="341"/>
      <c r="E844" s="341"/>
      <c r="F844" s="341"/>
      <c r="G844" s="341"/>
      <c r="H844" s="341"/>
      <c r="I844" s="341"/>
      <c r="J844" s="341"/>
      <c r="K844" s="341"/>
      <c r="L844" s="341"/>
    </row>
    <row r="845" spans="1:12" ht="15.75" customHeight="1" x14ac:dyDescent="0.2">
      <c r="A845" s="341"/>
      <c r="B845" s="341"/>
      <c r="C845" s="341"/>
      <c r="D845" s="341"/>
      <c r="E845" s="341"/>
      <c r="F845" s="341"/>
      <c r="G845" s="341"/>
      <c r="H845" s="341"/>
      <c r="I845" s="341"/>
      <c r="J845" s="341"/>
      <c r="K845" s="341"/>
      <c r="L845" s="341"/>
    </row>
    <row r="846" spans="1:12" ht="15.75" customHeight="1" x14ac:dyDescent="0.2">
      <c r="A846" s="341"/>
      <c r="B846" s="341"/>
      <c r="C846" s="341"/>
      <c r="D846" s="341"/>
      <c r="E846" s="341"/>
      <c r="F846" s="341"/>
      <c r="G846" s="341"/>
      <c r="H846" s="341"/>
      <c r="I846" s="341"/>
      <c r="J846" s="341"/>
      <c r="K846" s="341"/>
      <c r="L846" s="341"/>
    </row>
    <row r="847" spans="1:12" ht="15.75" customHeight="1" x14ac:dyDescent="0.2">
      <c r="A847" s="341"/>
      <c r="B847" s="341"/>
      <c r="C847" s="341"/>
      <c r="D847" s="341"/>
      <c r="E847" s="341"/>
      <c r="F847" s="341"/>
      <c r="G847" s="341"/>
      <c r="H847" s="341"/>
      <c r="I847" s="341"/>
      <c r="J847" s="341"/>
      <c r="K847" s="341"/>
      <c r="L847" s="341"/>
    </row>
    <row r="848" spans="1:12" ht="15.75" customHeight="1" x14ac:dyDescent="0.2">
      <c r="A848" s="341"/>
      <c r="B848" s="341"/>
      <c r="C848" s="341"/>
      <c r="D848" s="341"/>
      <c r="E848" s="341"/>
      <c r="F848" s="341"/>
      <c r="G848" s="341"/>
      <c r="H848" s="341"/>
      <c r="I848" s="341"/>
      <c r="J848" s="341"/>
      <c r="K848" s="341"/>
      <c r="L848" s="341"/>
    </row>
    <row r="849" spans="1:12" ht="15.75" customHeight="1" x14ac:dyDescent="0.2">
      <c r="A849" s="341"/>
      <c r="B849" s="341"/>
      <c r="C849" s="341"/>
      <c r="D849" s="341"/>
      <c r="E849" s="341"/>
      <c r="F849" s="341"/>
      <c r="G849" s="341"/>
      <c r="H849" s="341"/>
      <c r="I849" s="341"/>
      <c r="J849" s="341"/>
      <c r="K849" s="341"/>
      <c r="L849" s="341"/>
    </row>
    <row r="850" spans="1:12" ht="15.75" customHeight="1" x14ac:dyDescent="0.2">
      <c r="A850" s="341"/>
      <c r="B850" s="341"/>
      <c r="C850" s="341"/>
      <c r="D850" s="341"/>
      <c r="E850" s="341"/>
      <c r="F850" s="341"/>
      <c r="G850" s="341"/>
      <c r="H850" s="341"/>
      <c r="I850" s="341"/>
      <c r="J850" s="341"/>
      <c r="K850" s="341"/>
      <c r="L850" s="341"/>
    </row>
    <row r="851" spans="1:12" ht="15.75" customHeight="1" x14ac:dyDescent="0.2">
      <c r="A851" s="341"/>
      <c r="B851" s="341"/>
      <c r="C851" s="341"/>
      <c r="D851" s="341"/>
      <c r="E851" s="341"/>
      <c r="F851" s="341"/>
      <c r="G851" s="341"/>
      <c r="H851" s="341"/>
      <c r="I851" s="341"/>
      <c r="J851" s="341"/>
      <c r="K851" s="341"/>
      <c r="L851" s="341"/>
    </row>
    <row r="852" spans="1:12" ht="15.75" customHeight="1" x14ac:dyDescent="0.2">
      <c r="A852" s="341"/>
      <c r="B852" s="341"/>
      <c r="C852" s="341"/>
      <c r="D852" s="341"/>
      <c r="E852" s="341"/>
      <c r="F852" s="341"/>
      <c r="G852" s="341"/>
      <c r="H852" s="341"/>
      <c r="I852" s="341"/>
      <c r="J852" s="341"/>
      <c r="K852" s="341"/>
      <c r="L852" s="341"/>
    </row>
    <row r="853" spans="1:12" ht="15.75" customHeight="1" x14ac:dyDescent="0.2">
      <c r="A853" s="341"/>
      <c r="B853" s="341"/>
      <c r="C853" s="341"/>
      <c r="D853" s="341"/>
      <c r="E853" s="341"/>
      <c r="F853" s="341"/>
      <c r="G853" s="341"/>
      <c r="H853" s="341"/>
      <c r="I853" s="341"/>
      <c r="J853" s="341"/>
      <c r="K853" s="341"/>
      <c r="L853" s="341"/>
    </row>
    <row r="854" spans="1:12" ht="15.75" customHeight="1" x14ac:dyDescent="0.2">
      <c r="A854" s="341"/>
      <c r="B854" s="341"/>
      <c r="C854" s="341"/>
      <c r="D854" s="341"/>
      <c r="E854" s="341"/>
      <c r="F854" s="341"/>
      <c r="G854" s="341"/>
      <c r="H854" s="341"/>
      <c r="I854" s="341"/>
      <c r="J854" s="341"/>
      <c r="K854" s="341"/>
      <c r="L854" s="341"/>
    </row>
    <row r="855" spans="1:12" ht="15.75" customHeight="1" x14ac:dyDescent="0.2">
      <c r="A855" s="341"/>
      <c r="B855" s="341"/>
      <c r="C855" s="341"/>
      <c r="D855" s="341"/>
      <c r="E855" s="341"/>
      <c r="F855" s="341"/>
      <c r="G855" s="341"/>
      <c r="H855" s="341"/>
      <c r="I855" s="341"/>
      <c r="J855" s="341"/>
      <c r="K855" s="341"/>
      <c r="L855" s="341"/>
    </row>
    <row r="856" spans="1:12" ht="15.75" customHeight="1" x14ac:dyDescent="0.2">
      <c r="A856" s="341"/>
      <c r="B856" s="341"/>
      <c r="C856" s="341"/>
      <c r="D856" s="341"/>
      <c r="E856" s="341"/>
      <c r="F856" s="341"/>
      <c r="G856" s="341"/>
      <c r="H856" s="341"/>
      <c r="I856" s="341"/>
      <c r="J856" s="341"/>
      <c r="K856" s="341"/>
      <c r="L856" s="341"/>
    </row>
    <row r="857" spans="1:12" ht="15.75" customHeight="1" x14ac:dyDescent="0.2">
      <c r="A857" s="341"/>
      <c r="B857" s="341"/>
      <c r="C857" s="341"/>
      <c r="D857" s="341"/>
      <c r="E857" s="341"/>
      <c r="F857" s="341"/>
      <c r="G857" s="341"/>
      <c r="H857" s="341"/>
      <c r="I857" s="341"/>
      <c r="J857" s="341"/>
      <c r="K857" s="341"/>
      <c r="L857" s="341"/>
    </row>
    <row r="858" spans="1:12" ht="15.75" customHeight="1" x14ac:dyDescent="0.2">
      <c r="A858" s="341"/>
      <c r="B858" s="341"/>
      <c r="C858" s="341"/>
      <c r="D858" s="341"/>
      <c r="E858" s="341"/>
      <c r="F858" s="341"/>
      <c r="G858" s="341"/>
      <c r="H858" s="341"/>
      <c r="I858" s="341"/>
      <c r="J858" s="341"/>
      <c r="K858" s="341"/>
      <c r="L858" s="341"/>
    </row>
    <row r="859" spans="1:12" ht="15.75" customHeight="1" x14ac:dyDescent="0.2">
      <c r="A859" s="341"/>
      <c r="B859" s="341"/>
      <c r="C859" s="341"/>
      <c r="D859" s="341"/>
      <c r="E859" s="341"/>
      <c r="F859" s="341"/>
      <c r="G859" s="341"/>
      <c r="H859" s="341"/>
      <c r="I859" s="341"/>
      <c r="J859" s="341"/>
      <c r="K859" s="341"/>
      <c r="L859" s="341"/>
    </row>
    <row r="860" spans="1:12" ht="15.75" customHeight="1" x14ac:dyDescent="0.2">
      <c r="A860" s="341"/>
      <c r="B860" s="341"/>
      <c r="C860" s="341"/>
      <c r="D860" s="341"/>
      <c r="E860" s="341"/>
      <c r="F860" s="341"/>
      <c r="G860" s="341"/>
      <c r="H860" s="341"/>
      <c r="I860" s="341"/>
      <c r="J860" s="341"/>
      <c r="K860" s="341"/>
      <c r="L860" s="341"/>
    </row>
    <row r="861" spans="1:12" ht="15.75" customHeight="1" x14ac:dyDescent="0.2">
      <c r="A861" s="341"/>
      <c r="B861" s="341"/>
      <c r="C861" s="341"/>
      <c r="D861" s="341"/>
      <c r="E861" s="341"/>
      <c r="F861" s="341"/>
      <c r="G861" s="341"/>
      <c r="H861" s="341"/>
      <c r="I861" s="341"/>
      <c r="J861" s="341"/>
      <c r="K861" s="341"/>
      <c r="L861" s="341"/>
    </row>
    <row r="862" spans="1:12" ht="15.75" customHeight="1" x14ac:dyDescent="0.2">
      <c r="A862" s="341"/>
      <c r="B862" s="341"/>
      <c r="C862" s="341"/>
      <c r="D862" s="341"/>
      <c r="E862" s="341"/>
      <c r="F862" s="341"/>
      <c r="G862" s="341"/>
      <c r="H862" s="341"/>
      <c r="I862" s="341"/>
      <c r="J862" s="341"/>
      <c r="K862" s="341"/>
      <c r="L862" s="341"/>
    </row>
    <row r="863" spans="1:12" ht="15.75" customHeight="1" x14ac:dyDescent="0.2">
      <c r="A863" s="341"/>
      <c r="B863" s="341"/>
      <c r="C863" s="341"/>
      <c r="D863" s="341"/>
      <c r="E863" s="341"/>
      <c r="F863" s="341"/>
      <c r="G863" s="341"/>
      <c r="H863" s="341"/>
      <c r="I863" s="341"/>
      <c r="J863" s="341"/>
      <c r="K863" s="341"/>
      <c r="L863" s="341"/>
    </row>
    <row r="864" spans="1:12" ht="15.75" customHeight="1" x14ac:dyDescent="0.2">
      <c r="A864" s="341"/>
      <c r="B864" s="341"/>
      <c r="C864" s="341"/>
      <c r="D864" s="341"/>
      <c r="E864" s="341"/>
      <c r="F864" s="341"/>
      <c r="G864" s="341"/>
      <c r="H864" s="341"/>
      <c r="I864" s="341"/>
      <c r="J864" s="341"/>
      <c r="K864" s="341"/>
      <c r="L864" s="341"/>
    </row>
    <row r="865" spans="1:12" ht="15.75" customHeight="1" x14ac:dyDescent="0.2">
      <c r="A865" s="341"/>
      <c r="B865" s="341"/>
      <c r="C865" s="341"/>
      <c r="D865" s="341"/>
      <c r="E865" s="341"/>
      <c r="F865" s="341"/>
      <c r="G865" s="341"/>
      <c r="H865" s="341"/>
      <c r="I865" s="341"/>
      <c r="J865" s="341"/>
      <c r="K865" s="341"/>
      <c r="L865" s="341"/>
    </row>
    <row r="866" spans="1:12" ht="15.75" customHeight="1" x14ac:dyDescent="0.2">
      <c r="A866" s="341"/>
      <c r="B866" s="341"/>
      <c r="C866" s="341"/>
      <c r="D866" s="341"/>
      <c r="E866" s="341"/>
      <c r="F866" s="341"/>
      <c r="G866" s="341"/>
      <c r="H866" s="341"/>
      <c r="I866" s="341"/>
      <c r="J866" s="341"/>
      <c r="K866" s="341"/>
      <c r="L866" s="341"/>
    </row>
    <row r="867" spans="1:12" ht="15.75" customHeight="1" x14ac:dyDescent="0.2">
      <c r="A867" s="341"/>
      <c r="B867" s="341"/>
      <c r="C867" s="341"/>
      <c r="D867" s="341"/>
      <c r="E867" s="341"/>
      <c r="F867" s="341"/>
      <c r="G867" s="341"/>
      <c r="H867" s="341"/>
      <c r="I867" s="341"/>
      <c r="J867" s="341"/>
      <c r="K867" s="341"/>
      <c r="L867" s="341"/>
    </row>
    <row r="868" spans="1:12" ht="15.75" customHeight="1" x14ac:dyDescent="0.2">
      <c r="A868" s="341"/>
      <c r="B868" s="341"/>
      <c r="C868" s="341"/>
      <c r="D868" s="341"/>
      <c r="E868" s="341"/>
      <c r="F868" s="341"/>
      <c r="G868" s="341"/>
      <c r="H868" s="341"/>
      <c r="I868" s="341"/>
      <c r="J868" s="341"/>
      <c r="K868" s="341"/>
      <c r="L868" s="341"/>
    </row>
    <row r="869" spans="1:12" ht="15.75" customHeight="1" x14ac:dyDescent="0.2">
      <c r="A869" s="341"/>
      <c r="B869" s="341"/>
      <c r="C869" s="341"/>
      <c r="D869" s="341"/>
      <c r="E869" s="341"/>
      <c r="F869" s="341"/>
      <c r="G869" s="341"/>
      <c r="H869" s="341"/>
      <c r="I869" s="341"/>
      <c r="J869" s="341"/>
      <c r="K869" s="341"/>
      <c r="L869" s="341"/>
    </row>
    <row r="870" spans="1:12" ht="15.75" customHeight="1" x14ac:dyDescent="0.2">
      <c r="A870" s="341"/>
      <c r="B870" s="341"/>
      <c r="C870" s="341"/>
      <c r="D870" s="341"/>
      <c r="E870" s="341"/>
      <c r="F870" s="341"/>
      <c r="G870" s="341"/>
      <c r="H870" s="341"/>
      <c r="I870" s="341"/>
      <c r="J870" s="341"/>
      <c r="K870" s="341"/>
      <c r="L870" s="341"/>
    </row>
    <row r="871" spans="1:12" ht="15.75" customHeight="1" x14ac:dyDescent="0.2">
      <c r="A871" s="341"/>
      <c r="B871" s="341"/>
      <c r="C871" s="341"/>
      <c r="D871" s="341"/>
      <c r="E871" s="341"/>
      <c r="F871" s="341"/>
      <c r="G871" s="341"/>
      <c r="H871" s="341"/>
      <c r="I871" s="341"/>
      <c r="J871" s="341"/>
      <c r="K871" s="341"/>
      <c r="L871" s="341"/>
    </row>
    <row r="872" spans="1:12" ht="15.75" customHeight="1" x14ac:dyDescent="0.2">
      <c r="A872" s="341"/>
      <c r="B872" s="341"/>
      <c r="C872" s="341"/>
      <c r="D872" s="341"/>
      <c r="E872" s="341"/>
      <c r="F872" s="341"/>
      <c r="G872" s="341"/>
      <c r="H872" s="341"/>
      <c r="I872" s="341"/>
      <c r="J872" s="341"/>
      <c r="K872" s="341"/>
      <c r="L872" s="341"/>
    </row>
    <row r="873" spans="1:12" ht="15.75" customHeight="1" x14ac:dyDescent="0.2">
      <c r="A873" s="341"/>
      <c r="B873" s="341"/>
      <c r="C873" s="341"/>
      <c r="D873" s="341"/>
      <c r="E873" s="341"/>
      <c r="F873" s="341"/>
      <c r="G873" s="341"/>
      <c r="H873" s="341"/>
      <c r="I873" s="341"/>
      <c r="J873" s="341"/>
      <c r="K873" s="341"/>
      <c r="L873" s="341"/>
    </row>
    <row r="874" spans="1:12" ht="15.75" customHeight="1" x14ac:dyDescent="0.2">
      <c r="A874" s="341"/>
      <c r="B874" s="341"/>
      <c r="C874" s="341"/>
      <c r="D874" s="341"/>
      <c r="E874" s="341"/>
      <c r="F874" s="341"/>
      <c r="G874" s="341"/>
      <c r="H874" s="341"/>
      <c r="I874" s="341"/>
      <c r="J874" s="341"/>
      <c r="K874" s="341"/>
      <c r="L874" s="341"/>
    </row>
    <row r="875" spans="1:12" ht="15.75" customHeight="1" x14ac:dyDescent="0.2">
      <c r="A875" s="341"/>
      <c r="B875" s="341"/>
      <c r="C875" s="341"/>
      <c r="D875" s="341"/>
      <c r="E875" s="341"/>
      <c r="F875" s="341"/>
      <c r="G875" s="341"/>
      <c r="H875" s="341"/>
      <c r="I875" s="341"/>
      <c r="J875" s="341"/>
      <c r="K875" s="341"/>
      <c r="L875" s="341"/>
    </row>
    <row r="876" spans="1:12" ht="15.75" customHeight="1" x14ac:dyDescent="0.2">
      <c r="A876" s="341"/>
      <c r="B876" s="341"/>
      <c r="C876" s="341"/>
      <c r="D876" s="341"/>
      <c r="E876" s="341"/>
      <c r="F876" s="341"/>
      <c r="G876" s="341"/>
      <c r="H876" s="341"/>
      <c r="I876" s="341"/>
      <c r="J876" s="341"/>
      <c r="K876" s="341"/>
      <c r="L876" s="341"/>
    </row>
    <row r="877" spans="1:12" ht="15.75" customHeight="1" x14ac:dyDescent="0.2">
      <c r="A877" s="341"/>
      <c r="B877" s="341"/>
      <c r="C877" s="341"/>
      <c r="D877" s="341"/>
      <c r="E877" s="341"/>
      <c r="F877" s="341"/>
      <c r="G877" s="341"/>
      <c r="H877" s="341"/>
      <c r="I877" s="341"/>
      <c r="J877" s="341"/>
      <c r="K877" s="341"/>
      <c r="L877" s="341"/>
    </row>
    <row r="878" spans="1:12" ht="15.75" customHeight="1" x14ac:dyDescent="0.2">
      <c r="A878" s="341"/>
      <c r="B878" s="341"/>
      <c r="C878" s="341"/>
      <c r="D878" s="341"/>
      <c r="E878" s="341"/>
      <c r="F878" s="341"/>
      <c r="G878" s="341"/>
      <c r="H878" s="341"/>
      <c r="I878" s="341"/>
      <c r="J878" s="341"/>
      <c r="K878" s="341"/>
      <c r="L878" s="341"/>
    </row>
    <row r="879" spans="1:12" ht="15.75" customHeight="1" x14ac:dyDescent="0.2">
      <c r="A879" s="341"/>
      <c r="B879" s="341"/>
      <c r="C879" s="341"/>
      <c r="D879" s="341"/>
      <c r="E879" s="341"/>
      <c r="F879" s="341"/>
      <c r="G879" s="341"/>
      <c r="H879" s="341"/>
      <c r="I879" s="341"/>
      <c r="J879" s="341"/>
      <c r="K879" s="341"/>
      <c r="L879" s="341"/>
    </row>
    <row r="880" spans="1:12" ht="15.75" customHeight="1" x14ac:dyDescent="0.2">
      <c r="A880" s="341"/>
      <c r="B880" s="341"/>
      <c r="C880" s="341"/>
      <c r="D880" s="341"/>
      <c r="E880" s="341"/>
      <c r="F880" s="341"/>
      <c r="G880" s="341"/>
      <c r="H880" s="341"/>
      <c r="I880" s="341"/>
      <c r="J880" s="341"/>
      <c r="K880" s="341"/>
      <c r="L880" s="341"/>
    </row>
    <row r="881" spans="1:12" ht="15.75" customHeight="1" x14ac:dyDescent="0.2">
      <c r="A881" s="341"/>
      <c r="B881" s="341"/>
      <c r="C881" s="341"/>
      <c r="D881" s="341"/>
      <c r="E881" s="341"/>
      <c r="F881" s="341"/>
      <c r="G881" s="341"/>
      <c r="H881" s="341"/>
      <c r="I881" s="341"/>
      <c r="J881" s="341"/>
      <c r="K881" s="341"/>
      <c r="L881" s="341"/>
    </row>
    <row r="882" spans="1:12" ht="15.75" customHeight="1" x14ac:dyDescent="0.2">
      <c r="A882" s="341"/>
      <c r="B882" s="341"/>
      <c r="C882" s="341"/>
      <c r="D882" s="341"/>
      <c r="E882" s="341"/>
      <c r="F882" s="341"/>
      <c r="G882" s="341"/>
      <c r="H882" s="341"/>
      <c r="I882" s="341"/>
      <c r="J882" s="341"/>
      <c r="K882" s="341"/>
      <c r="L882" s="341"/>
    </row>
    <row r="883" spans="1:12" ht="15.75" customHeight="1" x14ac:dyDescent="0.2">
      <c r="A883" s="341"/>
      <c r="B883" s="341"/>
      <c r="C883" s="341"/>
      <c r="D883" s="341"/>
      <c r="E883" s="341"/>
      <c r="F883" s="341"/>
      <c r="G883" s="341"/>
      <c r="H883" s="341"/>
      <c r="I883" s="341"/>
      <c r="J883" s="341"/>
      <c r="K883" s="341"/>
      <c r="L883" s="341"/>
    </row>
    <row r="884" spans="1:12" ht="15.75" customHeight="1" x14ac:dyDescent="0.2">
      <c r="A884" s="341"/>
      <c r="B884" s="341"/>
      <c r="C884" s="341"/>
      <c r="D884" s="341"/>
      <c r="E884" s="341"/>
      <c r="F884" s="341"/>
      <c r="G884" s="341"/>
      <c r="H884" s="341"/>
      <c r="I884" s="341"/>
      <c r="J884" s="341"/>
      <c r="K884" s="341"/>
      <c r="L884" s="341"/>
    </row>
    <row r="885" spans="1:12" ht="15.75" customHeight="1" x14ac:dyDescent="0.2">
      <c r="A885" s="341"/>
      <c r="B885" s="341"/>
      <c r="C885" s="341"/>
      <c r="D885" s="341"/>
      <c r="E885" s="341"/>
      <c r="F885" s="341"/>
      <c r="G885" s="341"/>
      <c r="H885" s="341"/>
      <c r="I885" s="341"/>
      <c r="J885" s="341"/>
      <c r="K885" s="341"/>
      <c r="L885" s="341"/>
    </row>
    <row r="886" spans="1:12" ht="15.75" customHeight="1" x14ac:dyDescent="0.2">
      <c r="A886" s="341"/>
      <c r="B886" s="341"/>
      <c r="C886" s="341"/>
      <c r="D886" s="341"/>
      <c r="E886" s="341"/>
      <c r="F886" s="341"/>
      <c r="G886" s="341"/>
      <c r="H886" s="341"/>
      <c r="I886" s="341"/>
      <c r="J886" s="341"/>
      <c r="K886" s="341"/>
      <c r="L886" s="341"/>
    </row>
    <row r="887" spans="1:12" ht="15.75" customHeight="1" x14ac:dyDescent="0.2">
      <c r="A887" s="341"/>
      <c r="B887" s="341"/>
      <c r="C887" s="341"/>
      <c r="D887" s="341"/>
      <c r="E887" s="341"/>
      <c r="F887" s="341"/>
      <c r="G887" s="341"/>
      <c r="H887" s="341"/>
      <c r="I887" s="341"/>
      <c r="J887" s="341"/>
      <c r="K887" s="341"/>
      <c r="L887" s="341"/>
    </row>
    <row r="888" spans="1:12" ht="15.75" customHeight="1" x14ac:dyDescent="0.2">
      <c r="A888" s="341"/>
      <c r="B888" s="341"/>
      <c r="C888" s="341"/>
      <c r="D888" s="341"/>
      <c r="E888" s="341"/>
      <c r="F888" s="341"/>
      <c r="G888" s="341"/>
      <c r="H888" s="341"/>
      <c r="I888" s="341"/>
      <c r="J888" s="341"/>
      <c r="K888" s="341"/>
      <c r="L888" s="341"/>
    </row>
    <row r="889" spans="1:12" ht="15.75" customHeight="1" x14ac:dyDescent="0.2">
      <c r="A889" s="341"/>
      <c r="B889" s="341"/>
      <c r="C889" s="341"/>
      <c r="D889" s="341"/>
      <c r="E889" s="341"/>
      <c r="F889" s="341"/>
      <c r="G889" s="341"/>
      <c r="H889" s="341"/>
      <c r="I889" s="341"/>
      <c r="J889" s="341"/>
      <c r="K889" s="341"/>
      <c r="L889" s="341"/>
    </row>
    <row r="890" spans="1:12" ht="15.75" customHeight="1" x14ac:dyDescent="0.2">
      <c r="A890" s="341"/>
      <c r="B890" s="341"/>
      <c r="C890" s="341"/>
      <c r="D890" s="341"/>
      <c r="E890" s="341"/>
      <c r="F890" s="341"/>
      <c r="G890" s="341"/>
      <c r="H890" s="341"/>
      <c r="I890" s="341"/>
      <c r="J890" s="341"/>
      <c r="K890" s="341"/>
      <c r="L890" s="341"/>
    </row>
    <row r="891" spans="1:12" ht="15.75" customHeight="1" x14ac:dyDescent="0.2">
      <c r="A891" s="341"/>
      <c r="B891" s="341"/>
      <c r="C891" s="341"/>
      <c r="D891" s="341"/>
      <c r="E891" s="341"/>
      <c r="F891" s="341"/>
      <c r="G891" s="341"/>
      <c r="H891" s="341"/>
      <c r="I891" s="341"/>
      <c r="J891" s="341"/>
      <c r="K891" s="341"/>
      <c r="L891" s="341"/>
    </row>
    <row r="892" spans="1:12" ht="15.75" customHeight="1" x14ac:dyDescent="0.2">
      <c r="A892" s="341"/>
      <c r="B892" s="341"/>
      <c r="C892" s="341"/>
      <c r="D892" s="341"/>
      <c r="E892" s="341"/>
      <c r="F892" s="341"/>
      <c r="G892" s="341"/>
      <c r="H892" s="341"/>
      <c r="I892" s="341"/>
      <c r="J892" s="341"/>
      <c r="K892" s="341"/>
      <c r="L892" s="341"/>
    </row>
    <row r="893" spans="1:12" ht="15.75" customHeight="1" x14ac:dyDescent="0.2">
      <c r="A893" s="341"/>
      <c r="B893" s="341"/>
      <c r="C893" s="341"/>
      <c r="D893" s="341"/>
      <c r="E893" s="341"/>
      <c r="F893" s="341"/>
      <c r="G893" s="341"/>
      <c r="H893" s="341"/>
      <c r="I893" s="341"/>
      <c r="J893" s="341"/>
      <c r="K893" s="341"/>
      <c r="L893" s="341"/>
    </row>
    <row r="894" spans="1:12" ht="15.75" customHeight="1" x14ac:dyDescent="0.2">
      <c r="A894" s="341"/>
      <c r="B894" s="341"/>
      <c r="C894" s="341"/>
      <c r="D894" s="341"/>
      <c r="E894" s="341"/>
      <c r="F894" s="341"/>
      <c r="G894" s="341"/>
      <c r="H894" s="341"/>
      <c r="I894" s="341"/>
      <c r="J894" s="341"/>
      <c r="K894" s="341"/>
      <c r="L894" s="341"/>
    </row>
    <row r="895" spans="1:12" ht="15.75" customHeight="1" x14ac:dyDescent="0.2">
      <c r="A895" s="341"/>
      <c r="B895" s="341"/>
      <c r="C895" s="341"/>
      <c r="D895" s="341"/>
      <c r="E895" s="341"/>
      <c r="F895" s="341"/>
      <c r="G895" s="341"/>
      <c r="H895" s="341"/>
      <c r="I895" s="341"/>
      <c r="J895" s="341"/>
      <c r="K895" s="341"/>
      <c r="L895" s="341"/>
    </row>
    <row r="896" spans="1:12" ht="15.75" customHeight="1" x14ac:dyDescent="0.2">
      <c r="A896" s="341"/>
      <c r="B896" s="341"/>
      <c r="C896" s="341"/>
      <c r="D896" s="341"/>
      <c r="E896" s="341"/>
      <c r="F896" s="341"/>
      <c r="G896" s="341"/>
      <c r="H896" s="341"/>
      <c r="I896" s="341"/>
      <c r="J896" s="341"/>
      <c r="K896" s="341"/>
      <c r="L896" s="341"/>
    </row>
    <row r="897" spans="1:12" ht="15.75" customHeight="1" x14ac:dyDescent="0.2">
      <c r="A897" s="341"/>
      <c r="B897" s="341"/>
      <c r="C897" s="341"/>
      <c r="D897" s="341"/>
      <c r="E897" s="341"/>
      <c r="F897" s="341"/>
      <c r="G897" s="341"/>
      <c r="H897" s="341"/>
      <c r="I897" s="341"/>
      <c r="J897" s="341"/>
      <c r="K897" s="341"/>
      <c r="L897" s="341"/>
    </row>
    <row r="898" spans="1:12" ht="15.75" customHeight="1" x14ac:dyDescent="0.2">
      <c r="A898" s="341"/>
      <c r="B898" s="341"/>
      <c r="C898" s="341"/>
      <c r="D898" s="341"/>
      <c r="E898" s="341"/>
      <c r="F898" s="341"/>
      <c r="G898" s="341"/>
      <c r="H898" s="341"/>
      <c r="I898" s="341"/>
      <c r="J898" s="341"/>
      <c r="K898" s="341"/>
      <c r="L898" s="341"/>
    </row>
    <row r="899" spans="1:12" ht="15.75" customHeight="1" x14ac:dyDescent="0.2">
      <c r="A899" s="341"/>
      <c r="B899" s="341"/>
      <c r="C899" s="341"/>
      <c r="D899" s="341"/>
      <c r="E899" s="341"/>
      <c r="F899" s="341"/>
      <c r="G899" s="341"/>
      <c r="H899" s="341"/>
      <c r="I899" s="341"/>
      <c r="J899" s="341"/>
      <c r="K899" s="341"/>
      <c r="L899" s="341"/>
    </row>
    <row r="900" spans="1:12" ht="15.75" customHeight="1" x14ac:dyDescent="0.2">
      <c r="A900" s="341"/>
      <c r="B900" s="341"/>
      <c r="C900" s="341"/>
      <c r="D900" s="341"/>
      <c r="E900" s="341"/>
      <c r="F900" s="341"/>
      <c r="G900" s="341"/>
      <c r="H900" s="341"/>
      <c r="I900" s="341"/>
      <c r="J900" s="341"/>
      <c r="K900" s="341"/>
      <c r="L900" s="341"/>
    </row>
    <row r="901" spans="1:12" ht="15.75" customHeight="1" x14ac:dyDescent="0.2">
      <c r="A901" s="341"/>
      <c r="B901" s="341"/>
      <c r="C901" s="341"/>
      <c r="D901" s="341"/>
      <c r="E901" s="341"/>
      <c r="F901" s="341"/>
      <c r="G901" s="341"/>
      <c r="H901" s="341"/>
      <c r="I901" s="341"/>
      <c r="J901" s="341"/>
      <c r="K901" s="341"/>
      <c r="L901" s="341"/>
    </row>
    <row r="902" spans="1:12" ht="15.75" customHeight="1" x14ac:dyDescent="0.2">
      <c r="A902" s="341"/>
      <c r="B902" s="341"/>
      <c r="C902" s="341"/>
      <c r="D902" s="341"/>
      <c r="E902" s="341"/>
      <c r="F902" s="341"/>
      <c r="G902" s="341"/>
      <c r="H902" s="341"/>
      <c r="I902" s="341"/>
      <c r="J902" s="341"/>
      <c r="K902" s="341"/>
      <c r="L902" s="341"/>
    </row>
    <row r="903" spans="1:12" ht="15.75" customHeight="1" x14ac:dyDescent="0.2">
      <c r="A903" s="341"/>
      <c r="B903" s="341"/>
      <c r="C903" s="341"/>
      <c r="D903" s="341"/>
      <c r="E903" s="341"/>
      <c r="F903" s="341"/>
      <c r="G903" s="341"/>
      <c r="H903" s="341"/>
      <c r="I903" s="341"/>
      <c r="J903" s="341"/>
      <c r="K903" s="341"/>
      <c r="L903" s="341"/>
    </row>
    <row r="904" spans="1:12" ht="15.75" customHeight="1" x14ac:dyDescent="0.2">
      <c r="A904" s="341"/>
      <c r="B904" s="341"/>
      <c r="C904" s="341"/>
      <c r="D904" s="341"/>
      <c r="E904" s="341"/>
      <c r="F904" s="341"/>
      <c r="G904" s="341"/>
      <c r="H904" s="341"/>
      <c r="I904" s="341"/>
      <c r="J904" s="341"/>
      <c r="K904" s="341"/>
      <c r="L904" s="341"/>
    </row>
    <row r="905" spans="1:12" ht="15.75" customHeight="1" x14ac:dyDescent="0.2">
      <c r="A905" s="341"/>
      <c r="B905" s="341"/>
      <c r="C905" s="341"/>
      <c r="D905" s="341"/>
      <c r="E905" s="341"/>
      <c r="F905" s="341"/>
      <c r="G905" s="341"/>
      <c r="H905" s="341"/>
      <c r="I905" s="341"/>
      <c r="J905" s="341"/>
      <c r="K905" s="341"/>
      <c r="L905" s="341"/>
    </row>
    <row r="906" spans="1:12" ht="15.75" customHeight="1" x14ac:dyDescent="0.2">
      <c r="A906" s="341"/>
      <c r="B906" s="341"/>
      <c r="C906" s="341"/>
      <c r="D906" s="341"/>
      <c r="E906" s="341"/>
      <c r="F906" s="341"/>
      <c r="G906" s="341"/>
      <c r="H906" s="341"/>
      <c r="I906" s="341"/>
      <c r="J906" s="341"/>
      <c r="K906" s="341"/>
      <c r="L906" s="341"/>
    </row>
    <row r="907" spans="1:12" ht="15.75" customHeight="1" x14ac:dyDescent="0.2">
      <c r="A907" s="341"/>
      <c r="B907" s="341"/>
      <c r="C907" s="341"/>
      <c r="D907" s="341"/>
      <c r="E907" s="341"/>
      <c r="F907" s="341"/>
      <c r="G907" s="341"/>
      <c r="H907" s="341"/>
      <c r="I907" s="341"/>
      <c r="J907" s="341"/>
      <c r="K907" s="341"/>
      <c r="L907" s="341"/>
    </row>
    <row r="908" spans="1:12" ht="15.75" customHeight="1" x14ac:dyDescent="0.2">
      <c r="A908" s="341"/>
      <c r="B908" s="341"/>
      <c r="C908" s="341"/>
      <c r="D908" s="341"/>
      <c r="E908" s="341"/>
      <c r="F908" s="341"/>
      <c r="G908" s="341"/>
      <c r="H908" s="341"/>
      <c r="I908" s="341"/>
      <c r="J908" s="341"/>
      <c r="K908" s="341"/>
      <c r="L908" s="341"/>
    </row>
    <row r="909" spans="1:12" ht="15.75" customHeight="1" x14ac:dyDescent="0.2">
      <c r="A909" s="341"/>
      <c r="B909" s="341"/>
      <c r="C909" s="341"/>
      <c r="D909" s="341"/>
      <c r="E909" s="341"/>
      <c r="F909" s="341"/>
      <c r="G909" s="341"/>
      <c r="H909" s="341"/>
      <c r="I909" s="341"/>
      <c r="J909" s="341"/>
      <c r="K909" s="341"/>
      <c r="L909" s="341"/>
    </row>
    <row r="910" spans="1:12" ht="15.75" customHeight="1" x14ac:dyDescent="0.2">
      <c r="A910" s="341"/>
      <c r="B910" s="341"/>
      <c r="C910" s="341"/>
      <c r="D910" s="341"/>
      <c r="E910" s="341"/>
      <c r="F910" s="341"/>
      <c r="G910" s="341"/>
      <c r="H910" s="341"/>
      <c r="I910" s="341"/>
      <c r="J910" s="341"/>
      <c r="K910" s="341"/>
      <c r="L910" s="341"/>
    </row>
    <row r="911" spans="1:12" ht="15.75" customHeight="1" x14ac:dyDescent="0.2">
      <c r="A911" s="341"/>
      <c r="B911" s="341"/>
      <c r="C911" s="341"/>
      <c r="D911" s="341"/>
      <c r="E911" s="341"/>
      <c r="F911" s="341"/>
      <c r="G911" s="341"/>
      <c r="H911" s="341"/>
      <c r="I911" s="341"/>
      <c r="J911" s="341"/>
      <c r="K911" s="341"/>
      <c r="L911" s="341"/>
    </row>
    <row r="912" spans="1:12" ht="15.75" customHeight="1" x14ac:dyDescent="0.2">
      <c r="A912" s="341"/>
      <c r="B912" s="341"/>
      <c r="C912" s="341"/>
      <c r="D912" s="341"/>
      <c r="E912" s="341"/>
      <c r="F912" s="341"/>
      <c r="G912" s="341"/>
      <c r="H912" s="341"/>
      <c r="I912" s="341"/>
      <c r="J912" s="341"/>
      <c r="K912" s="341"/>
      <c r="L912" s="341"/>
    </row>
    <row r="913" spans="1:12" ht="15.75" customHeight="1" x14ac:dyDescent="0.2">
      <c r="A913" s="341"/>
      <c r="B913" s="341"/>
      <c r="C913" s="341"/>
      <c r="D913" s="341"/>
      <c r="E913" s="341"/>
      <c r="F913" s="341"/>
      <c r="G913" s="341"/>
      <c r="H913" s="341"/>
      <c r="I913" s="341"/>
      <c r="J913" s="341"/>
      <c r="K913" s="341"/>
      <c r="L913" s="341"/>
    </row>
    <row r="914" spans="1:12" ht="15.75" customHeight="1" x14ac:dyDescent="0.2">
      <c r="A914" s="341"/>
      <c r="B914" s="341"/>
      <c r="C914" s="341"/>
      <c r="D914" s="341"/>
      <c r="E914" s="341"/>
      <c r="F914" s="341"/>
      <c r="G914" s="341"/>
      <c r="H914" s="341"/>
      <c r="I914" s="341"/>
      <c r="J914" s="341"/>
      <c r="K914" s="341"/>
      <c r="L914" s="341"/>
    </row>
    <row r="915" spans="1:12" ht="15.75" customHeight="1" x14ac:dyDescent="0.2">
      <c r="A915" s="341"/>
      <c r="B915" s="341"/>
      <c r="C915" s="341"/>
      <c r="D915" s="341"/>
      <c r="E915" s="341"/>
      <c r="F915" s="341"/>
      <c r="G915" s="341"/>
      <c r="H915" s="341"/>
      <c r="I915" s="341"/>
      <c r="J915" s="341"/>
      <c r="K915" s="341"/>
      <c r="L915" s="341"/>
    </row>
    <row r="916" spans="1:12" ht="15.75" customHeight="1" x14ac:dyDescent="0.2">
      <c r="A916" s="341"/>
      <c r="B916" s="341"/>
      <c r="C916" s="341"/>
      <c r="D916" s="341"/>
      <c r="E916" s="341"/>
      <c r="F916" s="341"/>
      <c r="G916" s="341"/>
      <c r="H916" s="341"/>
      <c r="I916" s="341"/>
      <c r="J916" s="341"/>
      <c r="K916" s="341"/>
      <c r="L916" s="341"/>
    </row>
    <row r="917" spans="1:12" ht="15.75" customHeight="1" x14ac:dyDescent="0.2">
      <c r="A917" s="341"/>
      <c r="B917" s="341"/>
      <c r="C917" s="341"/>
      <c r="D917" s="341"/>
      <c r="E917" s="341"/>
      <c r="F917" s="341"/>
      <c r="G917" s="341"/>
      <c r="H917" s="341"/>
      <c r="I917" s="341"/>
      <c r="J917" s="341"/>
      <c r="K917" s="341"/>
      <c r="L917" s="341"/>
    </row>
    <row r="918" spans="1:12" ht="15.75" customHeight="1" x14ac:dyDescent="0.2">
      <c r="A918" s="341"/>
      <c r="B918" s="341"/>
      <c r="C918" s="341"/>
      <c r="D918" s="341"/>
      <c r="E918" s="341"/>
      <c r="F918" s="341"/>
      <c r="G918" s="341"/>
      <c r="H918" s="341"/>
      <c r="I918" s="341"/>
      <c r="J918" s="341"/>
      <c r="K918" s="341"/>
      <c r="L918" s="341"/>
    </row>
    <row r="919" spans="1:12" ht="15.75" customHeight="1" x14ac:dyDescent="0.2">
      <c r="A919" s="341"/>
      <c r="B919" s="341"/>
      <c r="C919" s="341"/>
      <c r="D919" s="341"/>
      <c r="E919" s="341"/>
      <c r="F919" s="341"/>
      <c r="G919" s="341"/>
      <c r="H919" s="341"/>
      <c r="I919" s="341"/>
      <c r="J919" s="341"/>
      <c r="K919" s="341"/>
      <c r="L919" s="341"/>
    </row>
    <row r="920" spans="1:12" ht="15.75" customHeight="1" x14ac:dyDescent="0.2">
      <c r="A920" s="341"/>
      <c r="B920" s="341"/>
      <c r="C920" s="341"/>
      <c r="D920" s="341"/>
      <c r="E920" s="341"/>
      <c r="F920" s="341"/>
      <c r="G920" s="341"/>
      <c r="H920" s="341"/>
      <c r="I920" s="341"/>
      <c r="J920" s="341"/>
      <c r="K920" s="341"/>
      <c r="L920" s="341"/>
    </row>
    <row r="921" spans="1:12" ht="15.75" customHeight="1" x14ac:dyDescent="0.2">
      <c r="A921" s="341"/>
      <c r="B921" s="341"/>
      <c r="C921" s="341"/>
      <c r="D921" s="341"/>
      <c r="E921" s="341"/>
      <c r="F921" s="341"/>
      <c r="G921" s="341"/>
      <c r="H921" s="341"/>
      <c r="I921" s="341"/>
      <c r="J921" s="341"/>
      <c r="K921" s="341"/>
      <c r="L921" s="341"/>
    </row>
    <row r="922" spans="1:12" ht="15.75" customHeight="1" x14ac:dyDescent="0.2">
      <c r="A922" s="341"/>
      <c r="B922" s="341"/>
      <c r="C922" s="341"/>
      <c r="D922" s="341"/>
      <c r="E922" s="341"/>
      <c r="F922" s="341"/>
      <c r="G922" s="341"/>
      <c r="H922" s="341"/>
      <c r="I922" s="341"/>
      <c r="J922" s="341"/>
      <c r="K922" s="341"/>
      <c r="L922" s="341"/>
    </row>
    <row r="923" spans="1:12" ht="15.75" customHeight="1" x14ac:dyDescent="0.2">
      <c r="A923" s="341"/>
      <c r="B923" s="341"/>
      <c r="C923" s="341"/>
      <c r="D923" s="341"/>
      <c r="E923" s="341"/>
      <c r="F923" s="341"/>
      <c r="G923" s="341"/>
      <c r="H923" s="341"/>
      <c r="I923" s="341"/>
      <c r="J923" s="341"/>
      <c r="K923" s="341"/>
      <c r="L923" s="341"/>
    </row>
    <row r="924" spans="1:12" ht="15.75" customHeight="1" x14ac:dyDescent="0.2">
      <c r="A924" s="341"/>
      <c r="B924" s="341"/>
      <c r="C924" s="341"/>
      <c r="D924" s="341"/>
      <c r="E924" s="341"/>
      <c r="F924" s="341"/>
      <c r="G924" s="341"/>
      <c r="H924" s="341"/>
      <c r="I924" s="341"/>
      <c r="J924" s="341"/>
      <c r="K924" s="341"/>
      <c r="L924" s="341"/>
    </row>
    <row r="925" spans="1:12" ht="15.75" customHeight="1" x14ac:dyDescent="0.2">
      <c r="A925" s="341"/>
      <c r="B925" s="341"/>
      <c r="C925" s="341"/>
      <c r="D925" s="341"/>
      <c r="E925" s="341"/>
      <c r="F925" s="341"/>
      <c r="G925" s="341"/>
      <c r="H925" s="341"/>
      <c r="I925" s="341"/>
      <c r="J925" s="341"/>
      <c r="K925" s="341"/>
      <c r="L925" s="341"/>
    </row>
    <row r="926" spans="1:12" ht="15.75" customHeight="1" x14ac:dyDescent="0.2">
      <c r="A926" s="341"/>
      <c r="B926" s="341"/>
      <c r="C926" s="341"/>
      <c r="D926" s="341"/>
      <c r="E926" s="341"/>
      <c r="F926" s="341"/>
      <c r="G926" s="341"/>
      <c r="H926" s="341"/>
      <c r="I926" s="341"/>
      <c r="J926" s="341"/>
      <c r="K926" s="341"/>
      <c r="L926" s="341"/>
    </row>
    <row r="927" spans="1:12" ht="15.75" customHeight="1" x14ac:dyDescent="0.2">
      <c r="A927" s="341"/>
      <c r="B927" s="341"/>
      <c r="C927" s="341"/>
      <c r="D927" s="341"/>
      <c r="E927" s="341"/>
      <c r="F927" s="341"/>
      <c r="G927" s="341"/>
      <c r="H927" s="341"/>
      <c r="I927" s="341"/>
      <c r="J927" s="341"/>
      <c r="K927" s="341"/>
      <c r="L927" s="341"/>
    </row>
    <row r="928" spans="1:12" ht="15.75" customHeight="1" x14ac:dyDescent="0.2">
      <c r="A928" s="341"/>
      <c r="B928" s="341"/>
      <c r="C928" s="341"/>
      <c r="D928" s="341"/>
      <c r="E928" s="341"/>
      <c r="F928" s="341"/>
      <c r="G928" s="341"/>
      <c r="H928" s="341"/>
      <c r="I928" s="341"/>
      <c r="J928" s="341"/>
      <c r="K928" s="341"/>
      <c r="L928" s="341"/>
    </row>
    <row r="929" spans="1:12" ht="15.75" customHeight="1" x14ac:dyDescent="0.2">
      <c r="A929" s="341"/>
      <c r="B929" s="341"/>
      <c r="C929" s="341"/>
      <c r="D929" s="341"/>
      <c r="E929" s="341"/>
      <c r="F929" s="341"/>
      <c r="G929" s="341"/>
      <c r="H929" s="341"/>
      <c r="I929" s="341"/>
      <c r="J929" s="341"/>
      <c r="K929" s="341"/>
      <c r="L929" s="341"/>
    </row>
    <row r="930" spans="1:12" ht="15.75" customHeight="1" x14ac:dyDescent="0.2">
      <c r="A930" s="341"/>
      <c r="B930" s="341"/>
      <c r="C930" s="341"/>
      <c r="D930" s="341"/>
      <c r="E930" s="341"/>
      <c r="F930" s="341"/>
      <c r="G930" s="341"/>
      <c r="H930" s="341"/>
      <c r="I930" s="341"/>
      <c r="J930" s="341"/>
      <c r="K930" s="341"/>
      <c r="L930" s="341"/>
    </row>
    <row r="931" spans="1:12" ht="15.75" customHeight="1" x14ac:dyDescent="0.2">
      <c r="A931" s="341"/>
      <c r="B931" s="341"/>
      <c r="C931" s="341"/>
      <c r="D931" s="341"/>
      <c r="E931" s="341"/>
      <c r="F931" s="341"/>
      <c r="G931" s="341"/>
      <c r="H931" s="341"/>
      <c r="I931" s="341"/>
      <c r="J931" s="341"/>
      <c r="K931" s="341"/>
      <c r="L931" s="341"/>
    </row>
    <row r="932" spans="1:12" ht="15.75" customHeight="1" x14ac:dyDescent="0.2">
      <c r="A932" s="341"/>
      <c r="B932" s="341"/>
      <c r="C932" s="341"/>
      <c r="D932" s="341"/>
      <c r="E932" s="341"/>
      <c r="F932" s="341"/>
      <c r="G932" s="341"/>
      <c r="H932" s="341"/>
      <c r="I932" s="341"/>
      <c r="J932" s="341"/>
      <c r="K932" s="341"/>
      <c r="L932" s="341"/>
    </row>
    <row r="933" spans="1:12" ht="15.75" customHeight="1" x14ac:dyDescent="0.2">
      <c r="A933" s="341"/>
      <c r="B933" s="341"/>
      <c r="C933" s="341"/>
      <c r="D933" s="341"/>
      <c r="E933" s="341"/>
      <c r="F933" s="341"/>
      <c r="G933" s="341"/>
      <c r="H933" s="341"/>
      <c r="I933" s="341"/>
      <c r="J933" s="341"/>
      <c r="K933" s="341"/>
      <c r="L933" s="341"/>
    </row>
    <row r="934" spans="1:12" ht="15.75" customHeight="1" x14ac:dyDescent="0.2">
      <c r="A934" s="341"/>
      <c r="B934" s="341"/>
      <c r="C934" s="341"/>
      <c r="D934" s="341"/>
      <c r="E934" s="341"/>
      <c r="F934" s="341"/>
      <c r="G934" s="341"/>
      <c r="H934" s="341"/>
      <c r="I934" s="341"/>
      <c r="J934" s="341"/>
      <c r="K934" s="341"/>
      <c r="L934" s="341"/>
    </row>
    <row r="935" spans="1:12" ht="15.75" customHeight="1" x14ac:dyDescent="0.2">
      <c r="A935" s="341"/>
      <c r="B935" s="341"/>
      <c r="C935" s="341"/>
      <c r="D935" s="341"/>
      <c r="E935" s="341"/>
      <c r="F935" s="341"/>
      <c r="G935" s="341"/>
      <c r="H935" s="341"/>
      <c r="I935" s="341"/>
      <c r="J935" s="341"/>
      <c r="K935" s="341"/>
      <c r="L935" s="341"/>
    </row>
    <row r="936" spans="1:12" ht="15.75" customHeight="1" x14ac:dyDescent="0.2">
      <c r="A936" s="341"/>
      <c r="B936" s="341"/>
      <c r="C936" s="341"/>
      <c r="D936" s="341"/>
      <c r="E936" s="341"/>
      <c r="F936" s="341"/>
      <c r="G936" s="341"/>
      <c r="H936" s="341"/>
      <c r="I936" s="341"/>
      <c r="J936" s="341"/>
      <c r="K936" s="341"/>
      <c r="L936" s="341"/>
    </row>
    <row r="937" spans="1:12" ht="15.75" customHeight="1" x14ac:dyDescent="0.2">
      <c r="A937" s="341"/>
      <c r="B937" s="341"/>
      <c r="C937" s="341"/>
      <c r="D937" s="341"/>
      <c r="E937" s="341"/>
      <c r="F937" s="341"/>
      <c r="G937" s="341"/>
      <c r="H937" s="341"/>
      <c r="I937" s="341"/>
      <c r="J937" s="341"/>
      <c r="K937" s="341"/>
      <c r="L937" s="341"/>
    </row>
    <row r="938" spans="1:12" ht="15.75" customHeight="1" x14ac:dyDescent="0.2">
      <c r="A938" s="341"/>
      <c r="B938" s="341"/>
      <c r="C938" s="341"/>
      <c r="D938" s="341"/>
      <c r="E938" s="341"/>
      <c r="F938" s="341"/>
      <c r="G938" s="341"/>
      <c r="H938" s="341"/>
      <c r="I938" s="341"/>
      <c r="J938" s="341"/>
      <c r="K938" s="341"/>
      <c r="L938" s="341"/>
    </row>
    <row r="939" spans="1:12" ht="15.75" customHeight="1" x14ac:dyDescent="0.2">
      <c r="A939" s="341"/>
      <c r="B939" s="341"/>
      <c r="C939" s="341"/>
      <c r="D939" s="341"/>
      <c r="E939" s="341"/>
      <c r="F939" s="341"/>
      <c r="G939" s="341"/>
      <c r="H939" s="341"/>
      <c r="I939" s="341"/>
      <c r="J939" s="341"/>
      <c r="K939" s="341"/>
      <c r="L939" s="341"/>
    </row>
    <row r="940" spans="1:12" ht="15.75" customHeight="1" x14ac:dyDescent="0.2">
      <c r="A940" s="341"/>
      <c r="B940" s="341"/>
      <c r="C940" s="341"/>
      <c r="D940" s="341"/>
      <c r="E940" s="341"/>
      <c r="F940" s="341"/>
      <c r="G940" s="341"/>
      <c r="H940" s="341"/>
      <c r="I940" s="341"/>
      <c r="J940" s="341"/>
      <c r="K940" s="341"/>
      <c r="L940" s="341"/>
    </row>
    <row r="941" spans="1:12" ht="15.75" customHeight="1" x14ac:dyDescent="0.2">
      <c r="A941" s="341"/>
      <c r="B941" s="341"/>
      <c r="C941" s="341"/>
      <c r="D941" s="341"/>
      <c r="E941" s="341"/>
      <c r="F941" s="341"/>
      <c r="G941" s="341"/>
      <c r="H941" s="341"/>
      <c r="I941" s="341"/>
      <c r="J941" s="341"/>
      <c r="K941" s="341"/>
      <c r="L941" s="341"/>
    </row>
    <row r="942" spans="1:12" ht="15.75" customHeight="1" x14ac:dyDescent="0.2">
      <c r="A942" s="341"/>
      <c r="B942" s="341"/>
      <c r="C942" s="341"/>
      <c r="D942" s="341"/>
      <c r="E942" s="341"/>
      <c r="F942" s="341"/>
      <c r="G942" s="341"/>
      <c r="H942" s="341"/>
      <c r="I942" s="341"/>
      <c r="J942" s="341"/>
      <c r="K942" s="341"/>
      <c r="L942" s="341"/>
    </row>
    <row r="943" spans="1:12" ht="15.75" customHeight="1" x14ac:dyDescent="0.2">
      <c r="A943" s="341"/>
      <c r="B943" s="341"/>
      <c r="C943" s="341"/>
      <c r="D943" s="341"/>
      <c r="E943" s="341"/>
      <c r="F943" s="341"/>
      <c r="G943" s="341"/>
      <c r="H943" s="341"/>
      <c r="I943" s="341"/>
      <c r="J943" s="341"/>
      <c r="K943" s="341"/>
      <c r="L943" s="341"/>
    </row>
    <row r="944" spans="1:12" ht="15.75" customHeight="1" x14ac:dyDescent="0.2">
      <c r="A944" s="341"/>
      <c r="B944" s="341"/>
      <c r="C944" s="341"/>
      <c r="D944" s="341"/>
      <c r="E944" s="341"/>
      <c r="F944" s="341"/>
      <c r="G944" s="341"/>
      <c r="H944" s="341"/>
      <c r="I944" s="341"/>
      <c r="J944" s="341"/>
      <c r="K944" s="341"/>
      <c r="L944" s="341"/>
    </row>
    <row r="945" spans="1:12" ht="15.75" customHeight="1" x14ac:dyDescent="0.2">
      <c r="A945" s="341"/>
      <c r="B945" s="341"/>
      <c r="C945" s="341"/>
      <c r="D945" s="341"/>
      <c r="E945" s="341"/>
      <c r="F945" s="341"/>
      <c r="G945" s="341"/>
      <c r="H945" s="341"/>
      <c r="I945" s="341"/>
      <c r="J945" s="341"/>
      <c r="K945" s="341"/>
      <c r="L945" s="341"/>
    </row>
    <row r="946" spans="1:12" ht="15.75" customHeight="1" x14ac:dyDescent="0.2">
      <c r="A946" s="341"/>
      <c r="B946" s="341"/>
      <c r="C946" s="341"/>
      <c r="D946" s="341"/>
      <c r="E946" s="341"/>
      <c r="F946" s="341"/>
      <c r="G946" s="341"/>
      <c r="H946" s="341"/>
      <c r="I946" s="341"/>
      <c r="J946" s="341"/>
      <c r="K946" s="341"/>
      <c r="L946" s="341"/>
    </row>
    <row r="947" spans="1:12" ht="15.75" customHeight="1" x14ac:dyDescent="0.2">
      <c r="A947" s="341"/>
      <c r="B947" s="341"/>
      <c r="C947" s="341"/>
      <c r="D947" s="341"/>
      <c r="E947" s="341"/>
      <c r="F947" s="341"/>
      <c r="G947" s="341"/>
      <c r="H947" s="341"/>
      <c r="I947" s="341"/>
      <c r="J947" s="341"/>
      <c r="K947" s="341"/>
      <c r="L947" s="341"/>
    </row>
    <row r="948" spans="1:12" ht="15.75" customHeight="1" x14ac:dyDescent="0.2">
      <c r="A948" s="341"/>
      <c r="B948" s="341"/>
      <c r="C948" s="341"/>
      <c r="D948" s="341"/>
      <c r="E948" s="341"/>
      <c r="F948" s="341"/>
      <c r="G948" s="341"/>
      <c r="H948" s="341"/>
      <c r="I948" s="341"/>
      <c r="J948" s="341"/>
      <c r="K948" s="341"/>
      <c r="L948" s="341"/>
    </row>
    <row r="949" spans="1:12" ht="15.75" customHeight="1" x14ac:dyDescent="0.2">
      <c r="A949" s="341"/>
      <c r="B949" s="341"/>
      <c r="C949" s="341"/>
      <c r="D949" s="341"/>
      <c r="E949" s="341"/>
      <c r="F949" s="341"/>
      <c r="G949" s="341"/>
      <c r="H949" s="341"/>
      <c r="I949" s="341"/>
      <c r="J949" s="341"/>
      <c r="K949" s="341"/>
      <c r="L949" s="341"/>
    </row>
    <row r="950" spans="1:12" ht="15.75" customHeight="1" x14ac:dyDescent="0.2">
      <c r="A950" s="341"/>
      <c r="B950" s="341"/>
      <c r="C950" s="341"/>
      <c r="D950" s="341"/>
      <c r="E950" s="341"/>
      <c r="F950" s="341"/>
      <c r="G950" s="341"/>
      <c r="H950" s="341"/>
      <c r="I950" s="341"/>
      <c r="J950" s="341"/>
      <c r="K950" s="341"/>
      <c r="L950" s="341"/>
    </row>
    <row r="951" spans="1:12" ht="15.75" customHeight="1" x14ac:dyDescent="0.2">
      <c r="A951" s="341"/>
      <c r="B951" s="341"/>
      <c r="C951" s="341"/>
      <c r="D951" s="341"/>
      <c r="E951" s="341"/>
      <c r="F951" s="341"/>
      <c r="G951" s="341"/>
      <c r="H951" s="341"/>
      <c r="I951" s="341"/>
      <c r="J951" s="341"/>
      <c r="K951" s="341"/>
      <c r="L951" s="341"/>
    </row>
    <row r="952" spans="1:12" ht="15.75" customHeight="1" x14ac:dyDescent="0.2">
      <c r="A952" s="341"/>
      <c r="B952" s="341"/>
      <c r="C952" s="341"/>
      <c r="D952" s="341"/>
      <c r="E952" s="341"/>
      <c r="F952" s="341"/>
      <c r="G952" s="341"/>
      <c r="H952" s="341"/>
      <c r="I952" s="341"/>
      <c r="J952" s="341"/>
      <c r="K952" s="341"/>
      <c r="L952" s="341"/>
    </row>
    <row r="953" spans="1:12" ht="15.75" customHeight="1" x14ac:dyDescent="0.2">
      <c r="A953" s="341"/>
      <c r="B953" s="341"/>
      <c r="C953" s="341"/>
      <c r="D953" s="341"/>
      <c r="E953" s="341"/>
      <c r="F953" s="341"/>
      <c r="G953" s="341"/>
      <c r="H953" s="341"/>
      <c r="I953" s="341"/>
      <c r="J953" s="341"/>
      <c r="K953" s="341"/>
      <c r="L953" s="341"/>
    </row>
    <row r="954" spans="1:12" ht="15.75" customHeight="1" x14ac:dyDescent="0.2">
      <c r="A954" s="341"/>
      <c r="B954" s="341"/>
      <c r="C954" s="341"/>
      <c r="D954" s="341"/>
      <c r="E954" s="341"/>
      <c r="F954" s="341"/>
      <c r="G954" s="341"/>
      <c r="H954" s="341"/>
      <c r="I954" s="341"/>
      <c r="J954" s="341"/>
      <c r="K954" s="341"/>
      <c r="L954" s="341"/>
    </row>
    <row r="955" spans="1:12" ht="15.75" customHeight="1" x14ac:dyDescent="0.2">
      <c r="A955" s="341"/>
      <c r="B955" s="341"/>
      <c r="C955" s="341"/>
      <c r="D955" s="341"/>
      <c r="E955" s="341"/>
      <c r="F955" s="341"/>
      <c r="G955" s="341"/>
      <c r="H955" s="341"/>
      <c r="I955" s="341"/>
      <c r="J955" s="341"/>
      <c r="K955" s="341"/>
      <c r="L955" s="341"/>
    </row>
    <row r="956" spans="1:12" ht="15.75" customHeight="1" x14ac:dyDescent="0.2">
      <c r="A956" s="341"/>
      <c r="B956" s="341"/>
      <c r="C956" s="341"/>
      <c r="D956" s="341"/>
      <c r="E956" s="341"/>
      <c r="F956" s="341"/>
      <c r="G956" s="341"/>
      <c r="H956" s="341"/>
      <c r="I956" s="341"/>
      <c r="J956" s="341"/>
      <c r="K956" s="341"/>
      <c r="L956" s="341"/>
    </row>
    <row r="957" spans="1:12" ht="15.75" customHeight="1" x14ac:dyDescent="0.2">
      <c r="A957" s="341"/>
      <c r="B957" s="341"/>
      <c r="C957" s="341"/>
      <c r="D957" s="341"/>
      <c r="E957" s="341"/>
      <c r="F957" s="341"/>
      <c r="G957" s="341"/>
      <c r="H957" s="341"/>
      <c r="I957" s="341"/>
      <c r="J957" s="341"/>
      <c r="K957" s="341"/>
      <c r="L957" s="341"/>
    </row>
    <row r="958" spans="1:12" ht="15.75" customHeight="1" x14ac:dyDescent="0.2">
      <c r="A958" s="341"/>
      <c r="B958" s="341"/>
      <c r="C958" s="341"/>
      <c r="D958" s="341"/>
      <c r="E958" s="341"/>
      <c r="F958" s="341"/>
      <c r="G958" s="341"/>
      <c r="H958" s="341"/>
      <c r="I958" s="341"/>
      <c r="J958" s="341"/>
      <c r="K958" s="341"/>
      <c r="L958" s="341"/>
    </row>
    <row r="959" spans="1:12" ht="15.75" customHeight="1" x14ac:dyDescent="0.2">
      <c r="A959" s="341"/>
      <c r="B959" s="341"/>
      <c r="C959" s="341"/>
      <c r="D959" s="341"/>
      <c r="E959" s="341"/>
      <c r="F959" s="341"/>
      <c r="G959" s="341"/>
      <c r="H959" s="341"/>
      <c r="I959" s="341"/>
      <c r="J959" s="341"/>
      <c r="K959" s="341"/>
      <c r="L959" s="341"/>
    </row>
    <row r="960" spans="1:12" ht="15.75" customHeight="1" x14ac:dyDescent="0.2">
      <c r="A960" s="341"/>
      <c r="B960" s="341"/>
      <c r="C960" s="341"/>
      <c r="D960" s="341"/>
      <c r="E960" s="341"/>
      <c r="F960" s="341"/>
      <c r="G960" s="341"/>
      <c r="H960" s="341"/>
      <c r="I960" s="341"/>
      <c r="J960" s="341"/>
      <c r="K960" s="341"/>
      <c r="L960" s="341"/>
    </row>
    <row r="961" spans="1:12" ht="15.75" customHeight="1" x14ac:dyDescent="0.2">
      <c r="A961" s="341"/>
      <c r="B961" s="341"/>
      <c r="C961" s="341"/>
      <c r="D961" s="341"/>
      <c r="E961" s="341"/>
      <c r="F961" s="341"/>
      <c r="G961" s="341"/>
      <c r="H961" s="341"/>
      <c r="I961" s="341"/>
      <c r="J961" s="341"/>
      <c r="K961" s="341"/>
      <c r="L961" s="341"/>
    </row>
    <row r="962" spans="1:12" ht="15.75" customHeight="1" x14ac:dyDescent="0.2">
      <c r="A962" s="341"/>
      <c r="B962" s="341"/>
      <c r="C962" s="341"/>
      <c r="D962" s="341"/>
      <c r="E962" s="341"/>
      <c r="F962" s="341"/>
      <c r="G962" s="341"/>
      <c r="H962" s="341"/>
      <c r="I962" s="341"/>
      <c r="J962" s="341"/>
      <c r="K962" s="341"/>
      <c r="L962" s="341"/>
    </row>
    <row r="963" spans="1:12" ht="15.75" customHeight="1" x14ac:dyDescent="0.2">
      <c r="A963" s="341"/>
      <c r="B963" s="341"/>
      <c r="C963" s="341"/>
      <c r="D963" s="341"/>
      <c r="E963" s="341"/>
      <c r="F963" s="341"/>
      <c r="G963" s="341"/>
      <c r="H963" s="341"/>
      <c r="I963" s="341"/>
      <c r="J963" s="341"/>
      <c r="K963" s="341"/>
      <c r="L963" s="341"/>
    </row>
    <row r="964" spans="1:12" ht="15.75" customHeight="1" x14ac:dyDescent="0.2">
      <c r="A964" s="341"/>
      <c r="B964" s="341"/>
      <c r="C964" s="341"/>
      <c r="D964" s="341"/>
      <c r="E964" s="341"/>
      <c r="F964" s="341"/>
      <c r="G964" s="341"/>
      <c r="H964" s="341"/>
      <c r="I964" s="341"/>
      <c r="J964" s="341"/>
      <c r="K964" s="341"/>
      <c r="L964" s="341"/>
    </row>
    <row r="965" spans="1:12" ht="15.75" customHeight="1" x14ac:dyDescent="0.2">
      <c r="A965" s="341"/>
      <c r="B965" s="341"/>
      <c r="C965" s="341"/>
      <c r="D965" s="341"/>
      <c r="E965" s="341"/>
      <c r="F965" s="341"/>
      <c r="G965" s="341"/>
      <c r="H965" s="341"/>
      <c r="I965" s="341"/>
      <c r="J965" s="341"/>
      <c r="K965" s="341"/>
      <c r="L965" s="341"/>
    </row>
    <row r="966" spans="1:12" ht="15.75" customHeight="1" x14ac:dyDescent="0.2">
      <c r="A966" s="341"/>
      <c r="B966" s="341"/>
      <c r="C966" s="341"/>
      <c r="D966" s="341"/>
      <c r="E966" s="341"/>
      <c r="F966" s="341"/>
      <c r="G966" s="341"/>
      <c r="H966" s="341"/>
      <c r="I966" s="341"/>
      <c r="J966" s="341"/>
      <c r="K966" s="341"/>
      <c r="L966" s="341"/>
    </row>
    <row r="967" spans="1:12" ht="15.75" customHeight="1" x14ac:dyDescent="0.2">
      <c r="A967" s="341"/>
      <c r="B967" s="341"/>
      <c r="C967" s="341"/>
      <c r="D967" s="341"/>
      <c r="E967" s="341"/>
      <c r="F967" s="341"/>
      <c r="G967" s="341"/>
      <c r="H967" s="341"/>
      <c r="I967" s="341"/>
      <c r="J967" s="341"/>
      <c r="K967" s="341"/>
      <c r="L967" s="341"/>
    </row>
    <row r="968" spans="1:12" ht="15.75" customHeight="1" x14ac:dyDescent="0.2">
      <c r="A968" s="341"/>
      <c r="B968" s="341"/>
      <c r="C968" s="341"/>
      <c r="D968" s="341"/>
      <c r="E968" s="341"/>
      <c r="F968" s="341"/>
      <c r="G968" s="341"/>
      <c r="H968" s="341"/>
      <c r="I968" s="341"/>
      <c r="J968" s="341"/>
      <c r="K968" s="341"/>
      <c r="L968" s="341"/>
    </row>
    <row r="969" spans="1:12" ht="15.75" customHeight="1" x14ac:dyDescent="0.2">
      <c r="A969" s="341"/>
      <c r="B969" s="341"/>
      <c r="C969" s="341"/>
      <c r="D969" s="341"/>
      <c r="E969" s="341"/>
      <c r="F969" s="341"/>
      <c r="G969" s="341"/>
      <c r="H969" s="341"/>
      <c r="I969" s="341"/>
      <c r="J969" s="341"/>
      <c r="K969" s="341"/>
      <c r="L969" s="341"/>
    </row>
    <row r="970" spans="1:12" ht="15.75" customHeight="1" x14ac:dyDescent="0.2">
      <c r="A970" s="341"/>
      <c r="B970" s="341"/>
      <c r="C970" s="341"/>
      <c r="D970" s="341"/>
      <c r="E970" s="341"/>
      <c r="F970" s="341"/>
      <c r="G970" s="341"/>
      <c r="H970" s="341"/>
      <c r="I970" s="341"/>
      <c r="J970" s="341"/>
      <c r="K970" s="341"/>
      <c r="L970" s="341"/>
    </row>
    <row r="971" spans="1:12" ht="15.75" customHeight="1" x14ac:dyDescent="0.2">
      <c r="A971" s="341"/>
      <c r="B971" s="341"/>
      <c r="C971" s="341"/>
      <c r="D971" s="341"/>
      <c r="E971" s="341"/>
      <c r="F971" s="341"/>
      <c r="G971" s="341"/>
      <c r="H971" s="341"/>
      <c r="I971" s="341"/>
      <c r="J971" s="341"/>
      <c r="K971" s="341"/>
      <c r="L971" s="341"/>
    </row>
    <row r="972" spans="1:12" ht="15.75" customHeight="1" x14ac:dyDescent="0.2">
      <c r="A972" s="341"/>
      <c r="B972" s="341"/>
      <c r="C972" s="341"/>
      <c r="D972" s="341"/>
      <c r="E972" s="341"/>
      <c r="F972" s="341"/>
      <c r="G972" s="341"/>
      <c r="H972" s="341"/>
      <c r="I972" s="341"/>
      <c r="J972" s="341"/>
      <c r="K972" s="341"/>
      <c r="L972" s="341"/>
    </row>
    <row r="973" spans="1:12" ht="15.75" customHeight="1" x14ac:dyDescent="0.2">
      <c r="A973" s="341"/>
      <c r="B973" s="341"/>
      <c r="C973" s="341"/>
      <c r="D973" s="341"/>
      <c r="E973" s="341"/>
      <c r="F973" s="341"/>
      <c r="G973" s="341"/>
      <c r="H973" s="341"/>
      <c r="I973" s="341"/>
      <c r="J973" s="341"/>
      <c r="K973" s="341"/>
      <c r="L973" s="341"/>
    </row>
    <row r="974" spans="1:12" ht="15.75" customHeight="1" x14ac:dyDescent="0.2">
      <c r="A974" s="341"/>
      <c r="B974" s="341"/>
      <c r="C974" s="341"/>
      <c r="D974" s="341"/>
      <c r="E974" s="341"/>
      <c r="F974" s="341"/>
      <c r="G974" s="341"/>
      <c r="H974" s="341"/>
      <c r="I974" s="341"/>
      <c r="J974" s="341"/>
      <c r="K974" s="341"/>
      <c r="L974" s="341"/>
    </row>
    <row r="975" spans="1:12" ht="15.75" customHeight="1" x14ac:dyDescent="0.2">
      <c r="A975" s="341"/>
      <c r="B975" s="341"/>
      <c r="C975" s="341"/>
      <c r="D975" s="341"/>
      <c r="E975" s="341"/>
      <c r="F975" s="341"/>
      <c r="G975" s="341"/>
      <c r="H975" s="341"/>
      <c r="I975" s="341"/>
      <c r="J975" s="341"/>
      <c r="K975" s="341"/>
      <c r="L975" s="341"/>
    </row>
    <row r="976" spans="1:12" ht="15.75" customHeight="1" x14ac:dyDescent="0.2">
      <c r="A976" s="341"/>
      <c r="B976" s="341"/>
      <c r="C976" s="341"/>
      <c r="D976" s="341"/>
      <c r="E976" s="341"/>
      <c r="F976" s="341"/>
      <c r="G976" s="341"/>
      <c r="H976" s="341"/>
      <c r="I976" s="341"/>
      <c r="J976" s="341"/>
      <c r="K976" s="341"/>
      <c r="L976" s="341"/>
    </row>
    <row r="977" spans="1:12" ht="15.75" customHeight="1" x14ac:dyDescent="0.2">
      <c r="A977" s="341"/>
      <c r="B977" s="341"/>
      <c r="C977" s="341"/>
      <c r="D977" s="341"/>
      <c r="E977" s="341"/>
      <c r="F977" s="341"/>
      <c r="G977" s="341"/>
      <c r="H977" s="341"/>
      <c r="I977" s="341"/>
      <c r="J977" s="341"/>
      <c r="K977" s="341"/>
      <c r="L977" s="341"/>
    </row>
    <row r="978" spans="1:12" ht="15.75" customHeight="1" x14ac:dyDescent="0.2">
      <c r="A978" s="341"/>
      <c r="B978" s="341"/>
      <c r="C978" s="341"/>
      <c r="D978" s="341"/>
      <c r="E978" s="341"/>
      <c r="F978" s="341"/>
      <c r="G978" s="341"/>
      <c r="H978" s="341"/>
      <c r="I978" s="341"/>
      <c r="J978" s="341"/>
      <c r="K978" s="341"/>
      <c r="L978" s="341"/>
    </row>
    <row r="979" spans="1:12" ht="15.75" customHeight="1" x14ac:dyDescent="0.2">
      <c r="A979" s="341"/>
      <c r="B979" s="341"/>
      <c r="C979" s="341"/>
      <c r="D979" s="341"/>
      <c r="E979" s="341"/>
      <c r="F979" s="341"/>
      <c r="G979" s="341"/>
      <c r="H979" s="341"/>
      <c r="I979" s="341"/>
      <c r="J979" s="341"/>
      <c r="K979" s="341"/>
      <c r="L979" s="341"/>
    </row>
    <row r="980" spans="1:12" ht="15.75" customHeight="1" x14ac:dyDescent="0.2">
      <c r="A980" s="341"/>
      <c r="B980" s="341"/>
      <c r="C980" s="341"/>
      <c r="D980" s="341"/>
      <c r="E980" s="341"/>
      <c r="F980" s="341"/>
      <c r="G980" s="341"/>
      <c r="H980" s="341"/>
      <c r="I980" s="341"/>
      <c r="J980" s="341"/>
      <c r="K980" s="341"/>
      <c r="L980" s="341"/>
    </row>
    <row r="981" spans="1:12" ht="15.75" customHeight="1" x14ac:dyDescent="0.2">
      <c r="A981" s="341"/>
      <c r="B981" s="341"/>
      <c r="C981" s="341"/>
      <c r="D981" s="341"/>
      <c r="E981" s="341"/>
      <c r="F981" s="341"/>
      <c r="G981" s="341"/>
      <c r="H981" s="341"/>
      <c r="I981" s="341"/>
      <c r="J981" s="341"/>
      <c r="K981" s="341"/>
      <c r="L981" s="341"/>
    </row>
    <row r="982" spans="1:12" ht="15.75" customHeight="1" x14ac:dyDescent="0.2">
      <c r="A982" s="341"/>
      <c r="B982" s="341"/>
      <c r="C982" s="341"/>
      <c r="D982" s="341"/>
      <c r="E982" s="341"/>
      <c r="F982" s="341"/>
      <c r="G982" s="341"/>
      <c r="H982" s="341"/>
      <c r="I982" s="341"/>
      <c r="J982" s="341"/>
      <c r="K982" s="341"/>
      <c r="L982" s="341"/>
    </row>
    <row r="983" spans="1:12" ht="15.75" customHeight="1" x14ac:dyDescent="0.2">
      <c r="A983" s="341"/>
      <c r="B983" s="341"/>
      <c r="C983" s="341"/>
      <c r="D983" s="341"/>
      <c r="E983" s="341"/>
      <c r="F983" s="341"/>
      <c r="G983" s="341"/>
      <c r="H983" s="341"/>
      <c r="I983" s="341"/>
      <c r="J983" s="341"/>
      <c r="K983" s="341"/>
      <c r="L983" s="341"/>
    </row>
    <row r="984" spans="1:12" ht="15.75" customHeight="1" x14ac:dyDescent="0.2">
      <c r="A984" s="341"/>
      <c r="B984" s="341"/>
      <c r="C984" s="341"/>
      <c r="D984" s="341"/>
      <c r="E984" s="341"/>
      <c r="F984" s="341"/>
      <c r="G984" s="341"/>
      <c r="H984" s="341"/>
      <c r="I984" s="341"/>
      <c r="J984" s="341"/>
      <c r="K984" s="341"/>
      <c r="L984" s="341"/>
    </row>
    <row r="985" spans="1:12" ht="15.75" customHeight="1" x14ac:dyDescent="0.2">
      <c r="A985" s="341"/>
      <c r="B985" s="341"/>
      <c r="C985" s="341"/>
      <c r="D985" s="341"/>
      <c r="E985" s="341"/>
      <c r="F985" s="341"/>
      <c r="G985" s="341"/>
      <c r="H985" s="341"/>
      <c r="I985" s="341"/>
      <c r="J985" s="341"/>
      <c r="K985" s="341"/>
      <c r="L985" s="341"/>
    </row>
    <row r="986" spans="1:12" ht="15.75" customHeight="1" x14ac:dyDescent="0.2">
      <c r="A986" s="341"/>
      <c r="B986" s="341"/>
      <c r="C986" s="341"/>
      <c r="D986" s="341"/>
      <c r="E986" s="341"/>
      <c r="F986" s="341"/>
      <c r="G986" s="341"/>
      <c r="H986" s="341"/>
      <c r="I986" s="341"/>
      <c r="J986" s="341"/>
      <c r="K986" s="341"/>
      <c r="L986" s="341"/>
    </row>
    <row r="987" spans="1:12" ht="15.75" customHeight="1" x14ac:dyDescent="0.2">
      <c r="A987" s="341"/>
      <c r="B987" s="341"/>
      <c r="C987" s="341"/>
      <c r="D987" s="341"/>
      <c r="E987" s="341"/>
      <c r="F987" s="341"/>
      <c r="G987" s="341"/>
      <c r="H987" s="341"/>
      <c r="I987" s="341"/>
      <c r="J987" s="341"/>
      <c r="K987" s="341"/>
      <c r="L987" s="341"/>
    </row>
    <row r="988" spans="1:12" ht="15.75" customHeight="1" x14ac:dyDescent="0.2">
      <c r="A988" s="341"/>
      <c r="B988" s="341"/>
      <c r="C988" s="341"/>
      <c r="D988" s="341"/>
      <c r="E988" s="341"/>
      <c r="F988" s="341"/>
      <c r="G988" s="341"/>
      <c r="H988" s="341"/>
      <c r="I988" s="341"/>
      <c r="J988" s="341"/>
      <c r="K988" s="341"/>
      <c r="L988" s="341"/>
    </row>
    <row r="989" spans="1:12" ht="15.75" customHeight="1" x14ac:dyDescent="0.2">
      <c r="A989" s="341"/>
      <c r="B989" s="341"/>
      <c r="C989" s="341"/>
      <c r="D989" s="341"/>
      <c r="E989" s="341"/>
      <c r="F989" s="341"/>
      <c r="G989" s="341"/>
      <c r="H989" s="341"/>
      <c r="I989" s="341"/>
      <c r="J989" s="341"/>
      <c r="K989" s="341"/>
      <c r="L989" s="341"/>
    </row>
    <row r="990" spans="1:12" ht="15.75" customHeight="1" x14ac:dyDescent="0.2">
      <c r="A990" s="341"/>
      <c r="B990" s="341"/>
      <c r="C990" s="341"/>
      <c r="D990" s="341"/>
      <c r="E990" s="341"/>
      <c r="F990" s="341"/>
      <c r="G990" s="341"/>
      <c r="H990" s="341"/>
      <c r="I990" s="341"/>
      <c r="J990" s="341"/>
      <c r="K990" s="341"/>
      <c r="L990" s="341"/>
    </row>
    <row r="991" spans="1:12" ht="15.75" customHeight="1" x14ac:dyDescent="0.2">
      <c r="A991" s="341"/>
      <c r="B991" s="341"/>
      <c r="C991" s="341"/>
      <c r="D991" s="341"/>
      <c r="E991" s="341"/>
      <c r="F991" s="341"/>
      <c r="G991" s="341"/>
      <c r="H991" s="341"/>
      <c r="I991" s="341"/>
      <c r="J991" s="341"/>
      <c r="K991" s="341"/>
      <c r="L991" s="341"/>
    </row>
    <row r="992" spans="1:12" ht="15.75" customHeight="1" x14ac:dyDescent="0.2">
      <c r="A992" s="341"/>
      <c r="B992" s="341"/>
      <c r="C992" s="341"/>
      <c r="D992" s="341"/>
      <c r="E992" s="341"/>
      <c r="F992" s="341"/>
      <c r="G992" s="341"/>
      <c r="H992" s="341"/>
      <c r="I992" s="341"/>
      <c r="J992" s="341"/>
      <c r="K992" s="341"/>
      <c r="L992" s="341"/>
    </row>
    <row r="993" spans="1:12" ht="15.75" customHeight="1" x14ac:dyDescent="0.2">
      <c r="A993" s="341"/>
      <c r="B993" s="341"/>
      <c r="C993" s="341"/>
      <c r="D993" s="341"/>
      <c r="E993" s="341"/>
      <c r="F993" s="341"/>
      <c r="G993" s="341"/>
      <c r="H993" s="341"/>
      <c r="I993" s="341"/>
      <c r="J993" s="341"/>
      <c r="K993" s="341"/>
      <c r="L993" s="341"/>
    </row>
    <row r="994" spans="1:12" ht="15.75" customHeight="1" x14ac:dyDescent="0.2">
      <c r="A994" s="341"/>
      <c r="B994" s="341"/>
      <c r="C994" s="341"/>
      <c r="D994" s="341"/>
      <c r="E994" s="341"/>
      <c r="F994" s="341"/>
      <c r="G994" s="341"/>
      <c r="H994" s="341"/>
      <c r="I994" s="341"/>
      <c r="J994" s="341"/>
      <c r="K994" s="341"/>
      <c r="L994" s="341"/>
    </row>
    <row r="995" spans="1:12" ht="15.75" customHeight="1" x14ac:dyDescent="0.2">
      <c r="A995" s="341"/>
      <c r="B995" s="341"/>
      <c r="C995" s="341"/>
      <c r="D995" s="341"/>
      <c r="E995" s="341"/>
      <c r="F995" s="341"/>
      <c r="G995" s="341"/>
      <c r="H995" s="341"/>
      <c r="I995" s="341"/>
      <c r="J995" s="341"/>
      <c r="K995" s="341"/>
      <c r="L995" s="341"/>
    </row>
  </sheetData>
  <mergeCells count="60">
    <mergeCell ref="A33:F33"/>
    <mergeCell ref="G33:L33"/>
    <mergeCell ref="A37:F37"/>
    <mergeCell ref="G37:L37"/>
    <mergeCell ref="A38:F42"/>
    <mergeCell ref="G38:L42"/>
    <mergeCell ref="A34:F34"/>
    <mergeCell ref="G34:L34"/>
    <mergeCell ref="A35:F35"/>
    <mergeCell ref="G35:L35"/>
    <mergeCell ref="A36:F36"/>
    <mergeCell ref="G36:L36"/>
    <mergeCell ref="G29:L29"/>
    <mergeCell ref="A31:F31"/>
    <mergeCell ref="G31:L31"/>
    <mergeCell ref="A32:F32"/>
    <mergeCell ref="G32:L32"/>
    <mergeCell ref="A19:C19"/>
    <mergeCell ref="G19:J19"/>
    <mergeCell ref="A30:F30"/>
    <mergeCell ref="G30:L30"/>
    <mergeCell ref="A20:H20"/>
    <mergeCell ref="I20:L26"/>
    <mergeCell ref="A21:C21"/>
    <mergeCell ref="A22:C22"/>
    <mergeCell ref="A23:C23"/>
    <mergeCell ref="A24:C24"/>
    <mergeCell ref="A25:C25"/>
    <mergeCell ref="A26:E26"/>
    <mergeCell ref="A27:L27"/>
    <mergeCell ref="A28:F28"/>
    <mergeCell ref="G28:L28"/>
    <mergeCell ref="A29:F29"/>
    <mergeCell ref="A16:B16"/>
    <mergeCell ref="G16:H16"/>
    <mergeCell ref="A17:B17"/>
    <mergeCell ref="G17:H17"/>
    <mergeCell ref="A18:B18"/>
    <mergeCell ref="G18:H18"/>
    <mergeCell ref="G12:H12"/>
    <mergeCell ref="A14:B14"/>
    <mergeCell ref="G14:H14"/>
    <mergeCell ref="A15:B15"/>
    <mergeCell ref="G15:H15"/>
    <mergeCell ref="A13:B13"/>
    <mergeCell ref="G13:H13"/>
    <mergeCell ref="A1:L1"/>
    <mergeCell ref="A2:L2"/>
    <mergeCell ref="A3:L7"/>
    <mergeCell ref="A8:F8"/>
    <mergeCell ref="G8:L8"/>
    <mergeCell ref="A9:B10"/>
    <mergeCell ref="C9:C10"/>
    <mergeCell ref="D9:F9"/>
    <mergeCell ref="G9:H10"/>
    <mergeCell ref="I9:I10"/>
    <mergeCell ref="J9:L9"/>
    <mergeCell ref="A11:B11"/>
    <mergeCell ref="G11:H11"/>
    <mergeCell ref="A12:B12"/>
  </mergeCells>
  <printOptions horizontalCentered="1"/>
  <pageMargins left="0.45" right="0.45" top="0.75" bottom="0.75" header="0" footer="0"/>
  <pageSetup scale="61"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pageSetUpPr fitToPage="1"/>
  </sheetPr>
  <dimension ref="A1:Z997"/>
  <sheetViews>
    <sheetView view="pageBreakPreview" topLeftCell="B1" zoomScale="116" zoomScaleNormal="110" zoomScaleSheetLayoutView="116" workbookViewId="0">
      <selection activeCell="F5" sqref="F5"/>
    </sheetView>
  </sheetViews>
  <sheetFormatPr baseColWidth="10" defaultColWidth="13.140625" defaultRowHeight="15" customHeight="1" x14ac:dyDescent="0.2"/>
  <cols>
    <col min="1" max="1" width="16.85546875" style="390" customWidth="1"/>
    <col min="2" max="4" width="12.42578125" style="390" customWidth="1"/>
    <col min="5" max="5" width="15.42578125" style="390" customWidth="1"/>
    <col min="6" max="6" width="14.42578125" style="390" customWidth="1"/>
    <col min="7" max="7" width="17.85546875" style="390" customWidth="1"/>
    <col min="8" max="8" width="16" style="390" customWidth="1"/>
    <col min="9" max="9" width="12.42578125" style="390" customWidth="1"/>
    <col min="10" max="10" width="11.85546875" style="390" customWidth="1"/>
    <col min="11" max="13" width="12.42578125" style="390" customWidth="1"/>
    <col min="14" max="14" width="14" style="390" customWidth="1"/>
    <col min="15" max="26" width="12.28515625" style="390" customWidth="1"/>
    <col min="27" max="16384" width="13.140625" style="390"/>
  </cols>
  <sheetData>
    <row r="1" spans="1:26" ht="30" customHeight="1" x14ac:dyDescent="0.2">
      <c r="A1" s="934" t="s">
        <v>1796</v>
      </c>
      <c r="B1" s="861"/>
      <c r="C1" s="861"/>
      <c r="D1" s="861"/>
      <c r="E1" s="861"/>
      <c r="F1" s="861"/>
      <c r="G1" s="861"/>
      <c r="H1" s="861"/>
      <c r="I1" s="861"/>
      <c r="J1" s="861"/>
      <c r="K1" s="861"/>
      <c r="L1" s="861"/>
      <c r="M1" s="861"/>
      <c r="N1" s="862"/>
    </row>
    <row r="2" spans="1:26" ht="30" customHeight="1" x14ac:dyDescent="0.2">
      <c r="A2" s="934" t="s">
        <v>1797</v>
      </c>
      <c r="B2" s="861"/>
      <c r="C2" s="861"/>
      <c r="D2" s="861"/>
      <c r="E2" s="861"/>
      <c r="F2" s="861"/>
      <c r="G2" s="861"/>
      <c r="H2" s="861"/>
      <c r="I2" s="861"/>
      <c r="J2" s="861"/>
      <c r="K2" s="861"/>
      <c r="L2" s="861"/>
      <c r="M2" s="861"/>
      <c r="N2" s="862"/>
    </row>
    <row r="3" spans="1:26" ht="30" customHeight="1" x14ac:dyDescent="0.2">
      <c r="A3" s="371" t="s">
        <v>1798</v>
      </c>
      <c r="B3" s="935" t="s">
        <v>1799</v>
      </c>
      <c r="C3" s="861"/>
      <c r="D3" s="863"/>
      <c r="E3" s="353" t="s">
        <v>1475</v>
      </c>
      <c r="F3" s="353" t="s">
        <v>1783</v>
      </c>
      <c r="G3" s="935" t="s">
        <v>1800</v>
      </c>
      <c r="H3" s="863"/>
      <c r="I3" s="936" t="s">
        <v>1801</v>
      </c>
      <c r="J3" s="863"/>
      <c r="K3" s="935" t="s">
        <v>1802</v>
      </c>
      <c r="L3" s="861"/>
      <c r="M3" s="861"/>
      <c r="N3" s="862"/>
    </row>
    <row r="4" spans="1:26" ht="56.25" customHeight="1" x14ac:dyDescent="0.25">
      <c r="A4" s="365">
        <v>1</v>
      </c>
      <c r="B4" s="937" t="s">
        <v>1955</v>
      </c>
      <c r="C4" s="938"/>
      <c r="D4" s="939"/>
      <c r="E4" s="372">
        <v>44628</v>
      </c>
      <c r="F4" s="359" t="s">
        <v>1956</v>
      </c>
      <c r="G4" s="937" t="s">
        <v>1957</v>
      </c>
      <c r="H4" s="939"/>
      <c r="I4" s="940" t="s">
        <v>1958</v>
      </c>
      <c r="J4" s="863"/>
      <c r="K4" s="937" t="s">
        <v>1959</v>
      </c>
      <c r="L4" s="861"/>
      <c r="M4" s="861"/>
      <c r="N4" s="862"/>
      <c r="O4" s="373"/>
      <c r="P4" s="373"/>
      <c r="Q4" s="373"/>
      <c r="R4" s="373"/>
      <c r="S4" s="373"/>
      <c r="T4" s="373"/>
      <c r="U4" s="373"/>
      <c r="V4" s="373"/>
      <c r="W4" s="373"/>
      <c r="X4" s="373"/>
      <c r="Y4" s="373"/>
      <c r="Z4" s="373"/>
    </row>
    <row r="5" spans="1:26" ht="92.25" customHeight="1" x14ac:dyDescent="0.25">
      <c r="A5" s="365">
        <v>2</v>
      </c>
      <c r="B5" s="937" t="s">
        <v>1960</v>
      </c>
      <c r="C5" s="938"/>
      <c r="D5" s="939"/>
      <c r="E5" s="372">
        <v>44644</v>
      </c>
      <c r="F5" s="359" t="s">
        <v>1961</v>
      </c>
      <c r="G5" s="937" t="s">
        <v>1962</v>
      </c>
      <c r="H5" s="939"/>
      <c r="I5" s="940" t="s">
        <v>1963</v>
      </c>
      <c r="J5" s="863"/>
      <c r="K5" s="937" t="s">
        <v>1964</v>
      </c>
      <c r="L5" s="861"/>
      <c r="M5" s="861"/>
      <c r="N5" s="862"/>
      <c r="O5" s="373"/>
      <c r="P5" s="373"/>
      <c r="Q5" s="373"/>
      <c r="R5" s="373"/>
      <c r="S5" s="373"/>
      <c r="T5" s="373"/>
      <c r="U5" s="373"/>
      <c r="V5" s="373"/>
      <c r="W5" s="373"/>
      <c r="X5" s="373"/>
      <c r="Y5" s="373"/>
      <c r="Z5" s="373"/>
    </row>
    <row r="6" spans="1:26" ht="92.25" customHeight="1" x14ac:dyDescent="0.25">
      <c r="A6" s="365">
        <v>3</v>
      </c>
      <c r="B6" s="940" t="s">
        <v>1965</v>
      </c>
      <c r="C6" s="941"/>
      <c r="D6" s="942"/>
      <c r="E6" s="372">
        <v>44644</v>
      </c>
      <c r="F6" s="359" t="s">
        <v>1961</v>
      </c>
      <c r="G6" s="940" t="s">
        <v>1966</v>
      </c>
      <c r="H6" s="942"/>
      <c r="I6" s="940" t="s">
        <v>1967</v>
      </c>
      <c r="J6" s="942"/>
      <c r="K6" s="940" t="s">
        <v>1968</v>
      </c>
      <c r="L6" s="941"/>
      <c r="M6" s="941"/>
      <c r="N6" s="943"/>
      <c r="O6" s="373"/>
      <c r="P6" s="373"/>
      <c r="Q6" s="373"/>
      <c r="R6" s="373"/>
      <c r="S6" s="373"/>
      <c r="T6" s="373"/>
      <c r="U6" s="373"/>
      <c r="V6" s="373"/>
      <c r="W6" s="373"/>
      <c r="X6" s="373"/>
      <c r="Y6" s="373"/>
      <c r="Z6" s="373"/>
    </row>
    <row r="7" spans="1:26" ht="85.5" customHeight="1" x14ac:dyDescent="0.25">
      <c r="A7" s="365">
        <v>4</v>
      </c>
      <c r="B7" s="937" t="s">
        <v>1969</v>
      </c>
      <c r="C7" s="938"/>
      <c r="D7" s="939"/>
      <c r="E7" s="372">
        <v>44645</v>
      </c>
      <c r="F7" s="359" t="s">
        <v>1970</v>
      </c>
      <c r="G7" s="937" t="s">
        <v>1962</v>
      </c>
      <c r="H7" s="939"/>
      <c r="I7" s="940" t="s">
        <v>1963</v>
      </c>
      <c r="J7" s="863"/>
      <c r="K7" s="937" t="s">
        <v>1964</v>
      </c>
      <c r="L7" s="861"/>
      <c r="M7" s="861"/>
      <c r="N7" s="862"/>
      <c r="O7" s="373"/>
      <c r="P7" s="373"/>
      <c r="Q7" s="373"/>
      <c r="R7" s="373"/>
      <c r="S7" s="373"/>
      <c r="T7" s="373"/>
      <c r="U7" s="373"/>
      <c r="V7" s="373"/>
      <c r="W7" s="373"/>
      <c r="X7" s="373"/>
      <c r="Y7" s="373"/>
      <c r="Z7" s="373"/>
    </row>
    <row r="8" spans="1:26" ht="85.5" customHeight="1" x14ac:dyDescent="0.25">
      <c r="A8" s="365">
        <v>5</v>
      </c>
      <c r="B8" s="940" t="s">
        <v>1971</v>
      </c>
      <c r="C8" s="941"/>
      <c r="D8" s="942"/>
      <c r="E8" s="372">
        <v>44645</v>
      </c>
      <c r="F8" s="359" t="s">
        <v>1970</v>
      </c>
      <c r="G8" s="940" t="s">
        <v>1966</v>
      </c>
      <c r="H8" s="942"/>
      <c r="I8" s="940" t="s">
        <v>1967</v>
      </c>
      <c r="J8" s="942"/>
      <c r="K8" s="940" t="s">
        <v>1968</v>
      </c>
      <c r="L8" s="941"/>
      <c r="M8" s="941"/>
      <c r="N8" s="943"/>
      <c r="O8" s="373"/>
      <c r="P8" s="373"/>
      <c r="Q8" s="373"/>
      <c r="R8" s="373"/>
      <c r="S8" s="373"/>
      <c r="T8" s="373"/>
      <c r="U8" s="373"/>
      <c r="V8" s="373"/>
      <c r="W8" s="373"/>
      <c r="X8" s="373"/>
      <c r="Y8" s="373"/>
      <c r="Z8" s="373"/>
    </row>
    <row r="9" spans="1:26" ht="41.1" customHeight="1" x14ac:dyDescent="0.25">
      <c r="A9" s="365"/>
      <c r="B9" s="940"/>
      <c r="C9" s="861"/>
      <c r="D9" s="863"/>
      <c r="E9" s="372"/>
      <c r="F9" s="357"/>
      <c r="G9" s="940"/>
      <c r="H9" s="863"/>
      <c r="I9" s="940"/>
      <c r="J9" s="863"/>
      <c r="K9" s="937"/>
      <c r="L9" s="861"/>
      <c r="M9" s="861"/>
      <c r="N9" s="862"/>
      <c r="O9" s="373"/>
      <c r="P9" s="373"/>
      <c r="Q9" s="373"/>
      <c r="R9" s="373"/>
      <c r="S9" s="373"/>
      <c r="T9" s="373"/>
      <c r="U9" s="373"/>
      <c r="V9" s="373"/>
      <c r="W9" s="373"/>
      <c r="X9" s="373"/>
      <c r="Y9" s="373"/>
      <c r="Z9" s="373"/>
    </row>
    <row r="10" spans="1:26" ht="9" customHeight="1" x14ac:dyDescent="0.2">
      <c r="A10" s="944"/>
      <c r="B10" s="864"/>
      <c r="C10" s="864"/>
      <c r="D10" s="864"/>
      <c r="E10" s="864"/>
      <c r="F10" s="864"/>
      <c r="G10" s="864"/>
      <c r="H10" s="864"/>
      <c r="I10" s="864"/>
      <c r="J10" s="864"/>
      <c r="K10" s="864"/>
      <c r="L10" s="864"/>
      <c r="M10" s="864"/>
      <c r="N10" s="867"/>
    </row>
    <row r="11" spans="1:26" ht="30" customHeight="1" x14ac:dyDescent="0.2">
      <c r="A11" s="934" t="s">
        <v>1803</v>
      </c>
      <c r="B11" s="861"/>
      <c r="C11" s="861"/>
      <c r="D11" s="861"/>
      <c r="E11" s="861"/>
      <c r="F11" s="861"/>
      <c r="G11" s="861"/>
      <c r="H11" s="861"/>
      <c r="I11" s="861"/>
      <c r="J11" s="861"/>
      <c r="K11" s="861"/>
      <c r="L11" s="861"/>
      <c r="M11" s="861"/>
      <c r="N11" s="862"/>
    </row>
    <row r="12" spans="1:26" ht="79.5" customHeight="1" x14ac:dyDescent="0.2">
      <c r="A12" s="945" t="s">
        <v>1804</v>
      </c>
      <c r="B12" s="863"/>
      <c r="C12" s="936" t="s">
        <v>1805</v>
      </c>
      <c r="D12" s="863"/>
      <c r="E12" s="936" t="s">
        <v>1806</v>
      </c>
      <c r="F12" s="863"/>
      <c r="G12" s="374" t="s">
        <v>1807</v>
      </c>
      <c r="H12" s="374" t="s">
        <v>1808</v>
      </c>
      <c r="I12" s="936" t="s">
        <v>1809</v>
      </c>
      <c r="J12" s="863"/>
      <c r="K12" s="936" t="s">
        <v>1810</v>
      </c>
      <c r="L12" s="863"/>
      <c r="M12" s="936" t="s">
        <v>1811</v>
      </c>
      <c r="N12" s="862"/>
    </row>
    <row r="13" spans="1:26" ht="33.75" customHeight="1" x14ac:dyDescent="0.2">
      <c r="A13" s="947">
        <v>3</v>
      </c>
      <c r="B13" s="863"/>
      <c r="C13" s="948">
        <v>98</v>
      </c>
      <c r="D13" s="863"/>
      <c r="E13" s="948"/>
      <c r="F13" s="863"/>
      <c r="G13" s="347"/>
      <c r="H13" s="347"/>
      <c r="I13" s="948"/>
      <c r="J13" s="863"/>
      <c r="K13" s="948"/>
      <c r="L13" s="863"/>
      <c r="M13" s="948"/>
      <c r="N13" s="862"/>
    </row>
    <row r="14" spans="1:26" ht="42.75" customHeight="1" x14ac:dyDescent="0.2">
      <c r="A14" s="934" t="s">
        <v>1812</v>
      </c>
      <c r="B14" s="863"/>
      <c r="C14" s="949">
        <v>0</v>
      </c>
      <c r="D14" s="863"/>
      <c r="E14" s="950" t="s">
        <v>1813</v>
      </c>
      <c r="F14" s="863"/>
      <c r="G14" s="949">
        <v>0</v>
      </c>
      <c r="H14" s="863"/>
      <c r="I14" s="946" t="s">
        <v>1814</v>
      </c>
      <c r="J14" s="863"/>
      <c r="K14" s="391"/>
      <c r="L14" s="946" t="s">
        <v>1815</v>
      </c>
      <c r="M14" s="863"/>
      <c r="N14" s="360"/>
    </row>
    <row r="15" spans="1:26" ht="9.75" customHeight="1" x14ac:dyDescent="0.2">
      <c r="A15" s="951"/>
      <c r="B15" s="861"/>
      <c r="C15" s="861"/>
      <c r="D15" s="861"/>
      <c r="E15" s="861"/>
      <c r="F15" s="861"/>
      <c r="G15" s="861"/>
      <c r="H15" s="861"/>
      <c r="I15" s="861"/>
      <c r="J15" s="861"/>
      <c r="K15" s="861"/>
      <c r="L15" s="861"/>
      <c r="M15" s="861"/>
      <c r="N15" s="862"/>
    </row>
    <row r="16" spans="1:26" ht="30.75" customHeight="1" x14ac:dyDescent="0.2">
      <c r="A16" s="934" t="s">
        <v>1816</v>
      </c>
      <c r="B16" s="861"/>
      <c r="C16" s="861"/>
      <c r="D16" s="861"/>
      <c r="E16" s="861"/>
      <c r="F16" s="861"/>
      <c r="G16" s="861"/>
      <c r="H16" s="861"/>
      <c r="I16" s="861"/>
      <c r="J16" s="861"/>
      <c r="K16" s="861"/>
      <c r="L16" s="861"/>
      <c r="M16" s="861"/>
      <c r="N16" s="862"/>
    </row>
    <row r="17" spans="1:26" ht="84.75" customHeight="1" x14ac:dyDescent="0.2">
      <c r="A17" s="375" t="s">
        <v>1817</v>
      </c>
      <c r="B17" s="936" t="s">
        <v>1818</v>
      </c>
      <c r="C17" s="863"/>
      <c r="D17" s="936" t="s">
        <v>1819</v>
      </c>
      <c r="E17" s="863"/>
      <c r="F17" s="936" t="s">
        <v>1820</v>
      </c>
      <c r="G17" s="863"/>
      <c r="H17" s="374" t="s">
        <v>1821</v>
      </c>
      <c r="I17" s="936" t="s">
        <v>1822</v>
      </c>
      <c r="J17" s="863"/>
      <c r="K17" s="936" t="s">
        <v>1823</v>
      </c>
      <c r="L17" s="863"/>
      <c r="M17" s="936" t="s">
        <v>1824</v>
      </c>
      <c r="N17" s="862"/>
    </row>
    <row r="18" spans="1:26" ht="43.5" customHeight="1" x14ac:dyDescent="0.2">
      <c r="A18" s="365">
        <v>0</v>
      </c>
      <c r="B18" s="949"/>
      <c r="C18" s="863"/>
      <c r="D18" s="949">
        <v>0</v>
      </c>
      <c r="E18" s="863"/>
      <c r="F18" s="949"/>
      <c r="G18" s="863"/>
      <c r="H18" s="357">
        <v>0</v>
      </c>
      <c r="I18" s="949"/>
      <c r="J18" s="863"/>
      <c r="K18" s="949"/>
      <c r="L18" s="863"/>
      <c r="M18" s="949"/>
      <c r="N18" s="862"/>
    </row>
    <row r="19" spans="1:26" ht="10.5" customHeight="1" x14ac:dyDescent="0.2">
      <c r="A19" s="952"/>
      <c r="B19" s="861"/>
      <c r="C19" s="861"/>
      <c r="D19" s="861"/>
      <c r="E19" s="861"/>
      <c r="F19" s="861"/>
      <c r="G19" s="861"/>
      <c r="H19" s="861"/>
      <c r="I19" s="861"/>
      <c r="J19" s="861"/>
      <c r="K19" s="861"/>
      <c r="L19" s="861"/>
      <c r="M19" s="861"/>
      <c r="N19" s="862"/>
    </row>
    <row r="20" spans="1:26" ht="36.75" customHeight="1" x14ac:dyDescent="0.2">
      <c r="A20" s="934" t="s">
        <v>1825</v>
      </c>
      <c r="B20" s="861"/>
      <c r="C20" s="861"/>
      <c r="D20" s="861"/>
      <c r="E20" s="861"/>
      <c r="F20" s="861"/>
      <c r="G20" s="861"/>
      <c r="H20" s="861"/>
      <c r="I20" s="861"/>
      <c r="J20" s="861"/>
      <c r="K20" s="861"/>
      <c r="L20" s="861"/>
      <c r="M20" s="861"/>
      <c r="N20" s="862"/>
    </row>
    <row r="21" spans="1:26" ht="28.5" customHeight="1" x14ac:dyDescent="0.2">
      <c r="A21" s="934" t="s">
        <v>1826</v>
      </c>
      <c r="B21" s="863"/>
      <c r="C21" s="950" t="s">
        <v>1827</v>
      </c>
      <c r="D21" s="863"/>
      <c r="E21" s="950" t="s">
        <v>1828</v>
      </c>
      <c r="F21" s="863"/>
      <c r="G21" s="950" t="s">
        <v>1829</v>
      </c>
      <c r="H21" s="863"/>
      <c r="I21" s="950" t="s">
        <v>1830</v>
      </c>
      <c r="J21" s="863"/>
      <c r="K21" s="950" t="s">
        <v>1488</v>
      </c>
      <c r="L21" s="861"/>
      <c r="M21" s="861"/>
      <c r="N21" s="862"/>
      <c r="O21" s="376"/>
      <c r="P21" s="376"/>
      <c r="Q21" s="376"/>
      <c r="R21" s="376"/>
      <c r="S21" s="376"/>
      <c r="T21" s="376"/>
      <c r="U21" s="376"/>
      <c r="V21" s="376"/>
      <c r="W21" s="376"/>
      <c r="X21" s="376"/>
      <c r="Y21" s="376"/>
      <c r="Z21" s="376"/>
    </row>
    <row r="22" spans="1:26" ht="46.5" customHeight="1" x14ac:dyDescent="0.2">
      <c r="A22" s="953">
        <v>3</v>
      </c>
      <c r="B22" s="863"/>
      <c r="C22" s="949"/>
      <c r="D22" s="863"/>
      <c r="E22" s="949"/>
      <c r="F22" s="863"/>
      <c r="G22" s="949"/>
      <c r="H22" s="863"/>
      <c r="I22" s="949">
        <v>3</v>
      </c>
      <c r="J22" s="863"/>
      <c r="K22" s="940"/>
      <c r="L22" s="861"/>
      <c r="M22" s="861"/>
      <c r="N22" s="862"/>
      <c r="O22" s="376"/>
      <c r="P22" s="376"/>
      <c r="Q22" s="376"/>
      <c r="R22" s="376"/>
      <c r="S22" s="376"/>
      <c r="T22" s="376"/>
      <c r="U22" s="376"/>
      <c r="V22" s="376"/>
      <c r="W22" s="376"/>
      <c r="X22" s="376"/>
      <c r="Y22" s="376"/>
      <c r="Z22" s="376"/>
    </row>
    <row r="23" spans="1:26" ht="27.75" customHeight="1" x14ac:dyDescent="0.2">
      <c r="A23" s="934" t="s">
        <v>1831</v>
      </c>
      <c r="B23" s="863"/>
      <c r="C23" s="950" t="s">
        <v>1832</v>
      </c>
      <c r="D23" s="863"/>
      <c r="E23" s="950" t="s">
        <v>1833</v>
      </c>
      <c r="F23" s="863"/>
      <c r="G23" s="950" t="s">
        <v>1834</v>
      </c>
      <c r="H23" s="863"/>
      <c r="I23" s="950" t="s">
        <v>1835</v>
      </c>
      <c r="J23" s="863"/>
      <c r="K23" s="950" t="s">
        <v>1488</v>
      </c>
      <c r="L23" s="861"/>
      <c r="M23" s="861"/>
      <c r="N23" s="862"/>
      <c r="O23" s="376"/>
      <c r="P23" s="376"/>
      <c r="Q23" s="376"/>
      <c r="R23" s="376"/>
      <c r="S23" s="376"/>
      <c r="T23" s="376"/>
      <c r="U23" s="376"/>
      <c r="V23" s="376"/>
      <c r="W23" s="376"/>
      <c r="X23" s="376"/>
      <c r="Y23" s="376"/>
      <c r="Z23" s="376"/>
    </row>
    <row r="24" spans="1:26" ht="51" customHeight="1" x14ac:dyDescent="0.2">
      <c r="A24" s="953"/>
      <c r="B24" s="863"/>
      <c r="C24" s="949"/>
      <c r="D24" s="863"/>
      <c r="E24" s="949"/>
      <c r="F24" s="863"/>
      <c r="G24" s="949"/>
      <c r="H24" s="863"/>
      <c r="I24" s="949"/>
      <c r="J24" s="863"/>
      <c r="K24" s="940"/>
      <c r="L24" s="861"/>
      <c r="M24" s="861"/>
      <c r="N24" s="862"/>
    </row>
    <row r="25" spans="1:26" ht="7.5" customHeight="1" x14ac:dyDescent="0.2">
      <c r="A25" s="944"/>
      <c r="B25" s="864"/>
      <c r="C25" s="864"/>
      <c r="D25" s="864"/>
      <c r="E25" s="864"/>
      <c r="F25" s="864"/>
      <c r="G25" s="864"/>
      <c r="H25" s="864"/>
      <c r="I25" s="864"/>
      <c r="J25" s="864"/>
      <c r="K25" s="864"/>
      <c r="L25" s="864"/>
      <c r="M25" s="864"/>
      <c r="N25" s="867"/>
    </row>
    <row r="26" spans="1:26" ht="15.75" customHeight="1" x14ac:dyDescent="0.2">
      <c r="A26" s="954" t="s">
        <v>1972</v>
      </c>
      <c r="B26" s="864"/>
      <c r="C26" s="864"/>
      <c r="D26" s="864"/>
      <c r="E26" s="864"/>
      <c r="F26" s="864"/>
      <c r="G26" s="864"/>
      <c r="H26" s="864"/>
      <c r="I26" s="864"/>
      <c r="J26" s="864"/>
      <c r="K26" s="864"/>
      <c r="L26" s="864"/>
      <c r="M26" s="864"/>
      <c r="N26" s="867"/>
    </row>
    <row r="27" spans="1:26" ht="15.75" customHeight="1" x14ac:dyDescent="0.2">
      <c r="A27" s="868"/>
      <c r="B27" s="869"/>
      <c r="C27" s="869"/>
      <c r="D27" s="869"/>
      <c r="E27" s="869"/>
      <c r="F27" s="869"/>
      <c r="G27" s="869"/>
      <c r="H27" s="869"/>
      <c r="I27" s="869"/>
      <c r="J27" s="869"/>
      <c r="K27" s="869"/>
      <c r="L27" s="869"/>
      <c r="M27" s="869"/>
      <c r="N27" s="870"/>
    </row>
    <row r="28" spans="1:26" ht="15.75" customHeight="1" x14ac:dyDescent="0.2">
      <c r="A28" s="868"/>
      <c r="B28" s="869"/>
      <c r="C28" s="869"/>
      <c r="D28" s="869"/>
      <c r="E28" s="869"/>
      <c r="F28" s="869"/>
      <c r="G28" s="869"/>
      <c r="H28" s="869"/>
      <c r="I28" s="869"/>
      <c r="J28" s="869"/>
      <c r="K28" s="869"/>
      <c r="L28" s="869"/>
      <c r="M28" s="869"/>
      <c r="N28" s="870"/>
    </row>
    <row r="29" spans="1:26" ht="15.75" customHeight="1" x14ac:dyDescent="0.2">
      <c r="A29" s="868"/>
      <c r="B29" s="869"/>
      <c r="C29" s="869"/>
      <c r="D29" s="869"/>
      <c r="E29" s="869"/>
      <c r="F29" s="869"/>
      <c r="G29" s="869"/>
      <c r="H29" s="869"/>
      <c r="I29" s="869"/>
      <c r="J29" s="869"/>
      <c r="K29" s="869"/>
      <c r="L29" s="869"/>
      <c r="M29" s="869"/>
      <c r="N29" s="870"/>
    </row>
    <row r="30" spans="1:26" ht="15.75" customHeight="1" thickBot="1" x14ac:dyDescent="0.25">
      <c r="A30" s="955"/>
      <c r="B30" s="956"/>
      <c r="C30" s="956"/>
      <c r="D30" s="956"/>
      <c r="E30" s="956"/>
      <c r="F30" s="956"/>
      <c r="G30" s="956"/>
      <c r="H30" s="956"/>
      <c r="I30" s="956"/>
      <c r="J30" s="956"/>
      <c r="K30" s="956"/>
      <c r="L30" s="956"/>
      <c r="M30" s="956"/>
      <c r="N30" s="957"/>
    </row>
    <row r="31" spans="1:26" ht="15.75" customHeight="1" x14ac:dyDescent="0.2">
      <c r="A31" s="341"/>
      <c r="B31" s="341"/>
      <c r="C31" s="341"/>
      <c r="D31" s="341"/>
      <c r="E31" s="341"/>
      <c r="F31" s="341"/>
      <c r="G31" s="341"/>
      <c r="H31" s="341"/>
      <c r="I31" s="341"/>
      <c r="J31" s="341"/>
      <c r="K31" s="341"/>
      <c r="L31" s="341"/>
      <c r="M31" s="341"/>
      <c r="N31" s="341"/>
    </row>
    <row r="32" spans="1:26" ht="15.75" customHeight="1" x14ac:dyDescent="0.2">
      <c r="A32" s="341"/>
      <c r="B32" s="341"/>
      <c r="C32" s="341"/>
      <c r="D32" s="341"/>
      <c r="E32" s="341"/>
      <c r="F32" s="341"/>
      <c r="G32" s="341"/>
      <c r="H32" s="341"/>
      <c r="I32" s="341"/>
      <c r="J32" s="341"/>
      <c r="K32" s="341"/>
      <c r="L32" s="341"/>
      <c r="M32" s="341"/>
      <c r="N32" s="341"/>
    </row>
    <row r="33" spans="1:14" ht="15.75" customHeight="1" x14ac:dyDescent="0.2">
      <c r="A33" s="341"/>
      <c r="B33" s="341"/>
      <c r="C33" s="341"/>
      <c r="D33" s="341"/>
      <c r="E33" s="341"/>
      <c r="F33" s="341"/>
      <c r="G33" s="341"/>
      <c r="H33" s="341"/>
      <c r="I33" s="341"/>
      <c r="J33" s="341"/>
      <c r="K33" s="341"/>
      <c r="L33" s="341"/>
      <c r="M33" s="341"/>
      <c r="N33" s="341"/>
    </row>
    <row r="34" spans="1:14" ht="15.75" customHeight="1" x14ac:dyDescent="0.2">
      <c r="A34" s="341"/>
      <c r="B34" s="341"/>
      <c r="C34" s="341"/>
      <c r="D34" s="341"/>
      <c r="E34" s="341"/>
      <c r="F34" s="341"/>
      <c r="G34" s="341"/>
      <c r="H34" s="341"/>
      <c r="I34" s="341"/>
      <c r="J34" s="341"/>
      <c r="K34" s="341"/>
      <c r="L34" s="341"/>
      <c r="M34" s="341"/>
      <c r="N34" s="341"/>
    </row>
    <row r="35" spans="1:14" ht="15.75" customHeight="1" x14ac:dyDescent="0.2">
      <c r="A35" s="341"/>
      <c r="B35" s="341"/>
      <c r="C35" s="341"/>
      <c r="D35" s="341"/>
      <c r="E35" s="341"/>
      <c r="F35" s="341"/>
      <c r="G35" s="341"/>
      <c r="H35" s="341"/>
      <c r="I35" s="341"/>
      <c r="J35" s="341"/>
      <c r="K35" s="341"/>
      <c r="L35" s="341"/>
      <c r="M35" s="341"/>
      <c r="N35" s="341"/>
    </row>
    <row r="36" spans="1:14" ht="15.75" customHeight="1" x14ac:dyDescent="0.2">
      <c r="A36" s="341"/>
      <c r="B36" s="341"/>
      <c r="C36" s="341"/>
      <c r="D36" s="341"/>
      <c r="E36" s="341"/>
      <c r="F36" s="341"/>
      <c r="G36" s="341"/>
      <c r="H36" s="341"/>
      <c r="I36" s="341"/>
      <c r="J36" s="341"/>
      <c r="K36" s="341"/>
      <c r="L36" s="341"/>
      <c r="M36" s="341"/>
      <c r="N36" s="341"/>
    </row>
    <row r="37" spans="1:14" ht="15.75" customHeight="1" x14ac:dyDescent="0.2">
      <c r="A37" s="341"/>
      <c r="B37" s="341"/>
      <c r="C37" s="341"/>
      <c r="D37" s="341"/>
      <c r="E37" s="341"/>
      <c r="F37" s="341"/>
      <c r="G37" s="341"/>
      <c r="H37" s="341"/>
      <c r="I37" s="341"/>
      <c r="J37" s="341"/>
      <c r="K37" s="341"/>
      <c r="L37" s="341"/>
      <c r="M37" s="341"/>
      <c r="N37" s="341"/>
    </row>
    <row r="38" spans="1:14" ht="15.75" customHeight="1" x14ac:dyDescent="0.2">
      <c r="A38" s="341"/>
      <c r="B38" s="341"/>
      <c r="C38" s="341"/>
      <c r="D38" s="341"/>
      <c r="E38" s="341"/>
      <c r="F38" s="341"/>
      <c r="G38" s="341"/>
      <c r="H38" s="341"/>
      <c r="I38" s="341"/>
      <c r="J38" s="341"/>
      <c r="K38" s="341"/>
      <c r="L38" s="341"/>
      <c r="M38" s="341"/>
      <c r="N38" s="341"/>
    </row>
    <row r="39" spans="1:14" ht="15.75" customHeight="1" x14ac:dyDescent="0.2">
      <c r="A39" s="341"/>
      <c r="B39" s="341"/>
      <c r="C39" s="341"/>
      <c r="D39" s="341"/>
      <c r="E39" s="341"/>
      <c r="F39" s="341"/>
      <c r="G39" s="341"/>
      <c r="H39" s="341"/>
      <c r="I39" s="341"/>
      <c r="J39" s="341"/>
      <c r="K39" s="341"/>
      <c r="L39" s="341"/>
      <c r="M39" s="341"/>
      <c r="N39" s="341"/>
    </row>
    <row r="40" spans="1:14" ht="15.75" customHeight="1" x14ac:dyDescent="0.2">
      <c r="A40" s="341"/>
      <c r="B40" s="341"/>
      <c r="C40" s="341"/>
      <c r="D40" s="341"/>
      <c r="E40" s="341"/>
      <c r="F40" s="341"/>
      <c r="G40" s="341"/>
      <c r="H40" s="341"/>
      <c r="I40" s="341"/>
      <c r="J40" s="341"/>
      <c r="K40" s="341"/>
      <c r="L40" s="341"/>
      <c r="M40" s="341"/>
      <c r="N40" s="341"/>
    </row>
    <row r="41" spans="1:14" ht="15.75" customHeight="1" x14ac:dyDescent="0.2">
      <c r="A41" s="341"/>
      <c r="B41" s="341"/>
      <c r="C41" s="341"/>
      <c r="D41" s="341"/>
      <c r="E41" s="341"/>
      <c r="F41" s="341"/>
      <c r="G41" s="341"/>
      <c r="H41" s="341"/>
      <c r="I41" s="341"/>
      <c r="J41" s="341"/>
      <c r="K41" s="341"/>
      <c r="L41" s="341"/>
      <c r="M41" s="341"/>
      <c r="N41" s="341"/>
    </row>
    <row r="42" spans="1:14" ht="15.75" customHeight="1" x14ac:dyDescent="0.2">
      <c r="A42" s="341"/>
      <c r="B42" s="341"/>
      <c r="C42" s="341"/>
      <c r="D42" s="341"/>
      <c r="E42" s="341"/>
      <c r="F42" s="341"/>
      <c r="G42" s="341"/>
      <c r="H42" s="341"/>
      <c r="I42" s="341"/>
      <c r="J42" s="341"/>
      <c r="K42" s="341"/>
      <c r="L42" s="341"/>
      <c r="M42" s="341"/>
      <c r="N42" s="341"/>
    </row>
    <row r="43" spans="1:14" ht="15.75" customHeight="1" x14ac:dyDescent="0.2">
      <c r="A43" s="341"/>
      <c r="B43" s="341"/>
      <c r="C43" s="341"/>
      <c r="D43" s="341"/>
      <c r="E43" s="341"/>
      <c r="F43" s="341"/>
      <c r="G43" s="341"/>
      <c r="H43" s="341"/>
      <c r="I43" s="341"/>
      <c r="J43" s="341"/>
      <c r="K43" s="341"/>
      <c r="L43" s="341"/>
      <c r="M43" s="341"/>
      <c r="N43" s="341"/>
    </row>
    <row r="44" spans="1:14" ht="15.75" customHeight="1" x14ac:dyDescent="0.2">
      <c r="A44" s="341"/>
      <c r="B44" s="341"/>
      <c r="C44" s="341"/>
      <c r="D44" s="341"/>
      <c r="E44" s="341"/>
      <c r="F44" s="341"/>
      <c r="G44" s="341"/>
      <c r="H44" s="341"/>
      <c r="I44" s="341"/>
      <c r="J44" s="341"/>
      <c r="K44" s="341"/>
      <c r="L44" s="341"/>
      <c r="M44" s="341"/>
      <c r="N44" s="341"/>
    </row>
    <row r="45" spans="1:14" ht="15.75" customHeight="1" x14ac:dyDescent="0.2">
      <c r="A45" s="341"/>
      <c r="B45" s="341"/>
      <c r="C45" s="341"/>
      <c r="D45" s="341"/>
      <c r="E45" s="341"/>
      <c r="F45" s="341"/>
      <c r="G45" s="341"/>
      <c r="H45" s="341"/>
      <c r="I45" s="341"/>
      <c r="J45" s="341"/>
      <c r="K45" s="341"/>
      <c r="L45" s="341"/>
      <c r="M45" s="341"/>
      <c r="N45" s="341"/>
    </row>
    <row r="46" spans="1:14" ht="15.75" customHeight="1" x14ac:dyDescent="0.2">
      <c r="A46" s="341"/>
      <c r="B46" s="341"/>
      <c r="C46" s="341"/>
      <c r="D46" s="341"/>
      <c r="E46" s="341"/>
      <c r="F46" s="341"/>
      <c r="G46" s="341"/>
      <c r="H46" s="341"/>
      <c r="I46" s="341"/>
      <c r="J46" s="341"/>
      <c r="K46" s="341"/>
      <c r="L46" s="341"/>
      <c r="M46" s="341"/>
      <c r="N46" s="341"/>
    </row>
    <row r="47" spans="1:14" ht="15.75" customHeight="1" x14ac:dyDescent="0.2">
      <c r="A47" s="341"/>
      <c r="B47" s="341"/>
      <c r="C47" s="341"/>
      <c r="D47" s="341"/>
      <c r="E47" s="341"/>
      <c r="F47" s="341"/>
      <c r="G47" s="341"/>
      <c r="H47" s="341"/>
      <c r="I47" s="341"/>
      <c r="J47" s="341"/>
      <c r="K47" s="341"/>
      <c r="L47" s="341"/>
      <c r="M47" s="341"/>
      <c r="N47" s="341"/>
    </row>
    <row r="48" spans="1:14" ht="15.75" customHeight="1" x14ac:dyDescent="0.2">
      <c r="A48" s="341"/>
      <c r="B48" s="341"/>
      <c r="C48" s="341"/>
      <c r="D48" s="341"/>
      <c r="E48" s="341"/>
      <c r="F48" s="341"/>
      <c r="G48" s="341"/>
      <c r="H48" s="341"/>
      <c r="I48" s="341"/>
      <c r="J48" s="341"/>
      <c r="K48" s="341"/>
      <c r="L48" s="341"/>
      <c r="M48" s="341"/>
      <c r="N48" s="341"/>
    </row>
    <row r="49" spans="1:14" ht="15.75" customHeight="1" x14ac:dyDescent="0.2">
      <c r="A49" s="341"/>
      <c r="B49" s="341"/>
      <c r="C49" s="341"/>
      <c r="D49" s="341"/>
      <c r="E49" s="341"/>
      <c r="F49" s="341"/>
      <c r="G49" s="341"/>
      <c r="H49" s="341"/>
      <c r="I49" s="341"/>
      <c r="J49" s="341"/>
      <c r="K49" s="341"/>
      <c r="L49" s="341"/>
      <c r="M49" s="341"/>
      <c r="N49" s="341"/>
    </row>
    <row r="50" spans="1:14" ht="15.75" customHeight="1" x14ac:dyDescent="0.2">
      <c r="A50" s="341"/>
      <c r="B50" s="341"/>
      <c r="C50" s="341"/>
      <c r="D50" s="341"/>
      <c r="E50" s="341"/>
      <c r="F50" s="341"/>
      <c r="G50" s="341"/>
      <c r="H50" s="341"/>
      <c r="I50" s="341"/>
      <c r="J50" s="341"/>
      <c r="K50" s="341"/>
      <c r="L50" s="341"/>
      <c r="M50" s="341"/>
      <c r="N50" s="341"/>
    </row>
    <row r="51" spans="1:14" ht="15.75" customHeight="1" x14ac:dyDescent="0.2">
      <c r="A51" s="341"/>
      <c r="B51" s="341"/>
      <c r="C51" s="341"/>
      <c r="D51" s="341"/>
      <c r="E51" s="341"/>
      <c r="F51" s="341"/>
      <c r="G51" s="341"/>
      <c r="H51" s="341"/>
      <c r="I51" s="341"/>
      <c r="J51" s="341"/>
      <c r="K51" s="341"/>
      <c r="L51" s="341"/>
      <c r="M51" s="341"/>
      <c r="N51" s="341"/>
    </row>
    <row r="52" spans="1:14" ht="15.75" customHeight="1" x14ac:dyDescent="0.2">
      <c r="A52" s="341"/>
      <c r="B52" s="341"/>
      <c r="C52" s="341"/>
      <c r="D52" s="341"/>
      <c r="E52" s="341"/>
      <c r="F52" s="341"/>
      <c r="G52" s="341"/>
      <c r="H52" s="341"/>
      <c r="I52" s="341"/>
      <c r="J52" s="341"/>
      <c r="K52" s="341"/>
      <c r="L52" s="341"/>
      <c r="M52" s="341"/>
      <c r="N52" s="341"/>
    </row>
    <row r="53" spans="1:14" ht="15.75" customHeight="1" x14ac:dyDescent="0.2">
      <c r="A53" s="341"/>
      <c r="B53" s="341"/>
      <c r="C53" s="341"/>
      <c r="D53" s="341"/>
      <c r="E53" s="341"/>
      <c r="F53" s="341"/>
      <c r="G53" s="341"/>
      <c r="H53" s="341"/>
      <c r="I53" s="341"/>
      <c r="J53" s="341"/>
      <c r="K53" s="341"/>
      <c r="L53" s="341"/>
      <c r="M53" s="341"/>
      <c r="N53" s="341"/>
    </row>
    <row r="54" spans="1:14" ht="15.75" customHeight="1" x14ac:dyDescent="0.2">
      <c r="A54" s="341"/>
      <c r="B54" s="341"/>
      <c r="C54" s="341"/>
      <c r="D54" s="341"/>
      <c r="E54" s="341"/>
      <c r="F54" s="341"/>
      <c r="G54" s="341"/>
      <c r="H54" s="341"/>
      <c r="I54" s="341"/>
      <c r="J54" s="341"/>
      <c r="K54" s="341"/>
      <c r="L54" s="341"/>
      <c r="M54" s="341"/>
      <c r="N54" s="341"/>
    </row>
    <row r="55" spans="1:14" ht="15.75" customHeight="1" x14ac:dyDescent="0.2">
      <c r="A55" s="341"/>
      <c r="B55" s="341"/>
      <c r="C55" s="341"/>
      <c r="D55" s="341"/>
      <c r="E55" s="341"/>
      <c r="F55" s="341"/>
      <c r="G55" s="341"/>
      <c r="H55" s="341"/>
      <c r="I55" s="341"/>
      <c r="J55" s="341"/>
      <c r="K55" s="341"/>
      <c r="L55" s="341"/>
      <c r="M55" s="341"/>
      <c r="N55" s="341"/>
    </row>
    <row r="56" spans="1:14" ht="15.75" customHeight="1" x14ac:dyDescent="0.2">
      <c r="A56" s="341"/>
      <c r="B56" s="341"/>
      <c r="C56" s="341"/>
      <c r="D56" s="341"/>
      <c r="E56" s="341"/>
      <c r="F56" s="341"/>
      <c r="G56" s="341"/>
      <c r="H56" s="341"/>
      <c r="I56" s="341"/>
      <c r="J56" s="341"/>
      <c r="K56" s="341"/>
      <c r="L56" s="341"/>
      <c r="M56" s="341"/>
      <c r="N56" s="341"/>
    </row>
    <row r="57" spans="1:14" ht="15.75" customHeight="1" x14ac:dyDescent="0.2">
      <c r="A57" s="341"/>
      <c r="B57" s="341"/>
      <c r="C57" s="341"/>
      <c r="D57" s="341"/>
      <c r="E57" s="341"/>
      <c r="F57" s="341"/>
      <c r="G57" s="341"/>
      <c r="H57" s="341"/>
      <c r="I57" s="341"/>
      <c r="J57" s="341"/>
      <c r="K57" s="341"/>
      <c r="L57" s="341"/>
      <c r="M57" s="341"/>
      <c r="N57" s="341"/>
    </row>
    <row r="58" spans="1:14" ht="15.75" customHeight="1" x14ac:dyDescent="0.2">
      <c r="A58" s="341"/>
      <c r="B58" s="341"/>
      <c r="C58" s="341"/>
      <c r="D58" s="341"/>
      <c r="E58" s="341"/>
      <c r="F58" s="341"/>
      <c r="G58" s="341"/>
      <c r="H58" s="341"/>
      <c r="I58" s="341"/>
      <c r="J58" s="341"/>
      <c r="K58" s="341"/>
      <c r="L58" s="341"/>
      <c r="M58" s="341"/>
      <c r="N58" s="341"/>
    </row>
    <row r="59" spans="1:14" ht="15.75" customHeight="1" x14ac:dyDescent="0.2">
      <c r="A59" s="341"/>
      <c r="B59" s="341"/>
      <c r="C59" s="341"/>
      <c r="D59" s="341"/>
      <c r="E59" s="341"/>
      <c r="F59" s="341"/>
      <c r="G59" s="341"/>
      <c r="H59" s="341"/>
      <c r="I59" s="341"/>
      <c r="J59" s="341"/>
      <c r="K59" s="341"/>
      <c r="L59" s="341"/>
      <c r="M59" s="341"/>
      <c r="N59" s="341"/>
    </row>
    <row r="60" spans="1:14" ht="15.75" customHeight="1" x14ac:dyDescent="0.2">
      <c r="A60" s="341"/>
      <c r="B60" s="341"/>
      <c r="C60" s="341"/>
      <c r="D60" s="341"/>
      <c r="E60" s="341"/>
      <c r="F60" s="341"/>
      <c r="G60" s="341"/>
      <c r="H60" s="341"/>
      <c r="I60" s="341"/>
      <c r="J60" s="341"/>
      <c r="K60" s="341"/>
      <c r="L60" s="341"/>
      <c r="M60" s="341"/>
      <c r="N60" s="341"/>
    </row>
    <row r="61" spans="1:14" ht="15.75" customHeight="1" x14ac:dyDescent="0.2">
      <c r="A61" s="341"/>
      <c r="B61" s="341"/>
      <c r="C61" s="341"/>
      <c r="D61" s="341"/>
      <c r="E61" s="341"/>
      <c r="F61" s="341"/>
      <c r="G61" s="341"/>
      <c r="H61" s="341"/>
      <c r="I61" s="341"/>
      <c r="J61" s="341"/>
      <c r="K61" s="341"/>
      <c r="L61" s="341"/>
      <c r="M61" s="341"/>
      <c r="N61" s="341"/>
    </row>
    <row r="62" spans="1:14" ht="15.75" customHeight="1" x14ac:dyDescent="0.2">
      <c r="A62" s="341"/>
      <c r="B62" s="341"/>
      <c r="C62" s="341"/>
      <c r="D62" s="341"/>
      <c r="E62" s="341"/>
      <c r="F62" s="341"/>
      <c r="G62" s="341"/>
      <c r="H62" s="341"/>
      <c r="I62" s="341"/>
      <c r="J62" s="341"/>
      <c r="K62" s="341"/>
      <c r="L62" s="341"/>
      <c r="M62" s="341"/>
      <c r="N62" s="341"/>
    </row>
    <row r="63" spans="1:14" ht="15.75" customHeight="1" x14ac:dyDescent="0.2">
      <c r="A63" s="341"/>
      <c r="B63" s="341"/>
      <c r="C63" s="341"/>
      <c r="D63" s="341"/>
      <c r="E63" s="341"/>
      <c r="F63" s="341"/>
      <c r="G63" s="341"/>
      <c r="H63" s="341"/>
      <c r="I63" s="341"/>
      <c r="J63" s="341"/>
      <c r="K63" s="341"/>
      <c r="L63" s="341"/>
      <c r="M63" s="341"/>
      <c r="N63" s="341"/>
    </row>
    <row r="64" spans="1:14" ht="40.5" customHeight="1" x14ac:dyDescent="0.2">
      <c r="A64" s="341"/>
      <c r="B64" s="341"/>
      <c r="C64" s="341"/>
      <c r="D64" s="341"/>
      <c r="E64" s="341"/>
      <c r="F64" s="341"/>
      <c r="G64" s="341"/>
      <c r="H64" s="341"/>
      <c r="I64" s="341"/>
      <c r="J64" s="341"/>
      <c r="K64" s="341"/>
      <c r="L64" s="341"/>
      <c r="M64" s="341"/>
      <c r="N64" s="341"/>
    </row>
    <row r="65" spans="1:14" ht="33" customHeight="1" x14ac:dyDescent="0.2">
      <c r="A65" s="341"/>
      <c r="B65" s="341"/>
      <c r="C65" s="341"/>
      <c r="D65" s="341"/>
      <c r="E65" s="341"/>
      <c r="F65" s="341"/>
      <c r="G65" s="341"/>
      <c r="H65" s="341"/>
      <c r="I65" s="341"/>
      <c r="J65" s="341"/>
      <c r="K65" s="341"/>
      <c r="L65" s="341"/>
      <c r="M65" s="341"/>
      <c r="N65" s="341"/>
    </row>
    <row r="66" spans="1:14" ht="15.75" customHeight="1" x14ac:dyDescent="0.2">
      <c r="A66" s="341"/>
      <c r="B66" s="341"/>
      <c r="C66" s="341"/>
      <c r="D66" s="341"/>
      <c r="E66" s="341"/>
      <c r="F66" s="341"/>
      <c r="G66" s="341"/>
      <c r="H66" s="341"/>
      <c r="I66" s="341"/>
      <c r="J66" s="341"/>
      <c r="K66" s="341"/>
      <c r="L66" s="341"/>
      <c r="M66" s="341"/>
      <c r="N66" s="341"/>
    </row>
    <row r="67" spans="1:14" ht="15.75" customHeight="1" x14ac:dyDescent="0.2">
      <c r="A67" s="341"/>
      <c r="B67" s="341"/>
      <c r="C67" s="341"/>
      <c r="D67" s="341"/>
      <c r="E67" s="341"/>
      <c r="F67" s="341"/>
      <c r="G67" s="341"/>
      <c r="H67" s="341"/>
      <c r="I67" s="341"/>
      <c r="J67" s="341"/>
      <c r="K67" s="341"/>
      <c r="L67" s="341"/>
      <c r="M67" s="341"/>
      <c r="N67" s="341"/>
    </row>
    <row r="68" spans="1:14" ht="15.75" customHeight="1" x14ac:dyDescent="0.2">
      <c r="A68" s="341"/>
      <c r="B68" s="341"/>
      <c r="C68" s="341"/>
      <c r="D68" s="341"/>
      <c r="E68" s="341"/>
      <c r="F68" s="341"/>
      <c r="G68" s="341"/>
      <c r="H68" s="341"/>
      <c r="I68" s="341"/>
      <c r="J68" s="341"/>
      <c r="K68" s="341"/>
      <c r="L68" s="341"/>
      <c r="M68" s="341"/>
      <c r="N68" s="341"/>
    </row>
    <row r="69" spans="1:14" ht="15.75" customHeight="1" x14ac:dyDescent="0.2">
      <c r="A69" s="341"/>
      <c r="B69" s="341"/>
      <c r="C69" s="341"/>
      <c r="D69" s="341"/>
      <c r="E69" s="341"/>
      <c r="F69" s="341"/>
      <c r="G69" s="341"/>
      <c r="H69" s="341"/>
      <c r="I69" s="341"/>
      <c r="J69" s="341"/>
      <c r="K69" s="341"/>
      <c r="L69" s="341"/>
      <c r="M69" s="341"/>
      <c r="N69" s="341"/>
    </row>
    <row r="70" spans="1:14" ht="15.75" customHeight="1" x14ac:dyDescent="0.2">
      <c r="A70" s="341"/>
      <c r="B70" s="341"/>
      <c r="C70" s="341"/>
      <c r="D70" s="341"/>
      <c r="E70" s="341"/>
      <c r="F70" s="341"/>
      <c r="G70" s="341"/>
      <c r="H70" s="341"/>
      <c r="I70" s="341"/>
      <c r="J70" s="341"/>
      <c r="K70" s="341"/>
      <c r="L70" s="341"/>
      <c r="M70" s="341"/>
      <c r="N70" s="341"/>
    </row>
    <row r="71" spans="1:14" ht="15.75" customHeight="1" x14ac:dyDescent="0.2">
      <c r="A71" s="341"/>
      <c r="B71" s="341"/>
      <c r="C71" s="341"/>
      <c r="D71" s="341"/>
      <c r="E71" s="341"/>
      <c r="F71" s="341"/>
      <c r="G71" s="341"/>
      <c r="H71" s="341"/>
      <c r="I71" s="341"/>
      <c r="J71" s="341"/>
      <c r="K71" s="341"/>
      <c r="L71" s="341"/>
      <c r="M71" s="341"/>
      <c r="N71" s="341"/>
    </row>
    <row r="72" spans="1:14" ht="15.75" customHeight="1" x14ac:dyDescent="0.2">
      <c r="A72" s="341"/>
      <c r="B72" s="341"/>
      <c r="C72" s="341"/>
      <c r="D72" s="341"/>
      <c r="E72" s="341"/>
      <c r="F72" s="341"/>
      <c r="G72" s="341"/>
      <c r="H72" s="341"/>
      <c r="I72" s="341"/>
      <c r="J72" s="341"/>
      <c r="K72" s="341"/>
      <c r="L72" s="341"/>
      <c r="M72" s="341"/>
      <c r="N72" s="341"/>
    </row>
    <row r="73" spans="1:14" ht="15.75" customHeight="1" x14ac:dyDescent="0.2">
      <c r="A73" s="341"/>
      <c r="B73" s="341"/>
      <c r="C73" s="341"/>
      <c r="D73" s="341"/>
      <c r="E73" s="341"/>
      <c r="F73" s="341"/>
      <c r="G73" s="341"/>
      <c r="H73" s="341"/>
      <c r="I73" s="341"/>
      <c r="J73" s="341"/>
      <c r="K73" s="341"/>
      <c r="L73" s="341"/>
      <c r="M73" s="341"/>
      <c r="N73" s="341"/>
    </row>
    <row r="74" spans="1:14" ht="15.75" customHeight="1" x14ac:dyDescent="0.2">
      <c r="A74" s="341"/>
      <c r="B74" s="341"/>
      <c r="C74" s="341"/>
      <c r="D74" s="341"/>
      <c r="E74" s="341"/>
      <c r="F74" s="341"/>
      <c r="G74" s="341"/>
      <c r="H74" s="341"/>
      <c r="I74" s="341"/>
      <c r="J74" s="341"/>
      <c r="K74" s="341"/>
      <c r="L74" s="341"/>
      <c r="M74" s="341"/>
      <c r="N74" s="341"/>
    </row>
    <row r="75" spans="1:14" ht="15.75" customHeight="1" x14ac:dyDescent="0.2">
      <c r="A75" s="341"/>
      <c r="B75" s="341"/>
      <c r="C75" s="341"/>
      <c r="D75" s="341"/>
      <c r="E75" s="341"/>
      <c r="F75" s="341"/>
      <c r="G75" s="341"/>
      <c r="H75" s="341"/>
      <c r="I75" s="341"/>
      <c r="J75" s="341"/>
      <c r="K75" s="341"/>
      <c r="L75" s="341"/>
      <c r="M75" s="341"/>
      <c r="N75" s="341"/>
    </row>
    <row r="76" spans="1:14" ht="15.75" customHeight="1" x14ac:dyDescent="0.2">
      <c r="A76" s="341"/>
      <c r="B76" s="341"/>
      <c r="C76" s="341"/>
      <c r="D76" s="341"/>
      <c r="E76" s="341"/>
      <c r="F76" s="341"/>
      <c r="G76" s="341"/>
      <c r="H76" s="341"/>
      <c r="I76" s="341"/>
      <c r="J76" s="341"/>
      <c r="K76" s="341"/>
      <c r="L76" s="341"/>
      <c r="M76" s="341"/>
      <c r="N76" s="341"/>
    </row>
    <row r="77" spans="1:14" ht="15.75" customHeight="1" x14ac:dyDescent="0.2">
      <c r="A77" s="341"/>
      <c r="B77" s="341"/>
      <c r="C77" s="341"/>
      <c r="D77" s="341"/>
      <c r="E77" s="341"/>
      <c r="F77" s="341"/>
      <c r="G77" s="341"/>
      <c r="H77" s="341"/>
      <c r="I77" s="341"/>
      <c r="J77" s="341"/>
      <c r="K77" s="341"/>
      <c r="L77" s="341"/>
      <c r="M77" s="341"/>
      <c r="N77" s="341"/>
    </row>
    <row r="78" spans="1:14" ht="15.75" customHeight="1" x14ac:dyDescent="0.2">
      <c r="A78" s="341"/>
      <c r="B78" s="341"/>
      <c r="C78" s="341"/>
      <c r="D78" s="341"/>
      <c r="E78" s="341"/>
      <c r="F78" s="341"/>
      <c r="G78" s="341"/>
      <c r="H78" s="341"/>
      <c r="I78" s="341"/>
      <c r="J78" s="341"/>
      <c r="K78" s="341"/>
      <c r="L78" s="341"/>
      <c r="M78" s="341"/>
      <c r="N78" s="341"/>
    </row>
    <row r="79" spans="1:14" ht="15.75" customHeight="1" x14ac:dyDescent="0.2">
      <c r="A79" s="341"/>
      <c r="B79" s="341"/>
      <c r="C79" s="341"/>
      <c r="D79" s="341"/>
      <c r="E79" s="341"/>
      <c r="F79" s="341"/>
      <c r="G79" s="341"/>
      <c r="H79" s="341"/>
      <c r="I79" s="341"/>
      <c r="J79" s="341"/>
      <c r="K79" s="341"/>
      <c r="L79" s="341"/>
      <c r="M79" s="341"/>
      <c r="N79" s="341"/>
    </row>
    <row r="80" spans="1:14" ht="15.75" customHeight="1" x14ac:dyDescent="0.2">
      <c r="A80" s="341"/>
      <c r="B80" s="341"/>
      <c r="C80" s="341"/>
      <c r="D80" s="341"/>
      <c r="E80" s="341"/>
      <c r="F80" s="341"/>
      <c r="G80" s="341"/>
      <c r="H80" s="341"/>
      <c r="I80" s="341"/>
      <c r="J80" s="341"/>
      <c r="K80" s="341"/>
      <c r="L80" s="341"/>
      <c r="M80" s="341"/>
      <c r="N80" s="341"/>
    </row>
    <row r="81" spans="1:14" ht="15.75" customHeight="1" x14ac:dyDescent="0.2">
      <c r="A81" s="341"/>
      <c r="B81" s="341"/>
      <c r="C81" s="341"/>
      <c r="D81" s="341"/>
      <c r="E81" s="341"/>
      <c r="F81" s="341"/>
      <c r="G81" s="341"/>
      <c r="H81" s="341"/>
      <c r="I81" s="341"/>
      <c r="J81" s="341"/>
      <c r="K81" s="341"/>
      <c r="L81" s="341"/>
      <c r="M81" s="341"/>
      <c r="N81" s="341"/>
    </row>
    <row r="82" spans="1:14" ht="15.75" customHeight="1" x14ac:dyDescent="0.2">
      <c r="A82" s="341"/>
      <c r="B82" s="341"/>
      <c r="C82" s="341"/>
      <c r="D82" s="341"/>
      <c r="E82" s="341"/>
      <c r="F82" s="341"/>
      <c r="G82" s="341"/>
      <c r="H82" s="341"/>
      <c r="I82" s="341"/>
      <c r="J82" s="341"/>
      <c r="K82" s="341"/>
      <c r="L82" s="341"/>
      <c r="M82" s="341"/>
      <c r="N82" s="341"/>
    </row>
    <row r="83" spans="1:14" ht="15.75" customHeight="1" x14ac:dyDescent="0.2">
      <c r="A83" s="341"/>
      <c r="B83" s="341"/>
      <c r="C83" s="341"/>
      <c r="D83" s="341"/>
      <c r="E83" s="341"/>
      <c r="F83" s="341"/>
      <c r="G83" s="341"/>
      <c r="H83" s="341"/>
      <c r="I83" s="341"/>
      <c r="J83" s="341"/>
      <c r="K83" s="341"/>
      <c r="L83" s="341"/>
      <c r="M83" s="341"/>
      <c r="N83" s="341"/>
    </row>
    <row r="84" spans="1:14" ht="15.75" customHeight="1" x14ac:dyDescent="0.2">
      <c r="A84" s="341"/>
      <c r="B84" s="341"/>
      <c r="C84" s="341"/>
      <c r="D84" s="341"/>
      <c r="E84" s="341"/>
      <c r="F84" s="341"/>
      <c r="G84" s="341"/>
      <c r="H84" s="341"/>
      <c r="I84" s="341"/>
      <c r="J84" s="341"/>
      <c r="K84" s="341"/>
      <c r="L84" s="341"/>
      <c r="M84" s="341"/>
      <c r="N84" s="341"/>
    </row>
    <row r="85" spans="1:14" ht="15.75" customHeight="1" x14ac:dyDescent="0.2">
      <c r="A85" s="341"/>
      <c r="B85" s="341"/>
      <c r="C85" s="341"/>
      <c r="D85" s="341"/>
      <c r="E85" s="341"/>
      <c r="F85" s="341"/>
      <c r="G85" s="341"/>
      <c r="H85" s="341"/>
      <c r="I85" s="341"/>
      <c r="J85" s="341"/>
      <c r="K85" s="341"/>
      <c r="L85" s="341"/>
      <c r="M85" s="341"/>
      <c r="N85" s="341"/>
    </row>
    <row r="86" spans="1:14" ht="15.75" customHeight="1" x14ac:dyDescent="0.2">
      <c r="A86" s="341"/>
      <c r="B86" s="341"/>
      <c r="C86" s="341"/>
      <c r="D86" s="341"/>
      <c r="E86" s="341"/>
      <c r="F86" s="341"/>
      <c r="G86" s="341"/>
      <c r="H86" s="341"/>
      <c r="I86" s="341"/>
      <c r="J86" s="341"/>
      <c r="K86" s="341"/>
      <c r="L86" s="341"/>
      <c r="M86" s="341"/>
      <c r="N86" s="341"/>
    </row>
    <row r="87" spans="1:14" ht="15.75" customHeight="1" x14ac:dyDescent="0.2">
      <c r="A87" s="341"/>
      <c r="B87" s="341"/>
      <c r="C87" s="341"/>
      <c r="D87" s="341"/>
      <c r="E87" s="341"/>
      <c r="F87" s="341"/>
      <c r="G87" s="341"/>
      <c r="H87" s="341"/>
      <c r="I87" s="341"/>
      <c r="J87" s="341"/>
      <c r="K87" s="341"/>
      <c r="L87" s="341"/>
      <c r="M87" s="341"/>
      <c r="N87" s="341"/>
    </row>
    <row r="88" spans="1:14" ht="15.75" customHeight="1" x14ac:dyDescent="0.2">
      <c r="A88" s="341"/>
      <c r="B88" s="341"/>
      <c r="C88" s="341"/>
      <c r="D88" s="341"/>
      <c r="E88" s="341"/>
      <c r="F88" s="341"/>
      <c r="G88" s="341"/>
      <c r="H88" s="341"/>
      <c r="I88" s="341"/>
      <c r="J88" s="341"/>
      <c r="K88" s="341"/>
      <c r="L88" s="341"/>
      <c r="M88" s="341"/>
      <c r="N88" s="341"/>
    </row>
    <row r="89" spans="1:14" ht="15.75" customHeight="1" x14ac:dyDescent="0.2">
      <c r="A89" s="341"/>
      <c r="B89" s="341"/>
      <c r="C89" s="341"/>
      <c r="D89" s="341"/>
      <c r="E89" s="341"/>
      <c r="F89" s="341"/>
      <c r="G89" s="341"/>
      <c r="H89" s="341"/>
      <c r="I89" s="341"/>
      <c r="J89" s="341"/>
      <c r="K89" s="341"/>
      <c r="L89" s="341"/>
      <c r="M89" s="341"/>
      <c r="N89" s="341"/>
    </row>
    <row r="90" spans="1:14" ht="15.75" customHeight="1" x14ac:dyDescent="0.2">
      <c r="A90" s="341"/>
      <c r="B90" s="341"/>
      <c r="C90" s="341"/>
      <c r="D90" s="341"/>
      <c r="E90" s="341"/>
      <c r="F90" s="341"/>
      <c r="G90" s="341"/>
      <c r="H90" s="341"/>
      <c r="I90" s="341"/>
      <c r="J90" s="341"/>
      <c r="K90" s="341"/>
      <c r="L90" s="341"/>
      <c r="M90" s="341"/>
      <c r="N90" s="341"/>
    </row>
    <row r="91" spans="1:14" ht="15.75" customHeight="1" x14ac:dyDescent="0.2">
      <c r="A91" s="341"/>
      <c r="B91" s="341"/>
      <c r="C91" s="341"/>
      <c r="D91" s="341"/>
      <c r="E91" s="341"/>
      <c r="F91" s="341"/>
      <c r="G91" s="341"/>
      <c r="H91" s="341"/>
      <c r="I91" s="341"/>
      <c r="J91" s="341"/>
      <c r="K91" s="341"/>
      <c r="L91" s="341"/>
      <c r="M91" s="341"/>
      <c r="N91" s="341"/>
    </row>
    <row r="92" spans="1:14" ht="15.75" customHeight="1" x14ac:dyDescent="0.2">
      <c r="A92" s="341"/>
      <c r="B92" s="341"/>
      <c r="C92" s="341"/>
      <c r="D92" s="341"/>
      <c r="E92" s="341"/>
      <c r="F92" s="341"/>
      <c r="G92" s="341"/>
      <c r="H92" s="341"/>
      <c r="I92" s="341"/>
      <c r="J92" s="341"/>
      <c r="K92" s="341"/>
      <c r="L92" s="341"/>
      <c r="M92" s="341"/>
      <c r="N92" s="341"/>
    </row>
    <row r="93" spans="1:14" ht="15.75" customHeight="1" x14ac:dyDescent="0.2">
      <c r="A93" s="341"/>
      <c r="B93" s="341"/>
      <c r="C93" s="341"/>
      <c r="D93" s="341"/>
      <c r="E93" s="341"/>
      <c r="F93" s="341"/>
      <c r="G93" s="341"/>
      <c r="H93" s="341"/>
      <c r="I93" s="341"/>
      <c r="J93" s="341"/>
      <c r="K93" s="341"/>
      <c r="L93" s="341"/>
      <c r="M93" s="341"/>
      <c r="N93" s="341"/>
    </row>
    <row r="94" spans="1:14" ht="15.75" customHeight="1" x14ac:dyDescent="0.2">
      <c r="A94" s="341"/>
      <c r="B94" s="341"/>
      <c r="C94" s="341"/>
      <c r="D94" s="341"/>
      <c r="E94" s="341"/>
      <c r="F94" s="341"/>
      <c r="G94" s="341"/>
      <c r="H94" s="341"/>
      <c r="I94" s="341"/>
      <c r="J94" s="341"/>
      <c r="K94" s="341"/>
      <c r="L94" s="341"/>
      <c r="M94" s="341"/>
      <c r="N94" s="341"/>
    </row>
    <row r="95" spans="1:14" ht="15.75" customHeight="1" x14ac:dyDescent="0.2">
      <c r="A95" s="341"/>
      <c r="B95" s="341"/>
      <c r="C95" s="341"/>
      <c r="D95" s="341"/>
      <c r="E95" s="341"/>
      <c r="F95" s="341"/>
      <c r="G95" s="341"/>
      <c r="H95" s="341"/>
      <c r="I95" s="341"/>
      <c r="J95" s="341"/>
      <c r="K95" s="341"/>
      <c r="L95" s="341"/>
      <c r="M95" s="341"/>
      <c r="N95" s="341"/>
    </row>
    <row r="96" spans="1:14" ht="15.75" customHeight="1" x14ac:dyDescent="0.2">
      <c r="A96" s="341"/>
      <c r="B96" s="341"/>
      <c r="C96" s="341"/>
      <c r="D96" s="341"/>
      <c r="E96" s="341"/>
      <c r="F96" s="341"/>
      <c r="G96" s="341"/>
      <c r="H96" s="341"/>
      <c r="I96" s="341"/>
      <c r="J96" s="341"/>
      <c r="K96" s="341"/>
      <c r="L96" s="341"/>
      <c r="M96" s="341"/>
      <c r="N96" s="341"/>
    </row>
    <row r="97" spans="1:14" ht="15.75" customHeight="1" x14ac:dyDescent="0.2">
      <c r="A97" s="341"/>
      <c r="B97" s="341"/>
      <c r="C97" s="341"/>
      <c r="D97" s="341"/>
      <c r="E97" s="341"/>
      <c r="F97" s="341"/>
      <c r="G97" s="341"/>
      <c r="H97" s="341"/>
      <c r="I97" s="341"/>
      <c r="J97" s="341"/>
      <c r="K97" s="341"/>
      <c r="L97" s="341"/>
      <c r="M97" s="341"/>
      <c r="N97" s="341"/>
    </row>
    <row r="98" spans="1:14" ht="15.75" customHeight="1" x14ac:dyDescent="0.2">
      <c r="A98" s="341"/>
      <c r="B98" s="341"/>
      <c r="C98" s="341"/>
      <c r="D98" s="341"/>
      <c r="E98" s="341"/>
      <c r="F98" s="341"/>
      <c r="G98" s="341"/>
      <c r="H98" s="341"/>
      <c r="I98" s="341"/>
      <c r="J98" s="341"/>
      <c r="K98" s="341"/>
      <c r="L98" s="341"/>
      <c r="M98" s="341"/>
      <c r="N98" s="341"/>
    </row>
    <row r="99" spans="1:14" ht="15.75" customHeight="1" x14ac:dyDescent="0.2">
      <c r="A99" s="341"/>
      <c r="B99" s="341"/>
      <c r="C99" s="341"/>
      <c r="D99" s="341"/>
      <c r="E99" s="341"/>
      <c r="F99" s="341"/>
      <c r="G99" s="341"/>
      <c r="H99" s="341"/>
      <c r="I99" s="341"/>
      <c r="J99" s="341"/>
      <c r="K99" s="341"/>
      <c r="L99" s="341"/>
      <c r="M99" s="341"/>
      <c r="N99" s="341"/>
    </row>
    <row r="100" spans="1:14" ht="15.75" customHeight="1" x14ac:dyDescent="0.2">
      <c r="A100" s="341"/>
      <c r="B100" s="341"/>
      <c r="C100" s="341"/>
      <c r="D100" s="341"/>
      <c r="E100" s="341"/>
      <c r="F100" s="341"/>
      <c r="G100" s="341"/>
      <c r="H100" s="341"/>
      <c r="I100" s="341"/>
      <c r="J100" s="341"/>
      <c r="K100" s="341"/>
      <c r="L100" s="341"/>
      <c r="M100" s="341"/>
      <c r="N100" s="341"/>
    </row>
    <row r="101" spans="1:14" ht="15.75" customHeight="1" x14ac:dyDescent="0.2">
      <c r="A101" s="341"/>
      <c r="B101" s="341"/>
      <c r="C101" s="341"/>
      <c r="D101" s="341"/>
      <c r="E101" s="341"/>
      <c r="F101" s="341"/>
      <c r="G101" s="341"/>
      <c r="H101" s="341"/>
      <c r="I101" s="341"/>
      <c r="J101" s="341"/>
      <c r="K101" s="341"/>
      <c r="L101" s="341"/>
      <c r="M101" s="341"/>
      <c r="N101" s="341"/>
    </row>
    <row r="102" spans="1:14" ht="15.75" customHeight="1" x14ac:dyDescent="0.2">
      <c r="A102" s="341"/>
      <c r="B102" s="341"/>
      <c r="C102" s="341"/>
      <c r="D102" s="341"/>
      <c r="E102" s="341"/>
      <c r="F102" s="341"/>
      <c r="G102" s="341"/>
      <c r="H102" s="341"/>
      <c r="I102" s="341"/>
      <c r="J102" s="341"/>
      <c r="K102" s="341"/>
      <c r="L102" s="341"/>
      <c r="M102" s="341"/>
      <c r="N102" s="341"/>
    </row>
    <row r="103" spans="1:14" ht="15.75" customHeight="1" x14ac:dyDescent="0.2">
      <c r="A103" s="341"/>
      <c r="B103" s="341"/>
      <c r="C103" s="341"/>
      <c r="D103" s="341"/>
      <c r="E103" s="341"/>
      <c r="F103" s="341"/>
      <c r="G103" s="341"/>
      <c r="H103" s="341"/>
      <c r="I103" s="341"/>
      <c r="J103" s="341"/>
      <c r="K103" s="341"/>
      <c r="L103" s="341"/>
      <c r="M103" s="341"/>
      <c r="N103" s="341"/>
    </row>
    <row r="104" spans="1:14" ht="15.75" customHeight="1" x14ac:dyDescent="0.2">
      <c r="A104" s="341"/>
      <c r="B104" s="341"/>
      <c r="C104" s="341"/>
      <c r="D104" s="341"/>
      <c r="E104" s="341"/>
      <c r="F104" s="341"/>
      <c r="G104" s="341"/>
      <c r="H104" s="341"/>
      <c r="I104" s="341"/>
      <c r="J104" s="341"/>
      <c r="K104" s="341"/>
      <c r="L104" s="341"/>
      <c r="M104" s="341"/>
      <c r="N104" s="341"/>
    </row>
    <row r="105" spans="1:14" ht="15.75" customHeight="1" x14ac:dyDescent="0.2">
      <c r="A105" s="341"/>
      <c r="B105" s="341"/>
      <c r="C105" s="341"/>
      <c r="D105" s="341"/>
      <c r="E105" s="341"/>
      <c r="F105" s="341"/>
      <c r="G105" s="341"/>
      <c r="H105" s="341"/>
      <c r="I105" s="341"/>
      <c r="J105" s="341"/>
      <c r="K105" s="341"/>
      <c r="L105" s="341"/>
      <c r="M105" s="341"/>
      <c r="N105" s="341"/>
    </row>
    <row r="106" spans="1:14" ht="15.75" customHeight="1" x14ac:dyDescent="0.2">
      <c r="A106" s="341"/>
      <c r="B106" s="341"/>
      <c r="C106" s="341"/>
      <c r="D106" s="341"/>
      <c r="E106" s="341"/>
      <c r="F106" s="341"/>
      <c r="G106" s="341"/>
      <c r="H106" s="341"/>
      <c r="I106" s="341"/>
      <c r="J106" s="341"/>
      <c r="K106" s="341"/>
      <c r="L106" s="341"/>
      <c r="M106" s="341"/>
      <c r="N106" s="341"/>
    </row>
    <row r="107" spans="1:14" ht="15.75" customHeight="1" x14ac:dyDescent="0.2">
      <c r="A107" s="341"/>
      <c r="B107" s="341"/>
      <c r="C107" s="341"/>
      <c r="D107" s="341"/>
      <c r="E107" s="341"/>
      <c r="F107" s="341"/>
      <c r="G107" s="341"/>
      <c r="H107" s="341"/>
      <c r="I107" s="341"/>
      <c r="J107" s="341"/>
      <c r="K107" s="341"/>
      <c r="L107" s="341"/>
      <c r="M107" s="341"/>
      <c r="N107" s="341"/>
    </row>
    <row r="108" spans="1:14" ht="15.75" customHeight="1" x14ac:dyDescent="0.2">
      <c r="A108" s="341"/>
      <c r="B108" s="341"/>
      <c r="C108" s="341"/>
      <c r="D108" s="341"/>
      <c r="E108" s="341"/>
      <c r="F108" s="341"/>
      <c r="G108" s="341"/>
      <c r="H108" s="341"/>
      <c r="I108" s="341"/>
      <c r="J108" s="341"/>
      <c r="K108" s="341"/>
      <c r="L108" s="341"/>
      <c r="M108" s="341"/>
      <c r="N108" s="341"/>
    </row>
    <row r="109" spans="1:14" ht="15.75" customHeight="1" x14ac:dyDescent="0.2">
      <c r="A109" s="341"/>
      <c r="B109" s="341"/>
      <c r="C109" s="341"/>
      <c r="D109" s="341"/>
      <c r="E109" s="341"/>
      <c r="F109" s="341"/>
      <c r="G109" s="341"/>
      <c r="H109" s="341"/>
      <c r="I109" s="341"/>
      <c r="J109" s="341"/>
      <c r="K109" s="341"/>
      <c r="L109" s="341"/>
      <c r="M109" s="341"/>
      <c r="N109" s="341"/>
    </row>
    <row r="110" spans="1:14" ht="15.75" customHeight="1" x14ac:dyDescent="0.2">
      <c r="A110" s="341"/>
      <c r="B110" s="341"/>
      <c r="C110" s="341"/>
      <c r="D110" s="341"/>
      <c r="E110" s="341"/>
      <c r="F110" s="341"/>
      <c r="G110" s="341"/>
      <c r="H110" s="341"/>
      <c r="I110" s="341"/>
      <c r="J110" s="341"/>
      <c r="K110" s="341"/>
      <c r="L110" s="341"/>
      <c r="M110" s="341"/>
      <c r="N110" s="341"/>
    </row>
    <row r="111" spans="1:14" ht="15.75" customHeight="1" x14ac:dyDescent="0.2">
      <c r="A111" s="341"/>
      <c r="B111" s="341"/>
      <c r="C111" s="341"/>
      <c r="D111" s="341"/>
      <c r="E111" s="341"/>
      <c r="F111" s="341"/>
      <c r="G111" s="341"/>
      <c r="H111" s="341"/>
      <c r="I111" s="341"/>
      <c r="J111" s="341"/>
      <c r="K111" s="341"/>
      <c r="L111" s="341"/>
      <c r="M111" s="341"/>
      <c r="N111" s="341"/>
    </row>
    <row r="112" spans="1:14" ht="15.75" customHeight="1" x14ac:dyDescent="0.2">
      <c r="A112" s="341"/>
      <c r="B112" s="341"/>
      <c r="C112" s="341"/>
      <c r="D112" s="341"/>
      <c r="E112" s="341"/>
      <c r="F112" s="341"/>
      <c r="G112" s="341"/>
      <c r="H112" s="341"/>
      <c r="I112" s="341"/>
      <c r="J112" s="341"/>
      <c r="K112" s="341"/>
      <c r="L112" s="341"/>
      <c r="M112" s="341"/>
      <c r="N112" s="341"/>
    </row>
    <row r="113" spans="1:14" ht="15.75" customHeight="1" x14ac:dyDescent="0.2">
      <c r="A113" s="341"/>
      <c r="B113" s="341"/>
      <c r="C113" s="341"/>
      <c r="D113" s="341"/>
      <c r="E113" s="341"/>
      <c r="F113" s="341"/>
      <c r="G113" s="341"/>
      <c r="H113" s="341"/>
      <c r="I113" s="341"/>
      <c r="J113" s="341"/>
      <c r="K113" s="341"/>
      <c r="L113" s="341"/>
      <c r="M113" s="341"/>
      <c r="N113" s="341"/>
    </row>
    <row r="114" spans="1:14" ht="15.75" customHeight="1" x14ac:dyDescent="0.2">
      <c r="A114" s="341"/>
      <c r="B114" s="341"/>
      <c r="C114" s="341"/>
      <c r="D114" s="341"/>
      <c r="E114" s="341"/>
      <c r="F114" s="341"/>
      <c r="G114" s="341"/>
      <c r="H114" s="341"/>
      <c r="I114" s="341"/>
      <c r="J114" s="341"/>
      <c r="K114" s="341"/>
      <c r="L114" s="341"/>
      <c r="M114" s="341"/>
      <c r="N114" s="341"/>
    </row>
    <row r="115" spans="1:14" ht="15.75" customHeight="1" x14ac:dyDescent="0.2">
      <c r="A115" s="341"/>
      <c r="B115" s="341"/>
      <c r="C115" s="341"/>
      <c r="D115" s="341"/>
      <c r="E115" s="341"/>
      <c r="F115" s="341"/>
      <c r="G115" s="341"/>
      <c r="H115" s="341"/>
      <c r="I115" s="341"/>
      <c r="J115" s="341"/>
      <c r="K115" s="341"/>
      <c r="L115" s="341"/>
      <c r="M115" s="341"/>
      <c r="N115" s="341"/>
    </row>
    <row r="116" spans="1:14" ht="15.75" customHeight="1" x14ac:dyDescent="0.2">
      <c r="A116" s="341"/>
      <c r="B116" s="341"/>
      <c r="C116" s="341"/>
      <c r="D116" s="341"/>
      <c r="E116" s="341"/>
      <c r="F116" s="341"/>
      <c r="G116" s="341"/>
      <c r="H116" s="341"/>
      <c r="I116" s="341"/>
      <c r="J116" s="341"/>
      <c r="K116" s="341"/>
      <c r="L116" s="341"/>
      <c r="M116" s="341"/>
      <c r="N116" s="341"/>
    </row>
    <row r="117" spans="1:14" ht="15.75" customHeight="1" x14ac:dyDescent="0.2">
      <c r="A117" s="341"/>
      <c r="B117" s="341"/>
      <c r="C117" s="341"/>
      <c r="D117" s="341"/>
      <c r="E117" s="341"/>
      <c r="F117" s="341"/>
      <c r="G117" s="341"/>
      <c r="H117" s="341"/>
      <c r="I117" s="341"/>
      <c r="J117" s="341"/>
      <c r="K117" s="341"/>
      <c r="L117" s="341"/>
      <c r="M117" s="341"/>
      <c r="N117" s="341"/>
    </row>
    <row r="118" spans="1:14" ht="15.75" customHeight="1" x14ac:dyDescent="0.2">
      <c r="A118" s="341"/>
      <c r="B118" s="341"/>
      <c r="C118" s="341"/>
      <c r="D118" s="341"/>
      <c r="E118" s="341"/>
      <c r="F118" s="341"/>
      <c r="G118" s="341"/>
      <c r="H118" s="341"/>
      <c r="I118" s="341"/>
      <c r="J118" s="341"/>
      <c r="K118" s="341"/>
      <c r="L118" s="341"/>
      <c r="M118" s="341"/>
      <c r="N118" s="341"/>
    </row>
    <row r="119" spans="1:14" ht="15.75" customHeight="1" x14ac:dyDescent="0.2">
      <c r="A119" s="341"/>
      <c r="B119" s="341"/>
      <c r="C119" s="341"/>
      <c r="D119" s="341"/>
      <c r="E119" s="341"/>
      <c r="F119" s="341"/>
      <c r="G119" s="341"/>
      <c r="H119" s="341"/>
      <c r="I119" s="341"/>
      <c r="J119" s="341"/>
      <c r="K119" s="341"/>
      <c r="L119" s="341"/>
      <c r="M119" s="341"/>
      <c r="N119" s="341"/>
    </row>
    <row r="120" spans="1:14" ht="15.75" customHeight="1" x14ac:dyDescent="0.2">
      <c r="A120" s="341"/>
      <c r="B120" s="341"/>
      <c r="C120" s="341"/>
      <c r="D120" s="341"/>
      <c r="E120" s="341"/>
      <c r="F120" s="341"/>
      <c r="G120" s="341"/>
      <c r="H120" s="341"/>
      <c r="I120" s="341"/>
      <c r="J120" s="341"/>
      <c r="K120" s="341"/>
      <c r="L120" s="341"/>
      <c r="M120" s="341"/>
      <c r="N120" s="341"/>
    </row>
    <row r="121" spans="1:14" ht="15.75" customHeight="1" x14ac:dyDescent="0.2">
      <c r="A121" s="341"/>
      <c r="B121" s="341"/>
      <c r="C121" s="341"/>
      <c r="D121" s="341"/>
      <c r="E121" s="341"/>
      <c r="F121" s="341"/>
      <c r="G121" s="341"/>
      <c r="H121" s="341"/>
      <c r="I121" s="341"/>
      <c r="J121" s="341"/>
      <c r="K121" s="341"/>
      <c r="L121" s="341"/>
      <c r="M121" s="341"/>
      <c r="N121" s="341"/>
    </row>
    <row r="122" spans="1:14" ht="15.75" customHeight="1" x14ac:dyDescent="0.2">
      <c r="A122" s="341"/>
      <c r="B122" s="341"/>
      <c r="C122" s="341"/>
      <c r="D122" s="341"/>
      <c r="E122" s="341"/>
      <c r="F122" s="341"/>
      <c r="G122" s="341"/>
      <c r="H122" s="341"/>
      <c r="I122" s="341"/>
      <c r="J122" s="341"/>
      <c r="K122" s="341"/>
      <c r="L122" s="341"/>
      <c r="M122" s="341"/>
      <c r="N122" s="341"/>
    </row>
    <row r="123" spans="1:14" ht="15.75" customHeight="1" x14ac:dyDescent="0.2">
      <c r="A123" s="341"/>
      <c r="B123" s="341"/>
      <c r="C123" s="341"/>
      <c r="D123" s="341"/>
      <c r="E123" s="341"/>
      <c r="F123" s="341"/>
      <c r="G123" s="341"/>
      <c r="H123" s="341"/>
      <c r="I123" s="341"/>
      <c r="J123" s="341"/>
      <c r="K123" s="341"/>
      <c r="L123" s="341"/>
      <c r="M123" s="341"/>
      <c r="N123" s="341"/>
    </row>
    <row r="124" spans="1:14" ht="15.75" customHeight="1" x14ac:dyDescent="0.2">
      <c r="A124" s="341"/>
      <c r="B124" s="341"/>
      <c r="C124" s="341"/>
      <c r="D124" s="341"/>
      <c r="E124" s="341"/>
      <c r="F124" s="341"/>
      <c r="G124" s="341"/>
      <c r="H124" s="341"/>
      <c r="I124" s="341"/>
      <c r="J124" s="341"/>
      <c r="K124" s="341"/>
      <c r="L124" s="341"/>
      <c r="M124" s="341"/>
      <c r="N124" s="341"/>
    </row>
    <row r="125" spans="1:14" ht="15.75" customHeight="1" x14ac:dyDescent="0.2">
      <c r="A125" s="341"/>
      <c r="B125" s="341"/>
      <c r="C125" s="341"/>
      <c r="D125" s="341"/>
      <c r="E125" s="341"/>
      <c r="F125" s="341"/>
      <c r="G125" s="341"/>
      <c r="H125" s="341"/>
      <c r="I125" s="341"/>
      <c r="J125" s="341"/>
      <c r="K125" s="341"/>
      <c r="L125" s="341"/>
      <c r="M125" s="341"/>
      <c r="N125" s="341"/>
    </row>
    <row r="126" spans="1:14" ht="15.75" customHeight="1" x14ac:dyDescent="0.2">
      <c r="A126" s="341"/>
      <c r="B126" s="341"/>
      <c r="C126" s="341"/>
      <c r="D126" s="341"/>
      <c r="E126" s="341"/>
      <c r="F126" s="341"/>
      <c r="G126" s="341"/>
      <c r="H126" s="341"/>
      <c r="I126" s="341"/>
      <c r="J126" s="341"/>
      <c r="K126" s="341"/>
      <c r="L126" s="341"/>
      <c r="M126" s="341"/>
      <c r="N126" s="341"/>
    </row>
    <row r="127" spans="1:14" ht="15.75" customHeight="1" x14ac:dyDescent="0.2">
      <c r="A127" s="341"/>
      <c r="B127" s="341"/>
      <c r="C127" s="341"/>
      <c r="D127" s="341"/>
      <c r="E127" s="341"/>
      <c r="F127" s="341"/>
      <c r="G127" s="341"/>
      <c r="H127" s="341"/>
      <c r="I127" s="341"/>
      <c r="J127" s="341"/>
      <c r="K127" s="341"/>
      <c r="L127" s="341"/>
      <c r="M127" s="341"/>
      <c r="N127" s="341"/>
    </row>
    <row r="128" spans="1:14" ht="15.75" customHeight="1" x14ac:dyDescent="0.2">
      <c r="A128" s="341"/>
      <c r="B128" s="341"/>
      <c r="C128" s="341"/>
      <c r="D128" s="341"/>
      <c r="E128" s="341"/>
      <c r="F128" s="341"/>
      <c r="G128" s="341"/>
      <c r="H128" s="341"/>
      <c r="I128" s="341"/>
      <c r="J128" s="341"/>
      <c r="K128" s="341"/>
      <c r="L128" s="341"/>
      <c r="M128" s="341"/>
      <c r="N128" s="341"/>
    </row>
    <row r="129" spans="1:14" ht="15.75" customHeight="1" x14ac:dyDescent="0.2">
      <c r="A129" s="341"/>
      <c r="B129" s="341"/>
      <c r="C129" s="341"/>
      <c r="D129" s="341"/>
      <c r="E129" s="341"/>
      <c r="F129" s="341"/>
      <c r="G129" s="341"/>
      <c r="H129" s="341"/>
      <c r="I129" s="341"/>
      <c r="J129" s="341"/>
      <c r="K129" s="341"/>
      <c r="L129" s="341"/>
      <c r="M129" s="341"/>
      <c r="N129" s="341"/>
    </row>
    <row r="130" spans="1:14" ht="15.75" customHeight="1" x14ac:dyDescent="0.2">
      <c r="A130" s="341"/>
      <c r="B130" s="341"/>
      <c r="C130" s="341"/>
      <c r="D130" s="341"/>
      <c r="E130" s="341"/>
      <c r="F130" s="341"/>
      <c r="G130" s="341"/>
      <c r="H130" s="341"/>
      <c r="I130" s="341"/>
      <c r="J130" s="341"/>
      <c r="K130" s="341"/>
      <c r="L130" s="341"/>
      <c r="M130" s="341"/>
      <c r="N130" s="341"/>
    </row>
    <row r="131" spans="1:14" ht="15.75" customHeight="1" x14ac:dyDescent="0.2">
      <c r="A131" s="341"/>
      <c r="B131" s="341"/>
      <c r="C131" s="341"/>
      <c r="D131" s="341"/>
      <c r="E131" s="341"/>
      <c r="F131" s="341"/>
      <c r="G131" s="341"/>
      <c r="H131" s="341"/>
      <c r="I131" s="341"/>
      <c r="J131" s="341"/>
      <c r="K131" s="341"/>
      <c r="L131" s="341"/>
      <c r="M131" s="341"/>
      <c r="N131" s="341"/>
    </row>
    <row r="132" spans="1:14" ht="15.75" customHeight="1" x14ac:dyDescent="0.2">
      <c r="A132" s="341"/>
      <c r="B132" s="341"/>
      <c r="C132" s="341"/>
      <c r="D132" s="341"/>
      <c r="E132" s="341"/>
      <c r="F132" s="341"/>
      <c r="G132" s="341"/>
      <c r="H132" s="341"/>
      <c r="I132" s="341"/>
      <c r="J132" s="341"/>
      <c r="K132" s="341"/>
      <c r="L132" s="341"/>
      <c r="M132" s="341"/>
      <c r="N132" s="341"/>
    </row>
    <row r="133" spans="1:14" ht="15.75" customHeight="1" x14ac:dyDescent="0.2">
      <c r="A133" s="341"/>
      <c r="B133" s="341"/>
      <c r="C133" s="341"/>
      <c r="D133" s="341"/>
      <c r="E133" s="341"/>
      <c r="F133" s="341"/>
      <c r="G133" s="341"/>
      <c r="H133" s="341"/>
      <c r="I133" s="341"/>
      <c r="J133" s="341"/>
      <c r="K133" s="341"/>
      <c r="L133" s="341"/>
      <c r="M133" s="341"/>
      <c r="N133" s="341"/>
    </row>
    <row r="134" spans="1:14" ht="15.75" customHeight="1" x14ac:dyDescent="0.2">
      <c r="A134" s="341"/>
      <c r="B134" s="341"/>
      <c r="C134" s="341"/>
      <c r="D134" s="341"/>
      <c r="E134" s="341"/>
      <c r="F134" s="341"/>
      <c r="G134" s="341"/>
      <c r="H134" s="341"/>
      <c r="I134" s="341"/>
      <c r="J134" s="341"/>
      <c r="K134" s="341"/>
      <c r="L134" s="341"/>
      <c r="M134" s="341"/>
      <c r="N134" s="341"/>
    </row>
    <row r="135" spans="1:14" ht="15.75" customHeight="1" x14ac:dyDescent="0.2">
      <c r="A135" s="341"/>
      <c r="B135" s="341"/>
      <c r="C135" s="341"/>
      <c r="D135" s="341"/>
      <c r="E135" s="341"/>
      <c r="F135" s="341"/>
      <c r="G135" s="341"/>
      <c r="H135" s="341"/>
      <c r="I135" s="341"/>
      <c r="J135" s="341"/>
      <c r="K135" s="341"/>
      <c r="L135" s="341"/>
      <c r="M135" s="341"/>
      <c r="N135" s="341"/>
    </row>
    <row r="136" spans="1:14" ht="15.75" customHeight="1" x14ac:dyDescent="0.2">
      <c r="A136" s="341"/>
      <c r="B136" s="341"/>
      <c r="C136" s="341"/>
      <c r="D136" s="341"/>
      <c r="E136" s="341"/>
      <c r="F136" s="341"/>
      <c r="G136" s="341"/>
      <c r="H136" s="341"/>
      <c r="I136" s="341"/>
      <c r="J136" s="341"/>
      <c r="K136" s="341"/>
      <c r="L136" s="341"/>
      <c r="M136" s="341"/>
      <c r="N136" s="341"/>
    </row>
    <row r="137" spans="1:14" ht="15.75" customHeight="1" x14ac:dyDescent="0.2">
      <c r="A137" s="341"/>
      <c r="B137" s="341"/>
      <c r="C137" s="341"/>
      <c r="D137" s="341"/>
      <c r="E137" s="341"/>
      <c r="F137" s="341"/>
      <c r="G137" s="341"/>
      <c r="H137" s="341"/>
      <c r="I137" s="341"/>
      <c r="J137" s="341"/>
      <c r="K137" s="341"/>
      <c r="L137" s="341"/>
      <c r="M137" s="341"/>
      <c r="N137" s="341"/>
    </row>
    <row r="138" spans="1:14" ht="15.75" customHeight="1" x14ac:dyDescent="0.2">
      <c r="A138" s="341"/>
      <c r="B138" s="341"/>
      <c r="C138" s="341"/>
      <c r="D138" s="341"/>
      <c r="E138" s="341"/>
      <c r="F138" s="341"/>
      <c r="G138" s="341"/>
      <c r="H138" s="341"/>
      <c r="I138" s="341"/>
      <c r="J138" s="341"/>
      <c r="K138" s="341"/>
      <c r="L138" s="341"/>
      <c r="M138" s="341"/>
      <c r="N138" s="341"/>
    </row>
    <row r="139" spans="1:14" ht="15.75" customHeight="1" x14ac:dyDescent="0.2">
      <c r="A139" s="341"/>
      <c r="B139" s="341"/>
      <c r="C139" s="341"/>
      <c r="D139" s="341"/>
      <c r="E139" s="341"/>
      <c r="F139" s="341"/>
      <c r="G139" s="341"/>
      <c r="H139" s="341"/>
      <c r="I139" s="341"/>
      <c r="J139" s="341"/>
      <c r="K139" s="341"/>
      <c r="L139" s="341"/>
      <c r="M139" s="341"/>
      <c r="N139" s="341"/>
    </row>
    <row r="140" spans="1:14" ht="15.75" customHeight="1" x14ac:dyDescent="0.2">
      <c r="A140" s="341"/>
      <c r="B140" s="341"/>
      <c r="C140" s="341"/>
      <c r="D140" s="341"/>
      <c r="E140" s="341"/>
      <c r="F140" s="341"/>
      <c r="G140" s="341"/>
      <c r="H140" s="341"/>
      <c r="I140" s="341"/>
      <c r="J140" s="341"/>
      <c r="K140" s="341"/>
      <c r="L140" s="341"/>
      <c r="M140" s="341"/>
      <c r="N140" s="341"/>
    </row>
    <row r="141" spans="1:14" ht="15.75" customHeight="1" x14ac:dyDescent="0.2">
      <c r="A141" s="341"/>
      <c r="B141" s="341"/>
      <c r="C141" s="341"/>
      <c r="D141" s="341"/>
      <c r="E141" s="341"/>
      <c r="F141" s="341"/>
      <c r="G141" s="341"/>
      <c r="H141" s="341"/>
      <c r="I141" s="341"/>
      <c r="J141" s="341"/>
      <c r="K141" s="341"/>
      <c r="L141" s="341"/>
      <c r="M141" s="341"/>
      <c r="N141" s="341"/>
    </row>
    <row r="142" spans="1:14" ht="15.75" customHeight="1" x14ac:dyDescent="0.2">
      <c r="A142" s="341"/>
      <c r="B142" s="341"/>
      <c r="C142" s="341"/>
      <c r="D142" s="341"/>
      <c r="E142" s="341"/>
      <c r="F142" s="341"/>
      <c r="G142" s="341"/>
      <c r="H142" s="341"/>
      <c r="I142" s="341"/>
      <c r="J142" s="341"/>
      <c r="K142" s="341"/>
      <c r="L142" s="341"/>
      <c r="M142" s="341"/>
      <c r="N142" s="341"/>
    </row>
    <row r="143" spans="1:14" ht="15.75" customHeight="1" x14ac:dyDescent="0.2">
      <c r="A143" s="341"/>
      <c r="B143" s="341"/>
      <c r="C143" s="341"/>
      <c r="D143" s="341"/>
      <c r="E143" s="341"/>
      <c r="F143" s="341"/>
      <c r="G143" s="341"/>
      <c r="H143" s="341"/>
      <c r="I143" s="341"/>
      <c r="J143" s="341"/>
      <c r="K143" s="341"/>
      <c r="L143" s="341"/>
      <c r="M143" s="341"/>
      <c r="N143" s="341"/>
    </row>
    <row r="144" spans="1:14" ht="15.75" customHeight="1" x14ac:dyDescent="0.2">
      <c r="A144" s="341"/>
      <c r="B144" s="341"/>
      <c r="C144" s="341"/>
      <c r="D144" s="341"/>
      <c r="E144" s="341"/>
      <c r="F144" s="341"/>
      <c r="G144" s="341"/>
      <c r="H144" s="341"/>
      <c r="I144" s="341"/>
      <c r="J144" s="341"/>
      <c r="K144" s="341"/>
      <c r="L144" s="341"/>
      <c r="M144" s="341"/>
      <c r="N144" s="341"/>
    </row>
    <row r="145" spans="1:14" ht="15.75" customHeight="1" x14ac:dyDescent="0.2">
      <c r="A145" s="341"/>
      <c r="B145" s="341"/>
      <c r="C145" s="341"/>
      <c r="D145" s="341"/>
      <c r="E145" s="341"/>
      <c r="F145" s="341"/>
      <c r="G145" s="341"/>
      <c r="H145" s="341"/>
      <c r="I145" s="341"/>
      <c r="J145" s="341"/>
      <c r="K145" s="341"/>
      <c r="L145" s="341"/>
      <c r="M145" s="341"/>
      <c r="N145" s="341"/>
    </row>
    <row r="146" spans="1:14" ht="15.75" customHeight="1" x14ac:dyDescent="0.2">
      <c r="A146" s="341"/>
      <c r="B146" s="341"/>
      <c r="C146" s="341"/>
      <c r="D146" s="341"/>
      <c r="E146" s="341"/>
      <c r="F146" s="341"/>
      <c r="G146" s="341"/>
      <c r="H146" s="341"/>
      <c r="I146" s="341"/>
      <c r="J146" s="341"/>
      <c r="K146" s="341"/>
      <c r="L146" s="341"/>
      <c r="M146" s="341"/>
      <c r="N146" s="341"/>
    </row>
    <row r="147" spans="1:14" ht="15.75" customHeight="1" x14ac:dyDescent="0.2">
      <c r="A147" s="341"/>
      <c r="B147" s="341"/>
      <c r="C147" s="341"/>
      <c r="D147" s="341"/>
      <c r="E147" s="341"/>
      <c r="F147" s="341"/>
      <c r="G147" s="341"/>
      <c r="H147" s="341"/>
      <c r="I147" s="341"/>
      <c r="J147" s="341"/>
      <c r="K147" s="341"/>
      <c r="L147" s="341"/>
      <c r="M147" s="341"/>
      <c r="N147" s="341"/>
    </row>
    <row r="148" spans="1:14" ht="15.75" customHeight="1" x14ac:dyDescent="0.2">
      <c r="A148" s="341"/>
      <c r="B148" s="341"/>
      <c r="C148" s="341"/>
      <c r="D148" s="341"/>
      <c r="E148" s="341"/>
      <c r="F148" s="341"/>
      <c r="G148" s="341"/>
      <c r="H148" s="341"/>
      <c r="I148" s="341"/>
      <c r="J148" s="341"/>
      <c r="K148" s="341"/>
      <c r="L148" s="341"/>
      <c r="M148" s="341"/>
      <c r="N148" s="341"/>
    </row>
    <row r="149" spans="1:14" ht="15.75" customHeight="1" x14ac:dyDescent="0.2">
      <c r="A149" s="341"/>
      <c r="B149" s="341"/>
      <c r="C149" s="341"/>
      <c r="D149" s="341"/>
      <c r="E149" s="341"/>
      <c r="F149" s="341"/>
      <c r="G149" s="341"/>
      <c r="H149" s="341"/>
      <c r="I149" s="341"/>
      <c r="J149" s="341"/>
      <c r="K149" s="341"/>
      <c r="L149" s="341"/>
      <c r="M149" s="341"/>
      <c r="N149" s="341"/>
    </row>
    <row r="150" spans="1:14" ht="15.75" customHeight="1" x14ac:dyDescent="0.2">
      <c r="A150" s="341"/>
      <c r="B150" s="341"/>
      <c r="C150" s="341"/>
      <c r="D150" s="341"/>
      <c r="E150" s="341"/>
      <c r="F150" s="341"/>
      <c r="G150" s="341"/>
      <c r="H150" s="341"/>
      <c r="I150" s="341"/>
      <c r="J150" s="341"/>
      <c r="K150" s="341"/>
      <c r="L150" s="341"/>
      <c r="M150" s="341"/>
      <c r="N150" s="341"/>
    </row>
    <row r="151" spans="1:14" ht="15.75" customHeight="1" x14ac:dyDescent="0.2">
      <c r="A151" s="341"/>
      <c r="B151" s="341"/>
      <c r="C151" s="341"/>
      <c r="D151" s="341"/>
      <c r="E151" s="341"/>
      <c r="F151" s="341"/>
      <c r="G151" s="341"/>
      <c r="H151" s="341"/>
      <c r="I151" s="341"/>
      <c r="J151" s="341"/>
      <c r="K151" s="341"/>
      <c r="L151" s="341"/>
      <c r="M151" s="341"/>
      <c r="N151" s="341"/>
    </row>
    <row r="152" spans="1:14" ht="15.75" customHeight="1" x14ac:dyDescent="0.2">
      <c r="A152" s="341"/>
      <c r="B152" s="341"/>
      <c r="C152" s="341"/>
      <c r="D152" s="341"/>
      <c r="E152" s="341"/>
      <c r="F152" s="341"/>
      <c r="G152" s="341"/>
      <c r="H152" s="341"/>
      <c r="I152" s="341"/>
      <c r="J152" s="341"/>
      <c r="K152" s="341"/>
      <c r="L152" s="341"/>
      <c r="M152" s="341"/>
      <c r="N152" s="341"/>
    </row>
    <row r="153" spans="1:14" ht="15.75" customHeight="1" x14ac:dyDescent="0.2">
      <c r="A153" s="341"/>
      <c r="B153" s="341"/>
      <c r="C153" s="341"/>
      <c r="D153" s="341"/>
      <c r="E153" s="341"/>
      <c r="F153" s="341"/>
      <c r="G153" s="341"/>
      <c r="H153" s="341"/>
      <c r="I153" s="341"/>
      <c r="J153" s="341"/>
      <c r="K153" s="341"/>
      <c r="L153" s="341"/>
      <c r="M153" s="341"/>
      <c r="N153" s="341"/>
    </row>
    <row r="154" spans="1:14" ht="15.75" customHeight="1" x14ac:dyDescent="0.2">
      <c r="A154" s="341"/>
      <c r="B154" s="341"/>
      <c r="C154" s="341"/>
      <c r="D154" s="341"/>
      <c r="E154" s="341"/>
      <c r="F154" s="341"/>
      <c r="G154" s="341"/>
      <c r="H154" s="341"/>
      <c r="I154" s="341"/>
      <c r="J154" s="341"/>
      <c r="K154" s="341"/>
      <c r="L154" s="341"/>
      <c r="M154" s="341"/>
      <c r="N154" s="341"/>
    </row>
    <row r="155" spans="1:14" ht="15.75" customHeight="1" x14ac:dyDescent="0.2">
      <c r="A155" s="341"/>
      <c r="B155" s="341"/>
      <c r="C155" s="341"/>
      <c r="D155" s="341"/>
      <c r="E155" s="341"/>
      <c r="F155" s="341"/>
      <c r="G155" s="341"/>
      <c r="H155" s="341"/>
      <c r="I155" s="341"/>
      <c r="J155" s="341"/>
      <c r="K155" s="341"/>
      <c r="L155" s="341"/>
      <c r="M155" s="341"/>
      <c r="N155" s="341"/>
    </row>
    <row r="156" spans="1:14" ht="15.75" customHeight="1" x14ac:dyDescent="0.2">
      <c r="A156" s="341"/>
      <c r="B156" s="341"/>
      <c r="C156" s="341"/>
      <c r="D156" s="341"/>
      <c r="E156" s="341"/>
      <c r="F156" s="341"/>
      <c r="G156" s="341"/>
      <c r="H156" s="341"/>
      <c r="I156" s="341"/>
      <c r="J156" s="341"/>
      <c r="K156" s="341"/>
      <c r="L156" s="341"/>
      <c r="M156" s="341"/>
      <c r="N156" s="341"/>
    </row>
    <row r="157" spans="1:14" ht="15.75" customHeight="1" x14ac:dyDescent="0.2">
      <c r="A157" s="341"/>
      <c r="B157" s="341"/>
      <c r="C157" s="341"/>
      <c r="D157" s="341"/>
      <c r="E157" s="341"/>
      <c r="F157" s="341"/>
      <c r="G157" s="341"/>
      <c r="H157" s="341"/>
      <c r="I157" s="341"/>
      <c r="J157" s="341"/>
      <c r="K157" s="341"/>
      <c r="L157" s="341"/>
      <c r="M157" s="341"/>
      <c r="N157" s="341"/>
    </row>
    <row r="158" spans="1:14" ht="15.75" customHeight="1" x14ac:dyDescent="0.2">
      <c r="A158" s="341"/>
      <c r="B158" s="341"/>
      <c r="C158" s="341"/>
      <c r="D158" s="341"/>
      <c r="E158" s="341"/>
      <c r="F158" s="341"/>
      <c r="G158" s="341"/>
      <c r="H158" s="341"/>
      <c r="I158" s="341"/>
      <c r="J158" s="341"/>
      <c r="K158" s="341"/>
      <c r="L158" s="341"/>
      <c r="M158" s="341"/>
      <c r="N158" s="341"/>
    </row>
    <row r="159" spans="1:14" ht="15.75" customHeight="1" x14ac:dyDescent="0.2">
      <c r="A159" s="341"/>
      <c r="B159" s="341"/>
      <c r="C159" s="341"/>
      <c r="D159" s="341"/>
      <c r="E159" s="341"/>
      <c r="F159" s="341"/>
      <c r="G159" s="341"/>
      <c r="H159" s="341"/>
      <c r="I159" s="341"/>
      <c r="J159" s="341"/>
      <c r="K159" s="341"/>
      <c r="L159" s="341"/>
      <c r="M159" s="341"/>
      <c r="N159" s="341"/>
    </row>
    <row r="160" spans="1:14" ht="15.75" customHeight="1" x14ac:dyDescent="0.2">
      <c r="A160" s="341"/>
      <c r="B160" s="341"/>
      <c r="C160" s="341"/>
      <c r="D160" s="341"/>
      <c r="E160" s="341"/>
      <c r="F160" s="341"/>
      <c r="G160" s="341"/>
      <c r="H160" s="341"/>
      <c r="I160" s="341"/>
      <c r="J160" s="341"/>
      <c r="K160" s="341"/>
      <c r="L160" s="341"/>
      <c r="M160" s="341"/>
      <c r="N160" s="341"/>
    </row>
    <row r="161" spans="1:14" ht="15.75" customHeight="1" x14ac:dyDescent="0.2">
      <c r="A161" s="341"/>
      <c r="B161" s="341"/>
      <c r="C161" s="341"/>
      <c r="D161" s="341"/>
      <c r="E161" s="341"/>
      <c r="F161" s="341"/>
      <c r="G161" s="341"/>
      <c r="H161" s="341"/>
      <c r="I161" s="341"/>
      <c r="J161" s="341"/>
      <c r="K161" s="341"/>
      <c r="L161" s="341"/>
      <c r="M161" s="341"/>
      <c r="N161" s="341"/>
    </row>
    <row r="162" spans="1:14" ht="15.75" customHeight="1" x14ac:dyDescent="0.2">
      <c r="A162" s="341"/>
      <c r="B162" s="341"/>
      <c r="C162" s="341"/>
      <c r="D162" s="341"/>
      <c r="E162" s="341"/>
      <c r="F162" s="341"/>
      <c r="G162" s="341"/>
      <c r="H162" s="341"/>
      <c r="I162" s="341"/>
      <c r="J162" s="341"/>
      <c r="K162" s="341"/>
      <c r="L162" s="341"/>
      <c r="M162" s="341"/>
      <c r="N162" s="341"/>
    </row>
    <row r="163" spans="1:14" ht="15.75" customHeight="1" x14ac:dyDescent="0.2">
      <c r="A163" s="341"/>
      <c r="B163" s="341"/>
      <c r="C163" s="341"/>
      <c r="D163" s="341"/>
      <c r="E163" s="341"/>
      <c r="F163" s="341"/>
      <c r="G163" s="341"/>
      <c r="H163" s="341"/>
      <c r="I163" s="341"/>
      <c r="J163" s="341"/>
      <c r="K163" s="341"/>
      <c r="L163" s="341"/>
      <c r="M163" s="341"/>
      <c r="N163" s="341"/>
    </row>
    <row r="164" spans="1:14" ht="15.75" customHeight="1" x14ac:dyDescent="0.2">
      <c r="A164" s="341"/>
      <c r="B164" s="341"/>
      <c r="C164" s="341"/>
      <c r="D164" s="341"/>
      <c r="E164" s="341"/>
      <c r="F164" s="341"/>
      <c r="G164" s="341"/>
      <c r="H164" s="341"/>
      <c r="I164" s="341"/>
      <c r="J164" s="341"/>
      <c r="K164" s="341"/>
      <c r="L164" s="341"/>
      <c r="M164" s="341"/>
      <c r="N164" s="341"/>
    </row>
    <row r="165" spans="1:14" ht="15.75" customHeight="1" x14ac:dyDescent="0.2">
      <c r="A165" s="341"/>
      <c r="B165" s="341"/>
      <c r="C165" s="341"/>
      <c r="D165" s="341"/>
      <c r="E165" s="341"/>
      <c r="F165" s="341"/>
      <c r="G165" s="341"/>
      <c r="H165" s="341"/>
      <c r="I165" s="341"/>
      <c r="J165" s="341"/>
      <c r="K165" s="341"/>
      <c r="L165" s="341"/>
      <c r="M165" s="341"/>
      <c r="N165" s="341"/>
    </row>
    <row r="166" spans="1:14" ht="15.75" customHeight="1" x14ac:dyDescent="0.2">
      <c r="A166" s="341"/>
      <c r="B166" s="341"/>
      <c r="C166" s="341"/>
      <c r="D166" s="341"/>
      <c r="E166" s="341"/>
      <c r="F166" s="341"/>
      <c r="G166" s="341"/>
      <c r="H166" s="341"/>
      <c r="I166" s="341"/>
      <c r="J166" s="341"/>
      <c r="K166" s="341"/>
      <c r="L166" s="341"/>
      <c r="M166" s="341"/>
      <c r="N166" s="341"/>
    </row>
    <row r="167" spans="1:14" ht="15.75" customHeight="1" x14ac:dyDescent="0.2">
      <c r="A167" s="341"/>
      <c r="B167" s="341"/>
      <c r="C167" s="341"/>
      <c r="D167" s="341"/>
      <c r="E167" s="341"/>
      <c r="F167" s="341"/>
      <c r="G167" s="341"/>
      <c r="H167" s="341"/>
      <c r="I167" s="341"/>
      <c r="J167" s="341"/>
      <c r="K167" s="341"/>
      <c r="L167" s="341"/>
      <c r="M167" s="341"/>
      <c r="N167" s="341"/>
    </row>
    <row r="168" spans="1:14" ht="15.75" customHeight="1" x14ac:dyDescent="0.2">
      <c r="A168" s="341"/>
      <c r="B168" s="341"/>
      <c r="C168" s="341"/>
      <c r="D168" s="341"/>
      <c r="E168" s="341"/>
      <c r="F168" s="341"/>
      <c r="G168" s="341"/>
      <c r="H168" s="341"/>
      <c r="I168" s="341"/>
      <c r="J168" s="341"/>
      <c r="K168" s="341"/>
      <c r="L168" s="341"/>
      <c r="M168" s="341"/>
      <c r="N168" s="341"/>
    </row>
    <row r="169" spans="1:14" ht="15.75" customHeight="1" x14ac:dyDescent="0.2">
      <c r="A169" s="341"/>
      <c r="B169" s="341"/>
      <c r="C169" s="341"/>
      <c r="D169" s="341"/>
      <c r="E169" s="341"/>
      <c r="F169" s="341"/>
      <c r="G169" s="341"/>
      <c r="H169" s="341"/>
      <c r="I169" s="341"/>
      <c r="J169" s="341"/>
      <c r="K169" s="341"/>
      <c r="L169" s="341"/>
      <c r="M169" s="341"/>
      <c r="N169" s="341"/>
    </row>
    <row r="170" spans="1:14" ht="15.75" customHeight="1" x14ac:dyDescent="0.2">
      <c r="A170" s="341"/>
      <c r="B170" s="341"/>
      <c r="C170" s="341"/>
      <c r="D170" s="341"/>
      <c r="E170" s="341"/>
      <c r="F170" s="341"/>
      <c r="G170" s="341"/>
      <c r="H170" s="341"/>
      <c r="I170" s="341"/>
      <c r="J170" s="341"/>
      <c r="K170" s="341"/>
      <c r="L170" s="341"/>
      <c r="M170" s="341"/>
      <c r="N170" s="341"/>
    </row>
    <row r="171" spans="1:14" ht="15.75" customHeight="1" x14ac:dyDescent="0.2">
      <c r="A171" s="341"/>
      <c r="B171" s="341"/>
      <c r="C171" s="341"/>
      <c r="D171" s="341"/>
      <c r="E171" s="341"/>
      <c r="F171" s="341"/>
      <c r="G171" s="341"/>
      <c r="H171" s="341"/>
      <c r="I171" s="341"/>
      <c r="J171" s="341"/>
      <c r="K171" s="341"/>
      <c r="L171" s="341"/>
      <c r="M171" s="341"/>
      <c r="N171" s="341"/>
    </row>
    <row r="172" spans="1:14" ht="15.75" customHeight="1" x14ac:dyDescent="0.2">
      <c r="A172" s="341"/>
      <c r="B172" s="341"/>
      <c r="C172" s="341"/>
      <c r="D172" s="341"/>
      <c r="E172" s="341"/>
      <c r="F172" s="341"/>
      <c r="G172" s="341"/>
      <c r="H172" s="341"/>
      <c r="I172" s="341"/>
      <c r="J172" s="341"/>
      <c r="K172" s="341"/>
      <c r="L172" s="341"/>
      <c r="M172" s="341"/>
      <c r="N172" s="341"/>
    </row>
    <row r="173" spans="1:14" ht="15.75" customHeight="1" x14ac:dyDescent="0.2">
      <c r="A173" s="341"/>
      <c r="B173" s="341"/>
      <c r="C173" s="341"/>
      <c r="D173" s="341"/>
      <c r="E173" s="341"/>
      <c r="F173" s="341"/>
      <c r="G173" s="341"/>
      <c r="H173" s="341"/>
      <c r="I173" s="341"/>
      <c r="J173" s="341"/>
      <c r="K173" s="341"/>
      <c r="L173" s="341"/>
      <c r="M173" s="341"/>
      <c r="N173" s="341"/>
    </row>
    <row r="174" spans="1:14" ht="15.75" customHeight="1" x14ac:dyDescent="0.2">
      <c r="A174" s="341"/>
      <c r="B174" s="341"/>
      <c r="C174" s="341"/>
      <c r="D174" s="341"/>
      <c r="E174" s="341"/>
      <c r="F174" s="341"/>
      <c r="G174" s="341"/>
      <c r="H174" s="341"/>
      <c r="I174" s="341"/>
      <c r="J174" s="341"/>
      <c r="K174" s="341"/>
      <c r="L174" s="341"/>
      <c r="M174" s="341"/>
      <c r="N174" s="341"/>
    </row>
    <row r="175" spans="1:14" ht="15.75" customHeight="1" x14ac:dyDescent="0.2">
      <c r="A175" s="341"/>
      <c r="B175" s="341"/>
      <c r="C175" s="341"/>
      <c r="D175" s="341"/>
      <c r="E175" s="341"/>
      <c r="F175" s="341"/>
      <c r="G175" s="341"/>
      <c r="H175" s="341"/>
      <c r="I175" s="341"/>
      <c r="J175" s="341"/>
      <c r="K175" s="341"/>
      <c r="L175" s="341"/>
      <c r="M175" s="341"/>
      <c r="N175" s="341"/>
    </row>
    <row r="176" spans="1:14" ht="15.75" customHeight="1" x14ac:dyDescent="0.2">
      <c r="A176" s="341"/>
      <c r="B176" s="341"/>
      <c r="C176" s="341"/>
      <c r="D176" s="341"/>
      <c r="E176" s="341"/>
      <c r="F176" s="341"/>
      <c r="G176" s="341"/>
      <c r="H176" s="341"/>
      <c r="I176" s="341"/>
      <c r="J176" s="341"/>
      <c r="K176" s="341"/>
      <c r="L176" s="341"/>
      <c r="M176" s="341"/>
      <c r="N176" s="341"/>
    </row>
    <row r="177" spans="1:14" ht="15.75" customHeight="1" x14ac:dyDescent="0.2">
      <c r="A177" s="341"/>
      <c r="B177" s="341"/>
      <c r="C177" s="341"/>
      <c r="D177" s="341"/>
      <c r="E177" s="341"/>
      <c r="F177" s="341"/>
      <c r="G177" s="341"/>
      <c r="H177" s="341"/>
      <c r="I177" s="341"/>
      <c r="J177" s="341"/>
      <c r="K177" s="341"/>
      <c r="L177" s="341"/>
      <c r="M177" s="341"/>
      <c r="N177" s="341"/>
    </row>
    <row r="178" spans="1:14" ht="15.75" customHeight="1" x14ac:dyDescent="0.2">
      <c r="A178" s="341"/>
      <c r="B178" s="341"/>
      <c r="C178" s="341"/>
      <c r="D178" s="341"/>
      <c r="E178" s="341"/>
      <c r="F178" s="341"/>
      <c r="G178" s="341"/>
      <c r="H178" s="341"/>
      <c r="I178" s="341"/>
      <c r="J178" s="341"/>
      <c r="K178" s="341"/>
      <c r="L178" s="341"/>
      <c r="M178" s="341"/>
      <c r="N178" s="341"/>
    </row>
    <row r="179" spans="1:14" ht="15.75" customHeight="1" x14ac:dyDescent="0.2">
      <c r="A179" s="341"/>
      <c r="B179" s="341"/>
      <c r="C179" s="341"/>
      <c r="D179" s="341"/>
      <c r="E179" s="341"/>
      <c r="F179" s="341"/>
      <c r="G179" s="341"/>
      <c r="H179" s="341"/>
      <c r="I179" s="341"/>
      <c r="J179" s="341"/>
      <c r="K179" s="341"/>
      <c r="L179" s="341"/>
      <c r="M179" s="341"/>
      <c r="N179" s="341"/>
    </row>
    <row r="180" spans="1:14" ht="15.75" customHeight="1" x14ac:dyDescent="0.2">
      <c r="A180" s="341"/>
      <c r="B180" s="341"/>
      <c r="C180" s="341"/>
      <c r="D180" s="341"/>
      <c r="E180" s="341"/>
      <c r="F180" s="341"/>
      <c r="G180" s="341"/>
      <c r="H180" s="341"/>
      <c r="I180" s="341"/>
      <c r="J180" s="341"/>
      <c r="K180" s="341"/>
      <c r="L180" s="341"/>
      <c r="M180" s="341"/>
      <c r="N180" s="341"/>
    </row>
    <row r="181" spans="1:14" ht="15.75" customHeight="1" x14ac:dyDescent="0.2">
      <c r="A181" s="341"/>
      <c r="B181" s="341"/>
      <c r="C181" s="341"/>
      <c r="D181" s="341"/>
      <c r="E181" s="341"/>
      <c r="F181" s="341"/>
      <c r="G181" s="341"/>
      <c r="H181" s="341"/>
      <c r="I181" s="341"/>
      <c r="J181" s="341"/>
      <c r="K181" s="341"/>
      <c r="L181" s="341"/>
      <c r="M181" s="341"/>
      <c r="N181" s="341"/>
    </row>
    <row r="182" spans="1:14" ht="15.75" customHeight="1" x14ac:dyDescent="0.2">
      <c r="A182" s="341"/>
      <c r="B182" s="341"/>
      <c r="C182" s="341"/>
      <c r="D182" s="341"/>
      <c r="E182" s="341"/>
      <c r="F182" s="341"/>
      <c r="G182" s="341"/>
      <c r="H182" s="341"/>
      <c r="I182" s="341"/>
      <c r="J182" s="341"/>
      <c r="K182" s="341"/>
      <c r="L182" s="341"/>
      <c r="M182" s="341"/>
      <c r="N182" s="341"/>
    </row>
    <row r="183" spans="1:14" ht="15.75" customHeight="1" x14ac:dyDescent="0.2">
      <c r="A183" s="341"/>
      <c r="B183" s="341"/>
      <c r="C183" s="341"/>
      <c r="D183" s="341"/>
      <c r="E183" s="341"/>
      <c r="F183" s="341"/>
      <c r="G183" s="341"/>
      <c r="H183" s="341"/>
      <c r="I183" s="341"/>
      <c r="J183" s="341"/>
      <c r="K183" s="341"/>
      <c r="L183" s="341"/>
      <c r="M183" s="341"/>
      <c r="N183" s="341"/>
    </row>
    <row r="184" spans="1:14" ht="15.75" customHeight="1" x14ac:dyDescent="0.2">
      <c r="A184" s="341"/>
      <c r="B184" s="341"/>
      <c r="C184" s="341"/>
      <c r="D184" s="341"/>
      <c r="E184" s="341"/>
      <c r="F184" s="341"/>
      <c r="G184" s="341"/>
      <c r="H184" s="341"/>
      <c r="I184" s="341"/>
      <c r="J184" s="341"/>
      <c r="K184" s="341"/>
      <c r="L184" s="341"/>
      <c r="M184" s="341"/>
      <c r="N184" s="341"/>
    </row>
    <row r="185" spans="1:14" ht="15.75" customHeight="1" x14ac:dyDescent="0.2">
      <c r="A185" s="341"/>
      <c r="B185" s="341"/>
      <c r="C185" s="341"/>
      <c r="D185" s="341"/>
      <c r="E185" s="341"/>
      <c r="F185" s="341"/>
      <c r="G185" s="341"/>
      <c r="H185" s="341"/>
      <c r="I185" s="341"/>
      <c r="J185" s="341"/>
      <c r="K185" s="341"/>
      <c r="L185" s="341"/>
      <c r="M185" s="341"/>
      <c r="N185" s="341"/>
    </row>
    <row r="186" spans="1:14" ht="15.75" customHeight="1" x14ac:dyDescent="0.2">
      <c r="A186" s="341"/>
      <c r="B186" s="341"/>
      <c r="C186" s="341"/>
      <c r="D186" s="341"/>
      <c r="E186" s="341"/>
      <c r="F186" s="341"/>
      <c r="G186" s="341"/>
      <c r="H186" s="341"/>
      <c r="I186" s="341"/>
      <c r="J186" s="341"/>
      <c r="K186" s="341"/>
      <c r="L186" s="341"/>
      <c r="M186" s="341"/>
      <c r="N186" s="341"/>
    </row>
    <row r="187" spans="1:14" ht="15.75" customHeight="1" x14ac:dyDescent="0.2">
      <c r="A187" s="341"/>
      <c r="B187" s="341"/>
      <c r="C187" s="341"/>
      <c r="D187" s="341"/>
      <c r="E187" s="341"/>
      <c r="F187" s="341"/>
      <c r="G187" s="341"/>
      <c r="H187" s="341"/>
      <c r="I187" s="341"/>
      <c r="J187" s="341"/>
      <c r="K187" s="341"/>
      <c r="L187" s="341"/>
      <c r="M187" s="341"/>
      <c r="N187" s="341"/>
    </row>
    <row r="188" spans="1:14" ht="15.75" customHeight="1" x14ac:dyDescent="0.2">
      <c r="A188" s="341"/>
      <c r="B188" s="341"/>
      <c r="C188" s="341"/>
      <c r="D188" s="341"/>
      <c r="E188" s="341"/>
      <c r="F188" s="341"/>
      <c r="G188" s="341"/>
      <c r="H188" s="341"/>
      <c r="I188" s="341"/>
      <c r="J188" s="341"/>
      <c r="K188" s="341"/>
      <c r="L188" s="341"/>
      <c r="M188" s="341"/>
      <c r="N188" s="341"/>
    </row>
    <row r="189" spans="1:14" ht="15.75" customHeight="1" x14ac:dyDescent="0.2">
      <c r="A189" s="341"/>
      <c r="B189" s="341"/>
      <c r="C189" s="341"/>
      <c r="D189" s="341"/>
      <c r="E189" s="341"/>
      <c r="F189" s="341"/>
      <c r="G189" s="341"/>
      <c r="H189" s="341"/>
      <c r="I189" s="341"/>
      <c r="J189" s="341"/>
      <c r="K189" s="341"/>
      <c r="L189" s="341"/>
      <c r="M189" s="341"/>
      <c r="N189" s="341"/>
    </row>
    <row r="190" spans="1:14" ht="15.75" customHeight="1" x14ac:dyDescent="0.2">
      <c r="A190" s="341"/>
      <c r="B190" s="341"/>
      <c r="C190" s="341"/>
      <c r="D190" s="341"/>
      <c r="E190" s="341"/>
      <c r="F190" s="341"/>
      <c r="G190" s="341"/>
      <c r="H190" s="341"/>
      <c r="I190" s="341"/>
      <c r="J190" s="341"/>
      <c r="K190" s="341"/>
      <c r="L190" s="341"/>
      <c r="M190" s="341"/>
      <c r="N190" s="341"/>
    </row>
    <row r="191" spans="1:14" ht="15.75" customHeight="1" x14ac:dyDescent="0.2">
      <c r="A191" s="341"/>
      <c r="B191" s="341"/>
      <c r="C191" s="341"/>
      <c r="D191" s="341"/>
      <c r="E191" s="341"/>
      <c r="F191" s="341"/>
      <c r="G191" s="341"/>
      <c r="H191" s="341"/>
      <c r="I191" s="341"/>
      <c r="J191" s="341"/>
      <c r="K191" s="341"/>
      <c r="L191" s="341"/>
      <c r="M191" s="341"/>
      <c r="N191" s="341"/>
    </row>
    <row r="192" spans="1:14" ht="15.75" customHeight="1" x14ac:dyDescent="0.2">
      <c r="A192" s="341"/>
      <c r="B192" s="341"/>
      <c r="C192" s="341"/>
      <c r="D192" s="341"/>
      <c r="E192" s="341"/>
      <c r="F192" s="341"/>
      <c r="G192" s="341"/>
      <c r="H192" s="341"/>
      <c r="I192" s="341"/>
      <c r="J192" s="341"/>
      <c r="K192" s="341"/>
      <c r="L192" s="341"/>
      <c r="M192" s="341"/>
      <c r="N192" s="341"/>
    </row>
    <row r="193" spans="1:14" ht="15.75" customHeight="1" x14ac:dyDescent="0.2">
      <c r="A193" s="341"/>
      <c r="B193" s="341"/>
      <c r="C193" s="341"/>
      <c r="D193" s="341"/>
      <c r="E193" s="341"/>
      <c r="F193" s="341"/>
      <c r="G193" s="341"/>
      <c r="H193" s="341"/>
      <c r="I193" s="341"/>
      <c r="J193" s="341"/>
      <c r="K193" s="341"/>
      <c r="L193" s="341"/>
      <c r="M193" s="341"/>
      <c r="N193" s="341"/>
    </row>
    <row r="194" spans="1:14" ht="15.75" customHeight="1" x14ac:dyDescent="0.2">
      <c r="A194" s="341"/>
      <c r="B194" s="341"/>
      <c r="C194" s="341"/>
      <c r="D194" s="341"/>
      <c r="E194" s="341"/>
      <c r="F194" s="341"/>
      <c r="G194" s="341"/>
      <c r="H194" s="341"/>
      <c r="I194" s="341"/>
      <c r="J194" s="341"/>
      <c r="K194" s="341"/>
      <c r="L194" s="341"/>
      <c r="M194" s="341"/>
      <c r="N194" s="341"/>
    </row>
    <row r="195" spans="1:14" ht="15.75" customHeight="1" x14ac:dyDescent="0.2">
      <c r="A195" s="341"/>
      <c r="B195" s="341"/>
      <c r="C195" s="341"/>
      <c r="D195" s="341"/>
      <c r="E195" s="341"/>
      <c r="F195" s="341"/>
      <c r="G195" s="341"/>
      <c r="H195" s="341"/>
      <c r="I195" s="341"/>
      <c r="J195" s="341"/>
      <c r="K195" s="341"/>
      <c r="L195" s="341"/>
      <c r="M195" s="341"/>
      <c r="N195" s="341"/>
    </row>
    <row r="196" spans="1:14" ht="15.75" customHeight="1" x14ac:dyDescent="0.2">
      <c r="A196" s="341"/>
      <c r="B196" s="341"/>
      <c r="C196" s="341"/>
      <c r="D196" s="341"/>
      <c r="E196" s="341"/>
      <c r="F196" s="341"/>
      <c r="G196" s="341"/>
      <c r="H196" s="341"/>
      <c r="I196" s="341"/>
      <c r="J196" s="341"/>
      <c r="K196" s="341"/>
      <c r="L196" s="341"/>
      <c r="M196" s="341"/>
      <c r="N196" s="341"/>
    </row>
    <row r="197" spans="1:14" ht="15.75" customHeight="1" x14ac:dyDescent="0.2">
      <c r="A197" s="341"/>
      <c r="B197" s="341"/>
      <c r="C197" s="341"/>
      <c r="D197" s="341"/>
      <c r="E197" s="341"/>
      <c r="F197" s="341"/>
      <c r="G197" s="341"/>
      <c r="H197" s="341"/>
      <c r="I197" s="341"/>
      <c r="J197" s="341"/>
      <c r="K197" s="341"/>
      <c r="L197" s="341"/>
      <c r="M197" s="341"/>
      <c r="N197" s="341"/>
    </row>
    <row r="198" spans="1:14" ht="15.75" customHeight="1" x14ac:dyDescent="0.2">
      <c r="A198" s="341"/>
      <c r="B198" s="341"/>
      <c r="C198" s="341"/>
      <c r="D198" s="341"/>
      <c r="E198" s="341"/>
      <c r="F198" s="341"/>
      <c r="G198" s="341"/>
      <c r="H198" s="341"/>
      <c r="I198" s="341"/>
      <c r="J198" s="341"/>
      <c r="K198" s="341"/>
      <c r="L198" s="341"/>
      <c r="M198" s="341"/>
      <c r="N198" s="341"/>
    </row>
    <row r="199" spans="1:14" ht="15.75" customHeight="1" x14ac:dyDescent="0.2">
      <c r="A199" s="341"/>
      <c r="B199" s="341"/>
      <c r="C199" s="341"/>
      <c r="D199" s="341"/>
      <c r="E199" s="341"/>
      <c r="F199" s="341"/>
      <c r="G199" s="341"/>
      <c r="H199" s="341"/>
      <c r="I199" s="341"/>
      <c r="J199" s="341"/>
      <c r="K199" s="341"/>
      <c r="L199" s="341"/>
      <c r="M199" s="341"/>
      <c r="N199" s="341"/>
    </row>
    <row r="200" spans="1:14" ht="15.75" customHeight="1" x14ac:dyDescent="0.2">
      <c r="A200" s="341"/>
      <c r="B200" s="341"/>
      <c r="C200" s="341"/>
      <c r="D200" s="341"/>
      <c r="E200" s="341"/>
      <c r="F200" s="341"/>
      <c r="G200" s="341"/>
      <c r="H200" s="341"/>
      <c r="I200" s="341"/>
      <c r="J200" s="341"/>
      <c r="K200" s="341"/>
      <c r="L200" s="341"/>
      <c r="M200" s="341"/>
      <c r="N200" s="341"/>
    </row>
    <row r="201" spans="1:14" ht="15.75" customHeight="1" x14ac:dyDescent="0.2">
      <c r="A201" s="341"/>
      <c r="B201" s="341"/>
      <c r="C201" s="341"/>
      <c r="D201" s="341"/>
      <c r="E201" s="341"/>
      <c r="F201" s="341"/>
      <c r="G201" s="341"/>
      <c r="H201" s="341"/>
      <c r="I201" s="341"/>
      <c r="J201" s="341"/>
      <c r="K201" s="341"/>
      <c r="L201" s="341"/>
      <c r="M201" s="341"/>
      <c r="N201" s="341"/>
    </row>
    <row r="202" spans="1:14" ht="15.75" customHeight="1" x14ac:dyDescent="0.2">
      <c r="A202" s="341"/>
      <c r="B202" s="341"/>
      <c r="C202" s="341"/>
      <c r="D202" s="341"/>
      <c r="E202" s="341"/>
      <c r="F202" s="341"/>
      <c r="G202" s="341"/>
      <c r="H202" s="341"/>
      <c r="I202" s="341"/>
      <c r="J202" s="341"/>
      <c r="K202" s="341"/>
      <c r="L202" s="341"/>
      <c r="M202" s="341"/>
      <c r="N202" s="341"/>
    </row>
    <row r="203" spans="1:14" ht="15.75" customHeight="1" x14ac:dyDescent="0.2">
      <c r="A203" s="341"/>
      <c r="B203" s="341"/>
      <c r="C203" s="341"/>
      <c r="D203" s="341"/>
      <c r="E203" s="341"/>
      <c r="F203" s="341"/>
      <c r="G203" s="341"/>
      <c r="H203" s="341"/>
      <c r="I203" s="341"/>
      <c r="J203" s="341"/>
      <c r="K203" s="341"/>
      <c r="L203" s="341"/>
      <c r="M203" s="341"/>
      <c r="N203" s="341"/>
    </row>
    <row r="204" spans="1:14" ht="15.75" customHeight="1" x14ac:dyDescent="0.2">
      <c r="A204" s="341"/>
      <c r="B204" s="341"/>
      <c r="C204" s="341"/>
      <c r="D204" s="341"/>
      <c r="E204" s="341"/>
      <c r="F204" s="341"/>
      <c r="G204" s="341"/>
      <c r="H204" s="341"/>
      <c r="I204" s="341"/>
      <c r="J204" s="341"/>
      <c r="K204" s="341"/>
      <c r="L204" s="341"/>
      <c r="M204" s="341"/>
      <c r="N204" s="341"/>
    </row>
    <row r="205" spans="1:14" ht="15.75" customHeight="1" x14ac:dyDescent="0.2">
      <c r="A205" s="341"/>
      <c r="B205" s="341"/>
      <c r="C205" s="341"/>
      <c r="D205" s="341"/>
      <c r="E205" s="341"/>
      <c r="F205" s="341"/>
      <c r="G205" s="341"/>
      <c r="H205" s="341"/>
      <c r="I205" s="341"/>
      <c r="J205" s="341"/>
      <c r="K205" s="341"/>
      <c r="L205" s="341"/>
      <c r="M205" s="341"/>
      <c r="N205" s="341"/>
    </row>
    <row r="206" spans="1:14" ht="15.75" customHeight="1" x14ac:dyDescent="0.2">
      <c r="A206" s="341"/>
      <c r="B206" s="341"/>
      <c r="C206" s="341"/>
      <c r="D206" s="341"/>
      <c r="E206" s="341"/>
      <c r="F206" s="341"/>
      <c r="G206" s="341"/>
      <c r="H206" s="341"/>
      <c r="I206" s="341"/>
      <c r="J206" s="341"/>
      <c r="K206" s="341"/>
      <c r="L206" s="341"/>
      <c r="M206" s="341"/>
      <c r="N206" s="341"/>
    </row>
    <row r="207" spans="1:14" ht="15.75" customHeight="1" x14ac:dyDescent="0.2">
      <c r="A207" s="341"/>
      <c r="B207" s="341"/>
      <c r="C207" s="341"/>
      <c r="D207" s="341"/>
      <c r="E207" s="341"/>
      <c r="F207" s="341"/>
      <c r="G207" s="341"/>
      <c r="H207" s="341"/>
      <c r="I207" s="341"/>
      <c r="J207" s="341"/>
      <c r="K207" s="341"/>
      <c r="L207" s="341"/>
      <c r="M207" s="341"/>
      <c r="N207" s="341"/>
    </row>
    <row r="208" spans="1:14" ht="15.75" customHeight="1" x14ac:dyDescent="0.2">
      <c r="A208" s="341"/>
      <c r="B208" s="341"/>
      <c r="C208" s="341"/>
      <c r="D208" s="341"/>
      <c r="E208" s="341"/>
      <c r="F208" s="341"/>
      <c r="G208" s="341"/>
      <c r="H208" s="341"/>
      <c r="I208" s="341"/>
      <c r="J208" s="341"/>
      <c r="K208" s="341"/>
      <c r="L208" s="341"/>
      <c r="M208" s="341"/>
      <c r="N208" s="341"/>
    </row>
    <row r="209" spans="1:14" ht="15.75" customHeight="1" x14ac:dyDescent="0.2">
      <c r="A209" s="341"/>
      <c r="B209" s="341"/>
      <c r="C209" s="341"/>
      <c r="D209" s="341"/>
      <c r="E209" s="341"/>
      <c r="F209" s="341"/>
      <c r="G209" s="341"/>
      <c r="H209" s="341"/>
      <c r="I209" s="341"/>
      <c r="J209" s="341"/>
      <c r="K209" s="341"/>
      <c r="L209" s="341"/>
      <c r="M209" s="341"/>
      <c r="N209" s="341"/>
    </row>
    <row r="210" spans="1:14" ht="15.75" customHeight="1" x14ac:dyDescent="0.2">
      <c r="A210" s="341"/>
      <c r="B210" s="341"/>
      <c r="C210" s="341"/>
      <c r="D210" s="341"/>
      <c r="E210" s="341"/>
      <c r="F210" s="341"/>
      <c r="G210" s="341"/>
      <c r="H210" s="341"/>
      <c r="I210" s="341"/>
      <c r="J210" s="341"/>
      <c r="K210" s="341"/>
      <c r="L210" s="341"/>
      <c r="M210" s="341"/>
      <c r="N210" s="341"/>
    </row>
    <row r="211" spans="1:14" ht="15.75" customHeight="1" x14ac:dyDescent="0.2">
      <c r="A211" s="341"/>
      <c r="B211" s="341"/>
      <c r="C211" s="341"/>
      <c r="D211" s="341"/>
      <c r="E211" s="341"/>
      <c r="F211" s="341"/>
      <c r="G211" s="341"/>
      <c r="H211" s="341"/>
      <c r="I211" s="341"/>
      <c r="J211" s="341"/>
      <c r="K211" s="341"/>
      <c r="L211" s="341"/>
      <c r="M211" s="341"/>
      <c r="N211" s="341"/>
    </row>
    <row r="212" spans="1:14" ht="15.75" customHeight="1" x14ac:dyDescent="0.2">
      <c r="A212" s="341"/>
      <c r="B212" s="341"/>
      <c r="C212" s="341"/>
      <c r="D212" s="341"/>
      <c r="E212" s="341"/>
      <c r="F212" s="341"/>
      <c r="G212" s="341"/>
      <c r="H212" s="341"/>
      <c r="I212" s="341"/>
      <c r="J212" s="341"/>
      <c r="K212" s="341"/>
      <c r="L212" s="341"/>
      <c r="M212" s="341"/>
      <c r="N212" s="341"/>
    </row>
    <row r="213" spans="1:14" ht="15.75" customHeight="1" x14ac:dyDescent="0.2">
      <c r="A213" s="341"/>
      <c r="B213" s="341"/>
      <c r="C213" s="341"/>
      <c r="D213" s="341"/>
      <c r="E213" s="341"/>
      <c r="F213" s="341"/>
      <c r="G213" s="341"/>
      <c r="H213" s="341"/>
      <c r="I213" s="341"/>
      <c r="J213" s="341"/>
      <c r="K213" s="341"/>
      <c r="L213" s="341"/>
      <c r="M213" s="341"/>
      <c r="N213" s="341"/>
    </row>
    <row r="214" spans="1:14" ht="15.75" customHeight="1" x14ac:dyDescent="0.2">
      <c r="A214" s="341"/>
      <c r="B214" s="341"/>
      <c r="C214" s="341"/>
      <c r="D214" s="341"/>
      <c r="E214" s="341"/>
      <c r="F214" s="341"/>
      <c r="G214" s="341"/>
      <c r="H214" s="341"/>
      <c r="I214" s="341"/>
      <c r="J214" s="341"/>
      <c r="K214" s="341"/>
      <c r="L214" s="341"/>
      <c r="M214" s="341"/>
      <c r="N214" s="341"/>
    </row>
    <row r="215" spans="1:14" ht="15.75" customHeight="1" x14ac:dyDescent="0.2">
      <c r="A215" s="341"/>
      <c r="B215" s="341"/>
      <c r="C215" s="341"/>
      <c r="D215" s="341"/>
      <c r="E215" s="341"/>
      <c r="F215" s="341"/>
      <c r="G215" s="341"/>
      <c r="H215" s="341"/>
      <c r="I215" s="341"/>
      <c r="J215" s="341"/>
      <c r="K215" s="341"/>
      <c r="L215" s="341"/>
      <c r="M215" s="341"/>
      <c r="N215" s="341"/>
    </row>
    <row r="216" spans="1:14" ht="15.75" customHeight="1" x14ac:dyDescent="0.2">
      <c r="A216" s="341"/>
      <c r="B216" s="341"/>
      <c r="C216" s="341"/>
      <c r="D216" s="341"/>
      <c r="E216" s="341"/>
      <c r="F216" s="341"/>
      <c r="G216" s="341"/>
      <c r="H216" s="341"/>
      <c r="I216" s="341"/>
      <c r="J216" s="341"/>
      <c r="K216" s="341"/>
      <c r="L216" s="341"/>
      <c r="M216" s="341"/>
      <c r="N216" s="341"/>
    </row>
    <row r="217" spans="1:14" ht="15.75" customHeight="1" x14ac:dyDescent="0.2">
      <c r="A217" s="341"/>
      <c r="B217" s="341"/>
      <c r="C217" s="341"/>
      <c r="D217" s="341"/>
      <c r="E217" s="341"/>
      <c r="F217" s="341"/>
      <c r="G217" s="341"/>
      <c r="H217" s="341"/>
      <c r="I217" s="341"/>
      <c r="J217" s="341"/>
      <c r="K217" s="341"/>
      <c r="L217" s="341"/>
      <c r="M217" s="341"/>
      <c r="N217" s="341"/>
    </row>
    <row r="218" spans="1:14" ht="15.75" customHeight="1" x14ac:dyDescent="0.2">
      <c r="A218" s="341"/>
      <c r="B218" s="341"/>
      <c r="C218" s="341"/>
      <c r="D218" s="341"/>
      <c r="E218" s="341"/>
      <c r="F218" s="341"/>
      <c r="G218" s="341"/>
      <c r="H218" s="341"/>
      <c r="I218" s="341"/>
      <c r="J218" s="341"/>
      <c r="K218" s="341"/>
      <c r="L218" s="341"/>
      <c r="M218" s="341"/>
      <c r="N218" s="341"/>
    </row>
    <row r="219" spans="1:14" ht="15.75" customHeight="1" x14ac:dyDescent="0.2">
      <c r="A219" s="341"/>
      <c r="B219" s="341"/>
      <c r="C219" s="341"/>
      <c r="D219" s="341"/>
      <c r="E219" s="341"/>
      <c r="F219" s="341"/>
      <c r="G219" s="341"/>
      <c r="H219" s="341"/>
      <c r="I219" s="341"/>
      <c r="J219" s="341"/>
      <c r="K219" s="341"/>
      <c r="L219" s="341"/>
      <c r="M219" s="341"/>
      <c r="N219" s="341"/>
    </row>
    <row r="220" spans="1:14" ht="15.75" customHeight="1" x14ac:dyDescent="0.2">
      <c r="A220" s="341"/>
      <c r="B220" s="341"/>
      <c r="C220" s="341"/>
      <c r="D220" s="341"/>
      <c r="E220" s="341"/>
      <c r="F220" s="341"/>
      <c r="G220" s="341"/>
      <c r="H220" s="341"/>
      <c r="I220" s="341"/>
      <c r="J220" s="341"/>
      <c r="K220" s="341"/>
      <c r="L220" s="341"/>
      <c r="M220" s="341"/>
      <c r="N220" s="341"/>
    </row>
    <row r="221" spans="1:14" ht="15.75" customHeight="1" x14ac:dyDescent="0.2">
      <c r="A221" s="341"/>
      <c r="B221" s="341"/>
      <c r="C221" s="341"/>
      <c r="D221" s="341"/>
      <c r="E221" s="341"/>
      <c r="F221" s="341"/>
      <c r="G221" s="341"/>
      <c r="H221" s="341"/>
      <c r="I221" s="341"/>
      <c r="J221" s="341"/>
      <c r="K221" s="341"/>
      <c r="L221" s="341"/>
      <c r="M221" s="341"/>
      <c r="N221" s="341"/>
    </row>
    <row r="222" spans="1:14" ht="15.75" customHeight="1" x14ac:dyDescent="0.2">
      <c r="A222" s="341"/>
      <c r="B222" s="341"/>
      <c r="C222" s="341"/>
      <c r="D222" s="341"/>
      <c r="E222" s="341"/>
      <c r="F222" s="341"/>
      <c r="G222" s="341"/>
      <c r="H222" s="341"/>
      <c r="I222" s="341"/>
      <c r="J222" s="341"/>
      <c r="K222" s="341"/>
      <c r="L222" s="341"/>
      <c r="M222" s="341"/>
      <c r="N222" s="341"/>
    </row>
    <row r="223" spans="1:14" ht="15.75" customHeight="1" x14ac:dyDescent="0.2">
      <c r="A223" s="341"/>
      <c r="B223" s="341"/>
      <c r="C223" s="341"/>
      <c r="D223" s="341"/>
      <c r="E223" s="341"/>
      <c r="F223" s="341"/>
      <c r="G223" s="341"/>
      <c r="H223" s="341"/>
      <c r="I223" s="341"/>
      <c r="J223" s="341"/>
      <c r="K223" s="341"/>
      <c r="L223" s="341"/>
      <c r="M223" s="341"/>
      <c r="N223" s="341"/>
    </row>
    <row r="224" spans="1:14" ht="15.75" customHeight="1" x14ac:dyDescent="0.2">
      <c r="A224" s="341"/>
      <c r="B224" s="341"/>
      <c r="C224" s="341"/>
      <c r="D224" s="341"/>
      <c r="E224" s="341"/>
      <c r="F224" s="341"/>
      <c r="G224" s="341"/>
      <c r="H224" s="341"/>
      <c r="I224" s="341"/>
      <c r="J224" s="341"/>
      <c r="K224" s="341"/>
      <c r="L224" s="341"/>
      <c r="M224" s="341"/>
      <c r="N224" s="341"/>
    </row>
    <row r="225" spans="1:14" ht="15.75" customHeight="1" x14ac:dyDescent="0.2">
      <c r="A225" s="341"/>
      <c r="B225" s="341"/>
      <c r="C225" s="341"/>
      <c r="D225" s="341"/>
      <c r="E225" s="341"/>
      <c r="F225" s="341"/>
      <c r="G225" s="341"/>
      <c r="H225" s="341"/>
      <c r="I225" s="341"/>
      <c r="J225" s="341"/>
      <c r="K225" s="341"/>
      <c r="L225" s="341"/>
      <c r="M225" s="341"/>
      <c r="N225" s="341"/>
    </row>
    <row r="226" spans="1:14" ht="15.75" customHeight="1" x14ac:dyDescent="0.2">
      <c r="A226" s="341"/>
      <c r="B226" s="341"/>
      <c r="C226" s="341"/>
      <c r="D226" s="341"/>
      <c r="E226" s="341"/>
      <c r="F226" s="341"/>
      <c r="G226" s="341"/>
      <c r="H226" s="341"/>
      <c r="I226" s="341"/>
      <c r="J226" s="341"/>
      <c r="K226" s="341"/>
      <c r="L226" s="341"/>
      <c r="M226" s="341"/>
      <c r="N226" s="341"/>
    </row>
    <row r="227" spans="1:14" ht="15.75" customHeight="1" x14ac:dyDescent="0.2">
      <c r="A227" s="341"/>
      <c r="B227" s="341"/>
      <c r="C227" s="341"/>
      <c r="D227" s="341"/>
      <c r="E227" s="341"/>
      <c r="F227" s="341"/>
      <c r="G227" s="341"/>
      <c r="H227" s="341"/>
      <c r="I227" s="341"/>
      <c r="J227" s="341"/>
      <c r="K227" s="341"/>
      <c r="L227" s="341"/>
      <c r="M227" s="341"/>
      <c r="N227" s="341"/>
    </row>
    <row r="228" spans="1:14" ht="15.75" customHeight="1" x14ac:dyDescent="0.2">
      <c r="A228" s="341"/>
      <c r="B228" s="341"/>
      <c r="C228" s="341"/>
      <c r="D228" s="341"/>
      <c r="E228" s="341"/>
      <c r="F228" s="341"/>
      <c r="G228" s="341"/>
      <c r="H228" s="341"/>
      <c r="I228" s="341"/>
      <c r="J228" s="341"/>
      <c r="K228" s="341"/>
      <c r="L228" s="341"/>
      <c r="M228" s="341"/>
      <c r="N228" s="341"/>
    </row>
    <row r="229" spans="1:14" ht="15.75" customHeight="1" x14ac:dyDescent="0.2">
      <c r="A229" s="341"/>
      <c r="B229" s="341"/>
      <c r="C229" s="341"/>
      <c r="D229" s="341"/>
      <c r="E229" s="341"/>
      <c r="F229" s="341"/>
      <c r="G229" s="341"/>
      <c r="H229" s="341"/>
      <c r="I229" s="341"/>
      <c r="J229" s="341"/>
      <c r="K229" s="341"/>
      <c r="L229" s="341"/>
      <c r="M229" s="341"/>
      <c r="N229" s="341"/>
    </row>
    <row r="230" spans="1:14" ht="15.75" customHeight="1" x14ac:dyDescent="0.2">
      <c r="A230" s="341"/>
      <c r="B230" s="341"/>
      <c r="C230" s="341"/>
      <c r="D230" s="341"/>
      <c r="E230" s="341"/>
      <c r="F230" s="341"/>
      <c r="G230" s="341"/>
      <c r="H230" s="341"/>
      <c r="I230" s="341"/>
      <c r="J230" s="341"/>
      <c r="K230" s="341"/>
      <c r="L230" s="341"/>
      <c r="M230" s="341"/>
      <c r="N230" s="341"/>
    </row>
    <row r="231" spans="1:14" ht="15.75" customHeight="1" x14ac:dyDescent="0.2">
      <c r="A231" s="341"/>
      <c r="B231" s="341"/>
      <c r="C231" s="341"/>
      <c r="D231" s="341"/>
      <c r="E231" s="341"/>
      <c r="F231" s="341"/>
      <c r="G231" s="341"/>
      <c r="H231" s="341"/>
      <c r="I231" s="341"/>
      <c r="J231" s="341"/>
      <c r="K231" s="341"/>
      <c r="L231" s="341"/>
      <c r="M231" s="341"/>
      <c r="N231" s="341"/>
    </row>
    <row r="232" spans="1:14" ht="15.75" customHeight="1" x14ac:dyDescent="0.2">
      <c r="A232" s="341"/>
      <c r="B232" s="341"/>
      <c r="C232" s="341"/>
      <c r="D232" s="341"/>
      <c r="E232" s="341"/>
      <c r="F232" s="341"/>
      <c r="G232" s="341"/>
      <c r="H232" s="341"/>
      <c r="I232" s="341"/>
      <c r="J232" s="341"/>
      <c r="K232" s="341"/>
      <c r="L232" s="341"/>
      <c r="M232" s="341"/>
      <c r="N232" s="341"/>
    </row>
    <row r="233" spans="1:14" ht="15.75" customHeight="1" x14ac:dyDescent="0.2">
      <c r="A233" s="341"/>
      <c r="B233" s="341"/>
      <c r="C233" s="341"/>
      <c r="D233" s="341"/>
      <c r="E233" s="341"/>
      <c r="F233" s="341"/>
      <c r="G233" s="341"/>
      <c r="H233" s="341"/>
      <c r="I233" s="341"/>
      <c r="J233" s="341"/>
      <c r="K233" s="341"/>
      <c r="L233" s="341"/>
      <c r="M233" s="341"/>
      <c r="N233" s="341"/>
    </row>
    <row r="234" spans="1:14" ht="15.75" customHeight="1" x14ac:dyDescent="0.2">
      <c r="A234" s="341"/>
      <c r="B234" s="341"/>
      <c r="C234" s="341"/>
      <c r="D234" s="341"/>
      <c r="E234" s="341"/>
      <c r="F234" s="341"/>
      <c r="G234" s="341"/>
      <c r="H234" s="341"/>
      <c r="I234" s="341"/>
      <c r="J234" s="341"/>
      <c r="K234" s="341"/>
      <c r="L234" s="341"/>
      <c r="M234" s="341"/>
      <c r="N234" s="341"/>
    </row>
    <row r="235" spans="1:14" ht="15.75" customHeight="1" x14ac:dyDescent="0.2">
      <c r="A235" s="341"/>
      <c r="B235" s="341"/>
      <c r="C235" s="341"/>
      <c r="D235" s="341"/>
      <c r="E235" s="341"/>
      <c r="F235" s="341"/>
      <c r="G235" s="341"/>
      <c r="H235" s="341"/>
      <c r="I235" s="341"/>
      <c r="J235" s="341"/>
      <c r="K235" s="341"/>
      <c r="L235" s="341"/>
      <c r="M235" s="341"/>
      <c r="N235" s="341"/>
    </row>
    <row r="236" spans="1:14" ht="15.75" customHeight="1" x14ac:dyDescent="0.2">
      <c r="A236" s="341"/>
      <c r="B236" s="341"/>
      <c r="C236" s="341"/>
      <c r="D236" s="341"/>
      <c r="E236" s="341"/>
      <c r="F236" s="341"/>
      <c r="G236" s="341"/>
      <c r="H236" s="341"/>
      <c r="I236" s="341"/>
      <c r="J236" s="341"/>
      <c r="K236" s="341"/>
      <c r="L236" s="341"/>
      <c r="M236" s="341"/>
      <c r="N236" s="341"/>
    </row>
    <row r="237" spans="1:14" ht="15.75" customHeight="1" x14ac:dyDescent="0.2">
      <c r="A237" s="341"/>
      <c r="B237" s="341"/>
      <c r="C237" s="341"/>
      <c r="D237" s="341"/>
      <c r="E237" s="341"/>
      <c r="F237" s="341"/>
      <c r="G237" s="341"/>
      <c r="H237" s="341"/>
      <c r="I237" s="341"/>
      <c r="J237" s="341"/>
      <c r="K237" s="341"/>
      <c r="L237" s="341"/>
      <c r="M237" s="341"/>
      <c r="N237" s="341"/>
    </row>
    <row r="238" spans="1:14" ht="15.75" customHeight="1" x14ac:dyDescent="0.2">
      <c r="A238" s="341"/>
      <c r="B238" s="341"/>
      <c r="C238" s="341"/>
      <c r="D238" s="341"/>
      <c r="E238" s="341"/>
      <c r="F238" s="341"/>
      <c r="G238" s="341"/>
      <c r="H238" s="341"/>
      <c r="I238" s="341"/>
      <c r="J238" s="341"/>
      <c r="K238" s="341"/>
      <c r="L238" s="341"/>
      <c r="M238" s="341"/>
      <c r="N238" s="341"/>
    </row>
    <row r="239" spans="1:14" ht="15.75" customHeight="1" x14ac:dyDescent="0.2">
      <c r="A239" s="341"/>
      <c r="B239" s="341"/>
      <c r="C239" s="341"/>
      <c r="D239" s="341"/>
      <c r="E239" s="341"/>
      <c r="F239" s="341"/>
      <c r="G239" s="341"/>
      <c r="H239" s="341"/>
      <c r="I239" s="341"/>
      <c r="J239" s="341"/>
      <c r="K239" s="341"/>
      <c r="L239" s="341"/>
      <c r="M239" s="341"/>
      <c r="N239" s="341"/>
    </row>
    <row r="240" spans="1:14" ht="15.75" customHeight="1" x14ac:dyDescent="0.2">
      <c r="A240" s="341"/>
      <c r="B240" s="341"/>
      <c r="C240" s="341"/>
      <c r="D240" s="341"/>
      <c r="E240" s="341"/>
      <c r="F240" s="341"/>
      <c r="G240" s="341"/>
      <c r="H240" s="341"/>
      <c r="I240" s="341"/>
      <c r="J240" s="341"/>
      <c r="K240" s="341"/>
      <c r="L240" s="341"/>
      <c r="M240" s="341"/>
      <c r="N240" s="341"/>
    </row>
    <row r="241" spans="1:14" ht="15.75" customHeight="1" x14ac:dyDescent="0.2">
      <c r="A241" s="341"/>
      <c r="B241" s="341"/>
      <c r="C241" s="341"/>
      <c r="D241" s="341"/>
      <c r="E241" s="341"/>
      <c r="F241" s="341"/>
      <c r="G241" s="341"/>
      <c r="H241" s="341"/>
      <c r="I241" s="341"/>
      <c r="J241" s="341"/>
      <c r="K241" s="341"/>
      <c r="L241" s="341"/>
      <c r="M241" s="341"/>
      <c r="N241" s="341"/>
    </row>
    <row r="242" spans="1:14" ht="15.75" customHeight="1" x14ac:dyDescent="0.2">
      <c r="A242" s="341"/>
      <c r="B242" s="341"/>
      <c r="C242" s="341"/>
      <c r="D242" s="341"/>
      <c r="E242" s="341"/>
      <c r="F242" s="341"/>
      <c r="G242" s="341"/>
      <c r="H242" s="341"/>
      <c r="I242" s="341"/>
      <c r="J242" s="341"/>
      <c r="K242" s="341"/>
      <c r="L242" s="341"/>
      <c r="M242" s="341"/>
      <c r="N242" s="341"/>
    </row>
    <row r="243" spans="1:14" ht="15.75" customHeight="1" x14ac:dyDescent="0.2">
      <c r="A243" s="341"/>
      <c r="B243" s="341"/>
      <c r="C243" s="341"/>
      <c r="D243" s="341"/>
      <c r="E243" s="341"/>
      <c r="F243" s="341"/>
      <c r="G243" s="341"/>
      <c r="H243" s="341"/>
      <c r="I243" s="341"/>
      <c r="J243" s="341"/>
      <c r="K243" s="341"/>
      <c r="L243" s="341"/>
      <c r="M243" s="341"/>
      <c r="N243" s="341"/>
    </row>
    <row r="244" spans="1:14" ht="15.75" customHeight="1" x14ac:dyDescent="0.2">
      <c r="A244" s="341"/>
      <c r="B244" s="341"/>
      <c r="C244" s="341"/>
      <c r="D244" s="341"/>
      <c r="E244" s="341"/>
      <c r="F244" s="341"/>
      <c r="G244" s="341"/>
      <c r="H244" s="341"/>
      <c r="I244" s="341"/>
      <c r="J244" s="341"/>
      <c r="K244" s="341"/>
      <c r="L244" s="341"/>
      <c r="M244" s="341"/>
      <c r="N244" s="341"/>
    </row>
    <row r="245" spans="1:14" ht="15.75" customHeight="1" x14ac:dyDescent="0.2">
      <c r="A245" s="341"/>
      <c r="B245" s="341"/>
      <c r="C245" s="341"/>
      <c r="D245" s="341"/>
      <c r="E245" s="341"/>
      <c r="F245" s="341"/>
      <c r="G245" s="341"/>
      <c r="H245" s="341"/>
      <c r="I245" s="341"/>
      <c r="J245" s="341"/>
      <c r="K245" s="341"/>
      <c r="L245" s="341"/>
      <c r="M245" s="341"/>
      <c r="N245" s="341"/>
    </row>
    <row r="246" spans="1:14" ht="15.75" customHeight="1" x14ac:dyDescent="0.2">
      <c r="A246" s="341"/>
      <c r="B246" s="341"/>
      <c r="C246" s="341"/>
      <c r="D246" s="341"/>
      <c r="E246" s="341"/>
      <c r="F246" s="341"/>
      <c r="G246" s="341"/>
      <c r="H246" s="341"/>
      <c r="I246" s="341"/>
      <c r="J246" s="341"/>
      <c r="K246" s="341"/>
      <c r="L246" s="341"/>
      <c r="M246" s="341"/>
      <c r="N246" s="341"/>
    </row>
    <row r="247" spans="1:14" ht="15.75" customHeight="1" x14ac:dyDescent="0.2">
      <c r="A247" s="341"/>
      <c r="B247" s="341"/>
      <c r="C247" s="341"/>
      <c r="D247" s="341"/>
      <c r="E247" s="341"/>
      <c r="F247" s="341"/>
      <c r="G247" s="341"/>
      <c r="H247" s="341"/>
      <c r="I247" s="341"/>
      <c r="J247" s="341"/>
      <c r="K247" s="341"/>
      <c r="L247" s="341"/>
      <c r="M247" s="341"/>
      <c r="N247" s="341"/>
    </row>
    <row r="248" spans="1:14" ht="15.75" customHeight="1" x14ac:dyDescent="0.2">
      <c r="A248" s="341"/>
      <c r="B248" s="341"/>
      <c r="C248" s="341"/>
      <c r="D248" s="341"/>
      <c r="E248" s="341"/>
      <c r="F248" s="341"/>
      <c r="G248" s="341"/>
      <c r="H248" s="341"/>
      <c r="I248" s="341"/>
      <c r="J248" s="341"/>
      <c r="K248" s="341"/>
      <c r="L248" s="341"/>
      <c r="M248" s="341"/>
      <c r="N248" s="341"/>
    </row>
    <row r="249" spans="1:14" ht="15.75" customHeight="1" x14ac:dyDescent="0.2">
      <c r="A249" s="341"/>
      <c r="B249" s="341"/>
      <c r="C249" s="341"/>
      <c r="D249" s="341"/>
      <c r="E249" s="341"/>
      <c r="F249" s="341"/>
      <c r="G249" s="341"/>
      <c r="H249" s="341"/>
      <c r="I249" s="341"/>
      <c r="J249" s="341"/>
      <c r="K249" s="341"/>
      <c r="L249" s="341"/>
      <c r="M249" s="341"/>
      <c r="N249" s="341"/>
    </row>
    <row r="250" spans="1:14" ht="15.75" customHeight="1" x14ac:dyDescent="0.2">
      <c r="A250" s="341"/>
      <c r="B250" s="341"/>
      <c r="C250" s="341"/>
      <c r="D250" s="341"/>
      <c r="E250" s="341"/>
      <c r="F250" s="341"/>
      <c r="G250" s="341"/>
      <c r="H250" s="341"/>
      <c r="I250" s="341"/>
      <c r="J250" s="341"/>
      <c r="K250" s="341"/>
      <c r="L250" s="341"/>
      <c r="M250" s="341"/>
      <c r="N250" s="341"/>
    </row>
    <row r="251" spans="1:14" ht="15.75" customHeight="1" x14ac:dyDescent="0.2">
      <c r="A251" s="341"/>
      <c r="B251" s="341"/>
      <c r="C251" s="341"/>
      <c r="D251" s="341"/>
      <c r="E251" s="341"/>
      <c r="F251" s="341"/>
      <c r="G251" s="341"/>
      <c r="H251" s="341"/>
      <c r="I251" s="341"/>
      <c r="J251" s="341"/>
      <c r="K251" s="341"/>
      <c r="L251" s="341"/>
      <c r="M251" s="341"/>
      <c r="N251" s="341"/>
    </row>
    <row r="252" spans="1:14" ht="15.75" customHeight="1" x14ac:dyDescent="0.2">
      <c r="A252" s="341"/>
      <c r="B252" s="341"/>
      <c r="C252" s="341"/>
      <c r="D252" s="341"/>
      <c r="E252" s="341"/>
      <c r="F252" s="341"/>
      <c r="G252" s="341"/>
      <c r="H252" s="341"/>
      <c r="I252" s="341"/>
      <c r="J252" s="341"/>
      <c r="K252" s="341"/>
      <c r="L252" s="341"/>
      <c r="M252" s="341"/>
      <c r="N252" s="341"/>
    </row>
    <row r="253" spans="1:14" ht="15.75" customHeight="1" x14ac:dyDescent="0.2">
      <c r="A253" s="341"/>
      <c r="B253" s="341"/>
      <c r="C253" s="341"/>
      <c r="D253" s="341"/>
      <c r="E253" s="341"/>
      <c r="F253" s="341"/>
      <c r="G253" s="341"/>
      <c r="H253" s="341"/>
      <c r="I253" s="341"/>
      <c r="J253" s="341"/>
      <c r="K253" s="341"/>
      <c r="L253" s="341"/>
      <c r="M253" s="341"/>
      <c r="N253" s="341"/>
    </row>
    <row r="254" spans="1:14" ht="15.75" customHeight="1" x14ac:dyDescent="0.2">
      <c r="A254" s="341"/>
      <c r="B254" s="341"/>
      <c r="C254" s="341"/>
      <c r="D254" s="341"/>
      <c r="E254" s="341"/>
      <c r="F254" s="341"/>
      <c r="G254" s="341"/>
      <c r="H254" s="341"/>
      <c r="I254" s="341"/>
      <c r="J254" s="341"/>
      <c r="K254" s="341"/>
      <c r="L254" s="341"/>
      <c r="M254" s="341"/>
      <c r="N254" s="341"/>
    </row>
    <row r="255" spans="1:14" ht="15.75" customHeight="1" x14ac:dyDescent="0.2">
      <c r="A255" s="341"/>
      <c r="B255" s="341"/>
      <c r="C255" s="341"/>
      <c r="D255" s="341"/>
      <c r="E255" s="341"/>
      <c r="F255" s="341"/>
      <c r="G255" s="341"/>
      <c r="H255" s="341"/>
      <c r="I255" s="341"/>
      <c r="J255" s="341"/>
      <c r="K255" s="341"/>
      <c r="L255" s="341"/>
      <c r="M255" s="341"/>
      <c r="N255" s="341"/>
    </row>
    <row r="256" spans="1:14" ht="15.75" customHeight="1" x14ac:dyDescent="0.2">
      <c r="A256" s="341"/>
      <c r="B256" s="341"/>
      <c r="C256" s="341"/>
      <c r="D256" s="341"/>
      <c r="E256" s="341"/>
      <c r="F256" s="341"/>
      <c r="G256" s="341"/>
      <c r="H256" s="341"/>
      <c r="I256" s="341"/>
      <c r="J256" s="341"/>
      <c r="K256" s="341"/>
      <c r="L256" s="341"/>
      <c r="M256" s="341"/>
      <c r="N256" s="341"/>
    </row>
    <row r="257" spans="1:14" ht="15.75" customHeight="1" x14ac:dyDescent="0.2">
      <c r="A257" s="341"/>
      <c r="B257" s="341"/>
      <c r="C257" s="341"/>
      <c r="D257" s="341"/>
      <c r="E257" s="341"/>
      <c r="F257" s="341"/>
      <c r="G257" s="341"/>
      <c r="H257" s="341"/>
      <c r="I257" s="341"/>
      <c r="J257" s="341"/>
      <c r="K257" s="341"/>
      <c r="L257" s="341"/>
      <c r="M257" s="341"/>
      <c r="N257" s="341"/>
    </row>
    <row r="258" spans="1:14" ht="15.75" customHeight="1" x14ac:dyDescent="0.2">
      <c r="A258" s="341"/>
      <c r="B258" s="341"/>
      <c r="C258" s="341"/>
      <c r="D258" s="341"/>
      <c r="E258" s="341"/>
      <c r="F258" s="341"/>
      <c r="G258" s="341"/>
      <c r="H258" s="341"/>
      <c r="I258" s="341"/>
      <c r="J258" s="341"/>
      <c r="K258" s="341"/>
      <c r="L258" s="341"/>
      <c r="M258" s="341"/>
      <c r="N258" s="341"/>
    </row>
    <row r="259" spans="1:14" ht="15.75" customHeight="1" x14ac:dyDescent="0.2">
      <c r="A259" s="341"/>
      <c r="B259" s="341"/>
      <c r="C259" s="341"/>
      <c r="D259" s="341"/>
      <c r="E259" s="341"/>
      <c r="F259" s="341"/>
      <c r="G259" s="341"/>
      <c r="H259" s="341"/>
      <c r="I259" s="341"/>
      <c r="J259" s="341"/>
      <c r="K259" s="341"/>
      <c r="L259" s="341"/>
      <c r="M259" s="341"/>
      <c r="N259" s="341"/>
    </row>
    <row r="260" spans="1:14" ht="15.75" customHeight="1" x14ac:dyDescent="0.2">
      <c r="A260" s="341"/>
      <c r="B260" s="341"/>
      <c r="C260" s="341"/>
      <c r="D260" s="341"/>
      <c r="E260" s="341"/>
      <c r="F260" s="341"/>
      <c r="G260" s="341"/>
      <c r="H260" s="341"/>
      <c r="I260" s="341"/>
      <c r="J260" s="341"/>
      <c r="K260" s="341"/>
      <c r="L260" s="341"/>
      <c r="M260" s="341"/>
      <c r="N260" s="341"/>
    </row>
    <row r="261" spans="1:14" ht="15.75" customHeight="1" x14ac:dyDescent="0.2">
      <c r="A261" s="341"/>
      <c r="B261" s="341"/>
      <c r="C261" s="341"/>
      <c r="D261" s="341"/>
      <c r="E261" s="341"/>
      <c r="F261" s="341"/>
      <c r="G261" s="341"/>
      <c r="H261" s="341"/>
      <c r="I261" s="341"/>
      <c r="J261" s="341"/>
      <c r="K261" s="341"/>
      <c r="L261" s="341"/>
      <c r="M261" s="341"/>
      <c r="N261" s="341"/>
    </row>
    <row r="262" spans="1:14" ht="15.75" customHeight="1" x14ac:dyDescent="0.2">
      <c r="A262" s="341"/>
      <c r="B262" s="341"/>
      <c r="C262" s="341"/>
      <c r="D262" s="341"/>
      <c r="E262" s="341"/>
      <c r="F262" s="341"/>
      <c r="G262" s="341"/>
      <c r="H262" s="341"/>
      <c r="I262" s="341"/>
      <c r="J262" s="341"/>
      <c r="K262" s="341"/>
      <c r="L262" s="341"/>
      <c r="M262" s="341"/>
      <c r="N262" s="341"/>
    </row>
    <row r="263" spans="1:14" ht="15.75" customHeight="1" x14ac:dyDescent="0.2">
      <c r="A263" s="341"/>
      <c r="B263" s="341"/>
      <c r="C263" s="341"/>
      <c r="D263" s="341"/>
      <c r="E263" s="341"/>
      <c r="F263" s="341"/>
      <c r="G263" s="341"/>
      <c r="H263" s="341"/>
      <c r="I263" s="341"/>
      <c r="J263" s="341"/>
      <c r="K263" s="341"/>
      <c r="L263" s="341"/>
      <c r="M263" s="341"/>
      <c r="N263" s="341"/>
    </row>
    <row r="264" spans="1:14" ht="15.75" customHeight="1" x14ac:dyDescent="0.2">
      <c r="A264" s="341"/>
      <c r="B264" s="341"/>
      <c r="C264" s="341"/>
      <c r="D264" s="341"/>
      <c r="E264" s="341"/>
      <c r="F264" s="341"/>
      <c r="G264" s="341"/>
      <c r="H264" s="341"/>
      <c r="I264" s="341"/>
      <c r="J264" s="341"/>
      <c r="K264" s="341"/>
      <c r="L264" s="341"/>
      <c r="M264" s="341"/>
      <c r="N264" s="341"/>
    </row>
    <row r="265" spans="1:14" ht="15.75" customHeight="1" x14ac:dyDescent="0.2">
      <c r="A265" s="341"/>
      <c r="B265" s="341"/>
      <c r="C265" s="341"/>
      <c r="D265" s="341"/>
      <c r="E265" s="341"/>
      <c r="F265" s="341"/>
      <c r="G265" s="341"/>
      <c r="H265" s="341"/>
      <c r="I265" s="341"/>
      <c r="J265" s="341"/>
      <c r="K265" s="341"/>
      <c r="L265" s="341"/>
      <c r="M265" s="341"/>
      <c r="N265" s="341"/>
    </row>
    <row r="266" spans="1:14" ht="15.75" customHeight="1" x14ac:dyDescent="0.2">
      <c r="A266" s="341"/>
      <c r="B266" s="341"/>
      <c r="C266" s="341"/>
      <c r="D266" s="341"/>
      <c r="E266" s="341"/>
      <c r="F266" s="341"/>
      <c r="G266" s="341"/>
      <c r="H266" s="341"/>
      <c r="I266" s="341"/>
      <c r="J266" s="341"/>
      <c r="K266" s="341"/>
      <c r="L266" s="341"/>
      <c r="M266" s="341"/>
      <c r="N266" s="341"/>
    </row>
    <row r="267" spans="1:14" ht="15.75" customHeight="1" x14ac:dyDescent="0.2">
      <c r="A267" s="341"/>
      <c r="B267" s="341"/>
      <c r="C267" s="341"/>
      <c r="D267" s="341"/>
      <c r="E267" s="341"/>
      <c r="F267" s="341"/>
      <c r="G267" s="341"/>
      <c r="H267" s="341"/>
      <c r="I267" s="341"/>
      <c r="J267" s="341"/>
      <c r="K267" s="341"/>
      <c r="L267" s="341"/>
      <c r="M267" s="341"/>
      <c r="N267" s="341"/>
    </row>
    <row r="268" spans="1:14" ht="15.75" customHeight="1" x14ac:dyDescent="0.2">
      <c r="A268" s="341"/>
      <c r="B268" s="341"/>
      <c r="C268" s="341"/>
      <c r="D268" s="341"/>
      <c r="E268" s="341"/>
      <c r="F268" s="341"/>
      <c r="G268" s="341"/>
      <c r="H268" s="341"/>
      <c r="I268" s="341"/>
      <c r="J268" s="341"/>
      <c r="K268" s="341"/>
      <c r="L268" s="341"/>
      <c r="M268" s="341"/>
      <c r="N268" s="341"/>
    </row>
    <row r="269" spans="1:14" ht="15.75" customHeight="1" x14ac:dyDescent="0.2">
      <c r="A269" s="341"/>
      <c r="B269" s="341"/>
      <c r="C269" s="341"/>
      <c r="D269" s="341"/>
      <c r="E269" s="341"/>
      <c r="F269" s="341"/>
      <c r="G269" s="341"/>
      <c r="H269" s="341"/>
      <c r="I269" s="341"/>
      <c r="J269" s="341"/>
      <c r="K269" s="341"/>
      <c r="L269" s="341"/>
      <c r="M269" s="341"/>
      <c r="N269" s="341"/>
    </row>
    <row r="270" spans="1:14" ht="15.75" customHeight="1" x14ac:dyDescent="0.2">
      <c r="A270" s="341"/>
      <c r="B270" s="341"/>
      <c r="C270" s="341"/>
      <c r="D270" s="341"/>
      <c r="E270" s="341"/>
      <c r="F270" s="341"/>
      <c r="G270" s="341"/>
      <c r="H270" s="341"/>
      <c r="I270" s="341"/>
      <c r="J270" s="341"/>
      <c r="K270" s="341"/>
      <c r="L270" s="341"/>
      <c r="M270" s="341"/>
      <c r="N270" s="341"/>
    </row>
    <row r="271" spans="1:14" ht="15.75" customHeight="1" x14ac:dyDescent="0.2">
      <c r="A271" s="341"/>
      <c r="B271" s="341"/>
      <c r="C271" s="341"/>
      <c r="D271" s="341"/>
      <c r="E271" s="341"/>
      <c r="F271" s="341"/>
      <c r="G271" s="341"/>
      <c r="H271" s="341"/>
      <c r="I271" s="341"/>
      <c r="J271" s="341"/>
      <c r="K271" s="341"/>
      <c r="L271" s="341"/>
      <c r="M271" s="341"/>
      <c r="N271" s="341"/>
    </row>
    <row r="272" spans="1:14" ht="15.75" customHeight="1" x14ac:dyDescent="0.2">
      <c r="A272" s="341"/>
      <c r="B272" s="341"/>
      <c r="C272" s="341"/>
      <c r="D272" s="341"/>
      <c r="E272" s="341"/>
      <c r="F272" s="341"/>
      <c r="G272" s="341"/>
      <c r="H272" s="341"/>
      <c r="I272" s="341"/>
      <c r="J272" s="341"/>
      <c r="K272" s="341"/>
      <c r="L272" s="341"/>
      <c r="M272" s="341"/>
      <c r="N272" s="341"/>
    </row>
    <row r="273" spans="1:14" ht="15.75" customHeight="1" x14ac:dyDescent="0.2">
      <c r="A273" s="341"/>
      <c r="B273" s="341"/>
      <c r="C273" s="341"/>
      <c r="D273" s="341"/>
      <c r="E273" s="341"/>
      <c r="F273" s="341"/>
      <c r="G273" s="341"/>
      <c r="H273" s="341"/>
      <c r="I273" s="341"/>
      <c r="J273" s="341"/>
      <c r="K273" s="341"/>
      <c r="L273" s="341"/>
      <c r="M273" s="341"/>
      <c r="N273" s="341"/>
    </row>
    <row r="274" spans="1:14" ht="15.75" customHeight="1" x14ac:dyDescent="0.2">
      <c r="A274" s="341"/>
      <c r="B274" s="341"/>
      <c r="C274" s="341"/>
      <c r="D274" s="341"/>
      <c r="E274" s="341"/>
      <c r="F274" s="341"/>
      <c r="G274" s="341"/>
      <c r="H274" s="341"/>
      <c r="I274" s="341"/>
      <c r="J274" s="341"/>
      <c r="K274" s="341"/>
      <c r="L274" s="341"/>
      <c r="M274" s="341"/>
      <c r="N274" s="341"/>
    </row>
    <row r="275" spans="1:14" ht="15.75" customHeight="1" x14ac:dyDescent="0.2">
      <c r="A275" s="341"/>
      <c r="B275" s="341"/>
      <c r="C275" s="341"/>
      <c r="D275" s="341"/>
      <c r="E275" s="341"/>
      <c r="F275" s="341"/>
      <c r="G275" s="341"/>
      <c r="H275" s="341"/>
      <c r="I275" s="341"/>
      <c r="J275" s="341"/>
      <c r="K275" s="341"/>
      <c r="L275" s="341"/>
      <c r="M275" s="341"/>
      <c r="N275" s="341"/>
    </row>
    <row r="276" spans="1:14" ht="15.75" customHeight="1" x14ac:dyDescent="0.2">
      <c r="A276" s="341"/>
      <c r="B276" s="341"/>
      <c r="C276" s="341"/>
      <c r="D276" s="341"/>
      <c r="E276" s="341"/>
      <c r="F276" s="341"/>
      <c r="G276" s="341"/>
      <c r="H276" s="341"/>
      <c r="I276" s="341"/>
      <c r="J276" s="341"/>
      <c r="K276" s="341"/>
      <c r="L276" s="341"/>
      <c r="M276" s="341"/>
      <c r="N276" s="341"/>
    </row>
    <row r="277" spans="1:14" ht="15.75" customHeight="1" x14ac:dyDescent="0.2">
      <c r="A277" s="341"/>
      <c r="B277" s="341"/>
      <c r="C277" s="341"/>
      <c r="D277" s="341"/>
      <c r="E277" s="341"/>
      <c r="F277" s="341"/>
      <c r="G277" s="341"/>
      <c r="H277" s="341"/>
      <c r="I277" s="341"/>
      <c r="J277" s="341"/>
      <c r="K277" s="341"/>
      <c r="L277" s="341"/>
      <c r="M277" s="341"/>
      <c r="N277" s="341"/>
    </row>
    <row r="278" spans="1:14" ht="15.75" customHeight="1" x14ac:dyDescent="0.2">
      <c r="A278" s="341"/>
      <c r="B278" s="341"/>
      <c r="C278" s="341"/>
      <c r="D278" s="341"/>
      <c r="E278" s="341"/>
      <c r="F278" s="341"/>
      <c r="G278" s="341"/>
      <c r="H278" s="341"/>
      <c r="I278" s="341"/>
      <c r="J278" s="341"/>
      <c r="K278" s="341"/>
      <c r="L278" s="341"/>
      <c r="M278" s="341"/>
      <c r="N278" s="341"/>
    </row>
    <row r="279" spans="1:14" ht="15.75" customHeight="1" x14ac:dyDescent="0.2">
      <c r="A279" s="341"/>
      <c r="B279" s="341"/>
      <c r="C279" s="341"/>
      <c r="D279" s="341"/>
      <c r="E279" s="341"/>
      <c r="F279" s="341"/>
      <c r="G279" s="341"/>
      <c r="H279" s="341"/>
      <c r="I279" s="341"/>
      <c r="J279" s="341"/>
      <c r="K279" s="341"/>
      <c r="L279" s="341"/>
      <c r="M279" s="341"/>
      <c r="N279" s="341"/>
    </row>
    <row r="280" spans="1:14" ht="15.75" customHeight="1" x14ac:dyDescent="0.2">
      <c r="A280" s="341"/>
      <c r="B280" s="341"/>
      <c r="C280" s="341"/>
      <c r="D280" s="341"/>
      <c r="E280" s="341"/>
      <c r="F280" s="341"/>
      <c r="G280" s="341"/>
      <c r="H280" s="341"/>
      <c r="I280" s="341"/>
      <c r="J280" s="341"/>
      <c r="K280" s="341"/>
      <c r="L280" s="341"/>
      <c r="M280" s="341"/>
      <c r="N280" s="341"/>
    </row>
    <row r="281" spans="1:14" ht="15.75" customHeight="1" x14ac:dyDescent="0.2">
      <c r="A281" s="341"/>
      <c r="B281" s="341"/>
      <c r="C281" s="341"/>
      <c r="D281" s="341"/>
      <c r="E281" s="341"/>
      <c r="F281" s="341"/>
      <c r="G281" s="341"/>
      <c r="H281" s="341"/>
      <c r="I281" s="341"/>
      <c r="J281" s="341"/>
      <c r="K281" s="341"/>
      <c r="L281" s="341"/>
      <c r="M281" s="341"/>
      <c r="N281" s="341"/>
    </row>
    <row r="282" spans="1:14" ht="15.75" customHeight="1" x14ac:dyDescent="0.2">
      <c r="A282" s="341"/>
      <c r="B282" s="341"/>
      <c r="C282" s="341"/>
      <c r="D282" s="341"/>
      <c r="E282" s="341"/>
      <c r="F282" s="341"/>
      <c r="G282" s="341"/>
      <c r="H282" s="341"/>
      <c r="I282" s="341"/>
      <c r="J282" s="341"/>
      <c r="K282" s="341"/>
      <c r="L282" s="341"/>
      <c r="M282" s="341"/>
      <c r="N282" s="341"/>
    </row>
    <row r="283" spans="1:14" ht="15.75" customHeight="1" x14ac:dyDescent="0.2">
      <c r="A283" s="341"/>
      <c r="B283" s="341"/>
      <c r="C283" s="341"/>
      <c r="D283" s="341"/>
      <c r="E283" s="341"/>
      <c r="F283" s="341"/>
      <c r="G283" s="341"/>
      <c r="H283" s="341"/>
      <c r="I283" s="341"/>
      <c r="J283" s="341"/>
      <c r="K283" s="341"/>
      <c r="L283" s="341"/>
      <c r="M283" s="341"/>
      <c r="N283" s="341"/>
    </row>
    <row r="284" spans="1:14" ht="15.75" customHeight="1" x14ac:dyDescent="0.2">
      <c r="A284" s="341"/>
      <c r="B284" s="341"/>
      <c r="C284" s="341"/>
      <c r="D284" s="341"/>
      <c r="E284" s="341"/>
      <c r="F284" s="341"/>
      <c r="G284" s="341"/>
      <c r="H284" s="341"/>
      <c r="I284" s="341"/>
      <c r="J284" s="341"/>
      <c r="K284" s="341"/>
      <c r="L284" s="341"/>
      <c r="M284" s="341"/>
      <c r="N284" s="341"/>
    </row>
    <row r="285" spans="1:14" ht="15.75" customHeight="1" x14ac:dyDescent="0.2">
      <c r="A285" s="341"/>
      <c r="B285" s="341"/>
      <c r="C285" s="341"/>
      <c r="D285" s="341"/>
      <c r="E285" s="341"/>
      <c r="F285" s="341"/>
      <c r="G285" s="341"/>
      <c r="H285" s="341"/>
      <c r="I285" s="341"/>
      <c r="J285" s="341"/>
      <c r="K285" s="341"/>
      <c r="L285" s="341"/>
      <c r="M285" s="341"/>
      <c r="N285" s="341"/>
    </row>
    <row r="286" spans="1:14" ht="15.75" customHeight="1" x14ac:dyDescent="0.2">
      <c r="A286" s="341"/>
      <c r="B286" s="341"/>
      <c r="C286" s="341"/>
      <c r="D286" s="341"/>
      <c r="E286" s="341"/>
      <c r="F286" s="341"/>
      <c r="G286" s="341"/>
      <c r="H286" s="341"/>
      <c r="I286" s="341"/>
      <c r="J286" s="341"/>
      <c r="K286" s="341"/>
      <c r="L286" s="341"/>
      <c r="M286" s="341"/>
      <c r="N286" s="341"/>
    </row>
    <row r="287" spans="1:14" ht="15.75" customHeight="1" x14ac:dyDescent="0.2">
      <c r="A287" s="341"/>
      <c r="B287" s="341"/>
      <c r="C287" s="341"/>
      <c r="D287" s="341"/>
      <c r="E287" s="341"/>
      <c r="F287" s="341"/>
      <c r="G287" s="341"/>
      <c r="H287" s="341"/>
      <c r="I287" s="341"/>
      <c r="J287" s="341"/>
      <c r="K287" s="341"/>
      <c r="L287" s="341"/>
      <c r="M287" s="341"/>
      <c r="N287" s="341"/>
    </row>
    <row r="288" spans="1:14" ht="15.75" customHeight="1" x14ac:dyDescent="0.2">
      <c r="A288" s="341"/>
      <c r="B288" s="341"/>
      <c r="C288" s="341"/>
      <c r="D288" s="341"/>
      <c r="E288" s="341"/>
      <c r="F288" s="341"/>
      <c r="G288" s="341"/>
      <c r="H288" s="341"/>
      <c r="I288" s="341"/>
      <c r="J288" s="341"/>
      <c r="K288" s="341"/>
      <c r="L288" s="341"/>
      <c r="M288" s="341"/>
      <c r="N288" s="341"/>
    </row>
    <row r="289" spans="1:14" ht="15.75" customHeight="1" x14ac:dyDescent="0.2">
      <c r="A289" s="341"/>
      <c r="B289" s="341"/>
      <c r="C289" s="341"/>
      <c r="D289" s="341"/>
      <c r="E289" s="341"/>
      <c r="F289" s="341"/>
      <c r="G289" s="341"/>
      <c r="H289" s="341"/>
      <c r="I289" s="341"/>
      <c r="J289" s="341"/>
      <c r="K289" s="341"/>
      <c r="L289" s="341"/>
      <c r="M289" s="341"/>
      <c r="N289" s="341"/>
    </row>
    <row r="290" spans="1:14" ht="15.75" customHeight="1" x14ac:dyDescent="0.2">
      <c r="A290" s="341"/>
      <c r="B290" s="341"/>
      <c r="C290" s="341"/>
      <c r="D290" s="341"/>
      <c r="E290" s="341"/>
      <c r="F290" s="341"/>
      <c r="G290" s="341"/>
      <c r="H290" s="341"/>
      <c r="I290" s="341"/>
      <c r="J290" s="341"/>
      <c r="K290" s="341"/>
      <c r="L290" s="341"/>
      <c r="M290" s="341"/>
      <c r="N290" s="341"/>
    </row>
    <row r="291" spans="1:14" ht="15.75" customHeight="1" x14ac:dyDescent="0.2">
      <c r="A291" s="341"/>
      <c r="B291" s="341"/>
      <c r="C291" s="341"/>
      <c r="D291" s="341"/>
      <c r="E291" s="341"/>
      <c r="F291" s="341"/>
      <c r="G291" s="341"/>
      <c r="H291" s="341"/>
      <c r="I291" s="341"/>
      <c r="J291" s="341"/>
      <c r="K291" s="341"/>
      <c r="L291" s="341"/>
      <c r="M291" s="341"/>
      <c r="N291" s="341"/>
    </row>
    <row r="292" spans="1:14" ht="15.75" customHeight="1" x14ac:dyDescent="0.2">
      <c r="A292" s="341"/>
      <c r="B292" s="341"/>
      <c r="C292" s="341"/>
      <c r="D292" s="341"/>
      <c r="E292" s="341"/>
      <c r="F292" s="341"/>
      <c r="G292" s="341"/>
      <c r="H292" s="341"/>
      <c r="I292" s="341"/>
      <c r="J292" s="341"/>
      <c r="K292" s="341"/>
      <c r="L292" s="341"/>
      <c r="M292" s="341"/>
      <c r="N292" s="341"/>
    </row>
    <row r="293" spans="1:14" ht="15.75" customHeight="1" x14ac:dyDescent="0.2">
      <c r="A293" s="341"/>
      <c r="B293" s="341"/>
      <c r="C293" s="341"/>
      <c r="D293" s="341"/>
      <c r="E293" s="341"/>
      <c r="F293" s="341"/>
      <c r="G293" s="341"/>
      <c r="H293" s="341"/>
      <c r="I293" s="341"/>
      <c r="J293" s="341"/>
      <c r="K293" s="341"/>
      <c r="L293" s="341"/>
      <c r="M293" s="341"/>
      <c r="N293" s="341"/>
    </row>
    <row r="294" spans="1:14" ht="15.75" customHeight="1" x14ac:dyDescent="0.2">
      <c r="A294" s="341"/>
      <c r="B294" s="341"/>
      <c r="C294" s="341"/>
      <c r="D294" s="341"/>
      <c r="E294" s="341"/>
      <c r="F294" s="341"/>
      <c r="G294" s="341"/>
      <c r="H294" s="341"/>
      <c r="I294" s="341"/>
      <c r="J294" s="341"/>
      <c r="K294" s="341"/>
      <c r="L294" s="341"/>
      <c r="M294" s="341"/>
      <c r="N294" s="341"/>
    </row>
    <row r="295" spans="1:14" ht="15.75" customHeight="1" x14ac:dyDescent="0.2">
      <c r="A295" s="341"/>
      <c r="B295" s="341"/>
      <c r="C295" s="341"/>
      <c r="D295" s="341"/>
      <c r="E295" s="341"/>
      <c r="F295" s="341"/>
      <c r="G295" s="341"/>
      <c r="H295" s="341"/>
      <c r="I295" s="341"/>
      <c r="J295" s="341"/>
      <c r="K295" s="341"/>
      <c r="L295" s="341"/>
      <c r="M295" s="341"/>
      <c r="N295" s="341"/>
    </row>
    <row r="296" spans="1:14" ht="15.75" customHeight="1" x14ac:dyDescent="0.2">
      <c r="A296" s="341"/>
      <c r="B296" s="341"/>
      <c r="C296" s="341"/>
      <c r="D296" s="341"/>
      <c r="E296" s="341"/>
      <c r="F296" s="341"/>
      <c r="G296" s="341"/>
      <c r="H296" s="341"/>
      <c r="I296" s="341"/>
      <c r="J296" s="341"/>
      <c r="K296" s="341"/>
      <c r="L296" s="341"/>
      <c r="M296" s="341"/>
      <c r="N296" s="341"/>
    </row>
    <row r="297" spans="1:14" ht="15.75" customHeight="1" x14ac:dyDescent="0.2">
      <c r="A297" s="341"/>
      <c r="B297" s="341"/>
      <c r="C297" s="341"/>
      <c r="D297" s="341"/>
      <c r="E297" s="341"/>
      <c r="F297" s="341"/>
      <c r="G297" s="341"/>
      <c r="H297" s="341"/>
      <c r="I297" s="341"/>
      <c r="J297" s="341"/>
      <c r="K297" s="341"/>
      <c r="L297" s="341"/>
      <c r="M297" s="341"/>
      <c r="N297" s="341"/>
    </row>
    <row r="298" spans="1:14" ht="15.75" customHeight="1" x14ac:dyDescent="0.2">
      <c r="A298" s="341"/>
      <c r="B298" s="341"/>
      <c r="C298" s="341"/>
      <c r="D298" s="341"/>
      <c r="E298" s="341"/>
      <c r="F298" s="341"/>
      <c r="G298" s="341"/>
      <c r="H298" s="341"/>
      <c r="I298" s="341"/>
      <c r="J298" s="341"/>
      <c r="K298" s="341"/>
      <c r="L298" s="341"/>
      <c r="M298" s="341"/>
      <c r="N298" s="341"/>
    </row>
    <row r="299" spans="1:14" ht="15.75" customHeight="1" x14ac:dyDescent="0.2">
      <c r="A299" s="341"/>
      <c r="B299" s="341"/>
      <c r="C299" s="341"/>
      <c r="D299" s="341"/>
      <c r="E299" s="341"/>
      <c r="F299" s="341"/>
      <c r="G299" s="341"/>
      <c r="H299" s="341"/>
      <c r="I299" s="341"/>
      <c r="J299" s="341"/>
      <c r="K299" s="341"/>
      <c r="L299" s="341"/>
      <c r="M299" s="341"/>
      <c r="N299" s="341"/>
    </row>
    <row r="300" spans="1:14" ht="15.75" customHeight="1" x14ac:dyDescent="0.2">
      <c r="A300" s="341"/>
      <c r="B300" s="341"/>
      <c r="C300" s="341"/>
      <c r="D300" s="341"/>
      <c r="E300" s="341"/>
      <c r="F300" s="341"/>
      <c r="G300" s="341"/>
      <c r="H300" s="341"/>
      <c r="I300" s="341"/>
      <c r="J300" s="341"/>
      <c r="K300" s="341"/>
      <c r="L300" s="341"/>
      <c r="M300" s="341"/>
      <c r="N300" s="341"/>
    </row>
    <row r="301" spans="1:14" ht="15.75" customHeight="1" x14ac:dyDescent="0.2">
      <c r="A301" s="341"/>
      <c r="B301" s="341"/>
      <c r="C301" s="341"/>
      <c r="D301" s="341"/>
      <c r="E301" s="341"/>
      <c r="F301" s="341"/>
      <c r="G301" s="341"/>
      <c r="H301" s="341"/>
      <c r="I301" s="341"/>
      <c r="J301" s="341"/>
      <c r="K301" s="341"/>
      <c r="L301" s="341"/>
      <c r="M301" s="341"/>
      <c r="N301" s="341"/>
    </row>
    <row r="302" spans="1:14" ht="15.75" customHeight="1" x14ac:dyDescent="0.2">
      <c r="A302" s="341"/>
      <c r="B302" s="341"/>
      <c r="C302" s="341"/>
      <c r="D302" s="341"/>
      <c r="E302" s="341"/>
      <c r="F302" s="341"/>
      <c r="G302" s="341"/>
      <c r="H302" s="341"/>
      <c r="I302" s="341"/>
      <c r="J302" s="341"/>
      <c r="K302" s="341"/>
      <c r="L302" s="341"/>
      <c r="M302" s="341"/>
      <c r="N302" s="341"/>
    </row>
    <row r="303" spans="1:14" ht="15.75" customHeight="1" x14ac:dyDescent="0.2">
      <c r="A303" s="341"/>
      <c r="B303" s="341"/>
      <c r="C303" s="341"/>
      <c r="D303" s="341"/>
      <c r="E303" s="341"/>
      <c r="F303" s="341"/>
      <c r="G303" s="341"/>
      <c r="H303" s="341"/>
      <c r="I303" s="341"/>
      <c r="J303" s="341"/>
      <c r="K303" s="341"/>
      <c r="L303" s="341"/>
      <c r="M303" s="341"/>
      <c r="N303" s="341"/>
    </row>
    <row r="304" spans="1:14" ht="15.75" customHeight="1" x14ac:dyDescent="0.2">
      <c r="A304" s="341"/>
      <c r="B304" s="341"/>
      <c r="C304" s="341"/>
      <c r="D304" s="341"/>
      <c r="E304" s="341"/>
      <c r="F304" s="341"/>
      <c r="G304" s="341"/>
      <c r="H304" s="341"/>
      <c r="I304" s="341"/>
      <c r="J304" s="341"/>
      <c r="K304" s="341"/>
      <c r="L304" s="341"/>
      <c r="M304" s="341"/>
      <c r="N304" s="341"/>
    </row>
    <row r="305" spans="1:14" ht="15.75" customHeight="1" x14ac:dyDescent="0.2">
      <c r="A305" s="341"/>
      <c r="B305" s="341"/>
      <c r="C305" s="341"/>
      <c r="D305" s="341"/>
      <c r="E305" s="341"/>
      <c r="F305" s="341"/>
      <c r="G305" s="341"/>
      <c r="H305" s="341"/>
      <c r="I305" s="341"/>
      <c r="J305" s="341"/>
      <c r="K305" s="341"/>
      <c r="L305" s="341"/>
      <c r="M305" s="341"/>
      <c r="N305" s="341"/>
    </row>
    <row r="306" spans="1:14" ht="15.75" customHeight="1" x14ac:dyDescent="0.2">
      <c r="A306" s="341"/>
      <c r="B306" s="341"/>
      <c r="C306" s="341"/>
      <c r="D306" s="341"/>
      <c r="E306" s="341"/>
      <c r="F306" s="341"/>
      <c r="G306" s="341"/>
      <c r="H306" s="341"/>
      <c r="I306" s="341"/>
      <c r="J306" s="341"/>
      <c r="K306" s="341"/>
      <c r="L306" s="341"/>
      <c r="M306" s="341"/>
      <c r="N306" s="341"/>
    </row>
    <row r="307" spans="1:14" ht="15.75" customHeight="1" x14ac:dyDescent="0.2">
      <c r="A307" s="341"/>
      <c r="B307" s="341"/>
      <c r="C307" s="341"/>
      <c r="D307" s="341"/>
      <c r="E307" s="341"/>
      <c r="F307" s="341"/>
      <c r="G307" s="341"/>
      <c r="H307" s="341"/>
      <c r="I307" s="341"/>
      <c r="J307" s="341"/>
      <c r="K307" s="341"/>
      <c r="L307" s="341"/>
      <c r="M307" s="341"/>
      <c r="N307" s="341"/>
    </row>
    <row r="308" spans="1:14" ht="15.75" customHeight="1" x14ac:dyDescent="0.2">
      <c r="A308" s="341"/>
      <c r="B308" s="341"/>
      <c r="C308" s="341"/>
      <c r="D308" s="341"/>
      <c r="E308" s="341"/>
      <c r="F308" s="341"/>
      <c r="G308" s="341"/>
      <c r="H308" s="341"/>
      <c r="I308" s="341"/>
      <c r="J308" s="341"/>
      <c r="K308" s="341"/>
      <c r="L308" s="341"/>
      <c r="M308" s="341"/>
      <c r="N308" s="341"/>
    </row>
    <row r="309" spans="1:14" ht="15.75" customHeight="1" x14ac:dyDescent="0.2">
      <c r="A309" s="341"/>
      <c r="B309" s="341"/>
      <c r="C309" s="341"/>
      <c r="D309" s="341"/>
      <c r="E309" s="341"/>
      <c r="F309" s="341"/>
      <c r="G309" s="341"/>
      <c r="H309" s="341"/>
      <c r="I309" s="341"/>
      <c r="J309" s="341"/>
      <c r="K309" s="341"/>
      <c r="L309" s="341"/>
      <c r="M309" s="341"/>
      <c r="N309" s="341"/>
    </row>
    <row r="310" spans="1:14" ht="15.75" customHeight="1" x14ac:dyDescent="0.2">
      <c r="A310" s="341"/>
      <c r="B310" s="341"/>
      <c r="C310" s="341"/>
      <c r="D310" s="341"/>
      <c r="E310" s="341"/>
      <c r="F310" s="341"/>
      <c r="G310" s="341"/>
      <c r="H310" s="341"/>
      <c r="I310" s="341"/>
      <c r="J310" s="341"/>
      <c r="K310" s="341"/>
      <c r="L310" s="341"/>
      <c r="M310" s="341"/>
      <c r="N310" s="341"/>
    </row>
    <row r="311" spans="1:14" ht="15.75" customHeight="1" x14ac:dyDescent="0.2">
      <c r="A311" s="341"/>
      <c r="B311" s="341"/>
      <c r="C311" s="341"/>
      <c r="D311" s="341"/>
      <c r="E311" s="341"/>
      <c r="F311" s="341"/>
      <c r="G311" s="341"/>
      <c r="H311" s="341"/>
      <c r="I311" s="341"/>
      <c r="J311" s="341"/>
      <c r="K311" s="341"/>
      <c r="L311" s="341"/>
      <c r="M311" s="341"/>
      <c r="N311" s="341"/>
    </row>
    <row r="312" spans="1:14" ht="15.75" customHeight="1" x14ac:dyDescent="0.2">
      <c r="A312" s="341"/>
      <c r="B312" s="341"/>
      <c r="C312" s="341"/>
      <c r="D312" s="341"/>
      <c r="E312" s="341"/>
      <c r="F312" s="341"/>
      <c r="G312" s="341"/>
      <c r="H312" s="341"/>
      <c r="I312" s="341"/>
      <c r="J312" s="341"/>
      <c r="K312" s="341"/>
      <c r="L312" s="341"/>
      <c r="M312" s="341"/>
      <c r="N312" s="341"/>
    </row>
    <row r="313" spans="1:14" ht="15.75" customHeight="1" x14ac:dyDescent="0.2">
      <c r="A313" s="341"/>
      <c r="B313" s="341"/>
      <c r="C313" s="341"/>
      <c r="D313" s="341"/>
      <c r="E313" s="341"/>
      <c r="F313" s="341"/>
      <c r="G313" s="341"/>
      <c r="H313" s="341"/>
      <c r="I313" s="341"/>
      <c r="J313" s="341"/>
      <c r="K313" s="341"/>
      <c r="L313" s="341"/>
      <c r="M313" s="341"/>
      <c r="N313" s="341"/>
    </row>
    <row r="314" spans="1:14" ht="15.75" customHeight="1" x14ac:dyDescent="0.2">
      <c r="A314" s="341"/>
      <c r="B314" s="341"/>
      <c r="C314" s="341"/>
      <c r="D314" s="341"/>
      <c r="E314" s="341"/>
      <c r="F314" s="341"/>
      <c r="G314" s="341"/>
      <c r="H314" s="341"/>
      <c r="I314" s="341"/>
      <c r="J314" s="341"/>
      <c r="K314" s="341"/>
      <c r="L314" s="341"/>
      <c r="M314" s="341"/>
      <c r="N314" s="341"/>
    </row>
    <row r="315" spans="1:14" ht="15.75" customHeight="1" x14ac:dyDescent="0.2">
      <c r="A315" s="341"/>
      <c r="B315" s="341"/>
      <c r="C315" s="341"/>
      <c r="D315" s="341"/>
      <c r="E315" s="341"/>
      <c r="F315" s="341"/>
      <c r="G315" s="341"/>
      <c r="H315" s="341"/>
      <c r="I315" s="341"/>
      <c r="J315" s="341"/>
      <c r="K315" s="341"/>
      <c r="L315" s="341"/>
      <c r="M315" s="341"/>
      <c r="N315" s="341"/>
    </row>
    <row r="316" spans="1:14" ht="15.75" customHeight="1" x14ac:dyDescent="0.2">
      <c r="A316" s="341"/>
      <c r="B316" s="341"/>
      <c r="C316" s="341"/>
      <c r="D316" s="341"/>
      <c r="E316" s="341"/>
      <c r="F316" s="341"/>
      <c r="G316" s="341"/>
      <c r="H316" s="341"/>
      <c r="I316" s="341"/>
      <c r="J316" s="341"/>
      <c r="K316" s="341"/>
      <c r="L316" s="341"/>
      <c r="M316" s="341"/>
      <c r="N316" s="341"/>
    </row>
    <row r="317" spans="1:14" ht="15.75" customHeight="1" x14ac:dyDescent="0.2">
      <c r="A317" s="341"/>
      <c r="B317" s="341"/>
      <c r="C317" s="341"/>
      <c r="D317" s="341"/>
      <c r="E317" s="341"/>
      <c r="F317" s="341"/>
      <c r="G317" s="341"/>
      <c r="H317" s="341"/>
      <c r="I317" s="341"/>
      <c r="J317" s="341"/>
      <c r="K317" s="341"/>
      <c r="L317" s="341"/>
      <c r="M317" s="341"/>
      <c r="N317" s="341"/>
    </row>
    <row r="318" spans="1:14" ht="15.75" customHeight="1" x14ac:dyDescent="0.2">
      <c r="A318" s="341"/>
      <c r="B318" s="341"/>
      <c r="C318" s="341"/>
      <c r="D318" s="341"/>
      <c r="E318" s="341"/>
      <c r="F318" s="341"/>
      <c r="G318" s="341"/>
      <c r="H318" s="341"/>
      <c r="I318" s="341"/>
      <c r="J318" s="341"/>
      <c r="K318" s="341"/>
      <c r="L318" s="341"/>
      <c r="M318" s="341"/>
      <c r="N318" s="341"/>
    </row>
    <row r="319" spans="1:14" ht="15.75" customHeight="1" x14ac:dyDescent="0.2">
      <c r="A319" s="341"/>
      <c r="B319" s="341"/>
      <c r="C319" s="341"/>
      <c r="D319" s="341"/>
      <c r="E319" s="341"/>
      <c r="F319" s="341"/>
      <c r="G319" s="341"/>
      <c r="H319" s="341"/>
      <c r="I319" s="341"/>
      <c r="J319" s="341"/>
      <c r="K319" s="341"/>
      <c r="L319" s="341"/>
      <c r="M319" s="341"/>
      <c r="N319" s="341"/>
    </row>
    <row r="320" spans="1:14" ht="15.75" customHeight="1" x14ac:dyDescent="0.2">
      <c r="A320" s="341"/>
      <c r="B320" s="341"/>
      <c r="C320" s="341"/>
      <c r="D320" s="341"/>
      <c r="E320" s="341"/>
      <c r="F320" s="341"/>
      <c r="G320" s="341"/>
      <c r="H320" s="341"/>
      <c r="I320" s="341"/>
      <c r="J320" s="341"/>
      <c r="K320" s="341"/>
      <c r="L320" s="341"/>
      <c r="M320" s="341"/>
      <c r="N320" s="341"/>
    </row>
    <row r="321" spans="1:14" ht="15.75" customHeight="1" x14ac:dyDescent="0.2">
      <c r="A321" s="341"/>
      <c r="B321" s="341"/>
      <c r="C321" s="341"/>
      <c r="D321" s="341"/>
      <c r="E321" s="341"/>
      <c r="F321" s="341"/>
      <c r="G321" s="341"/>
      <c r="H321" s="341"/>
      <c r="I321" s="341"/>
      <c r="J321" s="341"/>
      <c r="K321" s="341"/>
      <c r="L321" s="341"/>
      <c r="M321" s="341"/>
      <c r="N321" s="341"/>
    </row>
    <row r="322" spans="1:14" ht="15.75" customHeight="1" x14ac:dyDescent="0.2">
      <c r="A322" s="341"/>
      <c r="B322" s="341"/>
      <c r="C322" s="341"/>
      <c r="D322" s="341"/>
      <c r="E322" s="341"/>
      <c r="F322" s="341"/>
      <c r="G322" s="341"/>
      <c r="H322" s="341"/>
      <c r="I322" s="341"/>
      <c r="J322" s="341"/>
      <c r="K322" s="341"/>
      <c r="L322" s="341"/>
      <c r="M322" s="341"/>
      <c r="N322" s="341"/>
    </row>
    <row r="323" spans="1:14" ht="15.75" customHeight="1" x14ac:dyDescent="0.2">
      <c r="A323" s="341"/>
      <c r="B323" s="341"/>
      <c r="C323" s="341"/>
      <c r="D323" s="341"/>
      <c r="E323" s="341"/>
      <c r="F323" s="341"/>
      <c r="G323" s="341"/>
      <c r="H323" s="341"/>
      <c r="I323" s="341"/>
      <c r="J323" s="341"/>
      <c r="K323" s="341"/>
      <c r="L323" s="341"/>
      <c r="M323" s="341"/>
      <c r="N323" s="341"/>
    </row>
    <row r="324" spans="1:14" ht="15.75" customHeight="1" x14ac:dyDescent="0.2">
      <c r="A324" s="341"/>
      <c r="B324" s="341"/>
      <c r="C324" s="341"/>
      <c r="D324" s="341"/>
      <c r="E324" s="341"/>
      <c r="F324" s="341"/>
      <c r="G324" s="341"/>
      <c r="H324" s="341"/>
      <c r="I324" s="341"/>
      <c r="J324" s="341"/>
      <c r="K324" s="341"/>
      <c r="L324" s="341"/>
      <c r="M324" s="341"/>
      <c r="N324" s="341"/>
    </row>
    <row r="325" spans="1:14" ht="15.75" customHeight="1" x14ac:dyDescent="0.2">
      <c r="A325" s="341"/>
      <c r="B325" s="341"/>
      <c r="C325" s="341"/>
      <c r="D325" s="341"/>
      <c r="E325" s="341"/>
      <c r="F325" s="341"/>
      <c r="G325" s="341"/>
      <c r="H325" s="341"/>
      <c r="I325" s="341"/>
      <c r="J325" s="341"/>
      <c r="K325" s="341"/>
      <c r="L325" s="341"/>
      <c r="M325" s="341"/>
      <c r="N325" s="341"/>
    </row>
    <row r="326" spans="1:14" ht="15.75" customHeight="1" x14ac:dyDescent="0.2">
      <c r="A326" s="341"/>
      <c r="B326" s="341"/>
      <c r="C326" s="341"/>
      <c r="D326" s="341"/>
      <c r="E326" s="341"/>
      <c r="F326" s="341"/>
      <c r="G326" s="341"/>
      <c r="H326" s="341"/>
      <c r="I326" s="341"/>
      <c r="J326" s="341"/>
      <c r="K326" s="341"/>
      <c r="L326" s="341"/>
      <c r="M326" s="341"/>
      <c r="N326" s="341"/>
    </row>
    <row r="327" spans="1:14" ht="15.75" customHeight="1" x14ac:dyDescent="0.2">
      <c r="A327" s="341"/>
      <c r="B327" s="341"/>
      <c r="C327" s="341"/>
      <c r="D327" s="341"/>
      <c r="E327" s="341"/>
      <c r="F327" s="341"/>
      <c r="G327" s="341"/>
      <c r="H327" s="341"/>
      <c r="I327" s="341"/>
      <c r="J327" s="341"/>
      <c r="K327" s="341"/>
      <c r="L327" s="341"/>
      <c r="M327" s="341"/>
      <c r="N327" s="341"/>
    </row>
    <row r="328" spans="1:14" ht="15.75" customHeight="1" x14ac:dyDescent="0.2">
      <c r="A328" s="341"/>
      <c r="B328" s="341"/>
      <c r="C328" s="341"/>
      <c r="D328" s="341"/>
      <c r="E328" s="341"/>
      <c r="F328" s="341"/>
      <c r="G328" s="341"/>
      <c r="H328" s="341"/>
      <c r="I328" s="341"/>
      <c r="J328" s="341"/>
      <c r="K328" s="341"/>
      <c r="L328" s="341"/>
      <c r="M328" s="341"/>
      <c r="N328" s="341"/>
    </row>
    <row r="329" spans="1:14" ht="15.75" customHeight="1" x14ac:dyDescent="0.2">
      <c r="A329" s="341"/>
      <c r="B329" s="341"/>
      <c r="C329" s="341"/>
      <c r="D329" s="341"/>
      <c r="E329" s="341"/>
      <c r="F329" s="341"/>
      <c r="G329" s="341"/>
      <c r="H329" s="341"/>
      <c r="I329" s="341"/>
      <c r="J329" s="341"/>
      <c r="K329" s="341"/>
      <c r="L329" s="341"/>
      <c r="M329" s="341"/>
      <c r="N329" s="341"/>
    </row>
    <row r="330" spans="1:14" ht="15.75" customHeight="1" x14ac:dyDescent="0.2">
      <c r="A330" s="341"/>
      <c r="B330" s="341"/>
      <c r="C330" s="341"/>
      <c r="D330" s="341"/>
      <c r="E330" s="341"/>
      <c r="F330" s="341"/>
      <c r="G330" s="341"/>
      <c r="H330" s="341"/>
      <c r="I330" s="341"/>
      <c r="J330" s="341"/>
      <c r="K330" s="341"/>
      <c r="L330" s="341"/>
      <c r="M330" s="341"/>
      <c r="N330" s="341"/>
    </row>
    <row r="331" spans="1:14" ht="15.75" customHeight="1" x14ac:dyDescent="0.2">
      <c r="A331" s="341"/>
      <c r="B331" s="341"/>
      <c r="C331" s="341"/>
      <c r="D331" s="341"/>
      <c r="E331" s="341"/>
      <c r="F331" s="341"/>
      <c r="G331" s="341"/>
      <c r="H331" s="341"/>
      <c r="I331" s="341"/>
      <c r="J331" s="341"/>
      <c r="K331" s="341"/>
      <c r="L331" s="341"/>
      <c r="M331" s="341"/>
      <c r="N331" s="341"/>
    </row>
    <row r="332" spans="1:14" ht="15.75" customHeight="1" x14ac:dyDescent="0.2">
      <c r="A332" s="341"/>
      <c r="B332" s="341"/>
      <c r="C332" s="341"/>
      <c r="D332" s="341"/>
      <c r="E332" s="341"/>
      <c r="F332" s="341"/>
      <c r="G332" s="341"/>
      <c r="H332" s="341"/>
      <c r="I332" s="341"/>
      <c r="J332" s="341"/>
      <c r="K332" s="341"/>
      <c r="L332" s="341"/>
      <c r="M332" s="341"/>
      <c r="N332" s="341"/>
    </row>
    <row r="333" spans="1:14" ht="15.75" customHeight="1" x14ac:dyDescent="0.2">
      <c r="A333" s="341"/>
      <c r="B333" s="341"/>
      <c r="C333" s="341"/>
      <c r="D333" s="341"/>
      <c r="E333" s="341"/>
      <c r="F333" s="341"/>
      <c r="G333" s="341"/>
      <c r="H333" s="341"/>
      <c r="I333" s="341"/>
      <c r="J333" s="341"/>
      <c r="K333" s="341"/>
      <c r="L333" s="341"/>
      <c r="M333" s="341"/>
      <c r="N333" s="341"/>
    </row>
    <row r="334" spans="1:14" ht="15.75" customHeight="1" x14ac:dyDescent="0.2">
      <c r="A334" s="341"/>
      <c r="B334" s="341"/>
      <c r="C334" s="341"/>
      <c r="D334" s="341"/>
      <c r="E334" s="341"/>
      <c r="F334" s="341"/>
      <c r="G334" s="341"/>
      <c r="H334" s="341"/>
      <c r="I334" s="341"/>
      <c r="J334" s="341"/>
      <c r="K334" s="341"/>
      <c r="L334" s="341"/>
      <c r="M334" s="341"/>
      <c r="N334" s="341"/>
    </row>
    <row r="335" spans="1:14" ht="15.75" customHeight="1" x14ac:dyDescent="0.2">
      <c r="A335" s="341"/>
      <c r="B335" s="341"/>
      <c r="C335" s="341"/>
      <c r="D335" s="341"/>
      <c r="E335" s="341"/>
      <c r="F335" s="341"/>
      <c r="G335" s="341"/>
      <c r="H335" s="341"/>
      <c r="I335" s="341"/>
      <c r="J335" s="341"/>
      <c r="K335" s="341"/>
      <c r="L335" s="341"/>
      <c r="M335" s="341"/>
      <c r="N335" s="341"/>
    </row>
    <row r="336" spans="1:14" ht="15.75" customHeight="1" x14ac:dyDescent="0.2">
      <c r="A336" s="341"/>
      <c r="B336" s="341"/>
      <c r="C336" s="341"/>
      <c r="D336" s="341"/>
      <c r="E336" s="341"/>
      <c r="F336" s="341"/>
      <c r="G336" s="341"/>
      <c r="H336" s="341"/>
      <c r="I336" s="341"/>
      <c r="J336" s="341"/>
      <c r="K336" s="341"/>
      <c r="L336" s="341"/>
      <c r="M336" s="341"/>
      <c r="N336" s="341"/>
    </row>
    <row r="337" spans="1:14" ht="15.75" customHeight="1" x14ac:dyDescent="0.2">
      <c r="A337" s="341"/>
      <c r="B337" s="341"/>
      <c r="C337" s="341"/>
      <c r="D337" s="341"/>
      <c r="E337" s="341"/>
      <c r="F337" s="341"/>
      <c r="G337" s="341"/>
      <c r="H337" s="341"/>
      <c r="I337" s="341"/>
      <c r="J337" s="341"/>
      <c r="K337" s="341"/>
      <c r="L337" s="341"/>
      <c r="M337" s="341"/>
      <c r="N337" s="341"/>
    </row>
    <row r="338" spans="1:14" ht="15.75" customHeight="1" x14ac:dyDescent="0.2">
      <c r="A338" s="341"/>
      <c r="B338" s="341"/>
      <c r="C338" s="341"/>
      <c r="D338" s="341"/>
      <c r="E338" s="341"/>
      <c r="F338" s="341"/>
      <c r="G338" s="341"/>
      <c r="H338" s="341"/>
      <c r="I338" s="341"/>
      <c r="J338" s="341"/>
      <c r="K338" s="341"/>
      <c r="L338" s="341"/>
      <c r="M338" s="341"/>
      <c r="N338" s="341"/>
    </row>
    <row r="339" spans="1:14" ht="15.75" customHeight="1" x14ac:dyDescent="0.2">
      <c r="A339" s="341"/>
      <c r="B339" s="341"/>
      <c r="C339" s="341"/>
      <c r="D339" s="341"/>
      <c r="E339" s="341"/>
      <c r="F339" s="341"/>
      <c r="G339" s="341"/>
      <c r="H339" s="341"/>
      <c r="I339" s="341"/>
      <c r="J339" s="341"/>
      <c r="K339" s="341"/>
      <c r="L339" s="341"/>
      <c r="M339" s="341"/>
      <c r="N339" s="341"/>
    </row>
    <row r="340" spans="1:14" ht="15.75" customHeight="1" x14ac:dyDescent="0.2">
      <c r="A340" s="341"/>
      <c r="B340" s="341"/>
      <c r="C340" s="341"/>
      <c r="D340" s="341"/>
      <c r="E340" s="341"/>
      <c r="F340" s="341"/>
      <c r="G340" s="341"/>
      <c r="H340" s="341"/>
      <c r="I340" s="341"/>
      <c r="J340" s="341"/>
      <c r="K340" s="341"/>
      <c r="L340" s="341"/>
      <c r="M340" s="341"/>
      <c r="N340" s="341"/>
    </row>
    <row r="341" spans="1:14" ht="15.75" customHeight="1" x14ac:dyDescent="0.2">
      <c r="A341" s="341"/>
      <c r="B341" s="341"/>
      <c r="C341" s="341"/>
      <c r="D341" s="341"/>
      <c r="E341" s="341"/>
      <c r="F341" s="341"/>
      <c r="G341" s="341"/>
      <c r="H341" s="341"/>
      <c r="I341" s="341"/>
      <c r="J341" s="341"/>
      <c r="K341" s="341"/>
      <c r="L341" s="341"/>
      <c r="M341" s="341"/>
      <c r="N341" s="341"/>
    </row>
    <row r="342" spans="1:14" ht="15.75" customHeight="1" x14ac:dyDescent="0.2">
      <c r="A342" s="341"/>
      <c r="B342" s="341"/>
      <c r="C342" s="341"/>
      <c r="D342" s="341"/>
      <c r="E342" s="341"/>
      <c r="F342" s="341"/>
      <c r="G342" s="341"/>
      <c r="H342" s="341"/>
      <c r="I342" s="341"/>
      <c r="J342" s="341"/>
      <c r="K342" s="341"/>
      <c r="L342" s="341"/>
      <c r="M342" s="341"/>
      <c r="N342" s="341"/>
    </row>
    <row r="343" spans="1:14" ht="15.75" customHeight="1" x14ac:dyDescent="0.2">
      <c r="A343" s="341"/>
      <c r="B343" s="341"/>
      <c r="C343" s="341"/>
      <c r="D343" s="341"/>
      <c r="E343" s="341"/>
      <c r="F343" s="341"/>
      <c r="G343" s="341"/>
      <c r="H343" s="341"/>
      <c r="I343" s="341"/>
      <c r="J343" s="341"/>
      <c r="K343" s="341"/>
      <c r="L343" s="341"/>
      <c r="M343" s="341"/>
      <c r="N343" s="341"/>
    </row>
    <row r="344" spans="1:14" ht="15.75" customHeight="1" x14ac:dyDescent="0.2">
      <c r="A344" s="341"/>
      <c r="B344" s="341"/>
      <c r="C344" s="341"/>
      <c r="D344" s="341"/>
      <c r="E344" s="341"/>
      <c r="F344" s="341"/>
      <c r="G344" s="341"/>
      <c r="H344" s="341"/>
      <c r="I344" s="341"/>
      <c r="J344" s="341"/>
      <c r="K344" s="341"/>
      <c r="L344" s="341"/>
      <c r="M344" s="341"/>
      <c r="N344" s="341"/>
    </row>
    <row r="345" spans="1:14" ht="15.75" customHeight="1" x14ac:dyDescent="0.2">
      <c r="A345" s="341"/>
      <c r="B345" s="341"/>
      <c r="C345" s="341"/>
      <c r="D345" s="341"/>
      <c r="E345" s="341"/>
      <c r="F345" s="341"/>
      <c r="G345" s="341"/>
      <c r="H345" s="341"/>
      <c r="I345" s="341"/>
      <c r="J345" s="341"/>
      <c r="K345" s="341"/>
      <c r="L345" s="341"/>
      <c r="M345" s="341"/>
      <c r="N345" s="341"/>
    </row>
    <row r="346" spans="1:14" ht="15.75" customHeight="1" x14ac:dyDescent="0.2">
      <c r="A346" s="341"/>
      <c r="B346" s="341"/>
      <c r="C346" s="341"/>
      <c r="D346" s="341"/>
      <c r="E346" s="341"/>
      <c r="F346" s="341"/>
      <c r="G346" s="341"/>
      <c r="H346" s="341"/>
      <c r="I346" s="341"/>
      <c r="J346" s="341"/>
      <c r="K346" s="341"/>
      <c r="L346" s="341"/>
      <c r="M346" s="341"/>
      <c r="N346" s="341"/>
    </row>
    <row r="347" spans="1:14" ht="15.75" customHeight="1" x14ac:dyDescent="0.2">
      <c r="A347" s="341"/>
      <c r="B347" s="341"/>
      <c r="C347" s="341"/>
      <c r="D347" s="341"/>
      <c r="E347" s="341"/>
      <c r="F347" s="341"/>
      <c r="G347" s="341"/>
      <c r="H347" s="341"/>
      <c r="I347" s="341"/>
      <c r="J347" s="341"/>
      <c r="K347" s="341"/>
      <c r="L347" s="341"/>
      <c r="M347" s="341"/>
      <c r="N347" s="341"/>
    </row>
    <row r="348" spans="1:14" ht="15.75" customHeight="1" x14ac:dyDescent="0.2">
      <c r="A348" s="341"/>
      <c r="B348" s="341"/>
      <c r="C348" s="341"/>
      <c r="D348" s="341"/>
      <c r="E348" s="341"/>
      <c r="F348" s="341"/>
      <c r="G348" s="341"/>
      <c r="H348" s="341"/>
      <c r="I348" s="341"/>
      <c r="J348" s="341"/>
      <c r="K348" s="341"/>
      <c r="L348" s="341"/>
      <c r="M348" s="341"/>
      <c r="N348" s="341"/>
    </row>
    <row r="349" spans="1:14" ht="15.75" customHeight="1" x14ac:dyDescent="0.2">
      <c r="A349" s="341"/>
      <c r="B349" s="341"/>
      <c r="C349" s="341"/>
      <c r="D349" s="341"/>
      <c r="E349" s="341"/>
      <c r="F349" s="341"/>
      <c r="G349" s="341"/>
      <c r="H349" s="341"/>
      <c r="I349" s="341"/>
      <c r="J349" s="341"/>
      <c r="K349" s="341"/>
      <c r="L349" s="341"/>
      <c r="M349" s="341"/>
      <c r="N349" s="341"/>
    </row>
    <row r="350" spans="1:14" ht="15.75" customHeight="1" x14ac:dyDescent="0.2">
      <c r="A350" s="341"/>
      <c r="B350" s="341"/>
      <c r="C350" s="341"/>
      <c r="D350" s="341"/>
      <c r="E350" s="341"/>
      <c r="F350" s="341"/>
      <c r="G350" s="341"/>
      <c r="H350" s="341"/>
      <c r="I350" s="341"/>
      <c r="J350" s="341"/>
      <c r="K350" s="341"/>
      <c r="L350" s="341"/>
      <c r="M350" s="341"/>
      <c r="N350" s="341"/>
    </row>
    <row r="351" spans="1:14" ht="15.75" customHeight="1" x14ac:dyDescent="0.2">
      <c r="A351" s="341"/>
      <c r="B351" s="341"/>
      <c r="C351" s="341"/>
      <c r="D351" s="341"/>
      <c r="E351" s="341"/>
      <c r="F351" s="341"/>
      <c r="G351" s="341"/>
      <c r="H351" s="341"/>
      <c r="I351" s="341"/>
      <c r="J351" s="341"/>
      <c r="K351" s="341"/>
      <c r="L351" s="341"/>
      <c r="M351" s="341"/>
      <c r="N351" s="341"/>
    </row>
    <row r="352" spans="1:14" ht="15.75" customHeight="1" x14ac:dyDescent="0.2">
      <c r="A352" s="341"/>
      <c r="B352" s="341"/>
      <c r="C352" s="341"/>
      <c r="D352" s="341"/>
      <c r="E352" s="341"/>
      <c r="F352" s="341"/>
      <c r="G352" s="341"/>
      <c r="H352" s="341"/>
      <c r="I352" s="341"/>
      <c r="J352" s="341"/>
      <c r="K352" s="341"/>
      <c r="L352" s="341"/>
      <c r="M352" s="341"/>
      <c r="N352" s="341"/>
    </row>
    <row r="353" spans="1:14" ht="15.75" customHeight="1" x14ac:dyDescent="0.2">
      <c r="A353" s="341"/>
      <c r="B353" s="341"/>
      <c r="C353" s="341"/>
      <c r="D353" s="341"/>
      <c r="E353" s="341"/>
      <c r="F353" s="341"/>
      <c r="G353" s="341"/>
      <c r="H353" s="341"/>
      <c r="I353" s="341"/>
      <c r="J353" s="341"/>
      <c r="K353" s="341"/>
      <c r="L353" s="341"/>
      <c r="M353" s="341"/>
      <c r="N353" s="341"/>
    </row>
    <row r="354" spans="1:14" ht="15.75" customHeight="1" x14ac:dyDescent="0.2">
      <c r="A354" s="341"/>
      <c r="B354" s="341"/>
      <c r="C354" s="341"/>
      <c r="D354" s="341"/>
      <c r="E354" s="341"/>
      <c r="F354" s="341"/>
      <c r="G354" s="341"/>
      <c r="H354" s="341"/>
      <c r="I354" s="341"/>
      <c r="J354" s="341"/>
      <c r="K354" s="341"/>
      <c r="L354" s="341"/>
      <c r="M354" s="341"/>
      <c r="N354" s="341"/>
    </row>
    <row r="355" spans="1:14" ht="15.75" customHeight="1" x14ac:dyDescent="0.2">
      <c r="A355" s="341"/>
      <c r="B355" s="341"/>
      <c r="C355" s="341"/>
      <c r="D355" s="341"/>
      <c r="E355" s="341"/>
      <c r="F355" s="341"/>
      <c r="G355" s="341"/>
      <c r="H355" s="341"/>
      <c r="I355" s="341"/>
      <c r="J355" s="341"/>
      <c r="K355" s="341"/>
      <c r="L355" s="341"/>
      <c r="M355" s="341"/>
      <c r="N355" s="341"/>
    </row>
    <row r="356" spans="1:14" ht="15.75" customHeight="1" x14ac:dyDescent="0.2">
      <c r="A356" s="341"/>
      <c r="B356" s="341"/>
      <c r="C356" s="341"/>
      <c r="D356" s="341"/>
      <c r="E356" s="341"/>
      <c r="F356" s="341"/>
      <c r="G356" s="341"/>
      <c r="H356" s="341"/>
      <c r="I356" s="341"/>
      <c r="J356" s="341"/>
      <c r="K356" s="341"/>
      <c r="L356" s="341"/>
      <c r="M356" s="341"/>
      <c r="N356" s="341"/>
    </row>
    <row r="357" spans="1:14" ht="15.75" customHeight="1" x14ac:dyDescent="0.2">
      <c r="A357" s="341"/>
      <c r="B357" s="341"/>
      <c r="C357" s="341"/>
      <c r="D357" s="341"/>
      <c r="E357" s="341"/>
      <c r="F357" s="341"/>
      <c r="G357" s="341"/>
      <c r="H357" s="341"/>
      <c r="I357" s="341"/>
      <c r="J357" s="341"/>
      <c r="K357" s="341"/>
      <c r="L357" s="341"/>
      <c r="M357" s="341"/>
      <c r="N357" s="341"/>
    </row>
    <row r="358" spans="1:14" ht="15.75" customHeight="1" x14ac:dyDescent="0.2">
      <c r="A358" s="341"/>
      <c r="B358" s="341"/>
      <c r="C358" s="341"/>
      <c r="D358" s="341"/>
      <c r="E358" s="341"/>
      <c r="F358" s="341"/>
      <c r="G358" s="341"/>
      <c r="H358" s="341"/>
      <c r="I358" s="341"/>
      <c r="J358" s="341"/>
      <c r="K358" s="341"/>
      <c r="L358" s="341"/>
      <c r="M358" s="341"/>
      <c r="N358" s="341"/>
    </row>
    <row r="359" spans="1:14" ht="15.75" customHeight="1" x14ac:dyDescent="0.2">
      <c r="A359" s="341"/>
      <c r="B359" s="341"/>
      <c r="C359" s="341"/>
      <c r="D359" s="341"/>
      <c r="E359" s="341"/>
      <c r="F359" s="341"/>
      <c r="G359" s="341"/>
      <c r="H359" s="341"/>
      <c r="I359" s="341"/>
      <c r="J359" s="341"/>
      <c r="K359" s="341"/>
      <c r="L359" s="341"/>
      <c r="M359" s="341"/>
      <c r="N359" s="341"/>
    </row>
    <row r="360" spans="1:14" ht="15.75" customHeight="1" x14ac:dyDescent="0.2">
      <c r="A360" s="341"/>
      <c r="B360" s="341"/>
      <c r="C360" s="341"/>
      <c r="D360" s="341"/>
      <c r="E360" s="341"/>
      <c r="F360" s="341"/>
      <c r="G360" s="341"/>
      <c r="H360" s="341"/>
      <c r="I360" s="341"/>
      <c r="J360" s="341"/>
      <c r="K360" s="341"/>
      <c r="L360" s="341"/>
      <c r="M360" s="341"/>
      <c r="N360" s="341"/>
    </row>
    <row r="361" spans="1:14" ht="15.75" customHeight="1" x14ac:dyDescent="0.2">
      <c r="A361" s="341"/>
      <c r="B361" s="341"/>
      <c r="C361" s="341"/>
      <c r="D361" s="341"/>
      <c r="E361" s="341"/>
      <c r="F361" s="341"/>
      <c r="G361" s="341"/>
      <c r="H361" s="341"/>
      <c r="I361" s="341"/>
      <c r="J361" s="341"/>
      <c r="K361" s="341"/>
      <c r="L361" s="341"/>
      <c r="M361" s="341"/>
      <c r="N361" s="341"/>
    </row>
    <row r="362" spans="1:14" ht="15.75" customHeight="1" x14ac:dyDescent="0.2">
      <c r="A362" s="341"/>
      <c r="B362" s="341"/>
      <c r="C362" s="341"/>
      <c r="D362" s="341"/>
      <c r="E362" s="341"/>
      <c r="F362" s="341"/>
      <c r="G362" s="341"/>
      <c r="H362" s="341"/>
      <c r="I362" s="341"/>
      <c r="J362" s="341"/>
      <c r="K362" s="341"/>
      <c r="L362" s="341"/>
      <c r="M362" s="341"/>
      <c r="N362" s="341"/>
    </row>
    <row r="363" spans="1:14" ht="15.75" customHeight="1" x14ac:dyDescent="0.2">
      <c r="A363" s="341"/>
      <c r="B363" s="341"/>
      <c r="C363" s="341"/>
      <c r="D363" s="341"/>
      <c r="E363" s="341"/>
      <c r="F363" s="341"/>
      <c r="G363" s="341"/>
      <c r="H363" s="341"/>
      <c r="I363" s="341"/>
      <c r="J363" s="341"/>
      <c r="K363" s="341"/>
      <c r="L363" s="341"/>
      <c r="M363" s="341"/>
      <c r="N363" s="341"/>
    </row>
    <row r="364" spans="1:14" ht="15.75" customHeight="1" x14ac:dyDescent="0.2">
      <c r="A364" s="341"/>
      <c r="B364" s="341"/>
      <c r="C364" s="341"/>
      <c r="D364" s="341"/>
      <c r="E364" s="341"/>
      <c r="F364" s="341"/>
      <c r="G364" s="341"/>
      <c r="H364" s="341"/>
      <c r="I364" s="341"/>
      <c r="J364" s="341"/>
      <c r="K364" s="341"/>
      <c r="L364" s="341"/>
      <c r="M364" s="341"/>
      <c r="N364" s="341"/>
    </row>
    <row r="365" spans="1:14" ht="15.75" customHeight="1" x14ac:dyDescent="0.2">
      <c r="A365" s="341"/>
      <c r="B365" s="341"/>
      <c r="C365" s="341"/>
      <c r="D365" s="341"/>
      <c r="E365" s="341"/>
      <c r="F365" s="341"/>
      <c r="G365" s="341"/>
      <c r="H365" s="341"/>
      <c r="I365" s="341"/>
      <c r="J365" s="341"/>
      <c r="K365" s="341"/>
      <c r="L365" s="341"/>
      <c r="M365" s="341"/>
      <c r="N365" s="341"/>
    </row>
    <row r="366" spans="1:14" ht="15.75" customHeight="1" x14ac:dyDescent="0.2">
      <c r="A366" s="341"/>
      <c r="B366" s="341"/>
      <c r="C366" s="341"/>
      <c r="D366" s="341"/>
      <c r="E366" s="341"/>
      <c r="F366" s="341"/>
      <c r="G366" s="341"/>
      <c r="H366" s="341"/>
      <c r="I366" s="341"/>
      <c r="J366" s="341"/>
      <c r="K366" s="341"/>
      <c r="L366" s="341"/>
      <c r="M366" s="341"/>
      <c r="N366" s="341"/>
    </row>
    <row r="367" spans="1:14" ht="15.75" customHeight="1" x14ac:dyDescent="0.2">
      <c r="A367" s="341"/>
      <c r="B367" s="341"/>
      <c r="C367" s="341"/>
      <c r="D367" s="341"/>
      <c r="E367" s="341"/>
      <c r="F367" s="341"/>
      <c r="G367" s="341"/>
      <c r="H367" s="341"/>
      <c r="I367" s="341"/>
      <c r="J367" s="341"/>
      <c r="K367" s="341"/>
      <c r="L367" s="341"/>
      <c r="M367" s="341"/>
      <c r="N367" s="341"/>
    </row>
    <row r="368" spans="1:14" ht="15.75" customHeight="1" x14ac:dyDescent="0.2">
      <c r="A368" s="341"/>
      <c r="B368" s="341"/>
      <c r="C368" s="341"/>
      <c r="D368" s="341"/>
      <c r="E368" s="341"/>
      <c r="F368" s="341"/>
      <c r="G368" s="341"/>
      <c r="H368" s="341"/>
      <c r="I368" s="341"/>
      <c r="J368" s="341"/>
      <c r="K368" s="341"/>
      <c r="L368" s="341"/>
      <c r="M368" s="341"/>
      <c r="N368" s="341"/>
    </row>
    <row r="369" spans="1:14" ht="15.75" customHeight="1" x14ac:dyDescent="0.2">
      <c r="A369" s="341"/>
      <c r="B369" s="341"/>
      <c r="C369" s="341"/>
      <c r="D369" s="341"/>
      <c r="E369" s="341"/>
      <c r="F369" s="341"/>
      <c r="G369" s="341"/>
      <c r="H369" s="341"/>
      <c r="I369" s="341"/>
      <c r="J369" s="341"/>
      <c r="K369" s="341"/>
      <c r="L369" s="341"/>
      <c r="M369" s="341"/>
      <c r="N369" s="341"/>
    </row>
    <row r="370" spans="1:14" ht="15.75" customHeight="1" x14ac:dyDescent="0.2">
      <c r="A370" s="341"/>
      <c r="B370" s="341"/>
      <c r="C370" s="341"/>
      <c r="D370" s="341"/>
      <c r="E370" s="341"/>
      <c r="F370" s="341"/>
      <c r="G370" s="341"/>
      <c r="H370" s="341"/>
      <c r="I370" s="341"/>
      <c r="J370" s="341"/>
      <c r="K370" s="341"/>
      <c r="L370" s="341"/>
      <c r="M370" s="341"/>
      <c r="N370" s="341"/>
    </row>
    <row r="371" spans="1:14" ht="15.75" customHeight="1" x14ac:dyDescent="0.2">
      <c r="A371" s="341"/>
      <c r="B371" s="341"/>
      <c r="C371" s="341"/>
      <c r="D371" s="341"/>
      <c r="E371" s="341"/>
      <c r="F371" s="341"/>
      <c r="G371" s="341"/>
      <c r="H371" s="341"/>
      <c r="I371" s="341"/>
      <c r="J371" s="341"/>
      <c r="K371" s="341"/>
      <c r="L371" s="341"/>
      <c r="M371" s="341"/>
      <c r="N371" s="341"/>
    </row>
    <row r="372" spans="1:14" ht="15.75" customHeight="1" x14ac:dyDescent="0.2">
      <c r="A372" s="341"/>
      <c r="B372" s="341"/>
      <c r="C372" s="341"/>
      <c r="D372" s="341"/>
      <c r="E372" s="341"/>
      <c r="F372" s="341"/>
      <c r="G372" s="341"/>
      <c r="H372" s="341"/>
      <c r="I372" s="341"/>
      <c r="J372" s="341"/>
      <c r="K372" s="341"/>
      <c r="L372" s="341"/>
      <c r="M372" s="341"/>
      <c r="N372" s="341"/>
    </row>
    <row r="373" spans="1:14" ht="15.75" customHeight="1" x14ac:dyDescent="0.2">
      <c r="A373" s="341"/>
      <c r="B373" s="341"/>
      <c r="C373" s="341"/>
      <c r="D373" s="341"/>
      <c r="E373" s="341"/>
      <c r="F373" s="341"/>
      <c r="G373" s="341"/>
      <c r="H373" s="341"/>
      <c r="I373" s="341"/>
      <c r="J373" s="341"/>
      <c r="K373" s="341"/>
      <c r="L373" s="341"/>
      <c r="M373" s="341"/>
      <c r="N373" s="341"/>
    </row>
    <row r="374" spans="1:14" ht="15.75" customHeight="1" x14ac:dyDescent="0.2">
      <c r="A374" s="341"/>
      <c r="B374" s="341"/>
      <c r="C374" s="341"/>
      <c r="D374" s="341"/>
      <c r="E374" s="341"/>
      <c r="F374" s="341"/>
      <c r="G374" s="341"/>
      <c r="H374" s="341"/>
      <c r="I374" s="341"/>
      <c r="J374" s="341"/>
      <c r="K374" s="341"/>
      <c r="L374" s="341"/>
      <c r="M374" s="341"/>
      <c r="N374" s="341"/>
    </row>
    <row r="375" spans="1:14" ht="15.75" customHeight="1" x14ac:dyDescent="0.2">
      <c r="A375" s="341"/>
      <c r="B375" s="341"/>
      <c r="C375" s="341"/>
      <c r="D375" s="341"/>
      <c r="E375" s="341"/>
      <c r="F375" s="341"/>
      <c r="G375" s="341"/>
      <c r="H375" s="341"/>
      <c r="I375" s="341"/>
      <c r="J375" s="341"/>
      <c r="K375" s="341"/>
      <c r="L375" s="341"/>
      <c r="M375" s="341"/>
      <c r="N375" s="341"/>
    </row>
    <row r="376" spans="1:14" ht="15.75" customHeight="1" x14ac:dyDescent="0.2">
      <c r="A376" s="341"/>
      <c r="B376" s="341"/>
      <c r="C376" s="341"/>
      <c r="D376" s="341"/>
      <c r="E376" s="341"/>
      <c r="F376" s="341"/>
      <c r="G376" s="341"/>
      <c r="H376" s="341"/>
      <c r="I376" s="341"/>
      <c r="J376" s="341"/>
      <c r="K376" s="341"/>
      <c r="L376" s="341"/>
      <c r="M376" s="341"/>
      <c r="N376" s="341"/>
    </row>
    <row r="377" spans="1:14" ht="15.75" customHeight="1" x14ac:dyDescent="0.2">
      <c r="A377" s="341"/>
      <c r="B377" s="341"/>
      <c r="C377" s="341"/>
      <c r="D377" s="341"/>
      <c r="E377" s="341"/>
      <c r="F377" s="341"/>
      <c r="G377" s="341"/>
      <c r="H377" s="341"/>
      <c r="I377" s="341"/>
      <c r="J377" s="341"/>
      <c r="K377" s="341"/>
      <c r="L377" s="341"/>
      <c r="M377" s="341"/>
      <c r="N377" s="341"/>
    </row>
    <row r="378" spans="1:14" ht="15.75" customHeight="1" x14ac:dyDescent="0.2">
      <c r="A378" s="341"/>
      <c r="B378" s="341"/>
      <c r="C378" s="341"/>
      <c r="D378" s="341"/>
      <c r="E378" s="341"/>
      <c r="F378" s="341"/>
      <c r="G378" s="341"/>
      <c r="H378" s="341"/>
      <c r="I378" s="341"/>
      <c r="J378" s="341"/>
      <c r="K378" s="341"/>
      <c r="L378" s="341"/>
      <c r="M378" s="341"/>
      <c r="N378" s="341"/>
    </row>
    <row r="379" spans="1:14" ht="15.75" customHeight="1" x14ac:dyDescent="0.2">
      <c r="A379" s="341"/>
      <c r="B379" s="341"/>
      <c r="C379" s="341"/>
      <c r="D379" s="341"/>
      <c r="E379" s="341"/>
      <c r="F379" s="341"/>
      <c r="G379" s="341"/>
      <c r="H379" s="341"/>
      <c r="I379" s="341"/>
      <c r="J379" s="341"/>
      <c r="K379" s="341"/>
      <c r="L379" s="341"/>
      <c r="M379" s="341"/>
      <c r="N379" s="341"/>
    </row>
    <row r="380" spans="1:14" ht="15.75" customHeight="1" x14ac:dyDescent="0.2">
      <c r="A380" s="341"/>
      <c r="B380" s="341"/>
      <c r="C380" s="341"/>
      <c r="D380" s="341"/>
      <c r="E380" s="341"/>
      <c r="F380" s="341"/>
      <c r="G380" s="341"/>
      <c r="H380" s="341"/>
      <c r="I380" s="341"/>
      <c r="J380" s="341"/>
      <c r="K380" s="341"/>
      <c r="L380" s="341"/>
      <c r="M380" s="341"/>
      <c r="N380" s="341"/>
    </row>
    <row r="381" spans="1:14" ht="15.75" customHeight="1" x14ac:dyDescent="0.2">
      <c r="A381" s="341"/>
      <c r="B381" s="341"/>
      <c r="C381" s="341"/>
      <c r="D381" s="341"/>
      <c r="E381" s="341"/>
      <c r="F381" s="341"/>
      <c r="G381" s="341"/>
      <c r="H381" s="341"/>
      <c r="I381" s="341"/>
      <c r="J381" s="341"/>
      <c r="K381" s="341"/>
      <c r="L381" s="341"/>
      <c r="M381" s="341"/>
      <c r="N381" s="341"/>
    </row>
    <row r="382" spans="1:14" ht="15.75" customHeight="1" x14ac:dyDescent="0.2">
      <c r="A382" s="341"/>
      <c r="B382" s="341"/>
      <c r="C382" s="341"/>
      <c r="D382" s="341"/>
      <c r="E382" s="341"/>
      <c r="F382" s="341"/>
      <c r="G382" s="341"/>
      <c r="H382" s="341"/>
      <c r="I382" s="341"/>
      <c r="J382" s="341"/>
      <c r="K382" s="341"/>
      <c r="L382" s="341"/>
      <c r="M382" s="341"/>
      <c r="N382" s="341"/>
    </row>
    <row r="383" spans="1:14" ht="15.75" customHeight="1" x14ac:dyDescent="0.2">
      <c r="A383" s="341"/>
      <c r="B383" s="341"/>
      <c r="C383" s="341"/>
      <c r="D383" s="341"/>
      <c r="E383" s="341"/>
      <c r="F383" s="341"/>
      <c r="G383" s="341"/>
      <c r="H383" s="341"/>
      <c r="I383" s="341"/>
      <c r="J383" s="341"/>
      <c r="K383" s="341"/>
      <c r="L383" s="341"/>
      <c r="M383" s="341"/>
      <c r="N383" s="341"/>
    </row>
    <row r="384" spans="1:14" ht="15.75" customHeight="1" x14ac:dyDescent="0.2">
      <c r="A384" s="341"/>
      <c r="B384" s="341"/>
      <c r="C384" s="341"/>
      <c r="D384" s="341"/>
      <c r="E384" s="341"/>
      <c r="F384" s="341"/>
      <c r="G384" s="341"/>
      <c r="H384" s="341"/>
      <c r="I384" s="341"/>
      <c r="J384" s="341"/>
      <c r="K384" s="341"/>
      <c r="L384" s="341"/>
      <c r="M384" s="341"/>
      <c r="N384" s="341"/>
    </row>
    <row r="385" spans="1:14" ht="15.75" customHeight="1" x14ac:dyDescent="0.2">
      <c r="A385" s="341"/>
      <c r="B385" s="341"/>
      <c r="C385" s="341"/>
      <c r="D385" s="341"/>
      <c r="E385" s="341"/>
      <c r="F385" s="341"/>
      <c r="G385" s="341"/>
      <c r="H385" s="341"/>
      <c r="I385" s="341"/>
      <c r="J385" s="341"/>
      <c r="K385" s="341"/>
      <c r="L385" s="341"/>
      <c r="M385" s="341"/>
      <c r="N385" s="341"/>
    </row>
    <row r="386" spans="1:14" ht="15.75" customHeight="1" x14ac:dyDescent="0.2">
      <c r="A386" s="341"/>
      <c r="B386" s="341"/>
      <c r="C386" s="341"/>
      <c r="D386" s="341"/>
      <c r="E386" s="341"/>
      <c r="F386" s="341"/>
      <c r="G386" s="341"/>
      <c r="H386" s="341"/>
      <c r="I386" s="341"/>
      <c r="J386" s="341"/>
      <c r="K386" s="341"/>
      <c r="L386" s="341"/>
      <c r="M386" s="341"/>
      <c r="N386" s="341"/>
    </row>
    <row r="387" spans="1:14" ht="15.75" customHeight="1" x14ac:dyDescent="0.2">
      <c r="A387" s="341"/>
      <c r="B387" s="341"/>
      <c r="C387" s="341"/>
      <c r="D387" s="341"/>
      <c r="E387" s="341"/>
      <c r="F387" s="341"/>
      <c r="G387" s="341"/>
      <c r="H387" s="341"/>
      <c r="I387" s="341"/>
      <c r="J387" s="341"/>
      <c r="K387" s="341"/>
      <c r="L387" s="341"/>
      <c r="M387" s="341"/>
      <c r="N387" s="341"/>
    </row>
    <row r="388" spans="1:14" ht="15.75" customHeight="1" x14ac:dyDescent="0.2">
      <c r="A388" s="341"/>
      <c r="B388" s="341"/>
      <c r="C388" s="341"/>
      <c r="D388" s="341"/>
      <c r="E388" s="341"/>
      <c r="F388" s="341"/>
      <c r="G388" s="341"/>
      <c r="H388" s="341"/>
      <c r="I388" s="341"/>
      <c r="J388" s="341"/>
      <c r="K388" s="341"/>
      <c r="L388" s="341"/>
      <c r="M388" s="341"/>
      <c r="N388" s="341"/>
    </row>
    <row r="389" spans="1:14" ht="15.75" customHeight="1" x14ac:dyDescent="0.2">
      <c r="A389" s="341"/>
      <c r="B389" s="341"/>
      <c r="C389" s="341"/>
      <c r="D389" s="341"/>
      <c r="E389" s="341"/>
      <c r="F389" s="341"/>
      <c r="G389" s="341"/>
      <c r="H389" s="341"/>
      <c r="I389" s="341"/>
      <c r="J389" s="341"/>
      <c r="K389" s="341"/>
      <c r="L389" s="341"/>
      <c r="M389" s="341"/>
      <c r="N389" s="341"/>
    </row>
    <row r="390" spans="1:14" ht="15.75" customHeight="1" x14ac:dyDescent="0.2">
      <c r="A390" s="341"/>
      <c r="B390" s="341"/>
      <c r="C390" s="341"/>
      <c r="D390" s="341"/>
      <c r="E390" s="341"/>
      <c r="F390" s="341"/>
      <c r="G390" s="341"/>
      <c r="H390" s="341"/>
      <c r="I390" s="341"/>
      <c r="J390" s="341"/>
      <c r="K390" s="341"/>
      <c r="L390" s="341"/>
      <c r="M390" s="341"/>
      <c r="N390" s="341"/>
    </row>
    <row r="391" spans="1:14" ht="15.75" customHeight="1" x14ac:dyDescent="0.2">
      <c r="A391" s="341"/>
      <c r="B391" s="341"/>
      <c r="C391" s="341"/>
      <c r="D391" s="341"/>
      <c r="E391" s="341"/>
      <c r="F391" s="341"/>
      <c r="G391" s="341"/>
      <c r="H391" s="341"/>
      <c r="I391" s="341"/>
      <c r="J391" s="341"/>
      <c r="K391" s="341"/>
      <c r="L391" s="341"/>
      <c r="M391" s="341"/>
      <c r="N391" s="341"/>
    </row>
    <row r="392" spans="1:14" ht="15.75" customHeight="1" x14ac:dyDescent="0.2">
      <c r="A392" s="341"/>
      <c r="B392" s="341"/>
      <c r="C392" s="341"/>
      <c r="D392" s="341"/>
      <c r="E392" s="341"/>
      <c r="F392" s="341"/>
      <c r="G392" s="341"/>
      <c r="H392" s="341"/>
      <c r="I392" s="341"/>
      <c r="J392" s="341"/>
      <c r="K392" s="341"/>
      <c r="L392" s="341"/>
      <c r="M392" s="341"/>
      <c r="N392" s="341"/>
    </row>
    <row r="393" spans="1:14" ht="15.75" customHeight="1" x14ac:dyDescent="0.2">
      <c r="A393" s="341"/>
      <c r="B393" s="341"/>
      <c r="C393" s="341"/>
      <c r="D393" s="341"/>
      <c r="E393" s="341"/>
      <c r="F393" s="341"/>
      <c r="G393" s="341"/>
      <c r="H393" s="341"/>
      <c r="I393" s="341"/>
      <c r="J393" s="341"/>
      <c r="K393" s="341"/>
      <c r="L393" s="341"/>
      <c r="M393" s="341"/>
      <c r="N393" s="341"/>
    </row>
    <row r="394" spans="1:14" ht="15.75" customHeight="1" x14ac:dyDescent="0.2">
      <c r="A394" s="341"/>
      <c r="B394" s="341"/>
      <c r="C394" s="341"/>
      <c r="D394" s="341"/>
      <c r="E394" s="341"/>
      <c r="F394" s="341"/>
      <c r="G394" s="341"/>
      <c r="H394" s="341"/>
      <c r="I394" s="341"/>
      <c r="J394" s="341"/>
      <c r="K394" s="341"/>
      <c r="L394" s="341"/>
      <c r="M394" s="341"/>
      <c r="N394" s="341"/>
    </row>
    <row r="395" spans="1:14" ht="15.75" customHeight="1" x14ac:dyDescent="0.2">
      <c r="A395" s="341"/>
      <c r="B395" s="341"/>
      <c r="C395" s="341"/>
      <c r="D395" s="341"/>
      <c r="E395" s="341"/>
      <c r="F395" s="341"/>
      <c r="G395" s="341"/>
      <c r="H395" s="341"/>
      <c r="I395" s="341"/>
      <c r="J395" s="341"/>
      <c r="K395" s="341"/>
      <c r="L395" s="341"/>
      <c r="M395" s="341"/>
      <c r="N395" s="341"/>
    </row>
    <row r="396" spans="1:14" ht="15.75" customHeight="1" x14ac:dyDescent="0.2">
      <c r="A396" s="341"/>
      <c r="B396" s="341"/>
      <c r="C396" s="341"/>
      <c r="D396" s="341"/>
      <c r="E396" s="341"/>
      <c r="F396" s="341"/>
      <c r="G396" s="341"/>
      <c r="H396" s="341"/>
      <c r="I396" s="341"/>
      <c r="J396" s="341"/>
      <c r="K396" s="341"/>
      <c r="L396" s="341"/>
      <c r="M396" s="341"/>
      <c r="N396" s="341"/>
    </row>
    <row r="397" spans="1:14" ht="15.75" customHeight="1" x14ac:dyDescent="0.2">
      <c r="A397" s="341"/>
      <c r="B397" s="341"/>
      <c r="C397" s="341"/>
      <c r="D397" s="341"/>
      <c r="E397" s="341"/>
      <c r="F397" s="341"/>
      <c r="G397" s="341"/>
      <c r="H397" s="341"/>
      <c r="I397" s="341"/>
      <c r="J397" s="341"/>
      <c r="K397" s="341"/>
      <c r="L397" s="341"/>
      <c r="M397" s="341"/>
      <c r="N397" s="341"/>
    </row>
    <row r="398" spans="1:14" ht="15.75" customHeight="1" x14ac:dyDescent="0.2">
      <c r="A398" s="341"/>
      <c r="B398" s="341"/>
      <c r="C398" s="341"/>
      <c r="D398" s="341"/>
      <c r="E398" s="341"/>
      <c r="F398" s="341"/>
      <c r="G398" s="341"/>
      <c r="H398" s="341"/>
      <c r="I398" s="341"/>
      <c r="J398" s="341"/>
      <c r="K398" s="341"/>
      <c r="L398" s="341"/>
      <c r="M398" s="341"/>
      <c r="N398" s="341"/>
    </row>
    <row r="399" spans="1:14" ht="15.75" customHeight="1" x14ac:dyDescent="0.2">
      <c r="A399" s="341"/>
      <c r="B399" s="341"/>
      <c r="C399" s="341"/>
      <c r="D399" s="341"/>
      <c r="E399" s="341"/>
      <c r="F399" s="341"/>
      <c r="G399" s="341"/>
      <c r="H399" s="341"/>
      <c r="I399" s="341"/>
      <c r="J399" s="341"/>
      <c r="K399" s="341"/>
      <c r="L399" s="341"/>
      <c r="M399" s="341"/>
      <c r="N399" s="341"/>
    </row>
    <row r="400" spans="1:14" ht="15.75" customHeight="1" x14ac:dyDescent="0.2">
      <c r="A400" s="341"/>
      <c r="B400" s="341"/>
      <c r="C400" s="341"/>
      <c r="D400" s="341"/>
      <c r="E400" s="341"/>
      <c r="F400" s="341"/>
      <c r="G400" s="341"/>
      <c r="H400" s="341"/>
      <c r="I400" s="341"/>
      <c r="J400" s="341"/>
      <c r="K400" s="341"/>
      <c r="L400" s="341"/>
      <c r="M400" s="341"/>
      <c r="N400" s="341"/>
    </row>
    <row r="401" spans="1:14" ht="15.75" customHeight="1" x14ac:dyDescent="0.2">
      <c r="A401" s="341"/>
      <c r="B401" s="341"/>
      <c r="C401" s="341"/>
      <c r="D401" s="341"/>
      <c r="E401" s="341"/>
      <c r="F401" s="341"/>
      <c r="G401" s="341"/>
      <c r="H401" s="341"/>
      <c r="I401" s="341"/>
      <c r="J401" s="341"/>
      <c r="K401" s="341"/>
      <c r="L401" s="341"/>
      <c r="M401" s="341"/>
      <c r="N401" s="341"/>
    </row>
    <row r="402" spans="1:14" ht="15.75" customHeight="1" x14ac:dyDescent="0.2">
      <c r="A402" s="341"/>
      <c r="B402" s="341"/>
      <c r="C402" s="341"/>
      <c r="D402" s="341"/>
      <c r="E402" s="341"/>
      <c r="F402" s="341"/>
      <c r="G402" s="341"/>
      <c r="H402" s="341"/>
      <c r="I402" s="341"/>
      <c r="J402" s="341"/>
      <c r="K402" s="341"/>
      <c r="L402" s="341"/>
      <c r="M402" s="341"/>
      <c r="N402" s="341"/>
    </row>
    <row r="403" spans="1:14" ht="15.75" customHeight="1" x14ac:dyDescent="0.2">
      <c r="A403" s="341"/>
      <c r="B403" s="341"/>
      <c r="C403" s="341"/>
      <c r="D403" s="341"/>
      <c r="E403" s="341"/>
      <c r="F403" s="341"/>
      <c r="G403" s="341"/>
      <c r="H403" s="341"/>
      <c r="I403" s="341"/>
      <c r="J403" s="341"/>
      <c r="K403" s="341"/>
      <c r="L403" s="341"/>
      <c r="M403" s="341"/>
      <c r="N403" s="341"/>
    </row>
    <row r="404" spans="1:14" ht="15.75" customHeight="1" x14ac:dyDescent="0.2">
      <c r="A404" s="341"/>
      <c r="B404" s="341"/>
      <c r="C404" s="341"/>
      <c r="D404" s="341"/>
      <c r="E404" s="341"/>
      <c r="F404" s="341"/>
      <c r="G404" s="341"/>
      <c r="H404" s="341"/>
      <c r="I404" s="341"/>
      <c r="J404" s="341"/>
      <c r="K404" s="341"/>
      <c r="L404" s="341"/>
      <c r="M404" s="341"/>
      <c r="N404" s="341"/>
    </row>
    <row r="405" spans="1:14" ht="15.75" customHeight="1" x14ac:dyDescent="0.2">
      <c r="A405" s="341"/>
      <c r="B405" s="341"/>
      <c r="C405" s="341"/>
      <c r="D405" s="341"/>
      <c r="E405" s="341"/>
      <c r="F405" s="341"/>
      <c r="G405" s="341"/>
      <c r="H405" s="341"/>
      <c r="I405" s="341"/>
      <c r="J405" s="341"/>
      <c r="K405" s="341"/>
      <c r="L405" s="341"/>
      <c r="M405" s="341"/>
      <c r="N405" s="341"/>
    </row>
    <row r="406" spans="1:14" ht="15.75" customHeight="1" x14ac:dyDescent="0.2">
      <c r="A406" s="341"/>
      <c r="B406" s="341"/>
      <c r="C406" s="341"/>
      <c r="D406" s="341"/>
      <c r="E406" s="341"/>
      <c r="F406" s="341"/>
      <c r="G406" s="341"/>
      <c r="H406" s="341"/>
      <c r="I406" s="341"/>
      <c r="J406" s="341"/>
      <c r="K406" s="341"/>
      <c r="L406" s="341"/>
      <c r="M406" s="341"/>
      <c r="N406" s="341"/>
    </row>
    <row r="407" spans="1:14" ht="15.75" customHeight="1" x14ac:dyDescent="0.2">
      <c r="A407" s="341"/>
      <c r="B407" s="341"/>
      <c r="C407" s="341"/>
      <c r="D407" s="341"/>
      <c r="E407" s="341"/>
      <c r="F407" s="341"/>
      <c r="G407" s="341"/>
      <c r="H407" s="341"/>
      <c r="I407" s="341"/>
      <c r="J407" s="341"/>
      <c r="K407" s="341"/>
      <c r="L407" s="341"/>
      <c r="M407" s="341"/>
      <c r="N407" s="341"/>
    </row>
    <row r="408" spans="1:14" ht="15.75" customHeight="1" x14ac:dyDescent="0.2">
      <c r="A408" s="341"/>
      <c r="B408" s="341"/>
      <c r="C408" s="341"/>
      <c r="D408" s="341"/>
      <c r="E408" s="341"/>
      <c r="F408" s="341"/>
      <c r="G408" s="341"/>
      <c r="H408" s="341"/>
      <c r="I408" s="341"/>
      <c r="J408" s="341"/>
      <c r="K408" s="341"/>
      <c r="L408" s="341"/>
      <c r="M408" s="341"/>
      <c r="N408" s="341"/>
    </row>
    <row r="409" spans="1:14" ht="15.75" customHeight="1" x14ac:dyDescent="0.2">
      <c r="A409" s="341"/>
      <c r="B409" s="341"/>
      <c r="C409" s="341"/>
      <c r="D409" s="341"/>
      <c r="E409" s="341"/>
      <c r="F409" s="341"/>
      <c r="G409" s="341"/>
      <c r="H409" s="341"/>
      <c r="I409" s="341"/>
      <c r="J409" s="341"/>
      <c r="K409" s="341"/>
      <c r="L409" s="341"/>
      <c r="M409" s="341"/>
      <c r="N409" s="341"/>
    </row>
    <row r="410" spans="1:14" ht="15.75" customHeight="1" x14ac:dyDescent="0.2">
      <c r="A410" s="341"/>
      <c r="B410" s="341"/>
      <c r="C410" s="341"/>
      <c r="D410" s="341"/>
      <c r="E410" s="341"/>
      <c r="F410" s="341"/>
      <c r="G410" s="341"/>
      <c r="H410" s="341"/>
      <c r="I410" s="341"/>
      <c r="J410" s="341"/>
      <c r="K410" s="341"/>
      <c r="L410" s="341"/>
      <c r="M410" s="341"/>
      <c r="N410" s="341"/>
    </row>
    <row r="411" spans="1:14" ht="15.75" customHeight="1" x14ac:dyDescent="0.2">
      <c r="A411" s="341"/>
      <c r="B411" s="341"/>
      <c r="C411" s="341"/>
      <c r="D411" s="341"/>
      <c r="E411" s="341"/>
      <c r="F411" s="341"/>
      <c r="G411" s="341"/>
      <c r="H411" s="341"/>
      <c r="I411" s="341"/>
      <c r="J411" s="341"/>
      <c r="K411" s="341"/>
      <c r="L411" s="341"/>
      <c r="M411" s="341"/>
      <c r="N411" s="341"/>
    </row>
    <row r="412" spans="1:14" ht="15.75" customHeight="1" x14ac:dyDescent="0.2">
      <c r="A412" s="341"/>
      <c r="B412" s="341"/>
      <c r="C412" s="341"/>
      <c r="D412" s="341"/>
      <c r="E412" s="341"/>
      <c r="F412" s="341"/>
      <c r="G412" s="341"/>
      <c r="H412" s="341"/>
      <c r="I412" s="341"/>
      <c r="J412" s="341"/>
      <c r="K412" s="341"/>
      <c r="L412" s="341"/>
      <c r="M412" s="341"/>
      <c r="N412" s="341"/>
    </row>
    <row r="413" spans="1:14" ht="15.75" customHeight="1" x14ac:dyDescent="0.2">
      <c r="A413" s="341"/>
      <c r="B413" s="341"/>
      <c r="C413" s="341"/>
      <c r="D413" s="341"/>
      <c r="E413" s="341"/>
      <c r="F413" s="341"/>
      <c r="G413" s="341"/>
      <c r="H413" s="341"/>
      <c r="I413" s="341"/>
      <c r="J413" s="341"/>
      <c r="K413" s="341"/>
      <c r="L413" s="341"/>
      <c r="M413" s="341"/>
      <c r="N413" s="341"/>
    </row>
    <row r="414" spans="1:14" ht="15.75" customHeight="1" x14ac:dyDescent="0.2">
      <c r="A414" s="341"/>
      <c r="B414" s="341"/>
      <c r="C414" s="341"/>
      <c r="D414" s="341"/>
      <c r="E414" s="341"/>
      <c r="F414" s="341"/>
      <c r="G414" s="341"/>
      <c r="H414" s="341"/>
      <c r="I414" s="341"/>
      <c r="J414" s="341"/>
      <c r="K414" s="341"/>
      <c r="L414" s="341"/>
      <c r="M414" s="341"/>
      <c r="N414" s="341"/>
    </row>
    <row r="415" spans="1:14" ht="15.75" customHeight="1" x14ac:dyDescent="0.2">
      <c r="A415" s="341"/>
      <c r="B415" s="341"/>
      <c r="C415" s="341"/>
      <c r="D415" s="341"/>
      <c r="E415" s="341"/>
      <c r="F415" s="341"/>
      <c r="G415" s="341"/>
      <c r="H415" s="341"/>
      <c r="I415" s="341"/>
      <c r="J415" s="341"/>
      <c r="K415" s="341"/>
      <c r="L415" s="341"/>
      <c r="M415" s="341"/>
      <c r="N415" s="341"/>
    </row>
    <row r="416" spans="1:14" ht="15.75" customHeight="1" x14ac:dyDescent="0.2">
      <c r="A416" s="341"/>
      <c r="B416" s="341"/>
      <c r="C416" s="341"/>
      <c r="D416" s="341"/>
      <c r="E416" s="341"/>
      <c r="F416" s="341"/>
      <c r="G416" s="341"/>
      <c r="H416" s="341"/>
      <c r="I416" s="341"/>
      <c r="J416" s="341"/>
      <c r="K416" s="341"/>
      <c r="L416" s="341"/>
      <c r="M416" s="341"/>
      <c r="N416" s="341"/>
    </row>
    <row r="417" spans="1:14" ht="15.75" customHeight="1" x14ac:dyDescent="0.2">
      <c r="A417" s="341"/>
      <c r="B417" s="341"/>
      <c r="C417" s="341"/>
      <c r="D417" s="341"/>
      <c r="E417" s="341"/>
      <c r="F417" s="341"/>
      <c r="G417" s="341"/>
      <c r="H417" s="341"/>
      <c r="I417" s="341"/>
      <c r="J417" s="341"/>
      <c r="K417" s="341"/>
      <c r="L417" s="341"/>
      <c r="M417" s="341"/>
      <c r="N417" s="341"/>
    </row>
    <row r="418" spans="1:14" ht="15.75" customHeight="1" x14ac:dyDescent="0.2">
      <c r="A418" s="341"/>
      <c r="B418" s="341"/>
      <c r="C418" s="341"/>
      <c r="D418" s="341"/>
      <c r="E418" s="341"/>
      <c r="F418" s="341"/>
      <c r="G418" s="341"/>
      <c r="H418" s="341"/>
      <c r="I418" s="341"/>
      <c r="J418" s="341"/>
      <c r="K418" s="341"/>
      <c r="L418" s="341"/>
      <c r="M418" s="341"/>
      <c r="N418" s="341"/>
    </row>
    <row r="419" spans="1:14" ht="15.75" customHeight="1" x14ac:dyDescent="0.2">
      <c r="A419" s="341"/>
      <c r="B419" s="341"/>
      <c r="C419" s="341"/>
      <c r="D419" s="341"/>
      <c r="E419" s="341"/>
      <c r="F419" s="341"/>
      <c r="G419" s="341"/>
      <c r="H419" s="341"/>
      <c r="I419" s="341"/>
      <c r="J419" s="341"/>
      <c r="K419" s="341"/>
      <c r="L419" s="341"/>
      <c r="M419" s="341"/>
      <c r="N419" s="341"/>
    </row>
    <row r="420" spans="1:14" ht="15.75" customHeight="1" x14ac:dyDescent="0.2">
      <c r="A420" s="341"/>
      <c r="B420" s="341"/>
      <c r="C420" s="341"/>
      <c r="D420" s="341"/>
      <c r="E420" s="341"/>
      <c r="F420" s="341"/>
      <c r="G420" s="341"/>
      <c r="H420" s="341"/>
      <c r="I420" s="341"/>
      <c r="J420" s="341"/>
      <c r="K420" s="341"/>
      <c r="L420" s="341"/>
      <c r="M420" s="341"/>
      <c r="N420" s="341"/>
    </row>
    <row r="421" spans="1:14" ht="15.75" customHeight="1" x14ac:dyDescent="0.2">
      <c r="A421" s="341"/>
      <c r="B421" s="341"/>
      <c r="C421" s="341"/>
      <c r="D421" s="341"/>
      <c r="E421" s="341"/>
      <c r="F421" s="341"/>
      <c r="G421" s="341"/>
      <c r="H421" s="341"/>
      <c r="I421" s="341"/>
      <c r="J421" s="341"/>
      <c r="K421" s="341"/>
      <c r="L421" s="341"/>
      <c r="M421" s="341"/>
      <c r="N421" s="341"/>
    </row>
    <row r="422" spans="1:14" ht="15.75" customHeight="1" x14ac:dyDescent="0.2">
      <c r="A422" s="341"/>
      <c r="B422" s="341"/>
      <c r="C422" s="341"/>
      <c r="D422" s="341"/>
      <c r="E422" s="341"/>
      <c r="F422" s="341"/>
      <c r="G422" s="341"/>
      <c r="H422" s="341"/>
      <c r="I422" s="341"/>
      <c r="J422" s="341"/>
      <c r="K422" s="341"/>
      <c r="L422" s="341"/>
      <c r="M422" s="341"/>
      <c r="N422" s="341"/>
    </row>
    <row r="423" spans="1:14" ht="15.75" customHeight="1" x14ac:dyDescent="0.2">
      <c r="A423" s="341"/>
      <c r="B423" s="341"/>
      <c r="C423" s="341"/>
      <c r="D423" s="341"/>
      <c r="E423" s="341"/>
      <c r="F423" s="341"/>
      <c r="G423" s="341"/>
      <c r="H423" s="341"/>
      <c r="I423" s="341"/>
      <c r="J423" s="341"/>
      <c r="K423" s="341"/>
      <c r="L423" s="341"/>
      <c r="M423" s="341"/>
      <c r="N423" s="341"/>
    </row>
    <row r="424" spans="1:14" ht="15.75" customHeight="1" x14ac:dyDescent="0.2">
      <c r="A424" s="341"/>
      <c r="B424" s="341"/>
      <c r="C424" s="341"/>
      <c r="D424" s="341"/>
      <c r="E424" s="341"/>
      <c r="F424" s="341"/>
      <c r="G424" s="341"/>
      <c r="H424" s="341"/>
      <c r="I424" s="341"/>
      <c r="J424" s="341"/>
      <c r="K424" s="341"/>
      <c r="L424" s="341"/>
      <c r="M424" s="341"/>
      <c r="N424" s="341"/>
    </row>
    <row r="425" spans="1:14" ht="15.75" customHeight="1" x14ac:dyDescent="0.2">
      <c r="A425" s="341"/>
      <c r="B425" s="341"/>
      <c r="C425" s="341"/>
      <c r="D425" s="341"/>
      <c r="E425" s="341"/>
      <c r="F425" s="341"/>
      <c r="G425" s="341"/>
      <c r="H425" s="341"/>
      <c r="I425" s="341"/>
      <c r="J425" s="341"/>
      <c r="K425" s="341"/>
      <c r="L425" s="341"/>
      <c r="M425" s="341"/>
      <c r="N425" s="341"/>
    </row>
    <row r="426" spans="1:14" ht="15.75" customHeight="1" x14ac:dyDescent="0.2">
      <c r="A426" s="341"/>
      <c r="B426" s="341"/>
      <c r="C426" s="341"/>
      <c r="D426" s="341"/>
      <c r="E426" s="341"/>
      <c r="F426" s="341"/>
      <c r="G426" s="341"/>
      <c r="H426" s="341"/>
      <c r="I426" s="341"/>
      <c r="J426" s="341"/>
      <c r="K426" s="341"/>
      <c r="L426" s="341"/>
      <c r="M426" s="341"/>
      <c r="N426" s="341"/>
    </row>
    <row r="427" spans="1:14" ht="15.75" customHeight="1" x14ac:dyDescent="0.2">
      <c r="A427" s="341"/>
      <c r="B427" s="341"/>
      <c r="C427" s="341"/>
      <c r="D427" s="341"/>
      <c r="E427" s="341"/>
      <c r="F427" s="341"/>
      <c r="G427" s="341"/>
      <c r="H427" s="341"/>
      <c r="I427" s="341"/>
      <c r="J427" s="341"/>
      <c r="K427" s="341"/>
      <c r="L427" s="341"/>
      <c r="M427" s="341"/>
      <c r="N427" s="341"/>
    </row>
    <row r="428" spans="1:14" ht="15.75" customHeight="1" x14ac:dyDescent="0.2">
      <c r="A428" s="341"/>
      <c r="B428" s="341"/>
      <c r="C428" s="341"/>
      <c r="D428" s="341"/>
      <c r="E428" s="341"/>
      <c r="F428" s="341"/>
      <c r="G428" s="341"/>
      <c r="H428" s="341"/>
      <c r="I428" s="341"/>
      <c r="J428" s="341"/>
      <c r="K428" s="341"/>
      <c r="L428" s="341"/>
      <c r="M428" s="341"/>
      <c r="N428" s="341"/>
    </row>
    <row r="429" spans="1:14" ht="15.75" customHeight="1" x14ac:dyDescent="0.2">
      <c r="A429" s="341"/>
      <c r="B429" s="341"/>
      <c r="C429" s="341"/>
      <c r="D429" s="341"/>
      <c r="E429" s="341"/>
      <c r="F429" s="341"/>
      <c r="G429" s="341"/>
      <c r="H429" s="341"/>
      <c r="I429" s="341"/>
      <c r="J429" s="341"/>
      <c r="K429" s="341"/>
      <c r="L429" s="341"/>
      <c r="M429" s="341"/>
      <c r="N429" s="341"/>
    </row>
    <row r="430" spans="1:14" ht="15.75" customHeight="1" x14ac:dyDescent="0.2">
      <c r="A430" s="341"/>
      <c r="B430" s="341"/>
      <c r="C430" s="341"/>
      <c r="D430" s="341"/>
      <c r="E430" s="341"/>
      <c r="F430" s="341"/>
      <c r="G430" s="341"/>
      <c r="H430" s="341"/>
      <c r="I430" s="341"/>
      <c r="J430" s="341"/>
      <c r="K430" s="341"/>
      <c r="L430" s="341"/>
      <c r="M430" s="341"/>
      <c r="N430" s="341"/>
    </row>
    <row r="431" spans="1:14" ht="15.75" customHeight="1" x14ac:dyDescent="0.2">
      <c r="A431" s="341"/>
      <c r="B431" s="341"/>
      <c r="C431" s="341"/>
      <c r="D431" s="341"/>
      <c r="E431" s="341"/>
      <c r="F431" s="341"/>
      <c r="G431" s="341"/>
      <c r="H431" s="341"/>
      <c r="I431" s="341"/>
      <c r="J431" s="341"/>
      <c r="K431" s="341"/>
      <c r="L431" s="341"/>
      <c r="M431" s="341"/>
      <c r="N431" s="341"/>
    </row>
    <row r="432" spans="1:14" ht="15.75" customHeight="1" x14ac:dyDescent="0.2">
      <c r="A432" s="341"/>
      <c r="B432" s="341"/>
      <c r="C432" s="341"/>
      <c r="D432" s="341"/>
      <c r="E432" s="341"/>
      <c r="F432" s="341"/>
      <c r="G432" s="341"/>
      <c r="H432" s="341"/>
      <c r="I432" s="341"/>
      <c r="J432" s="341"/>
      <c r="K432" s="341"/>
      <c r="L432" s="341"/>
      <c r="M432" s="341"/>
      <c r="N432" s="341"/>
    </row>
    <row r="433" spans="1:14" ht="15.75" customHeight="1" x14ac:dyDescent="0.2">
      <c r="A433" s="341"/>
      <c r="B433" s="341"/>
      <c r="C433" s="341"/>
      <c r="D433" s="341"/>
      <c r="E433" s="341"/>
      <c r="F433" s="341"/>
      <c r="G433" s="341"/>
      <c r="H433" s="341"/>
      <c r="I433" s="341"/>
      <c r="J433" s="341"/>
      <c r="K433" s="341"/>
      <c r="L433" s="341"/>
      <c r="M433" s="341"/>
      <c r="N433" s="341"/>
    </row>
    <row r="434" spans="1:14" ht="15.75" customHeight="1" x14ac:dyDescent="0.2">
      <c r="A434" s="341"/>
      <c r="B434" s="341"/>
      <c r="C434" s="341"/>
      <c r="D434" s="341"/>
      <c r="E434" s="341"/>
      <c r="F434" s="341"/>
      <c r="G434" s="341"/>
      <c r="H434" s="341"/>
      <c r="I434" s="341"/>
      <c r="J434" s="341"/>
      <c r="K434" s="341"/>
      <c r="L434" s="341"/>
      <c r="M434" s="341"/>
      <c r="N434" s="341"/>
    </row>
    <row r="435" spans="1:14" ht="15.75" customHeight="1" x14ac:dyDescent="0.2">
      <c r="A435" s="341"/>
      <c r="B435" s="341"/>
      <c r="C435" s="341"/>
      <c r="D435" s="341"/>
      <c r="E435" s="341"/>
      <c r="F435" s="341"/>
      <c r="G435" s="341"/>
      <c r="H435" s="341"/>
      <c r="I435" s="341"/>
      <c r="J435" s="341"/>
      <c r="K435" s="341"/>
      <c r="L435" s="341"/>
      <c r="M435" s="341"/>
      <c r="N435" s="341"/>
    </row>
    <row r="436" spans="1:14" ht="15.75" customHeight="1" x14ac:dyDescent="0.2">
      <c r="A436" s="341"/>
      <c r="B436" s="341"/>
      <c r="C436" s="341"/>
      <c r="D436" s="341"/>
      <c r="E436" s="341"/>
      <c r="F436" s="341"/>
      <c r="G436" s="341"/>
      <c r="H436" s="341"/>
      <c r="I436" s="341"/>
      <c r="J436" s="341"/>
      <c r="K436" s="341"/>
      <c r="L436" s="341"/>
      <c r="M436" s="341"/>
      <c r="N436" s="341"/>
    </row>
    <row r="437" spans="1:14" ht="15.75" customHeight="1" x14ac:dyDescent="0.2">
      <c r="A437" s="341"/>
      <c r="B437" s="341"/>
      <c r="C437" s="341"/>
      <c r="D437" s="341"/>
      <c r="E437" s="341"/>
      <c r="F437" s="341"/>
      <c r="G437" s="341"/>
      <c r="H437" s="341"/>
      <c r="I437" s="341"/>
      <c r="J437" s="341"/>
      <c r="K437" s="341"/>
      <c r="L437" s="341"/>
      <c r="M437" s="341"/>
      <c r="N437" s="341"/>
    </row>
    <row r="438" spans="1:14" ht="15.75" customHeight="1" x14ac:dyDescent="0.2">
      <c r="A438" s="341"/>
      <c r="B438" s="341"/>
      <c r="C438" s="341"/>
      <c r="D438" s="341"/>
      <c r="E438" s="341"/>
      <c r="F438" s="341"/>
      <c r="G438" s="341"/>
      <c r="H438" s="341"/>
      <c r="I438" s="341"/>
      <c r="J438" s="341"/>
      <c r="K438" s="341"/>
      <c r="L438" s="341"/>
      <c r="M438" s="341"/>
      <c r="N438" s="341"/>
    </row>
    <row r="439" spans="1:14" ht="15.75" customHeight="1" x14ac:dyDescent="0.2">
      <c r="A439" s="341"/>
      <c r="B439" s="341"/>
      <c r="C439" s="341"/>
      <c r="D439" s="341"/>
      <c r="E439" s="341"/>
      <c r="F439" s="341"/>
      <c r="G439" s="341"/>
      <c r="H439" s="341"/>
      <c r="I439" s="341"/>
      <c r="J439" s="341"/>
      <c r="K439" s="341"/>
      <c r="L439" s="341"/>
      <c r="M439" s="341"/>
      <c r="N439" s="341"/>
    </row>
    <row r="440" spans="1:14" ht="15.75" customHeight="1" x14ac:dyDescent="0.2">
      <c r="A440" s="341"/>
      <c r="B440" s="341"/>
      <c r="C440" s="341"/>
      <c r="D440" s="341"/>
      <c r="E440" s="341"/>
      <c r="F440" s="341"/>
      <c r="G440" s="341"/>
      <c r="H440" s="341"/>
      <c r="I440" s="341"/>
      <c r="J440" s="341"/>
      <c r="K440" s="341"/>
      <c r="L440" s="341"/>
      <c r="M440" s="341"/>
      <c r="N440" s="341"/>
    </row>
    <row r="441" spans="1:14" ht="15.75" customHeight="1" x14ac:dyDescent="0.2">
      <c r="A441" s="341"/>
      <c r="B441" s="341"/>
      <c r="C441" s="341"/>
      <c r="D441" s="341"/>
      <c r="E441" s="341"/>
      <c r="F441" s="341"/>
      <c r="G441" s="341"/>
      <c r="H441" s="341"/>
      <c r="I441" s="341"/>
      <c r="J441" s="341"/>
      <c r="K441" s="341"/>
      <c r="L441" s="341"/>
      <c r="M441" s="341"/>
      <c r="N441" s="341"/>
    </row>
    <row r="442" spans="1:14" ht="15.75" customHeight="1" x14ac:dyDescent="0.2">
      <c r="A442" s="341"/>
      <c r="B442" s="341"/>
      <c r="C442" s="341"/>
      <c r="D442" s="341"/>
      <c r="E442" s="341"/>
      <c r="F442" s="341"/>
      <c r="G442" s="341"/>
      <c r="H442" s="341"/>
      <c r="I442" s="341"/>
      <c r="J442" s="341"/>
      <c r="K442" s="341"/>
      <c r="L442" s="341"/>
      <c r="M442" s="341"/>
      <c r="N442" s="341"/>
    </row>
    <row r="443" spans="1:14" ht="15.75" customHeight="1" x14ac:dyDescent="0.2">
      <c r="A443" s="341"/>
      <c r="B443" s="341"/>
      <c r="C443" s="341"/>
      <c r="D443" s="341"/>
      <c r="E443" s="341"/>
      <c r="F443" s="341"/>
      <c r="G443" s="341"/>
      <c r="H443" s="341"/>
      <c r="I443" s="341"/>
      <c r="J443" s="341"/>
      <c r="K443" s="341"/>
      <c r="L443" s="341"/>
      <c r="M443" s="341"/>
      <c r="N443" s="341"/>
    </row>
    <row r="444" spans="1:14" ht="15.75" customHeight="1" x14ac:dyDescent="0.2">
      <c r="A444" s="341"/>
      <c r="B444" s="341"/>
      <c r="C444" s="341"/>
      <c r="D444" s="341"/>
      <c r="E444" s="341"/>
      <c r="F444" s="341"/>
      <c r="G444" s="341"/>
      <c r="H444" s="341"/>
      <c r="I444" s="341"/>
      <c r="J444" s="341"/>
      <c r="K444" s="341"/>
      <c r="L444" s="341"/>
      <c r="M444" s="341"/>
      <c r="N444" s="341"/>
    </row>
    <row r="445" spans="1:14" ht="15.75" customHeight="1" x14ac:dyDescent="0.2">
      <c r="A445" s="341"/>
      <c r="B445" s="341"/>
      <c r="C445" s="341"/>
      <c r="D445" s="341"/>
      <c r="E445" s="341"/>
      <c r="F445" s="341"/>
      <c r="G445" s="341"/>
      <c r="H445" s="341"/>
      <c r="I445" s="341"/>
      <c r="J445" s="341"/>
      <c r="K445" s="341"/>
      <c r="L445" s="341"/>
      <c r="M445" s="341"/>
      <c r="N445" s="341"/>
    </row>
    <row r="446" spans="1:14" ht="15.75" customHeight="1" x14ac:dyDescent="0.2">
      <c r="A446" s="341"/>
      <c r="B446" s="341"/>
      <c r="C446" s="341"/>
      <c r="D446" s="341"/>
      <c r="E446" s="341"/>
      <c r="F446" s="341"/>
      <c r="G446" s="341"/>
      <c r="H446" s="341"/>
      <c r="I446" s="341"/>
      <c r="J446" s="341"/>
      <c r="K446" s="341"/>
      <c r="L446" s="341"/>
      <c r="M446" s="341"/>
      <c r="N446" s="341"/>
    </row>
    <row r="447" spans="1:14" ht="15.75" customHeight="1" x14ac:dyDescent="0.2">
      <c r="A447" s="341"/>
      <c r="B447" s="341"/>
      <c r="C447" s="341"/>
      <c r="D447" s="341"/>
      <c r="E447" s="341"/>
      <c r="F447" s="341"/>
      <c r="G447" s="341"/>
      <c r="H447" s="341"/>
      <c r="I447" s="341"/>
      <c r="J447" s="341"/>
      <c r="K447" s="341"/>
      <c r="L447" s="341"/>
      <c r="M447" s="341"/>
      <c r="N447" s="341"/>
    </row>
    <row r="448" spans="1:14" ht="15.75" customHeight="1" x14ac:dyDescent="0.2">
      <c r="A448" s="341"/>
      <c r="B448" s="341"/>
      <c r="C448" s="341"/>
      <c r="D448" s="341"/>
      <c r="E448" s="341"/>
      <c r="F448" s="341"/>
      <c r="G448" s="341"/>
      <c r="H448" s="341"/>
      <c r="I448" s="341"/>
      <c r="J448" s="341"/>
      <c r="K448" s="341"/>
      <c r="L448" s="341"/>
      <c r="M448" s="341"/>
      <c r="N448" s="341"/>
    </row>
    <row r="449" spans="1:14" ht="15.75" customHeight="1" x14ac:dyDescent="0.2">
      <c r="A449" s="341"/>
      <c r="B449" s="341"/>
      <c r="C449" s="341"/>
      <c r="D449" s="341"/>
      <c r="E449" s="341"/>
      <c r="F449" s="341"/>
      <c r="G449" s="341"/>
      <c r="H449" s="341"/>
      <c r="I449" s="341"/>
      <c r="J449" s="341"/>
      <c r="K449" s="341"/>
      <c r="L449" s="341"/>
      <c r="M449" s="341"/>
      <c r="N449" s="341"/>
    </row>
    <row r="450" spans="1:14" ht="15.75" customHeight="1" x14ac:dyDescent="0.2">
      <c r="A450" s="341"/>
      <c r="B450" s="341"/>
      <c r="C450" s="341"/>
      <c r="D450" s="341"/>
      <c r="E450" s="341"/>
      <c r="F450" s="341"/>
      <c r="G450" s="341"/>
      <c r="H450" s="341"/>
      <c r="I450" s="341"/>
      <c r="J450" s="341"/>
      <c r="K450" s="341"/>
      <c r="L450" s="341"/>
      <c r="M450" s="341"/>
      <c r="N450" s="341"/>
    </row>
    <row r="451" spans="1:14" ht="15.75" customHeight="1" x14ac:dyDescent="0.2">
      <c r="A451" s="341"/>
      <c r="B451" s="341"/>
      <c r="C451" s="341"/>
      <c r="D451" s="341"/>
      <c r="E451" s="341"/>
      <c r="F451" s="341"/>
      <c r="G451" s="341"/>
      <c r="H451" s="341"/>
      <c r="I451" s="341"/>
      <c r="J451" s="341"/>
      <c r="K451" s="341"/>
      <c r="L451" s="341"/>
      <c r="M451" s="341"/>
      <c r="N451" s="341"/>
    </row>
    <row r="452" spans="1:14" ht="15.75" customHeight="1" x14ac:dyDescent="0.2">
      <c r="A452" s="341"/>
      <c r="B452" s="341"/>
      <c r="C452" s="341"/>
      <c r="D452" s="341"/>
      <c r="E452" s="341"/>
      <c r="F452" s="341"/>
      <c r="G452" s="341"/>
      <c r="H452" s="341"/>
      <c r="I452" s="341"/>
      <c r="J452" s="341"/>
      <c r="K452" s="341"/>
      <c r="L452" s="341"/>
      <c r="M452" s="341"/>
      <c r="N452" s="341"/>
    </row>
    <row r="453" spans="1:14" ht="15.75" customHeight="1" x14ac:dyDescent="0.2">
      <c r="A453" s="341"/>
      <c r="B453" s="341"/>
      <c r="C453" s="341"/>
      <c r="D453" s="341"/>
      <c r="E453" s="341"/>
      <c r="F453" s="341"/>
      <c r="G453" s="341"/>
      <c r="H453" s="341"/>
      <c r="I453" s="341"/>
      <c r="J453" s="341"/>
      <c r="K453" s="341"/>
      <c r="L453" s="341"/>
      <c r="M453" s="341"/>
      <c r="N453" s="341"/>
    </row>
    <row r="454" spans="1:14" ht="15.75" customHeight="1" x14ac:dyDescent="0.2">
      <c r="A454" s="341"/>
      <c r="B454" s="341"/>
      <c r="C454" s="341"/>
      <c r="D454" s="341"/>
      <c r="E454" s="341"/>
      <c r="F454" s="341"/>
      <c r="G454" s="341"/>
      <c r="H454" s="341"/>
      <c r="I454" s="341"/>
      <c r="J454" s="341"/>
      <c r="K454" s="341"/>
      <c r="L454" s="341"/>
      <c r="M454" s="341"/>
      <c r="N454" s="341"/>
    </row>
    <row r="455" spans="1:14" ht="15.75" customHeight="1" x14ac:dyDescent="0.2">
      <c r="A455" s="341"/>
      <c r="B455" s="341"/>
      <c r="C455" s="341"/>
      <c r="D455" s="341"/>
      <c r="E455" s="341"/>
      <c r="F455" s="341"/>
      <c r="G455" s="341"/>
      <c r="H455" s="341"/>
      <c r="I455" s="341"/>
      <c r="J455" s="341"/>
      <c r="K455" s="341"/>
      <c r="L455" s="341"/>
      <c r="M455" s="341"/>
      <c r="N455" s="341"/>
    </row>
    <row r="456" spans="1:14" ht="15.75" customHeight="1" x14ac:dyDescent="0.2">
      <c r="A456" s="341"/>
      <c r="B456" s="341"/>
      <c r="C456" s="341"/>
      <c r="D456" s="341"/>
      <c r="E456" s="341"/>
      <c r="F456" s="341"/>
      <c r="G456" s="341"/>
      <c r="H456" s="341"/>
      <c r="I456" s="341"/>
      <c r="J456" s="341"/>
      <c r="K456" s="341"/>
      <c r="L456" s="341"/>
      <c r="M456" s="341"/>
      <c r="N456" s="341"/>
    </row>
    <row r="457" spans="1:14" ht="15.75" customHeight="1" x14ac:dyDescent="0.2">
      <c r="A457" s="341"/>
      <c r="B457" s="341"/>
      <c r="C457" s="341"/>
      <c r="D457" s="341"/>
      <c r="E457" s="341"/>
      <c r="F457" s="341"/>
      <c r="G457" s="341"/>
      <c r="H457" s="341"/>
      <c r="I457" s="341"/>
      <c r="J457" s="341"/>
      <c r="K457" s="341"/>
      <c r="L457" s="341"/>
      <c r="M457" s="341"/>
      <c r="N457" s="341"/>
    </row>
    <row r="458" spans="1:14" ht="15.75" customHeight="1" x14ac:dyDescent="0.2">
      <c r="A458" s="341"/>
      <c r="B458" s="341"/>
      <c r="C458" s="341"/>
      <c r="D458" s="341"/>
      <c r="E458" s="341"/>
      <c r="F458" s="341"/>
      <c r="G458" s="341"/>
      <c r="H458" s="341"/>
      <c r="I458" s="341"/>
      <c r="J458" s="341"/>
      <c r="K458" s="341"/>
      <c r="L458" s="341"/>
      <c r="M458" s="341"/>
      <c r="N458" s="341"/>
    </row>
    <row r="459" spans="1:14" ht="15.75" customHeight="1" x14ac:dyDescent="0.2">
      <c r="A459" s="341"/>
      <c r="B459" s="341"/>
      <c r="C459" s="341"/>
      <c r="D459" s="341"/>
      <c r="E459" s="341"/>
      <c r="F459" s="341"/>
      <c r="G459" s="341"/>
      <c r="H459" s="341"/>
      <c r="I459" s="341"/>
      <c r="J459" s="341"/>
      <c r="K459" s="341"/>
      <c r="L459" s="341"/>
      <c r="M459" s="341"/>
      <c r="N459" s="341"/>
    </row>
    <row r="460" spans="1:14" ht="15.75" customHeight="1" x14ac:dyDescent="0.2">
      <c r="A460" s="341"/>
      <c r="B460" s="341"/>
      <c r="C460" s="341"/>
      <c r="D460" s="341"/>
      <c r="E460" s="341"/>
      <c r="F460" s="341"/>
      <c r="G460" s="341"/>
      <c r="H460" s="341"/>
      <c r="I460" s="341"/>
      <c r="J460" s="341"/>
      <c r="K460" s="341"/>
      <c r="L460" s="341"/>
      <c r="M460" s="341"/>
      <c r="N460" s="341"/>
    </row>
    <row r="461" spans="1:14" ht="15.75" customHeight="1" x14ac:dyDescent="0.2">
      <c r="A461" s="341"/>
      <c r="B461" s="341"/>
      <c r="C461" s="341"/>
      <c r="D461" s="341"/>
      <c r="E461" s="341"/>
      <c r="F461" s="341"/>
      <c r="G461" s="341"/>
      <c r="H461" s="341"/>
      <c r="I461" s="341"/>
      <c r="J461" s="341"/>
      <c r="K461" s="341"/>
      <c r="L461" s="341"/>
      <c r="M461" s="341"/>
      <c r="N461" s="341"/>
    </row>
    <row r="462" spans="1:14" ht="15.75" customHeight="1" x14ac:dyDescent="0.2">
      <c r="A462" s="341"/>
      <c r="B462" s="341"/>
      <c r="C462" s="341"/>
      <c r="D462" s="341"/>
      <c r="E462" s="341"/>
      <c r="F462" s="341"/>
      <c r="G462" s="341"/>
      <c r="H462" s="341"/>
      <c r="I462" s="341"/>
      <c r="J462" s="341"/>
      <c r="K462" s="341"/>
      <c r="L462" s="341"/>
      <c r="M462" s="341"/>
      <c r="N462" s="341"/>
    </row>
    <row r="463" spans="1:14" ht="15.75" customHeight="1" x14ac:dyDescent="0.2">
      <c r="A463" s="341"/>
      <c r="B463" s="341"/>
      <c r="C463" s="341"/>
      <c r="D463" s="341"/>
      <c r="E463" s="341"/>
      <c r="F463" s="341"/>
      <c r="G463" s="341"/>
      <c r="H463" s="341"/>
      <c r="I463" s="341"/>
      <c r="J463" s="341"/>
      <c r="K463" s="341"/>
      <c r="L463" s="341"/>
      <c r="M463" s="341"/>
      <c r="N463" s="341"/>
    </row>
    <row r="464" spans="1:14" ht="15.75" customHeight="1" x14ac:dyDescent="0.2">
      <c r="A464" s="341"/>
      <c r="B464" s="341"/>
      <c r="C464" s="341"/>
      <c r="D464" s="341"/>
      <c r="E464" s="341"/>
      <c r="F464" s="341"/>
      <c r="G464" s="341"/>
      <c r="H464" s="341"/>
      <c r="I464" s="341"/>
      <c r="J464" s="341"/>
      <c r="K464" s="341"/>
      <c r="L464" s="341"/>
      <c r="M464" s="341"/>
      <c r="N464" s="341"/>
    </row>
    <row r="465" spans="1:14" ht="15.75" customHeight="1" x14ac:dyDescent="0.2">
      <c r="A465" s="341"/>
      <c r="B465" s="341"/>
      <c r="C465" s="341"/>
      <c r="D465" s="341"/>
      <c r="E465" s="341"/>
      <c r="F465" s="341"/>
      <c r="G465" s="341"/>
      <c r="H465" s="341"/>
      <c r="I465" s="341"/>
      <c r="J465" s="341"/>
      <c r="K465" s="341"/>
      <c r="L465" s="341"/>
      <c r="M465" s="341"/>
      <c r="N465" s="341"/>
    </row>
    <row r="466" spans="1:14" ht="15.75" customHeight="1" x14ac:dyDescent="0.2">
      <c r="A466" s="341"/>
      <c r="B466" s="341"/>
      <c r="C466" s="341"/>
      <c r="D466" s="341"/>
      <c r="E466" s="341"/>
      <c r="F466" s="341"/>
      <c r="G466" s="341"/>
      <c r="H466" s="341"/>
      <c r="I466" s="341"/>
      <c r="J466" s="341"/>
      <c r="K466" s="341"/>
      <c r="L466" s="341"/>
      <c r="M466" s="341"/>
      <c r="N466" s="341"/>
    </row>
    <row r="467" spans="1:14" ht="15.75" customHeight="1" x14ac:dyDescent="0.2">
      <c r="A467" s="341"/>
      <c r="B467" s="341"/>
      <c r="C467" s="341"/>
      <c r="D467" s="341"/>
      <c r="E467" s="341"/>
      <c r="F467" s="341"/>
      <c r="G467" s="341"/>
      <c r="H467" s="341"/>
      <c r="I467" s="341"/>
      <c r="J467" s="341"/>
      <c r="K467" s="341"/>
      <c r="L467" s="341"/>
      <c r="M467" s="341"/>
      <c r="N467" s="341"/>
    </row>
    <row r="468" spans="1:14" ht="15.75" customHeight="1" x14ac:dyDescent="0.2">
      <c r="A468" s="341"/>
      <c r="B468" s="341"/>
      <c r="C468" s="341"/>
      <c r="D468" s="341"/>
      <c r="E468" s="341"/>
      <c r="F468" s="341"/>
      <c r="G468" s="341"/>
      <c r="H468" s="341"/>
      <c r="I468" s="341"/>
      <c r="J468" s="341"/>
      <c r="K468" s="341"/>
      <c r="L468" s="341"/>
      <c r="M468" s="341"/>
      <c r="N468" s="341"/>
    </row>
    <row r="469" spans="1:14" ht="15.75" customHeight="1" x14ac:dyDescent="0.2">
      <c r="A469" s="341"/>
      <c r="B469" s="341"/>
      <c r="C469" s="341"/>
      <c r="D469" s="341"/>
      <c r="E469" s="341"/>
      <c r="F469" s="341"/>
      <c r="G469" s="341"/>
      <c r="H469" s="341"/>
      <c r="I469" s="341"/>
      <c r="J469" s="341"/>
      <c r="K469" s="341"/>
      <c r="L469" s="341"/>
      <c r="M469" s="341"/>
      <c r="N469" s="341"/>
    </row>
    <row r="470" spans="1:14" ht="15.75" customHeight="1" x14ac:dyDescent="0.2">
      <c r="A470" s="341"/>
      <c r="B470" s="341"/>
      <c r="C470" s="341"/>
      <c r="D470" s="341"/>
      <c r="E470" s="341"/>
      <c r="F470" s="341"/>
      <c r="G470" s="341"/>
      <c r="H470" s="341"/>
      <c r="I470" s="341"/>
      <c r="J470" s="341"/>
      <c r="K470" s="341"/>
      <c r="L470" s="341"/>
      <c r="M470" s="341"/>
      <c r="N470" s="341"/>
    </row>
    <row r="471" spans="1:14" ht="15.75" customHeight="1" x14ac:dyDescent="0.2">
      <c r="A471" s="341"/>
      <c r="B471" s="341"/>
      <c r="C471" s="341"/>
      <c r="D471" s="341"/>
      <c r="E471" s="341"/>
      <c r="F471" s="341"/>
      <c r="G471" s="341"/>
      <c r="H471" s="341"/>
      <c r="I471" s="341"/>
      <c r="J471" s="341"/>
      <c r="K471" s="341"/>
      <c r="L471" s="341"/>
      <c r="M471" s="341"/>
      <c r="N471" s="341"/>
    </row>
    <row r="472" spans="1:14" ht="15.75" customHeight="1" x14ac:dyDescent="0.2">
      <c r="A472" s="341"/>
      <c r="B472" s="341"/>
      <c r="C472" s="341"/>
      <c r="D472" s="341"/>
      <c r="E472" s="341"/>
      <c r="F472" s="341"/>
      <c r="G472" s="341"/>
      <c r="H472" s="341"/>
      <c r="I472" s="341"/>
      <c r="J472" s="341"/>
      <c r="K472" s="341"/>
      <c r="L472" s="341"/>
      <c r="M472" s="341"/>
      <c r="N472" s="341"/>
    </row>
    <row r="473" spans="1:14" ht="15.75" customHeight="1" x14ac:dyDescent="0.2">
      <c r="A473" s="341"/>
      <c r="B473" s="341"/>
      <c r="C473" s="341"/>
      <c r="D473" s="341"/>
      <c r="E473" s="341"/>
      <c r="F473" s="341"/>
      <c r="G473" s="341"/>
      <c r="H473" s="341"/>
      <c r="I473" s="341"/>
      <c r="J473" s="341"/>
      <c r="K473" s="341"/>
      <c r="L473" s="341"/>
      <c r="M473" s="341"/>
      <c r="N473" s="341"/>
    </row>
    <row r="474" spans="1:14" ht="15.75" customHeight="1" x14ac:dyDescent="0.2">
      <c r="A474" s="341"/>
      <c r="B474" s="341"/>
      <c r="C474" s="341"/>
      <c r="D474" s="341"/>
      <c r="E474" s="341"/>
      <c r="F474" s="341"/>
      <c r="G474" s="341"/>
      <c r="H474" s="341"/>
      <c r="I474" s="341"/>
      <c r="J474" s="341"/>
      <c r="K474" s="341"/>
      <c r="L474" s="341"/>
      <c r="M474" s="341"/>
      <c r="N474" s="341"/>
    </row>
    <row r="475" spans="1:14" ht="15.75" customHeight="1" x14ac:dyDescent="0.2">
      <c r="A475" s="341"/>
      <c r="B475" s="341"/>
      <c r="C475" s="341"/>
      <c r="D475" s="341"/>
      <c r="E475" s="341"/>
      <c r="F475" s="341"/>
      <c r="G475" s="341"/>
      <c r="H475" s="341"/>
      <c r="I475" s="341"/>
      <c r="J475" s="341"/>
      <c r="K475" s="341"/>
      <c r="L475" s="341"/>
      <c r="M475" s="341"/>
      <c r="N475" s="341"/>
    </row>
    <row r="476" spans="1:14" ht="15.75" customHeight="1" x14ac:dyDescent="0.2">
      <c r="A476" s="341"/>
      <c r="B476" s="341"/>
      <c r="C476" s="341"/>
      <c r="D476" s="341"/>
      <c r="E476" s="341"/>
      <c r="F476" s="341"/>
      <c r="G476" s="341"/>
      <c r="H476" s="341"/>
      <c r="I476" s="341"/>
      <c r="J476" s="341"/>
      <c r="K476" s="341"/>
      <c r="L476" s="341"/>
      <c r="M476" s="341"/>
      <c r="N476" s="341"/>
    </row>
    <row r="477" spans="1:14" ht="15.75" customHeight="1" x14ac:dyDescent="0.2">
      <c r="A477" s="341"/>
      <c r="B477" s="341"/>
      <c r="C477" s="341"/>
      <c r="D477" s="341"/>
      <c r="E477" s="341"/>
      <c r="F477" s="341"/>
      <c r="G477" s="341"/>
      <c r="H477" s="341"/>
      <c r="I477" s="341"/>
      <c r="J477" s="341"/>
      <c r="K477" s="341"/>
      <c r="L477" s="341"/>
      <c r="M477" s="341"/>
      <c r="N477" s="341"/>
    </row>
    <row r="478" spans="1:14" ht="15.75" customHeight="1" x14ac:dyDescent="0.2">
      <c r="A478" s="341"/>
      <c r="B478" s="341"/>
      <c r="C478" s="341"/>
      <c r="D478" s="341"/>
      <c r="E478" s="341"/>
      <c r="F478" s="341"/>
      <c r="G478" s="341"/>
      <c r="H478" s="341"/>
      <c r="I478" s="341"/>
      <c r="J478" s="341"/>
      <c r="K478" s="341"/>
      <c r="L478" s="341"/>
      <c r="M478" s="341"/>
      <c r="N478" s="341"/>
    </row>
    <row r="479" spans="1:14" ht="15.75" customHeight="1" x14ac:dyDescent="0.2">
      <c r="A479" s="341"/>
      <c r="B479" s="341"/>
      <c r="C479" s="341"/>
      <c r="D479" s="341"/>
      <c r="E479" s="341"/>
      <c r="F479" s="341"/>
      <c r="G479" s="341"/>
      <c r="H479" s="341"/>
      <c r="I479" s="341"/>
      <c r="J479" s="341"/>
      <c r="K479" s="341"/>
      <c r="L479" s="341"/>
      <c r="M479" s="341"/>
      <c r="N479" s="341"/>
    </row>
    <row r="480" spans="1:14" ht="15.75" customHeight="1" x14ac:dyDescent="0.2">
      <c r="A480" s="341"/>
      <c r="B480" s="341"/>
      <c r="C480" s="341"/>
      <c r="D480" s="341"/>
      <c r="E480" s="341"/>
      <c r="F480" s="341"/>
      <c r="G480" s="341"/>
      <c r="H480" s="341"/>
      <c r="I480" s="341"/>
      <c r="J480" s="341"/>
      <c r="K480" s="341"/>
      <c r="L480" s="341"/>
      <c r="M480" s="341"/>
      <c r="N480" s="341"/>
    </row>
    <row r="481" spans="1:14" ht="15.75" customHeight="1" x14ac:dyDescent="0.2">
      <c r="A481" s="341"/>
      <c r="B481" s="341"/>
      <c r="C481" s="341"/>
      <c r="D481" s="341"/>
      <c r="E481" s="341"/>
      <c r="F481" s="341"/>
      <c r="G481" s="341"/>
      <c r="H481" s="341"/>
      <c r="I481" s="341"/>
      <c r="J481" s="341"/>
      <c r="K481" s="341"/>
      <c r="L481" s="341"/>
      <c r="M481" s="341"/>
      <c r="N481" s="341"/>
    </row>
    <row r="482" spans="1:14" ht="15.75" customHeight="1" x14ac:dyDescent="0.2">
      <c r="A482" s="341"/>
      <c r="B482" s="341"/>
      <c r="C482" s="341"/>
      <c r="D482" s="341"/>
      <c r="E482" s="341"/>
      <c r="F482" s="341"/>
      <c r="G482" s="341"/>
      <c r="H482" s="341"/>
      <c r="I482" s="341"/>
      <c r="J482" s="341"/>
      <c r="K482" s="341"/>
      <c r="L482" s="341"/>
      <c r="M482" s="341"/>
      <c r="N482" s="341"/>
    </row>
    <row r="483" spans="1:14" ht="15.75" customHeight="1" x14ac:dyDescent="0.2">
      <c r="A483" s="341"/>
      <c r="B483" s="341"/>
      <c r="C483" s="341"/>
      <c r="D483" s="341"/>
      <c r="E483" s="341"/>
      <c r="F483" s="341"/>
      <c r="G483" s="341"/>
      <c r="H483" s="341"/>
      <c r="I483" s="341"/>
      <c r="J483" s="341"/>
      <c r="K483" s="341"/>
      <c r="L483" s="341"/>
      <c r="M483" s="341"/>
      <c r="N483" s="341"/>
    </row>
    <row r="484" spans="1:14" ht="15.75" customHeight="1" x14ac:dyDescent="0.2">
      <c r="A484" s="341"/>
      <c r="B484" s="341"/>
      <c r="C484" s="341"/>
      <c r="D484" s="341"/>
      <c r="E484" s="341"/>
      <c r="F484" s="341"/>
      <c r="G484" s="341"/>
      <c r="H484" s="341"/>
      <c r="I484" s="341"/>
      <c r="J484" s="341"/>
      <c r="K484" s="341"/>
      <c r="L484" s="341"/>
      <c r="M484" s="341"/>
      <c r="N484" s="341"/>
    </row>
    <row r="485" spans="1:14" ht="15.75" customHeight="1" x14ac:dyDescent="0.2">
      <c r="A485" s="341"/>
      <c r="B485" s="341"/>
      <c r="C485" s="341"/>
      <c r="D485" s="341"/>
      <c r="E485" s="341"/>
      <c r="F485" s="341"/>
      <c r="G485" s="341"/>
      <c r="H485" s="341"/>
      <c r="I485" s="341"/>
      <c r="J485" s="341"/>
      <c r="K485" s="341"/>
      <c r="L485" s="341"/>
      <c r="M485" s="341"/>
      <c r="N485" s="341"/>
    </row>
    <row r="486" spans="1:14" ht="15.75" customHeight="1" x14ac:dyDescent="0.2">
      <c r="A486" s="341"/>
      <c r="B486" s="341"/>
      <c r="C486" s="341"/>
      <c r="D486" s="341"/>
      <c r="E486" s="341"/>
      <c r="F486" s="341"/>
      <c r="G486" s="341"/>
      <c r="H486" s="341"/>
      <c r="I486" s="341"/>
      <c r="J486" s="341"/>
      <c r="K486" s="341"/>
      <c r="L486" s="341"/>
      <c r="M486" s="341"/>
      <c r="N486" s="341"/>
    </row>
    <row r="487" spans="1:14" ht="15.75" customHeight="1" x14ac:dyDescent="0.2">
      <c r="A487" s="341"/>
      <c r="B487" s="341"/>
      <c r="C487" s="341"/>
      <c r="D487" s="341"/>
      <c r="E487" s="341"/>
      <c r="F487" s="341"/>
      <c r="G487" s="341"/>
      <c r="H487" s="341"/>
      <c r="I487" s="341"/>
      <c r="J487" s="341"/>
      <c r="K487" s="341"/>
      <c r="L487" s="341"/>
      <c r="M487" s="341"/>
      <c r="N487" s="341"/>
    </row>
    <row r="488" spans="1:14" ht="15.75" customHeight="1" x14ac:dyDescent="0.2">
      <c r="A488" s="341"/>
      <c r="B488" s="341"/>
      <c r="C488" s="341"/>
      <c r="D488" s="341"/>
      <c r="E488" s="341"/>
      <c r="F488" s="341"/>
      <c r="G488" s="341"/>
      <c r="H488" s="341"/>
      <c r="I488" s="341"/>
      <c r="J488" s="341"/>
      <c r="K488" s="341"/>
      <c r="L488" s="341"/>
      <c r="M488" s="341"/>
      <c r="N488" s="341"/>
    </row>
    <row r="489" spans="1:14" ht="15.75" customHeight="1" x14ac:dyDescent="0.2">
      <c r="A489" s="341"/>
      <c r="B489" s="341"/>
      <c r="C489" s="341"/>
      <c r="D489" s="341"/>
      <c r="E489" s="341"/>
      <c r="F489" s="341"/>
      <c r="G489" s="341"/>
      <c r="H489" s="341"/>
      <c r="I489" s="341"/>
      <c r="J489" s="341"/>
      <c r="K489" s="341"/>
      <c r="L489" s="341"/>
      <c r="M489" s="341"/>
      <c r="N489" s="341"/>
    </row>
    <row r="490" spans="1:14" ht="15.75" customHeight="1" x14ac:dyDescent="0.2">
      <c r="A490" s="341"/>
      <c r="B490" s="341"/>
      <c r="C490" s="341"/>
      <c r="D490" s="341"/>
      <c r="E490" s="341"/>
      <c r="F490" s="341"/>
      <c r="G490" s="341"/>
      <c r="H490" s="341"/>
      <c r="I490" s="341"/>
      <c r="J490" s="341"/>
      <c r="K490" s="341"/>
      <c r="L490" s="341"/>
      <c r="M490" s="341"/>
      <c r="N490" s="341"/>
    </row>
    <row r="491" spans="1:14" ht="15.75" customHeight="1" x14ac:dyDescent="0.2">
      <c r="A491" s="341"/>
      <c r="B491" s="341"/>
      <c r="C491" s="341"/>
      <c r="D491" s="341"/>
      <c r="E491" s="341"/>
      <c r="F491" s="341"/>
      <c r="G491" s="341"/>
      <c r="H491" s="341"/>
      <c r="I491" s="341"/>
      <c r="J491" s="341"/>
      <c r="K491" s="341"/>
      <c r="L491" s="341"/>
      <c r="M491" s="341"/>
      <c r="N491" s="341"/>
    </row>
    <row r="492" spans="1:14" ht="15.75" customHeight="1" x14ac:dyDescent="0.2">
      <c r="A492" s="341"/>
      <c r="B492" s="341"/>
      <c r="C492" s="341"/>
      <c r="D492" s="341"/>
      <c r="E492" s="341"/>
      <c r="F492" s="341"/>
      <c r="G492" s="341"/>
      <c r="H492" s="341"/>
      <c r="I492" s="341"/>
      <c r="J492" s="341"/>
      <c r="K492" s="341"/>
      <c r="L492" s="341"/>
      <c r="M492" s="341"/>
      <c r="N492" s="341"/>
    </row>
    <row r="493" spans="1:14" ht="15.75" customHeight="1" x14ac:dyDescent="0.2">
      <c r="A493" s="341"/>
      <c r="B493" s="341"/>
      <c r="C493" s="341"/>
      <c r="D493" s="341"/>
      <c r="E493" s="341"/>
      <c r="F493" s="341"/>
      <c r="G493" s="341"/>
      <c r="H493" s="341"/>
      <c r="I493" s="341"/>
      <c r="J493" s="341"/>
      <c r="K493" s="341"/>
      <c r="L493" s="341"/>
      <c r="M493" s="341"/>
      <c r="N493" s="341"/>
    </row>
    <row r="494" spans="1:14" ht="15.75" customHeight="1" x14ac:dyDescent="0.2">
      <c r="A494" s="341"/>
      <c r="B494" s="341"/>
      <c r="C494" s="341"/>
      <c r="D494" s="341"/>
      <c r="E494" s="341"/>
      <c r="F494" s="341"/>
      <c r="G494" s="341"/>
      <c r="H494" s="341"/>
      <c r="I494" s="341"/>
      <c r="J494" s="341"/>
      <c r="K494" s="341"/>
      <c r="L494" s="341"/>
      <c r="M494" s="341"/>
      <c r="N494" s="341"/>
    </row>
    <row r="495" spans="1:14" ht="15.75" customHeight="1" x14ac:dyDescent="0.2">
      <c r="A495" s="341"/>
      <c r="B495" s="341"/>
      <c r="C495" s="341"/>
      <c r="D495" s="341"/>
      <c r="E495" s="341"/>
      <c r="F495" s="341"/>
      <c r="G495" s="341"/>
      <c r="H495" s="341"/>
      <c r="I495" s="341"/>
      <c r="J495" s="341"/>
      <c r="K495" s="341"/>
      <c r="L495" s="341"/>
      <c r="M495" s="341"/>
      <c r="N495" s="341"/>
    </row>
    <row r="496" spans="1:14" ht="15.75" customHeight="1" x14ac:dyDescent="0.2">
      <c r="A496" s="341"/>
      <c r="B496" s="341"/>
      <c r="C496" s="341"/>
      <c r="D496" s="341"/>
      <c r="E496" s="341"/>
      <c r="F496" s="341"/>
      <c r="G496" s="341"/>
      <c r="H496" s="341"/>
      <c r="I496" s="341"/>
      <c r="J496" s="341"/>
      <c r="K496" s="341"/>
      <c r="L496" s="341"/>
      <c r="M496" s="341"/>
      <c r="N496" s="341"/>
    </row>
    <row r="497" spans="1:14" ht="15.75" customHeight="1" x14ac:dyDescent="0.2">
      <c r="A497" s="341"/>
      <c r="B497" s="341"/>
      <c r="C497" s="341"/>
      <c r="D497" s="341"/>
      <c r="E497" s="341"/>
      <c r="F497" s="341"/>
      <c r="G497" s="341"/>
      <c r="H497" s="341"/>
      <c r="I497" s="341"/>
      <c r="J497" s="341"/>
      <c r="K497" s="341"/>
      <c r="L497" s="341"/>
      <c r="M497" s="341"/>
      <c r="N497" s="341"/>
    </row>
    <row r="498" spans="1:14" ht="15.75" customHeight="1" x14ac:dyDescent="0.2">
      <c r="A498" s="341"/>
      <c r="B498" s="341"/>
      <c r="C498" s="341"/>
      <c r="D498" s="341"/>
      <c r="E498" s="341"/>
      <c r="F498" s="341"/>
      <c r="G498" s="341"/>
      <c r="H498" s="341"/>
      <c r="I498" s="341"/>
      <c r="J498" s="341"/>
      <c r="K498" s="341"/>
      <c r="L498" s="341"/>
      <c r="M498" s="341"/>
      <c r="N498" s="341"/>
    </row>
    <row r="499" spans="1:14" ht="15.75" customHeight="1" x14ac:dyDescent="0.2">
      <c r="A499" s="341"/>
      <c r="B499" s="341"/>
      <c r="C499" s="341"/>
      <c r="D499" s="341"/>
      <c r="E499" s="341"/>
      <c r="F499" s="341"/>
      <c r="G499" s="341"/>
      <c r="H499" s="341"/>
      <c r="I499" s="341"/>
      <c r="J499" s="341"/>
      <c r="K499" s="341"/>
      <c r="L499" s="341"/>
      <c r="M499" s="341"/>
      <c r="N499" s="341"/>
    </row>
    <row r="500" spans="1:14" ht="15.75" customHeight="1" x14ac:dyDescent="0.2">
      <c r="A500" s="341"/>
      <c r="B500" s="341"/>
      <c r="C500" s="341"/>
      <c r="D500" s="341"/>
      <c r="E500" s="341"/>
      <c r="F500" s="341"/>
      <c r="G500" s="341"/>
      <c r="H500" s="341"/>
      <c r="I500" s="341"/>
      <c r="J500" s="341"/>
      <c r="K500" s="341"/>
      <c r="L500" s="341"/>
      <c r="M500" s="341"/>
      <c r="N500" s="341"/>
    </row>
    <row r="501" spans="1:14" ht="15.75" customHeight="1" x14ac:dyDescent="0.2">
      <c r="A501" s="341"/>
      <c r="B501" s="341"/>
      <c r="C501" s="341"/>
      <c r="D501" s="341"/>
      <c r="E501" s="341"/>
      <c r="F501" s="341"/>
      <c r="G501" s="341"/>
      <c r="H501" s="341"/>
      <c r="I501" s="341"/>
      <c r="J501" s="341"/>
      <c r="K501" s="341"/>
      <c r="L501" s="341"/>
      <c r="M501" s="341"/>
      <c r="N501" s="341"/>
    </row>
    <row r="502" spans="1:14" ht="15.75" customHeight="1" x14ac:dyDescent="0.2">
      <c r="A502" s="341"/>
      <c r="B502" s="341"/>
      <c r="C502" s="341"/>
      <c r="D502" s="341"/>
      <c r="E502" s="341"/>
      <c r="F502" s="341"/>
      <c r="G502" s="341"/>
      <c r="H502" s="341"/>
      <c r="I502" s="341"/>
      <c r="J502" s="341"/>
      <c r="K502" s="341"/>
      <c r="L502" s="341"/>
      <c r="M502" s="341"/>
      <c r="N502" s="341"/>
    </row>
    <row r="503" spans="1:14" ht="15.75" customHeight="1" x14ac:dyDescent="0.2">
      <c r="A503" s="341"/>
      <c r="B503" s="341"/>
      <c r="C503" s="341"/>
      <c r="D503" s="341"/>
      <c r="E503" s="341"/>
      <c r="F503" s="341"/>
      <c r="G503" s="341"/>
      <c r="H503" s="341"/>
      <c r="I503" s="341"/>
      <c r="J503" s="341"/>
      <c r="K503" s="341"/>
      <c r="L503" s="341"/>
      <c r="M503" s="341"/>
      <c r="N503" s="341"/>
    </row>
    <row r="504" spans="1:14" ht="15.75" customHeight="1" x14ac:dyDescent="0.2">
      <c r="A504" s="341"/>
      <c r="B504" s="341"/>
      <c r="C504" s="341"/>
      <c r="D504" s="341"/>
      <c r="E504" s="341"/>
      <c r="F504" s="341"/>
      <c r="G504" s="341"/>
      <c r="H504" s="341"/>
      <c r="I504" s="341"/>
      <c r="J504" s="341"/>
      <c r="K504" s="341"/>
      <c r="L504" s="341"/>
      <c r="M504" s="341"/>
      <c r="N504" s="341"/>
    </row>
    <row r="505" spans="1:14" ht="15.75" customHeight="1" x14ac:dyDescent="0.2">
      <c r="A505" s="341"/>
      <c r="B505" s="341"/>
      <c r="C505" s="341"/>
      <c r="D505" s="341"/>
      <c r="E505" s="341"/>
      <c r="F505" s="341"/>
      <c r="G505" s="341"/>
      <c r="H505" s="341"/>
      <c r="I505" s="341"/>
      <c r="J505" s="341"/>
      <c r="K505" s="341"/>
      <c r="L505" s="341"/>
      <c r="M505" s="341"/>
      <c r="N505" s="341"/>
    </row>
    <row r="506" spans="1:14" ht="15.75" customHeight="1" x14ac:dyDescent="0.2">
      <c r="A506" s="341"/>
      <c r="B506" s="341"/>
      <c r="C506" s="341"/>
      <c r="D506" s="341"/>
      <c r="E506" s="341"/>
      <c r="F506" s="341"/>
      <c r="G506" s="341"/>
      <c r="H506" s="341"/>
      <c r="I506" s="341"/>
      <c r="J506" s="341"/>
      <c r="K506" s="341"/>
      <c r="L506" s="341"/>
      <c r="M506" s="341"/>
      <c r="N506" s="341"/>
    </row>
    <row r="507" spans="1:14" ht="15.75" customHeight="1" x14ac:dyDescent="0.2">
      <c r="A507" s="341"/>
      <c r="B507" s="341"/>
      <c r="C507" s="341"/>
      <c r="D507" s="341"/>
      <c r="E507" s="341"/>
      <c r="F507" s="341"/>
      <c r="G507" s="341"/>
      <c r="H507" s="341"/>
      <c r="I507" s="341"/>
      <c r="J507" s="341"/>
      <c r="K507" s="341"/>
      <c r="L507" s="341"/>
      <c r="M507" s="341"/>
      <c r="N507" s="341"/>
    </row>
    <row r="508" spans="1:14" ht="15.75" customHeight="1" x14ac:dyDescent="0.2">
      <c r="A508" s="341"/>
      <c r="B508" s="341"/>
      <c r="C508" s="341"/>
      <c r="D508" s="341"/>
      <c r="E508" s="341"/>
      <c r="F508" s="341"/>
      <c r="G508" s="341"/>
      <c r="H508" s="341"/>
      <c r="I508" s="341"/>
      <c r="J508" s="341"/>
      <c r="K508" s="341"/>
      <c r="L508" s="341"/>
      <c r="M508" s="341"/>
      <c r="N508" s="341"/>
    </row>
    <row r="509" spans="1:14" ht="15.75" customHeight="1" x14ac:dyDescent="0.2">
      <c r="A509" s="341"/>
      <c r="B509" s="341"/>
      <c r="C509" s="341"/>
      <c r="D509" s="341"/>
      <c r="E509" s="341"/>
      <c r="F509" s="341"/>
      <c r="G509" s="341"/>
      <c r="H509" s="341"/>
      <c r="I509" s="341"/>
      <c r="J509" s="341"/>
      <c r="K509" s="341"/>
      <c r="L509" s="341"/>
      <c r="M509" s="341"/>
      <c r="N509" s="341"/>
    </row>
    <row r="510" spans="1:14" ht="15.75" customHeight="1" x14ac:dyDescent="0.2">
      <c r="A510" s="341"/>
      <c r="B510" s="341"/>
      <c r="C510" s="341"/>
      <c r="D510" s="341"/>
      <c r="E510" s="341"/>
      <c r="F510" s="341"/>
      <c r="G510" s="341"/>
      <c r="H510" s="341"/>
      <c r="I510" s="341"/>
      <c r="J510" s="341"/>
      <c r="K510" s="341"/>
      <c r="L510" s="341"/>
      <c r="M510" s="341"/>
      <c r="N510" s="341"/>
    </row>
    <row r="511" spans="1:14" ht="15.75" customHeight="1" x14ac:dyDescent="0.2">
      <c r="A511" s="341"/>
      <c r="B511" s="341"/>
      <c r="C511" s="341"/>
      <c r="D511" s="341"/>
      <c r="E511" s="341"/>
      <c r="F511" s="341"/>
      <c r="G511" s="341"/>
      <c r="H511" s="341"/>
      <c r="I511" s="341"/>
      <c r="J511" s="341"/>
      <c r="K511" s="341"/>
      <c r="L511" s="341"/>
      <c r="M511" s="341"/>
      <c r="N511" s="341"/>
    </row>
    <row r="512" spans="1:14" ht="15.75" customHeight="1" x14ac:dyDescent="0.2">
      <c r="A512" s="341"/>
      <c r="B512" s="341"/>
      <c r="C512" s="341"/>
      <c r="D512" s="341"/>
      <c r="E512" s="341"/>
      <c r="F512" s="341"/>
      <c r="G512" s="341"/>
      <c r="H512" s="341"/>
      <c r="I512" s="341"/>
      <c r="J512" s="341"/>
      <c r="K512" s="341"/>
      <c r="L512" s="341"/>
      <c r="M512" s="341"/>
      <c r="N512" s="341"/>
    </row>
    <row r="513" spans="1:14" ht="15.75" customHeight="1" x14ac:dyDescent="0.2">
      <c r="A513" s="341"/>
      <c r="B513" s="341"/>
      <c r="C513" s="341"/>
      <c r="D513" s="341"/>
      <c r="E513" s="341"/>
      <c r="F513" s="341"/>
      <c r="G513" s="341"/>
      <c r="H513" s="341"/>
      <c r="I513" s="341"/>
      <c r="J513" s="341"/>
      <c r="K513" s="341"/>
      <c r="L513" s="341"/>
      <c r="M513" s="341"/>
      <c r="N513" s="341"/>
    </row>
    <row r="514" spans="1:14" ht="15.75" customHeight="1" x14ac:dyDescent="0.2">
      <c r="A514" s="341"/>
      <c r="B514" s="341"/>
      <c r="C514" s="341"/>
      <c r="D514" s="341"/>
      <c r="E514" s="341"/>
      <c r="F514" s="341"/>
      <c r="G514" s="341"/>
      <c r="H514" s="341"/>
      <c r="I514" s="341"/>
      <c r="J514" s="341"/>
      <c r="K514" s="341"/>
      <c r="L514" s="341"/>
      <c r="M514" s="341"/>
      <c r="N514" s="341"/>
    </row>
    <row r="515" spans="1:14" ht="15.75" customHeight="1" x14ac:dyDescent="0.2">
      <c r="A515" s="341"/>
      <c r="B515" s="341"/>
      <c r="C515" s="341"/>
      <c r="D515" s="341"/>
      <c r="E515" s="341"/>
      <c r="F515" s="341"/>
      <c r="G515" s="341"/>
      <c r="H515" s="341"/>
      <c r="I515" s="341"/>
      <c r="J515" s="341"/>
      <c r="K515" s="341"/>
      <c r="L515" s="341"/>
      <c r="M515" s="341"/>
      <c r="N515" s="341"/>
    </row>
    <row r="516" spans="1:14" ht="15.75" customHeight="1" x14ac:dyDescent="0.2">
      <c r="A516" s="341"/>
      <c r="B516" s="341"/>
      <c r="C516" s="341"/>
      <c r="D516" s="341"/>
      <c r="E516" s="341"/>
      <c r="F516" s="341"/>
      <c r="G516" s="341"/>
      <c r="H516" s="341"/>
      <c r="I516" s="341"/>
      <c r="J516" s="341"/>
      <c r="K516" s="341"/>
      <c r="L516" s="341"/>
      <c r="M516" s="341"/>
      <c r="N516" s="341"/>
    </row>
    <row r="517" spans="1:14" ht="15.75" customHeight="1" x14ac:dyDescent="0.2">
      <c r="A517" s="341"/>
      <c r="B517" s="341"/>
      <c r="C517" s="341"/>
      <c r="D517" s="341"/>
      <c r="E517" s="341"/>
      <c r="F517" s="341"/>
      <c r="G517" s="341"/>
      <c r="H517" s="341"/>
      <c r="I517" s="341"/>
      <c r="J517" s="341"/>
      <c r="K517" s="341"/>
      <c r="L517" s="341"/>
      <c r="M517" s="341"/>
      <c r="N517" s="341"/>
    </row>
    <row r="518" spans="1:14" ht="15.75" customHeight="1" x14ac:dyDescent="0.2">
      <c r="A518" s="341"/>
      <c r="B518" s="341"/>
      <c r="C518" s="341"/>
      <c r="D518" s="341"/>
      <c r="E518" s="341"/>
      <c r="F518" s="341"/>
      <c r="G518" s="341"/>
      <c r="H518" s="341"/>
      <c r="I518" s="341"/>
      <c r="J518" s="341"/>
      <c r="K518" s="341"/>
      <c r="L518" s="341"/>
      <c r="M518" s="341"/>
      <c r="N518" s="341"/>
    </row>
    <row r="519" spans="1:14" ht="15.75" customHeight="1" x14ac:dyDescent="0.2">
      <c r="A519" s="341"/>
      <c r="B519" s="341"/>
      <c r="C519" s="341"/>
      <c r="D519" s="341"/>
      <c r="E519" s="341"/>
      <c r="F519" s="341"/>
      <c r="G519" s="341"/>
      <c r="H519" s="341"/>
      <c r="I519" s="341"/>
      <c r="J519" s="341"/>
      <c r="K519" s="341"/>
      <c r="L519" s="341"/>
      <c r="M519" s="341"/>
      <c r="N519" s="341"/>
    </row>
    <row r="520" spans="1:14" ht="15.75" customHeight="1" x14ac:dyDescent="0.2">
      <c r="A520" s="341"/>
      <c r="B520" s="341"/>
      <c r="C520" s="341"/>
      <c r="D520" s="341"/>
      <c r="E520" s="341"/>
      <c r="F520" s="341"/>
      <c r="G520" s="341"/>
      <c r="H520" s="341"/>
      <c r="I520" s="341"/>
      <c r="J520" s="341"/>
      <c r="K520" s="341"/>
      <c r="L520" s="341"/>
      <c r="M520" s="341"/>
      <c r="N520" s="341"/>
    </row>
    <row r="521" spans="1:14" ht="15.75" customHeight="1" x14ac:dyDescent="0.2">
      <c r="A521" s="341"/>
      <c r="B521" s="341"/>
      <c r="C521" s="341"/>
      <c r="D521" s="341"/>
      <c r="E521" s="341"/>
      <c r="F521" s="341"/>
      <c r="G521" s="341"/>
      <c r="H521" s="341"/>
      <c r="I521" s="341"/>
      <c r="J521" s="341"/>
      <c r="K521" s="341"/>
      <c r="L521" s="341"/>
      <c r="M521" s="341"/>
      <c r="N521" s="341"/>
    </row>
    <row r="522" spans="1:14" ht="15.75" customHeight="1" x14ac:dyDescent="0.2">
      <c r="A522" s="341"/>
      <c r="B522" s="341"/>
      <c r="C522" s="341"/>
      <c r="D522" s="341"/>
      <c r="E522" s="341"/>
      <c r="F522" s="341"/>
      <c r="G522" s="341"/>
      <c r="H522" s="341"/>
      <c r="I522" s="341"/>
      <c r="J522" s="341"/>
      <c r="K522" s="341"/>
      <c r="L522" s="341"/>
      <c r="M522" s="341"/>
      <c r="N522" s="341"/>
    </row>
    <row r="523" spans="1:14" ht="15.75" customHeight="1" x14ac:dyDescent="0.2">
      <c r="A523" s="341"/>
      <c r="B523" s="341"/>
      <c r="C523" s="341"/>
      <c r="D523" s="341"/>
      <c r="E523" s="341"/>
      <c r="F523" s="341"/>
      <c r="G523" s="341"/>
      <c r="H523" s="341"/>
      <c r="I523" s="341"/>
      <c r="J523" s="341"/>
      <c r="K523" s="341"/>
      <c r="L523" s="341"/>
      <c r="M523" s="341"/>
      <c r="N523" s="341"/>
    </row>
    <row r="524" spans="1:14" ht="15.75" customHeight="1" x14ac:dyDescent="0.2">
      <c r="A524" s="341"/>
      <c r="B524" s="341"/>
      <c r="C524" s="341"/>
      <c r="D524" s="341"/>
      <c r="E524" s="341"/>
      <c r="F524" s="341"/>
      <c r="G524" s="341"/>
      <c r="H524" s="341"/>
      <c r="I524" s="341"/>
      <c r="J524" s="341"/>
      <c r="K524" s="341"/>
      <c r="L524" s="341"/>
      <c r="M524" s="341"/>
      <c r="N524" s="341"/>
    </row>
    <row r="525" spans="1:14" ht="15.75" customHeight="1" x14ac:dyDescent="0.2">
      <c r="A525" s="341"/>
      <c r="B525" s="341"/>
      <c r="C525" s="341"/>
      <c r="D525" s="341"/>
      <c r="E525" s="341"/>
      <c r="F525" s="341"/>
      <c r="G525" s="341"/>
      <c r="H525" s="341"/>
      <c r="I525" s="341"/>
      <c r="J525" s="341"/>
      <c r="K525" s="341"/>
      <c r="L525" s="341"/>
      <c r="M525" s="341"/>
      <c r="N525" s="341"/>
    </row>
    <row r="526" spans="1:14" ht="15.75" customHeight="1" x14ac:dyDescent="0.2">
      <c r="A526" s="341"/>
      <c r="B526" s="341"/>
      <c r="C526" s="341"/>
      <c r="D526" s="341"/>
      <c r="E526" s="341"/>
      <c r="F526" s="341"/>
      <c r="G526" s="341"/>
      <c r="H526" s="341"/>
      <c r="I526" s="341"/>
      <c r="J526" s="341"/>
      <c r="K526" s="341"/>
      <c r="L526" s="341"/>
      <c r="M526" s="341"/>
      <c r="N526" s="341"/>
    </row>
    <row r="527" spans="1:14" ht="15.75" customHeight="1" x14ac:dyDescent="0.2">
      <c r="A527" s="341"/>
      <c r="B527" s="341"/>
      <c r="C527" s="341"/>
      <c r="D527" s="341"/>
      <c r="E527" s="341"/>
      <c r="F527" s="341"/>
      <c r="G527" s="341"/>
      <c r="H527" s="341"/>
      <c r="I527" s="341"/>
      <c r="J527" s="341"/>
      <c r="K527" s="341"/>
      <c r="L527" s="341"/>
      <c r="M527" s="341"/>
      <c r="N527" s="341"/>
    </row>
    <row r="528" spans="1:14" ht="15.75" customHeight="1" x14ac:dyDescent="0.2">
      <c r="A528" s="341"/>
      <c r="B528" s="341"/>
      <c r="C528" s="341"/>
      <c r="D528" s="341"/>
      <c r="E528" s="341"/>
      <c r="F528" s="341"/>
      <c r="G528" s="341"/>
      <c r="H528" s="341"/>
      <c r="I528" s="341"/>
      <c r="J528" s="341"/>
      <c r="K528" s="341"/>
      <c r="L528" s="341"/>
      <c r="M528" s="341"/>
      <c r="N528" s="341"/>
    </row>
    <row r="529" spans="1:14" ht="15.75" customHeight="1" x14ac:dyDescent="0.2">
      <c r="A529" s="341"/>
      <c r="B529" s="341"/>
      <c r="C529" s="341"/>
      <c r="D529" s="341"/>
      <c r="E529" s="341"/>
      <c r="F529" s="341"/>
      <c r="G529" s="341"/>
      <c r="H529" s="341"/>
      <c r="I529" s="341"/>
      <c r="J529" s="341"/>
      <c r="K529" s="341"/>
      <c r="L529" s="341"/>
      <c r="M529" s="341"/>
      <c r="N529" s="341"/>
    </row>
    <row r="530" spans="1:14" ht="15.75" customHeight="1" x14ac:dyDescent="0.2">
      <c r="A530" s="341"/>
      <c r="B530" s="341"/>
      <c r="C530" s="341"/>
      <c r="D530" s="341"/>
      <c r="E530" s="341"/>
      <c r="F530" s="341"/>
      <c r="G530" s="341"/>
      <c r="H530" s="341"/>
      <c r="I530" s="341"/>
      <c r="J530" s="341"/>
      <c r="K530" s="341"/>
      <c r="L530" s="341"/>
      <c r="M530" s="341"/>
      <c r="N530" s="341"/>
    </row>
    <row r="531" spans="1:14" ht="15.75" customHeight="1" x14ac:dyDescent="0.2">
      <c r="A531" s="341"/>
      <c r="B531" s="341"/>
      <c r="C531" s="341"/>
      <c r="D531" s="341"/>
      <c r="E531" s="341"/>
      <c r="F531" s="341"/>
      <c r="G531" s="341"/>
      <c r="H531" s="341"/>
      <c r="I531" s="341"/>
      <c r="J531" s="341"/>
      <c r="K531" s="341"/>
      <c r="L531" s="341"/>
      <c r="M531" s="341"/>
      <c r="N531" s="341"/>
    </row>
    <row r="532" spans="1:14" ht="15.75" customHeight="1" x14ac:dyDescent="0.2">
      <c r="A532" s="341"/>
      <c r="B532" s="341"/>
      <c r="C532" s="341"/>
      <c r="D532" s="341"/>
      <c r="E532" s="341"/>
      <c r="F532" s="341"/>
      <c r="G532" s="341"/>
      <c r="H532" s="341"/>
      <c r="I532" s="341"/>
      <c r="J532" s="341"/>
      <c r="K532" s="341"/>
      <c r="L532" s="341"/>
      <c r="M532" s="341"/>
      <c r="N532" s="341"/>
    </row>
    <row r="533" spans="1:14" ht="15.75" customHeight="1" x14ac:dyDescent="0.2">
      <c r="A533" s="341"/>
      <c r="B533" s="341"/>
      <c r="C533" s="341"/>
      <c r="D533" s="341"/>
      <c r="E533" s="341"/>
      <c r="F533" s="341"/>
      <c r="G533" s="341"/>
      <c r="H533" s="341"/>
      <c r="I533" s="341"/>
      <c r="J533" s="341"/>
      <c r="K533" s="341"/>
      <c r="L533" s="341"/>
      <c r="M533" s="341"/>
      <c r="N533" s="341"/>
    </row>
    <row r="534" spans="1:14" ht="15.75" customHeight="1" x14ac:dyDescent="0.2">
      <c r="A534" s="341"/>
      <c r="B534" s="341"/>
      <c r="C534" s="341"/>
      <c r="D534" s="341"/>
      <c r="E534" s="341"/>
      <c r="F534" s="341"/>
      <c r="G534" s="341"/>
      <c r="H534" s="341"/>
      <c r="I534" s="341"/>
      <c r="J534" s="341"/>
      <c r="K534" s="341"/>
      <c r="L534" s="341"/>
      <c r="M534" s="341"/>
      <c r="N534" s="341"/>
    </row>
    <row r="535" spans="1:14" ht="15.75" customHeight="1" x14ac:dyDescent="0.2">
      <c r="A535" s="341"/>
      <c r="B535" s="341"/>
      <c r="C535" s="341"/>
      <c r="D535" s="341"/>
      <c r="E535" s="341"/>
      <c r="F535" s="341"/>
      <c r="G535" s="341"/>
      <c r="H535" s="341"/>
      <c r="I535" s="341"/>
      <c r="J535" s="341"/>
      <c r="K535" s="341"/>
      <c r="L535" s="341"/>
      <c r="M535" s="341"/>
      <c r="N535" s="341"/>
    </row>
    <row r="536" spans="1:14" ht="15.75" customHeight="1" x14ac:dyDescent="0.2">
      <c r="A536" s="341"/>
      <c r="B536" s="341"/>
      <c r="C536" s="341"/>
      <c r="D536" s="341"/>
      <c r="E536" s="341"/>
      <c r="F536" s="341"/>
      <c r="G536" s="341"/>
      <c r="H536" s="341"/>
      <c r="I536" s="341"/>
      <c r="J536" s="341"/>
      <c r="K536" s="341"/>
      <c r="L536" s="341"/>
      <c r="M536" s="341"/>
      <c r="N536" s="341"/>
    </row>
    <row r="537" spans="1:14" ht="15.75" customHeight="1" x14ac:dyDescent="0.2">
      <c r="A537" s="341"/>
      <c r="B537" s="341"/>
      <c r="C537" s="341"/>
      <c r="D537" s="341"/>
      <c r="E537" s="341"/>
      <c r="F537" s="341"/>
      <c r="G537" s="341"/>
      <c r="H537" s="341"/>
      <c r="I537" s="341"/>
      <c r="J537" s="341"/>
      <c r="K537" s="341"/>
      <c r="L537" s="341"/>
      <c r="M537" s="341"/>
      <c r="N537" s="341"/>
    </row>
    <row r="538" spans="1:14" ht="15.75" customHeight="1" x14ac:dyDescent="0.2">
      <c r="A538" s="341"/>
      <c r="B538" s="341"/>
      <c r="C538" s="341"/>
      <c r="D538" s="341"/>
      <c r="E538" s="341"/>
      <c r="F538" s="341"/>
      <c r="G538" s="341"/>
      <c r="H538" s="341"/>
      <c r="I538" s="341"/>
      <c r="J538" s="341"/>
      <c r="K538" s="341"/>
      <c r="L538" s="341"/>
      <c r="M538" s="341"/>
      <c r="N538" s="341"/>
    </row>
    <row r="539" spans="1:14" ht="15.75" customHeight="1" x14ac:dyDescent="0.2">
      <c r="A539" s="341"/>
      <c r="B539" s="341"/>
      <c r="C539" s="341"/>
      <c r="D539" s="341"/>
      <c r="E539" s="341"/>
      <c r="F539" s="341"/>
      <c r="G539" s="341"/>
      <c r="H539" s="341"/>
      <c r="I539" s="341"/>
      <c r="J539" s="341"/>
      <c r="K539" s="341"/>
      <c r="L539" s="341"/>
      <c r="M539" s="341"/>
      <c r="N539" s="341"/>
    </row>
    <row r="540" spans="1:14" ht="15.75" customHeight="1" x14ac:dyDescent="0.2">
      <c r="A540" s="341"/>
      <c r="B540" s="341"/>
      <c r="C540" s="341"/>
      <c r="D540" s="341"/>
      <c r="E540" s="341"/>
      <c r="F540" s="341"/>
      <c r="G540" s="341"/>
      <c r="H540" s="341"/>
      <c r="I540" s="341"/>
      <c r="J540" s="341"/>
      <c r="K540" s="341"/>
      <c r="L540" s="341"/>
      <c r="M540" s="341"/>
      <c r="N540" s="341"/>
    </row>
    <row r="541" spans="1:14" ht="15.75" customHeight="1" x14ac:dyDescent="0.2">
      <c r="A541" s="341"/>
      <c r="B541" s="341"/>
      <c r="C541" s="341"/>
      <c r="D541" s="341"/>
      <c r="E541" s="341"/>
      <c r="F541" s="341"/>
      <c r="G541" s="341"/>
      <c r="H541" s="341"/>
      <c r="I541" s="341"/>
      <c r="J541" s="341"/>
      <c r="K541" s="341"/>
      <c r="L541" s="341"/>
      <c r="M541" s="341"/>
      <c r="N541" s="341"/>
    </row>
    <row r="542" spans="1:14" ht="15.75" customHeight="1" x14ac:dyDescent="0.2">
      <c r="A542" s="341"/>
      <c r="B542" s="341"/>
      <c r="C542" s="341"/>
      <c r="D542" s="341"/>
      <c r="E542" s="341"/>
      <c r="F542" s="341"/>
      <c r="G542" s="341"/>
      <c r="H542" s="341"/>
      <c r="I542" s="341"/>
      <c r="J542" s="341"/>
      <c r="K542" s="341"/>
      <c r="L542" s="341"/>
      <c r="M542" s="341"/>
      <c r="N542" s="341"/>
    </row>
    <row r="543" spans="1:14" ht="15.75" customHeight="1" x14ac:dyDescent="0.2">
      <c r="A543" s="341"/>
      <c r="B543" s="341"/>
      <c r="C543" s="341"/>
      <c r="D543" s="341"/>
      <c r="E543" s="341"/>
      <c r="F543" s="341"/>
      <c r="G543" s="341"/>
      <c r="H543" s="341"/>
      <c r="I543" s="341"/>
      <c r="J543" s="341"/>
      <c r="K543" s="341"/>
      <c r="L543" s="341"/>
      <c r="M543" s="341"/>
      <c r="N543" s="341"/>
    </row>
    <row r="544" spans="1:14" ht="15.75" customHeight="1" x14ac:dyDescent="0.2">
      <c r="A544" s="341"/>
      <c r="B544" s="341"/>
      <c r="C544" s="341"/>
      <c r="D544" s="341"/>
      <c r="E544" s="341"/>
      <c r="F544" s="341"/>
      <c r="G544" s="341"/>
      <c r="H544" s="341"/>
      <c r="I544" s="341"/>
      <c r="J544" s="341"/>
      <c r="K544" s="341"/>
      <c r="L544" s="341"/>
      <c r="M544" s="341"/>
      <c r="N544" s="341"/>
    </row>
    <row r="545" spans="1:14" ht="15.75" customHeight="1" x14ac:dyDescent="0.2">
      <c r="A545" s="341"/>
      <c r="B545" s="341"/>
      <c r="C545" s="341"/>
      <c r="D545" s="341"/>
      <c r="E545" s="341"/>
      <c r="F545" s="341"/>
      <c r="G545" s="341"/>
      <c r="H545" s="341"/>
      <c r="I545" s="341"/>
      <c r="J545" s="341"/>
      <c r="K545" s="341"/>
      <c r="L545" s="341"/>
      <c r="M545" s="341"/>
      <c r="N545" s="341"/>
    </row>
    <row r="546" spans="1:14" ht="15.75" customHeight="1" x14ac:dyDescent="0.2">
      <c r="A546" s="341"/>
      <c r="B546" s="341"/>
      <c r="C546" s="341"/>
      <c r="D546" s="341"/>
      <c r="E546" s="341"/>
      <c r="F546" s="341"/>
      <c r="G546" s="341"/>
      <c r="H546" s="341"/>
      <c r="I546" s="341"/>
      <c r="J546" s="341"/>
      <c r="K546" s="341"/>
      <c r="L546" s="341"/>
      <c r="M546" s="341"/>
      <c r="N546" s="341"/>
    </row>
    <row r="547" spans="1:14" ht="15.75" customHeight="1" x14ac:dyDescent="0.2">
      <c r="A547" s="341"/>
      <c r="B547" s="341"/>
      <c r="C547" s="341"/>
      <c r="D547" s="341"/>
      <c r="E547" s="341"/>
      <c r="F547" s="341"/>
      <c r="G547" s="341"/>
      <c r="H547" s="341"/>
      <c r="I547" s="341"/>
      <c r="J547" s="341"/>
      <c r="K547" s="341"/>
      <c r="L547" s="341"/>
      <c r="M547" s="341"/>
      <c r="N547" s="341"/>
    </row>
    <row r="548" spans="1:14" ht="15.75" customHeight="1" x14ac:dyDescent="0.2">
      <c r="A548" s="341"/>
      <c r="B548" s="341"/>
      <c r="C548" s="341"/>
      <c r="D548" s="341"/>
      <c r="E548" s="341"/>
      <c r="F548" s="341"/>
      <c r="G548" s="341"/>
      <c r="H548" s="341"/>
      <c r="I548" s="341"/>
      <c r="J548" s="341"/>
      <c r="K548" s="341"/>
      <c r="L548" s="341"/>
      <c r="M548" s="341"/>
      <c r="N548" s="341"/>
    </row>
    <row r="549" spans="1:14" ht="15.75" customHeight="1" x14ac:dyDescent="0.2">
      <c r="A549" s="341"/>
      <c r="B549" s="341"/>
      <c r="C549" s="341"/>
      <c r="D549" s="341"/>
      <c r="E549" s="341"/>
      <c r="F549" s="341"/>
      <c r="G549" s="341"/>
      <c r="H549" s="341"/>
      <c r="I549" s="341"/>
      <c r="J549" s="341"/>
      <c r="K549" s="341"/>
      <c r="L549" s="341"/>
      <c r="M549" s="341"/>
      <c r="N549" s="341"/>
    </row>
    <row r="550" spans="1:14" ht="15.75" customHeight="1" x14ac:dyDescent="0.2">
      <c r="A550" s="341"/>
      <c r="B550" s="341"/>
      <c r="C550" s="341"/>
      <c r="D550" s="341"/>
      <c r="E550" s="341"/>
      <c r="F550" s="341"/>
      <c r="G550" s="341"/>
      <c r="H550" s="341"/>
      <c r="I550" s="341"/>
      <c r="J550" s="341"/>
      <c r="K550" s="341"/>
      <c r="L550" s="341"/>
      <c r="M550" s="341"/>
      <c r="N550" s="341"/>
    </row>
    <row r="551" spans="1:14" ht="15.75" customHeight="1" x14ac:dyDescent="0.2">
      <c r="A551" s="341"/>
      <c r="B551" s="341"/>
      <c r="C551" s="341"/>
      <c r="D551" s="341"/>
      <c r="E551" s="341"/>
      <c r="F551" s="341"/>
      <c r="G551" s="341"/>
      <c r="H551" s="341"/>
      <c r="I551" s="341"/>
      <c r="J551" s="341"/>
      <c r="K551" s="341"/>
      <c r="L551" s="341"/>
      <c r="M551" s="341"/>
      <c r="N551" s="341"/>
    </row>
    <row r="552" spans="1:14" ht="15.75" customHeight="1" x14ac:dyDescent="0.2">
      <c r="A552" s="341"/>
      <c r="B552" s="341"/>
      <c r="C552" s="341"/>
      <c r="D552" s="341"/>
      <c r="E552" s="341"/>
      <c r="F552" s="341"/>
      <c r="G552" s="341"/>
      <c r="H552" s="341"/>
      <c r="I552" s="341"/>
      <c r="J552" s="341"/>
      <c r="K552" s="341"/>
      <c r="L552" s="341"/>
      <c r="M552" s="341"/>
      <c r="N552" s="341"/>
    </row>
    <row r="553" spans="1:14" ht="15.75" customHeight="1" x14ac:dyDescent="0.2">
      <c r="A553" s="341"/>
      <c r="B553" s="341"/>
      <c r="C553" s="341"/>
      <c r="D553" s="341"/>
      <c r="E553" s="341"/>
      <c r="F553" s="341"/>
      <c r="G553" s="341"/>
      <c r="H553" s="341"/>
      <c r="I553" s="341"/>
      <c r="J553" s="341"/>
      <c r="K553" s="341"/>
      <c r="L553" s="341"/>
      <c r="M553" s="341"/>
      <c r="N553" s="341"/>
    </row>
    <row r="554" spans="1:14" ht="15.75" customHeight="1" x14ac:dyDescent="0.2">
      <c r="A554" s="341"/>
      <c r="B554" s="341"/>
      <c r="C554" s="341"/>
      <c r="D554" s="341"/>
      <c r="E554" s="341"/>
      <c r="F554" s="341"/>
      <c r="G554" s="341"/>
      <c r="H554" s="341"/>
      <c r="I554" s="341"/>
      <c r="J554" s="341"/>
      <c r="K554" s="341"/>
      <c r="L554" s="341"/>
      <c r="M554" s="341"/>
      <c r="N554" s="341"/>
    </row>
    <row r="555" spans="1:14" ht="15.75" customHeight="1" x14ac:dyDescent="0.2">
      <c r="A555" s="341"/>
      <c r="B555" s="341"/>
      <c r="C555" s="341"/>
      <c r="D555" s="341"/>
      <c r="E555" s="341"/>
      <c r="F555" s="341"/>
      <c r="G555" s="341"/>
      <c r="H555" s="341"/>
      <c r="I555" s="341"/>
      <c r="J555" s="341"/>
      <c r="K555" s="341"/>
      <c r="L555" s="341"/>
      <c r="M555" s="341"/>
      <c r="N555" s="341"/>
    </row>
    <row r="556" spans="1:14" ht="15.75" customHeight="1" x14ac:dyDescent="0.2">
      <c r="A556" s="341"/>
      <c r="B556" s="341"/>
      <c r="C556" s="341"/>
      <c r="D556" s="341"/>
      <c r="E556" s="341"/>
      <c r="F556" s="341"/>
      <c r="G556" s="341"/>
      <c r="H556" s="341"/>
      <c r="I556" s="341"/>
      <c r="J556" s="341"/>
      <c r="K556" s="341"/>
      <c r="L556" s="341"/>
      <c r="M556" s="341"/>
      <c r="N556" s="341"/>
    </row>
    <row r="557" spans="1:14" ht="15.75" customHeight="1" x14ac:dyDescent="0.2">
      <c r="A557" s="341"/>
      <c r="B557" s="341"/>
      <c r="C557" s="341"/>
      <c r="D557" s="341"/>
      <c r="E557" s="341"/>
      <c r="F557" s="341"/>
      <c r="G557" s="341"/>
      <c r="H557" s="341"/>
      <c r="I557" s="341"/>
      <c r="J557" s="341"/>
      <c r="K557" s="341"/>
      <c r="L557" s="341"/>
      <c r="M557" s="341"/>
      <c r="N557" s="341"/>
    </row>
    <row r="558" spans="1:14" ht="15.75" customHeight="1" x14ac:dyDescent="0.2">
      <c r="A558" s="341"/>
      <c r="B558" s="341"/>
      <c r="C558" s="341"/>
      <c r="D558" s="341"/>
      <c r="E558" s="341"/>
      <c r="F558" s="341"/>
      <c r="G558" s="341"/>
      <c r="H558" s="341"/>
      <c r="I558" s="341"/>
      <c r="J558" s="341"/>
      <c r="K558" s="341"/>
      <c r="L558" s="341"/>
      <c r="M558" s="341"/>
      <c r="N558" s="341"/>
    </row>
    <row r="559" spans="1:14" ht="15.75" customHeight="1" x14ac:dyDescent="0.2">
      <c r="A559" s="341"/>
      <c r="B559" s="341"/>
      <c r="C559" s="341"/>
      <c r="D559" s="341"/>
      <c r="E559" s="341"/>
      <c r="F559" s="341"/>
      <c r="G559" s="341"/>
      <c r="H559" s="341"/>
      <c r="I559" s="341"/>
      <c r="J559" s="341"/>
      <c r="K559" s="341"/>
      <c r="L559" s="341"/>
      <c r="M559" s="341"/>
      <c r="N559" s="341"/>
    </row>
    <row r="560" spans="1:14" ht="15.75" customHeight="1" x14ac:dyDescent="0.2">
      <c r="A560" s="341"/>
      <c r="B560" s="341"/>
      <c r="C560" s="341"/>
      <c r="D560" s="341"/>
      <c r="E560" s="341"/>
      <c r="F560" s="341"/>
      <c r="G560" s="341"/>
      <c r="H560" s="341"/>
      <c r="I560" s="341"/>
      <c r="J560" s="341"/>
      <c r="K560" s="341"/>
      <c r="L560" s="341"/>
      <c r="M560" s="341"/>
      <c r="N560" s="341"/>
    </row>
    <row r="561" spans="1:14" ht="15.75" customHeight="1" x14ac:dyDescent="0.2">
      <c r="A561" s="341"/>
      <c r="B561" s="341"/>
      <c r="C561" s="341"/>
      <c r="D561" s="341"/>
      <c r="E561" s="341"/>
      <c r="F561" s="341"/>
      <c r="G561" s="341"/>
      <c r="H561" s="341"/>
      <c r="I561" s="341"/>
      <c r="J561" s="341"/>
      <c r="K561" s="341"/>
      <c r="L561" s="341"/>
      <c r="M561" s="341"/>
      <c r="N561" s="341"/>
    </row>
    <row r="562" spans="1:14" ht="15.75" customHeight="1" x14ac:dyDescent="0.2">
      <c r="A562" s="341"/>
      <c r="B562" s="341"/>
      <c r="C562" s="341"/>
      <c r="D562" s="341"/>
      <c r="E562" s="341"/>
      <c r="F562" s="341"/>
      <c r="G562" s="341"/>
      <c r="H562" s="341"/>
      <c r="I562" s="341"/>
      <c r="J562" s="341"/>
      <c r="K562" s="341"/>
      <c r="L562" s="341"/>
      <c r="M562" s="341"/>
      <c r="N562" s="341"/>
    </row>
    <row r="563" spans="1:14" ht="15.75" customHeight="1" x14ac:dyDescent="0.2">
      <c r="A563" s="341"/>
      <c r="B563" s="341"/>
      <c r="C563" s="341"/>
      <c r="D563" s="341"/>
      <c r="E563" s="341"/>
      <c r="F563" s="341"/>
      <c r="G563" s="341"/>
      <c r="H563" s="341"/>
      <c r="I563" s="341"/>
      <c r="J563" s="341"/>
      <c r="K563" s="341"/>
      <c r="L563" s="341"/>
      <c r="M563" s="341"/>
      <c r="N563" s="341"/>
    </row>
    <row r="564" spans="1:14" ht="15.75" customHeight="1" x14ac:dyDescent="0.2">
      <c r="A564" s="341"/>
      <c r="B564" s="341"/>
      <c r="C564" s="341"/>
      <c r="D564" s="341"/>
      <c r="E564" s="341"/>
      <c r="F564" s="341"/>
      <c r="G564" s="341"/>
      <c r="H564" s="341"/>
      <c r="I564" s="341"/>
      <c r="J564" s="341"/>
      <c r="K564" s="341"/>
      <c r="L564" s="341"/>
      <c r="M564" s="341"/>
      <c r="N564" s="341"/>
    </row>
    <row r="565" spans="1:14" ht="15.75" customHeight="1" x14ac:dyDescent="0.2">
      <c r="A565" s="341"/>
      <c r="B565" s="341"/>
      <c r="C565" s="341"/>
      <c r="D565" s="341"/>
      <c r="E565" s="341"/>
      <c r="F565" s="341"/>
      <c r="G565" s="341"/>
      <c r="H565" s="341"/>
      <c r="I565" s="341"/>
      <c r="J565" s="341"/>
      <c r="K565" s="341"/>
      <c r="L565" s="341"/>
      <c r="M565" s="341"/>
      <c r="N565" s="341"/>
    </row>
    <row r="566" spans="1:14" ht="15.75" customHeight="1" x14ac:dyDescent="0.2">
      <c r="A566" s="341"/>
      <c r="B566" s="341"/>
      <c r="C566" s="341"/>
      <c r="D566" s="341"/>
      <c r="E566" s="341"/>
      <c r="F566" s="341"/>
      <c r="G566" s="341"/>
      <c r="H566" s="341"/>
      <c r="I566" s="341"/>
      <c r="J566" s="341"/>
      <c r="K566" s="341"/>
      <c r="L566" s="341"/>
      <c r="M566" s="341"/>
      <c r="N566" s="341"/>
    </row>
    <row r="567" spans="1:14" ht="15.75" customHeight="1" x14ac:dyDescent="0.2">
      <c r="A567" s="341"/>
      <c r="B567" s="341"/>
      <c r="C567" s="341"/>
      <c r="D567" s="341"/>
      <c r="E567" s="341"/>
      <c r="F567" s="341"/>
      <c r="G567" s="341"/>
      <c r="H567" s="341"/>
      <c r="I567" s="341"/>
      <c r="J567" s="341"/>
      <c r="K567" s="341"/>
      <c r="L567" s="341"/>
      <c r="M567" s="341"/>
      <c r="N567" s="341"/>
    </row>
    <row r="568" spans="1:14" ht="15.75" customHeight="1" x14ac:dyDescent="0.2">
      <c r="A568" s="341"/>
      <c r="B568" s="341"/>
      <c r="C568" s="341"/>
      <c r="D568" s="341"/>
      <c r="E568" s="341"/>
      <c r="F568" s="341"/>
      <c r="G568" s="341"/>
      <c r="H568" s="341"/>
      <c r="I568" s="341"/>
      <c r="J568" s="341"/>
      <c r="K568" s="341"/>
      <c r="L568" s="341"/>
      <c r="M568" s="341"/>
      <c r="N568" s="341"/>
    </row>
    <row r="569" spans="1:14" ht="15.75" customHeight="1" x14ac:dyDescent="0.2">
      <c r="A569" s="341"/>
      <c r="B569" s="341"/>
      <c r="C569" s="341"/>
      <c r="D569" s="341"/>
      <c r="E569" s="341"/>
      <c r="F569" s="341"/>
      <c r="G569" s="341"/>
      <c r="H569" s="341"/>
      <c r="I569" s="341"/>
      <c r="J569" s="341"/>
      <c r="K569" s="341"/>
      <c r="L569" s="341"/>
      <c r="M569" s="341"/>
      <c r="N569" s="341"/>
    </row>
    <row r="570" spans="1:14" ht="15.75" customHeight="1" x14ac:dyDescent="0.2">
      <c r="A570" s="341"/>
      <c r="B570" s="341"/>
      <c r="C570" s="341"/>
      <c r="D570" s="341"/>
      <c r="E570" s="341"/>
      <c r="F570" s="341"/>
      <c r="G570" s="341"/>
      <c r="H570" s="341"/>
      <c r="I570" s="341"/>
      <c r="J570" s="341"/>
      <c r="K570" s="341"/>
      <c r="L570" s="341"/>
      <c r="M570" s="341"/>
      <c r="N570" s="341"/>
    </row>
    <row r="571" spans="1:14" ht="15.75" customHeight="1" x14ac:dyDescent="0.2">
      <c r="A571" s="341"/>
      <c r="B571" s="341"/>
      <c r="C571" s="341"/>
      <c r="D571" s="341"/>
      <c r="E571" s="341"/>
      <c r="F571" s="341"/>
      <c r="G571" s="341"/>
      <c r="H571" s="341"/>
      <c r="I571" s="341"/>
      <c r="J571" s="341"/>
      <c r="K571" s="341"/>
      <c r="L571" s="341"/>
      <c r="M571" s="341"/>
      <c r="N571" s="341"/>
    </row>
    <row r="572" spans="1:14" ht="15.75" customHeight="1" x14ac:dyDescent="0.2">
      <c r="A572" s="341"/>
      <c r="B572" s="341"/>
      <c r="C572" s="341"/>
      <c r="D572" s="341"/>
      <c r="E572" s="341"/>
      <c r="F572" s="341"/>
      <c r="G572" s="341"/>
      <c r="H572" s="341"/>
      <c r="I572" s="341"/>
      <c r="J572" s="341"/>
      <c r="K572" s="341"/>
      <c r="L572" s="341"/>
      <c r="M572" s="341"/>
      <c r="N572" s="341"/>
    </row>
    <row r="573" spans="1:14" ht="15.75" customHeight="1" x14ac:dyDescent="0.2">
      <c r="A573" s="341"/>
      <c r="B573" s="341"/>
      <c r="C573" s="341"/>
      <c r="D573" s="341"/>
      <c r="E573" s="341"/>
      <c r="F573" s="341"/>
      <c r="G573" s="341"/>
      <c r="H573" s="341"/>
      <c r="I573" s="341"/>
      <c r="J573" s="341"/>
      <c r="K573" s="341"/>
      <c r="L573" s="341"/>
      <c r="M573" s="341"/>
      <c r="N573" s="341"/>
    </row>
    <row r="574" spans="1:14" ht="15.75" customHeight="1" x14ac:dyDescent="0.2">
      <c r="A574" s="341"/>
      <c r="B574" s="341"/>
      <c r="C574" s="341"/>
      <c r="D574" s="341"/>
      <c r="E574" s="341"/>
      <c r="F574" s="341"/>
      <c r="G574" s="341"/>
      <c r="H574" s="341"/>
      <c r="I574" s="341"/>
      <c r="J574" s="341"/>
      <c r="K574" s="341"/>
      <c r="L574" s="341"/>
      <c r="M574" s="341"/>
      <c r="N574" s="341"/>
    </row>
    <row r="575" spans="1:14" ht="15.75" customHeight="1" x14ac:dyDescent="0.2">
      <c r="A575" s="341"/>
      <c r="B575" s="341"/>
      <c r="C575" s="341"/>
      <c r="D575" s="341"/>
      <c r="E575" s="341"/>
      <c r="F575" s="341"/>
      <c r="G575" s="341"/>
      <c r="H575" s="341"/>
      <c r="I575" s="341"/>
      <c r="J575" s="341"/>
      <c r="K575" s="341"/>
      <c r="L575" s="341"/>
      <c r="M575" s="341"/>
      <c r="N575" s="341"/>
    </row>
    <row r="576" spans="1:14" ht="15.75" customHeight="1" x14ac:dyDescent="0.2">
      <c r="A576" s="341"/>
      <c r="B576" s="341"/>
      <c r="C576" s="341"/>
      <c r="D576" s="341"/>
      <c r="E576" s="341"/>
      <c r="F576" s="341"/>
      <c r="G576" s="341"/>
      <c r="H576" s="341"/>
      <c r="I576" s="341"/>
      <c r="J576" s="341"/>
      <c r="K576" s="341"/>
      <c r="L576" s="341"/>
      <c r="M576" s="341"/>
      <c r="N576" s="341"/>
    </row>
    <row r="577" spans="1:14" ht="15.75" customHeight="1" x14ac:dyDescent="0.2">
      <c r="A577" s="341"/>
      <c r="B577" s="341"/>
      <c r="C577" s="341"/>
      <c r="D577" s="341"/>
      <c r="E577" s="341"/>
      <c r="F577" s="341"/>
      <c r="G577" s="341"/>
      <c r="H577" s="341"/>
      <c r="I577" s="341"/>
      <c r="J577" s="341"/>
      <c r="K577" s="341"/>
      <c r="L577" s="341"/>
      <c r="M577" s="341"/>
      <c r="N577" s="341"/>
    </row>
    <row r="578" spans="1:14" ht="15.75" customHeight="1" x14ac:dyDescent="0.2">
      <c r="A578" s="341"/>
      <c r="B578" s="341"/>
      <c r="C578" s="341"/>
      <c r="D578" s="341"/>
      <c r="E578" s="341"/>
      <c r="F578" s="341"/>
      <c r="G578" s="341"/>
      <c r="H578" s="341"/>
      <c r="I578" s="341"/>
      <c r="J578" s="341"/>
      <c r="K578" s="341"/>
      <c r="L578" s="341"/>
      <c r="M578" s="341"/>
      <c r="N578" s="341"/>
    </row>
    <row r="579" spans="1:14" ht="15.75" customHeight="1" x14ac:dyDescent="0.2">
      <c r="A579" s="341"/>
      <c r="B579" s="341"/>
      <c r="C579" s="341"/>
      <c r="D579" s="341"/>
      <c r="E579" s="341"/>
      <c r="F579" s="341"/>
      <c r="G579" s="341"/>
      <c r="H579" s="341"/>
      <c r="I579" s="341"/>
      <c r="J579" s="341"/>
      <c r="K579" s="341"/>
      <c r="L579" s="341"/>
      <c r="M579" s="341"/>
      <c r="N579" s="341"/>
    </row>
    <row r="580" spans="1:14" ht="15.75" customHeight="1" x14ac:dyDescent="0.2">
      <c r="A580" s="341"/>
      <c r="B580" s="341"/>
      <c r="C580" s="341"/>
      <c r="D580" s="341"/>
      <c r="E580" s="341"/>
      <c r="F580" s="341"/>
      <c r="G580" s="341"/>
      <c r="H580" s="341"/>
      <c r="I580" s="341"/>
      <c r="J580" s="341"/>
      <c r="K580" s="341"/>
      <c r="L580" s="341"/>
      <c r="M580" s="341"/>
      <c r="N580" s="341"/>
    </row>
    <row r="581" spans="1:14" ht="15.75" customHeight="1" x14ac:dyDescent="0.2">
      <c r="A581" s="341"/>
      <c r="B581" s="341"/>
      <c r="C581" s="341"/>
      <c r="D581" s="341"/>
      <c r="E581" s="341"/>
      <c r="F581" s="341"/>
      <c r="G581" s="341"/>
      <c r="H581" s="341"/>
      <c r="I581" s="341"/>
      <c r="J581" s="341"/>
      <c r="K581" s="341"/>
      <c r="L581" s="341"/>
      <c r="M581" s="341"/>
      <c r="N581" s="341"/>
    </row>
    <row r="582" spans="1:14" ht="15.75" customHeight="1" x14ac:dyDescent="0.2">
      <c r="A582" s="341"/>
      <c r="B582" s="341"/>
      <c r="C582" s="341"/>
      <c r="D582" s="341"/>
      <c r="E582" s="341"/>
      <c r="F582" s="341"/>
      <c r="G582" s="341"/>
      <c r="H582" s="341"/>
      <c r="I582" s="341"/>
      <c r="J582" s="341"/>
      <c r="K582" s="341"/>
      <c r="L582" s="341"/>
      <c r="M582" s="341"/>
      <c r="N582" s="341"/>
    </row>
    <row r="583" spans="1:14" ht="15.75" customHeight="1" x14ac:dyDescent="0.2">
      <c r="A583" s="341"/>
      <c r="B583" s="341"/>
      <c r="C583" s="341"/>
      <c r="D583" s="341"/>
      <c r="E583" s="341"/>
      <c r="F583" s="341"/>
      <c r="G583" s="341"/>
      <c r="H583" s="341"/>
      <c r="I583" s="341"/>
      <c r="J583" s="341"/>
      <c r="K583" s="341"/>
      <c r="L583" s="341"/>
      <c r="M583" s="341"/>
      <c r="N583" s="341"/>
    </row>
    <row r="584" spans="1:14" ht="15.75" customHeight="1" x14ac:dyDescent="0.2">
      <c r="A584" s="341"/>
      <c r="B584" s="341"/>
      <c r="C584" s="341"/>
      <c r="D584" s="341"/>
      <c r="E584" s="341"/>
      <c r="F584" s="341"/>
      <c r="G584" s="341"/>
      <c r="H584" s="341"/>
      <c r="I584" s="341"/>
      <c r="J584" s="341"/>
      <c r="K584" s="341"/>
      <c r="L584" s="341"/>
      <c r="M584" s="341"/>
      <c r="N584" s="341"/>
    </row>
    <row r="585" spans="1:14" ht="15.75" customHeight="1" x14ac:dyDescent="0.2">
      <c r="A585" s="341"/>
      <c r="B585" s="341"/>
      <c r="C585" s="341"/>
      <c r="D585" s="341"/>
      <c r="E585" s="341"/>
      <c r="F585" s="341"/>
      <c r="G585" s="341"/>
      <c r="H585" s="341"/>
      <c r="I585" s="341"/>
      <c r="J585" s="341"/>
      <c r="K585" s="341"/>
      <c r="L585" s="341"/>
      <c r="M585" s="341"/>
      <c r="N585" s="341"/>
    </row>
    <row r="586" spans="1:14" ht="15.75" customHeight="1" x14ac:dyDescent="0.2">
      <c r="A586" s="341"/>
      <c r="B586" s="341"/>
      <c r="C586" s="341"/>
      <c r="D586" s="341"/>
      <c r="E586" s="341"/>
      <c r="F586" s="341"/>
      <c r="G586" s="341"/>
      <c r="H586" s="341"/>
      <c r="I586" s="341"/>
      <c r="J586" s="341"/>
      <c r="K586" s="341"/>
      <c r="L586" s="341"/>
      <c r="M586" s="341"/>
      <c r="N586" s="341"/>
    </row>
    <row r="587" spans="1:14" ht="15.75" customHeight="1" x14ac:dyDescent="0.2">
      <c r="A587" s="341"/>
      <c r="B587" s="341"/>
      <c r="C587" s="341"/>
      <c r="D587" s="341"/>
      <c r="E587" s="341"/>
      <c r="F587" s="341"/>
      <c r="G587" s="341"/>
      <c r="H587" s="341"/>
      <c r="I587" s="341"/>
      <c r="J587" s="341"/>
      <c r="K587" s="341"/>
      <c r="L587" s="341"/>
      <c r="M587" s="341"/>
      <c r="N587" s="341"/>
    </row>
    <row r="588" spans="1:14" ht="15.75" customHeight="1" x14ac:dyDescent="0.2">
      <c r="A588" s="341"/>
      <c r="B588" s="341"/>
      <c r="C588" s="341"/>
      <c r="D588" s="341"/>
      <c r="E588" s="341"/>
      <c r="F588" s="341"/>
      <c r="G588" s="341"/>
      <c r="H588" s="341"/>
      <c r="I588" s="341"/>
      <c r="J588" s="341"/>
      <c r="K588" s="341"/>
      <c r="L588" s="341"/>
      <c r="M588" s="341"/>
      <c r="N588" s="341"/>
    </row>
    <row r="589" spans="1:14" ht="15.75" customHeight="1" x14ac:dyDescent="0.2">
      <c r="A589" s="341"/>
      <c r="B589" s="341"/>
      <c r="C589" s="341"/>
      <c r="D589" s="341"/>
      <c r="E589" s="341"/>
      <c r="F589" s="341"/>
      <c r="G589" s="341"/>
      <c r="H589" s="341"/>
      <c r="I589" s="341"/>
      <c r="J589" s="341"/>
      <c r="K589" s="341"/>
      <c r="L589" s="341"/>
      <c r="M589" s="341"/>
      <c r="N589" s="341"/>
    </row>
    <row r="590" spans="1:14" ht="15.75" customHeight="1" x14ac:dyDescent="0.2">
      <c r="A590" s="341"/>
      <c r="B590" s="341"/>
      <c r="C590" s="341"/>
      <c r="D590" s="341"/>
      <c r="E590" s="341"/>
      <c r="F590" s="341"/>
      <c r="G590" s="341"/>
      <c r="H590" s="341"/>
      <c r="I590" s="341"/>
      <c r="J590" s="341"/>
      <c r="K590" s="341"/>
      <c r="L590" s="341"/>
      <c r="M590" s="341"/>
      <c r="N590" s="341"/>
    </row>
    <row r="591" spans="1:14" ht="15.75" customHeight="1" x14ac:dyDescent="0.2">
      <c r="A591" s="341"/>
      <c r="B591" s="341"/>
      <c r="C591" s="341"/>
      <c r="D591" s="341"/>
      <c r="E591" s="341"/>
      <c r="F591" s="341"/>
      <c r="G591" s="341"/>
      <c r="H591" s="341"/>
      <c r="I591" s="341"/>
      <c r="J591" s="341"/>
      <c r="K591" s="341"/>
      <c r="L591" s="341"/>
      <c r="M591" s="341"/>
      <c r="N591" s="341"/>
    </row>
    <row r="592" spans="1:14" ht="15.75" customHeight="1" x14ac:dyDescent="0.2">
      <c r="A592" s="341"/>
      <c r="B592" s="341"/>
      <c r="C592" s="341"/>
      <c r="D592" s="341"/>
      <c r="E592" s="341"/>
      <c r="F592" s="341"/>
      <c r="G592" s="341"/>
      <c r="H592" s="341"/>
      <c r="I592" s="341"/>
      <c r="J592" s="341"/>
      <c r="K592" s="341"/>
      <c r="L592" s="341"/>
      <c r="M592" s="341"/>
      <c r="N592" s="341"/>
    </row>
    <row r="593" spans="1:14" ht="15.75" customHeight="1" x14ac:dyDescent="0.2">
      <c r="A593" s="341"/>
      <c r="B593" s="341"/>
      <c r="C593" s="341"/>
      <c r="D593" s="341"/>
      <c r="E593" s="341"/>
      <c r="F593" s="341"/>
      <c r="G593" s="341"/>
      <c r="H593" s="341"/>
      <c r="I593" s="341"/>
      <c r="J593" s="341"/>
      <c r="K593" s="341"/>
      <c r="L593" s="341"/>
      <c r="M593" s="341"/>
      <c r="N593" s="341"/>
    </row>
    <row r="594" spans="1:14" ht="15.75" customHeight="1" x14ac:dyDescent="0.2">
      <c r="A594" s="341"/>
      <c r="B594" s="341"/>
      <c r="C594" s="341"/>
      <c r="D594" s="341"/>
      <c r="E594" s="341"/>
      <c r="F594" s="341"/>
      <c r="G594" s="341"/>
      <c r="H594" s="341"/>
      <c r="I594" s="341"/>
      <c r="J594" s="341"/>
      <c r="K594" s="341"/>
      <c r="L594" s="341"/>
      <c r="M594" s="341"/>
      <c r="N594" s="341"/>
    </row>
    <row r="595" spans="1:14" ht="15.75" customHeight="1" x14ac:dyDescent="0.2">
      <c r="A595" s="341"/>
      <c r="B595" s="341"/>
      <c r="C595" s="341"/>
      <c r="D595" s="341"/>
      <c r="E595" s="341"/>
      <c r="F595" s="341"/>
      <c r="G595" s="341"/>
      <c r="H595" s="341"/>
      <c r="I595" s="341"/>
      <c r="J595" s="341"/>
      <c r="K595" s="341"/>
      <c r="L595" s="341"/>
      <c r="M595" s="341"/>
      <c r="N595" s="341"/>
    </row>
    <row r="596" spans="1:14" ht="15.75" customHeight="1" x14ac:dyDescent="0.2">
      <c r="A596" s="341"/>
      <c r="B596" s="341"/>
      <c r="C596" s="341"/>
      <c r="D596" s="341"/>
      <c r="E596" s="341"/>
      <c r="F596" s="341"/>
      <c r="G596" s="341"/>
      <c r="H596" s="341"/>
      <c r="I596" s="341"/>
      <c r="J596" s="341"/>
      <c r="K596" s="341"/>
      <c r="L596" s="341"/>
      <c r="M596" s="341"/>
      <c r="N596" s="341"/>
    </row>
    <row r="597" spans="1:14" ht="15.75" customHeight="1" x14ac:dyDescent="0.2">
      <c r="A597" s="341"/>
      <c r="B597" s="341"/>
      <c r="C597" s="341"/>
      <c r="D597" s="341"/>
      <c r="E597" s="341"/>
      <c r="F597" s="341"/>
      <c r="G597" s="341"/>
      <c r="H597" s="341"/>
      <c r="I597" s="341"/>
      <c r="J597" s="341"/>
      <c r="K597" s="341"/>
      <c r="L597" s="341"/>
      <c r="M597" s="341"/>
      <c r="N597" s="341"/>
    </row>
    <row r="598" spans="1:14" ht="15.75" customHeight="1" x14ac:dyDescent="0.2">
      <c r="A598" s="341"/>
      <c r="B598" s="341"/>
      <c r="C598" s="341"/>
      <c r="D598" s="341"/>
      <c r="E598" s="341"/>
      <c r="F598" s="341"/>
      <c r="G598" s="341"/>
      <c r="H598" s="341"/>
      <c r="I598" s="341"/>
      <c r="J598" s="341"/>
      <c r="K598" s="341"/>
      <c r="L598" s="341"/>
      <c r="M598" s="341"/>
      <c r="N598" s="341"/>
    </row>
    <row r="599" spans="1:14" ht="15.75" customHeight="1" x14ac:dyDescent="0.2">
      <c r="A599" s="341"/>
      <c r="B599" s="341"/>
      <c r="C599" s="341"/>
      <c r="D599" s="341"/>
      <c r="E599" s="341"/>
      <c r="F599" s="341"/>
      <c r="G599" s="341"/>
      <c r="H599" s="341"/>
      <c r="I599" s="341"/>
      <c r="J599" s="341"/>
      <c r="K599" s="341"/>
      <c r="L599" s="341"/>
      <c r="M599" s="341"/>
      <c r="N599" s="341"/>
    </row>
    <row r="600" spans="1:14" ht="15.75" customHeight="1" x14ac:dyDescent="0.2">
      <c r="A600" s="341"/>
      <c r="B600" s="341"/>
      <c r="C600" s="341"/>
      <c r="D600" s="341"/>
      <c r="E600" s="341"/>
      <c r="F600" s="341"/>
      <c r="G600" s="341"/>
      <c r="H600" s="341"/>
      <c r="I600" s="341"/>
      <c r="J600" s="341"/>
      <c r="K600" s="341"/>
      <c r="L600" s="341"/>
      <c r="M600" s="341"/>
      <c r="N600" s="341"/>
    </row>
    <row r="601" spans="1:14" ht="15.75" customHeight="1" x14ac:dyDescent="0.2">
      <c r="A601" s="341"/>
      <c r="B601" s="341"/>
      <c r="C601" s="341"/>
      <c r="D601" s="341"/>
      <c r="E601" s="341"/>
      <c r="F601" s="341"/>
      <c r="G601" s="341"/>
      <c r="H601" s="341"/>
      <c r="I601" s="341"/>
      <c r="J601" s="341"/>
      <c r="K601" s="341"/>
      <c r="L601" s="341"/>
      <c r="M601" s="341"/>
      <c r="N601" s="341"/>
    </row>
    <row r="602" spans="1:14" ht="15.75" customHeight="1" x14ac:dyDescent="0.2">
      <c r="A602" s="341"/>
      <c r="B602" s="341"/>
      <c r="C602" s="341"/>
      <c r="D602" s="341"/>
      <c r="E602" s="341"/>
      <c r="F602" s="341"/>
      <c r="G602" s="341"/>
      <c r="H602" s="341"/>
      <c r="I602" s="341"/>
      <c r="J602" s="341"/>
      <c r="K602" s="341"/>
      <c r="L602" s="341"/>
      <c r="M602" s="341"/>
      <c r="N602" s="341"/>
    </row>
    <row r="603" spans="1:14" ht="15.75" customHeight="1" x14ac:dyDescent="0.2">
      <c r="A603" s="341"/>
      <c r="B603" s="341"/>
      <c r="C603" s="341"/>
      <c r="D603" s="341"/>
      <c r="E603" s="341"/>
      <c r="F603" s="341"/>
      <c r="G603" s="341"/>
      <c r="H603" s="341"/>
      <c r="I603" s="341"/>
      <c r="J603" s="341"/>
      <c r="K603" s="341"/>
      <c r="L603" s="341"/>
      <c r="M603" s="341"/>
      <c r="N603" s="341"/>
    </row>
    <row r="604" spans="1:14" ht="15.75" customHeight="1" x14ac:dyDescent="0.2">
      <c r="A604" s="341"/>
      <c r="B604" s="341"/>
      <c r="C604" s="341"/>
      <c r="D604" s="341"/>
      <c r="E604" s="341"/>
      <c r="F604" s="341"/>
      <c r="G604" s="341"/>
      <c r="H604" s="341"/>
      <c r="I604" s="341"/>
      <c r="J604" s="341"/>
      <c r="K604" s="341"/>
      <c r="L604" s="341"/>
      <c r="M604" s="341"/>
      <c r="N604" s="341"/>
    </row>
    <row r="605" spans="1:14" ht="15.75" customHeight="1" x14ac:dyDescent="0.2">
      <c r="A605" s="341"/>
      <c r="B605" s="341"/>
      <c r="C605" s="341"/>
      <c r="D605" s="341"/>
      <c r="E605" s="341"/>
      <c r="F605" s="341"/>
      <c r="G605" s="341"/>
      <c r="H605" s="341"/>
      <c r="I605" s="341"/>
      <c r="J605" s="341"/>
      <c r="K605" s="341"/>
      <c r="L605" s="341"/>
      <c r="M605" s="341"/>
      <c r="N605" s="341"/>
    </row>
    <row r="606" spans="1:14" ht="15.75" customHeight="1" x14ac:dyDescent="0.2">
      <c r="A606" s="341"/>
      <c r="B606" s="341"/>
      <c r="C606" s="341"/>
      <c r="D606" s="341"/>
      <c r="E606" s="341"/>
      <c r="F606" s="341"/>
      <c r="G606" s="341"/>
      <c r="H606" s="341"/>
      <c r="I606" s="341"/>
      <c r="J606" s="341"/>
      <c r="K606" s="341"/>
      <c r="L606" s="341"/>
      <c r="M606" s="341"/>
      <c r="N606" s="341"/>
    </row>
    <row r="607" spans="1:14" ht="15.75" customHeight="1" x14ac:dyDescent="0.2">
      <c r="A607" s="341"/>
      <c r="B607" s="341"/>
      <c r="C607" s="341"/>
      <c r="D607" s="341"/>
      <c r="E607" s="341"/>
      <c r="F607" s="341"/>
      <c r="G607" s="341"/>
      <c r="H607" s="341"/>
      <c r="I607" s="341"/>
      <c r="J607" s="341"/>
      <c r="K607" s="341"/>
      <c r="L607" s="341"/>
      <c r="M607" s="341"/>
      <c r="N607" s="341"/>
    </row>
    <row r="608" spans="1:14" ht="15.75" customHeight="1" x14ac:dyDescent="0.2">
      <c r="A608" s="341"/>
      <c r="B608" s="341"/>
      <c r="C608" s="341"/>
      <c r="D608" s="341"/>
      <c r="E608" s="341"/>
      <c r="F608" s="341"/>
      <c r="G608" s="341"/>
      <c r="H608" s="341"/>
      <c r="I608" s="341"/>
      <c r="J608" s="341"/>
      <c r="K608" s="341"/>
      <c r="L608" s="341"/>
      <c r="M608" s="341"/>
      <c r="N608" s="341"/>
    </row>
    <row r="609" spans="1:14" ht="15.75" customHeight="1" x14ac:dyDescent="0.2">
      <c r="A609" s="341"/>
      <c r="B609" s="341"/>
      <c r="C609" s="341"/>
      <c r="D609" s="341"/>
      <c r="E609" s="341"/>
      <c r="F609" s="341"/>
      <c r="G609" s="341"/>
      <c r="H609" s="341"/>
      <c r="I609" s="341"/>
      <c r="J609" s="341"/>
      <c r="K609" s="341"/>
      <c r="L609" s="341"/>
      <c r="M609" s="341"/>
      <c r="N609" s="341"/>
    </row>
    <row r="610" spans="1:14" ht="15.75" customHeight="1" x14ac:dyDescent="0.2">
      <c r="A610" s="341"/>
      <c r="B610" s="341"/>
      <c r="C610" s="341"/>
      <c r="D610" s="341"/>
      <c r="E610" s="341"/>
      <c r="F610" s="341"/>
      <c r="G610" s="341"/>
      <c r="H610" s="341"/>
      <c r="I610" s="341"/>
      <c r="J610" s="341"/>
      <c r="K610" s="341"/>
      <c r="L610" s="341"/>
      <c r="M610" s="341"/>
      <c r="N610" s="341"/>
    </row>
    <row r="611" spans="1:14" ht="15.75" customHeight="1" x14ac:dyDescent="0.2">
      <c r="A611" s="341"/>
      <c r="B611" s="341"/>
      <c r="C611" s="341"/>
      <c r="D611" s="341"/>
      <c r="E611" s="341"/>
      <c r="F611" s="341"/>
      <c r="G611" s="341"/>
      <c r="H611" s="341"/>
      <c r="I611" s="341"/>
      <c r="J611" s="341"/>
      <c r="K611" s="341"/>
      <c r="L611" s="341"/>
      <c r="M611" s="341"/>
      <c r="N611" s="341"/>
    </row>
    <row r="612" spans="1:14" ht="15.75" customHeight="1" x14ac:dyDescent="0.2">
      <c r="A612" s="341"/>
      <c r="B612" s="341"/>
      <c r="C612" s="341"/>
      <c r="D612" s="341"/>
      <c r="E612" s="341"/>
      <c r="F612" s="341"/>
      <c r="G612" s="341"/>
      <c r="H612" s="341"/>
      <c r="I612" s="341"/>
      <c r="J612" s="341"/>
      <c r="K612" s="341"/>
      <c r="L612" s="341"/>
      <c r="M612" s="341"/>
      <c r="N612" s="341"/>
    </row>
    <row r="613" spans="1:14" ht="15.75" customHeight="1" x14ac:dyDescent="0.2">
      <c r="A613" s="341"/>
      <c r="B613" s="341"/>
      <c r="C613" s="341"/>
      <c r="D613" s="341"/>
      <c r="E613" s="341"/>
      <c r="F613" s="341"/>
      <c r="G613" s="341"/>
      <c r="H613" s="341"/>
      <c r="I613" s="341"/>
      <c r="J613" s="341"/>
      <c r="K613" s="341"/>
      <c r="L613" s="341"/>
      <c r="M613" s="341"/>
      <c r="N613" s="341"/>
    </row>
    <row r="614" spans="1:14" ht="15.75" customHeight="1" x14ac:dyDescent="0.2">
      <c r="A614" s="341"/>
      <c r="B614" s="341"/>
      <c r="C614" s="341"/>
      <c r="D614" s="341"/>
      <c r="E614" s="341"/>
      <c r="F614" s="341"/>
      <c r="G614" s="341"/>
      <c r="H614" s="341"/>
      <c r="I614" s="341"/>
      <c r="J614" s="341"/>
      <c r="K614" s="341"/>
      <c r="L614" s="341"/>
      <c r="M614" s="341"/>
      <c r="N614" s="341"/>
    </row>
    <row r="615" spans="1:14" ht="15.75" customHeight="1" x14ac:dyDescent="0.2">
      <c r="A615" s="341"/>
      <c r="B615" s="341"/>
      <c r="C615" s="341"/>
      <c r="D615" s="341"/>
      <c r="E615" s="341"/>
      <c r="F615" s="341"/>
      <c r="G615" s="341"/>
      <c r="H615" s="341"/>
      <c r="I615" s="341"/>
      <c r="J615" s="341"/>
      <c r="K615" s="341"/>
      <c r="L615" s="341"/>
      <c r="M615" s="341"/>
      <c r="N615" s="341"/>
    </row>
    <row r="616" spans="1:14" ht="15.75" customHeight="1" x14ac:dyDescent="0.2">
      <c r="A616" s="341"/>
      <c r="B616" s="341"/>
      <c r="C616" s="341"/>
      <c r="D616" s="341"/>
      <c r="E616" s="341"/>
      <c r="F616" s="341"/>
      <c r="G616" s="341"/>
      <c r="H616" s="341"/>
      <c r="I616" s="341"/>
      <c r="J616" s="341"/>
      <c r="K616" s="341"/>
      <c r="L616" s="341"/>
      <c r="M616" s="341"/>
      <c r="N616" s="341"/>
    </row>
    <row r="617" spans="1:14" ht="15.75" customHeight="1" x14ac:dyDescent="0.2">
      <c r="A617" s="341"/>
      <c r="B617" s="341"/>
      <c r="C617" s="341"/>
      <c r="D617" s="341"/>
      <c r="E617" s="341"/>
      <c r="F617" s="341"/>
      <c r="G617" s="341"/>
      <c r="H617" s="341"/>
      <c r="I617" s="341"/>
      <c r="J617" s="341"/>
      <c r="K617" s="341"/>
      <c r="L617" s="341"/>
      <c r="M617" s="341"/>
      <c r="N617" s="341"/>
    </row>
    <row r="618" spans="1:14" ht="15.75" customHeight="1" x14ac:dyDescent="0.2">
      <c r="A618" s="341"/>
      <c r="B618" s="341"/>
      <c r="C618" s="341"/>
      <c r="D618" s="341"/>
      <c r="E618" s="341"/>
      <c r="F618" s="341"/>
      <c r="G618" s="341"/>
      <c r="H618" s="341"/>
      <c r="I618" s="341"/>
      <c r="J618" s="341"/>
      <c r="K618" s="341"/>
      <c r="L618" s="341"/>
      <c r="M618" s="341"/>
      <c r="N618" s="341"/>
    </row>
    <row r="619" spans="1:14" ht="15.75" customHeight="1" x14ac:dyDescent="0.2">
      <c r="A619" s="341"/>
      <c r="B619" s="341"/>
      <c r="C619" s="341"/>
      <c r="D619" s="341"/>
      <c r="E619" s="341"/>
      <c r="F619" s="341"/>
      <c r="G619" s="341"/>
      <c r="H619" s="341"/>
      <c r="I619" s="341"/>
      <c r="J619" s="341"/>
      <c r="K619" s="341"/>
      <c r="L619" s="341"/>
      <c r="M619" s="341"/>
      <c r="N619" s="341"/>
    </row>
    <row r="620" spans="1:14" ht="15.75" customHeight="1" x14ac:dyDescent="0.2">
      <c r="A620" s="341"/>
      <c r="B620" s="341"/>
      <c r="C620" s="341"/>
      <c r="D620" s="341"/>
      <c r="E620" s="341"/>
      <c r="F620" s="341"/>
      <c r="G620" s="341"/>
      <c r="H620" s="341"/>
      <c r="I620" s="341"/>
      <c r="J620" s="341"/>
      <c r="K620" s="341"/>
      <c r="L620" s="341"/>
      <c r="M620" s="341"/>
      <c r="N620" s="341"/>
    </row>
    <row r="621" spans="1:14" ht="15.75" customHeight="1" x14ac:dyDescent="0.2">
      <c r="A621" s="341"/>
      <c r="B621" s="341"/>
      <c r="C621" s="341"/>
      <c r="D621" s="341"/>
      <c r="E621" s="341"/>
      <c r="F621" s="341"/>
      <c r="G621" s="341"/>
      <c r="H621" s="341"/>
      <c r="I621" s="341"/>
      <c r="J621" s="341"/>
      <c r="K621" s="341"/>
      <c r="L621" s="341"/>
      <c r="M621" s="341"/>
      <c r="N621" s="341"/>
    </row>
    <row r="622" spans="1:14" ht="15.75" customHeight="1" x14ac:dyDescent="0.2">
      <c r="A622" s="341"/>
      <c r="B622" s="341"/>
      <c r="C622" s="341"/>
      <c r="D622" s="341"/>
      <c r="E622" s="341"/>
      <c r="F622" s="341"/>
      <c r="G622" s="341"/>
      <c r="H622" s="341"/>
      <c r="I622" s="341"/>
      <c r="J622" s="341"/>
      <c r="K622" s="341"/>
      <c r="L622" s="341"/>
      <c r="M622" s="341"/>
      <c r="N622" s="341"/>
    </row>
    <row r="623" spans="1:14" ht="15.75" customHeight="1" x14ac:dyDescent="0.2">
      <c r="A623" s="341"/>
      <c r="B623" s="341"/>
      <c r="C623" s="341"/>
      <c r="D623" s="341"/>
      <c r="E623" s="341"/>
      <c r="F623" s="341"/>
      <c r="G623" s="341"/>
      <c r="H623" s="341"/>
      <c r="I623" s="341"/>
      <c r="J623" s="341"/>
      <c r="K623" s="341"/>
      <c r="L623" s="341"/>
      <c r="M623" s="341"/>
      <c r="N623" s="341"/>
    </row>
    <row r="624" spans="1:14" ht="15.75" customHeight="1" x14ac:dyDescent="0.2">
      <c r="A624" s="341"/>
      <c r="B624" s="341"/>
      <c r="C624" s="341"/>
      <c r="D624" s="341"/>
      <c r="E624" s="341"/>
      <c r="F624" s="341"/>
      <c r="G624" s="341"/>
      <c r="H624" s="341"/>
      <c r="I624" s="341"/>
      <c r="J624" s="341"/>
      <c r="K624" s="341"/>
      <c r="L624" s="341"/>
      <c r="M624" s="341"/>
      <c r="N624" s="341"/>
    </row>
    <row r="625" spans="1:14" ht="15.75" customHeight="1" x14ac:dyDescent="0.2">
      <c r="A625" s="341"/>
      <c r="B625" s="341"/>
      <c r="C625" s="341"/>
      <c r="D625" s="341"/>
      <c r="E625" s="341"/>
      <c r="F625" s="341"/>
      <c r="G625" s="341"/>
      <c r="H625" s="341"/>
      <c r="I625" s="341"/>
      <c r="J625" s="341"/>
      <c r="K625" s="341"/>
      <c r="L625" s="341"/>
      <c r="M625" s="341"/>
      <c r="N625" s="341"/>
    </row>
    <row r="626" spans="1:14" ht="15.75" customHeight="1" x14ac:dyDescent="0.2">
      <c r="A626" s="341"/>
      <c r="B626" s="341"/>
      <c r="C626" s="341"/>
      <c r="D626" s="341"/>
      <c r="E626" s="341"/>
      <c r="F626" s="341"/>
      <c r="G626" s="341"/>
      <c r="H626" s="341"/>
      <c r="I626" s="341"/>
      <c r="J626" s="341"/>
      <c r="K626" s="341"/>
      <c r="L626" s="341"/>
      <c r="M626" s="341"/>
      <c r="N626" s="341"/>
    </row>
    <row r="627" spans="1:14" ht="15.75" customHeight="1" x14ac:dyDescent="0.2">
      <c r="A627" s="341"/>
      <c r="B627" s="341"/>
      <c r="C627" s="341"/>
      <c r="D627" s="341"/>
      <c r="E627" s="341"/>
      <c r="F627" s="341"/>
      <c r="G627" s="341"/>
      <c r="H627" s="341"/>
      <c r="I627" s="341"/>
      <c r="J627" s="341"/>
      <c r="K627" s="341"/>
      <c r="L627" s="341"/>
      <c r="M627" s="341"/>
      <c r="N627" s="341"/>
    </row>
    <row r="628" spans="1:14" ht="15.75" customHeight="1" x14ac:dyDescent="0.2">
      <c r="A628" s="341"/>
      <c r="B628" s="341"/>
      <c r="C628" s="341"/>
      <c r="D628" s="341"/>
      <c r="E628" s="341"/>
      <c r="F628" s="341"/>
      <c r="G628" s="341"/>
      <c r="H628" s="341"/>
      <c r="I628" s="341"/>
      <c r="J628" s="341"/>
      <c r="K628" s="341"/>
      <c r="L628" s="341"/>
      <c r="M628" s="341"/>
      <c r="N628" s="341"/>
    </row>
    <row r="629" spans="1:14" ht="15.75" customHeight="1" x14ac:dyDescent="0.2">
      <c r="A629" s="341"/>
      <c r="B629" s="341"/>
      <c r="C629" s="341"/>
      <c r="D629" s="341"/>
      <c r="E629" s="341"/>
      <c r="F629" s="341"/>
      <c r="G629" s="341"/>
      <c r="H629" s="341"/>
      <c r="I629" s="341"/>
      <c r="J629" s="341"/>
      <c r="K629" s="341"/>
      <c r="L629" s="341"/>
      <c r="M629" s="341"/>
      <c r="N629" s="341"/>
    </row>
    <row r="630" spans="1:14" ht="15.75" customHeight="1" x14ac:dyDescent="0.2">
      <c r="A630" s="341"/>
      <c r="B630" s="341"/>
      <c r="C630" s="341"/>
      <c r="D630" s="341"/>
      <c r="E630" s="341"/>
      <c r="F630" s="341"/>
      <c r="G630" s="341"/>
      <c r="H630" s="341"/>
      <c r="I630" s="341"/>
      <c r="J630" s="341"/>
      <c r="K630" s="341"/>
      <c r="L630" s="341"/>
      <c r="M630" s="341"/>
      <c r="N630" s="341"/>
    </row>
    <row r="631" spans="1:14" ht="15.75" customHeight="1" x14ac:dyDescent="0.2">
      <c r="A631" s="341"/>
      <c r="B631" s="341"/>
      <c r="C631" s="341"/>
      <c r="D631" s="341"/>
      <c r="E631" s="341"/>
      <c r="F631" s="341"/>
      <c r="G631" s="341"/>
      <c r="H631" s="341"/>
      <c r="I631" s="341"/>
      <c r="J631" s="341"/>
      <c r="K631" s="341"/>
      <c r="L631" s="341"/>
      <c r="M631" s="341"/>
      <c r="N631" s="341"/>
    </row>
    <row r="632" spans="1:14" ht="15.75" customHeight="1" x14ac:dyDescent="0.2">
      <c r="A632" s="341"/>
      <c r="B632" s="341"/>
      <c r="C632" s="341"/>
      <c r="D632" s="341"/>
      <c r="E632" s="341"/>
      <c r="F632" s="341"/>
      <c r="G632" s="341"/>
      <c r="H632" s="341"/>
      <c r="I632" s="341"/>
      <c r="J632" s="341"/>
      <c r="K632" s="341"/>
      <c r="L632" s="341"/>
      <c r="M632" s="341"/>
      <c r="N632" s="341"/>
    </row>
    <row r="633" spans="1:14" ht="15.75" customHeight="1" x14ac:dyDescent="0.2">
      <c r="A633" s="341"/>
      <c r="B633" s="341"/>
      <c r="C633" s="341"/>
      <c r="D633" s="341"/>
      <c r="E633" s="341"/>
      <c r="F633" s="341"/>
      <c r="G633" s="341"/>
      <c r="H633" s="341"/>
      <c r="I633" s="341"/>
      <c r="J633" s="341"/>
      <c r="K633" s="341"/>
      <c r="L633" s="341"/>
      <c r="M633" s="341"/>
      <c r="N633" s="341"/>
    </row>
    <row r="634" spans="1:14" ht="15.75" customHeight="1" x14ac:dyDescent="0.2">
      <c r="A634" s="341"/>
      <c r="B634" s="341"/>
      <c r="C634" s="341"/>
      <c r="D634" s="341"/>
      <c r="E634" s="341"/>
      <c r="F634" s="341"/>
      <c r="G634" s="341"/>
      <c r="H634" s="341"/>
      <c r="I634" s="341"/>
      <c r="J634" s="341"/>
      <c r="K634" s="341"/>
      <c r="L634" s="341"/>
      <c r="M634" s="341"/>
      <c r="N634" s="341"/>
    </row>
    <row r="635" spans="1:14" ht="15.75" customHeight="1" x14ac:dyDescent="0.2">
      <c r="A635" s="341"/>
      <c r="B635" s="341"/>
      <c r="C635" s="341"/>
      <c r="D635" s="341"/>
      <c r="E635" s="341"/>
      <c r="F635" s="341"/>
      <c r="G635" s="341"/>
      <c r="H635" s="341"/>
      <c r="I635" s="341"/>
      <c r="J635" s="341"/>
      <c r="K635" s="341"/>
      <c r="L635" s="341"/>
      <c r="M635" s="341"/>
      <c r="N635" s="341"/>
    </row>
    <row r="636" spans="1:14" ht="15.75" customHeight="1" x14ac:dyDescent="0.2">
      <c r="A636" s="341"/>
      <c r="B636" s="341"/>
      <c r="C636" s="341"/>
      <c r="D636" s="341"/>
      <c r="E636" s="341"/>
      <c r="F636" s="341"/>
      <c r="G636" s="341"/>
      <c r="H636" s="341"/>
      <c r="I636" s="341"/>
      <c r="J636" s="341"/>
      <c r="K636" s="341"/>
      <c r="L636" s="341"/>
      <c r="M636" s="341"/>
      <c r="N636" s="341"/>
    </row>
    <row r="637" spans="1:14" ht="15.75" customHeight="1" x14ac:dyDescent="0.2">
      <c r="A637" s="341"/>
      <c r="B637" s="341"/>
      <c r="C637" s="341"/>
      <c r="D637" s="341"/>
      <c r="E637" s="341"/>
      <c r="F637" s="341"/>
      <c r="G637" s="341"/>
      <c r="H637" s="341"/>
      <c r="I637" s="341"/>
      <c r="J637" s="341"/>
      <c r="K637" s="341"/>
      <c r="L637" s="341"/>
      <c r="M637" s="341"/>
      <c r="N637" s="341"/>
    </row>
    <row r="638" spans="1:14" ht="15.75" customHeight="1" x14ac:dyDescent="0.2">
      <c r="A638" s="341"/>
      <c r="B638" s="341"/>
      <c r="C638" s="341"/>
      <c r="D638" s="341"/>
      <c r="E638" s="341"/>
      <c r="F638" s="341"/>
      <c r="G638" s="341"/>
      <c r="H638" s="341"/>
      <c r="I638" s="341"/>
      <c r="J638" s="341"/>
      <c r="K638" s="341"/>
      <c r="L638" s="341"/>
      <c r="M638" s="341"/>
      <c r="N638" s="341"/>
    </row>
    <row r="639" spans="1:14" ht="15.75" customHeight="1" x14ac:dyDescent="0.2">
      <c r="A639" s="341"/>
      <c r="B639" s="341"/>
      <c r="C639" s="341"/>
      <c r="D639" s="341"/>
      <c r="E639" s="341"/>
      <c r="F639" s="341"/>
      <c r="G639" s="341"/>
      <c r="H639" s="341"/>
      <c r="I639" s="341"/>
      <c r="J639" s="341"/>
      <c r="K639" s="341"/>
      <c r="L639" s="341"/>
      <c r="M639" s="341"/>
      <c r="N639" s="341"/>
    </row>
    <row r="640" spans="1:14" ht="15.75" customHeight="1" x14ac:dyDescent="0.2">
      <c r="A640" s="341"/>
      <c r="B640" s="341"/>
      <c r="C640" s="341"/>
      <c r="D640" s="341"/>
      <c r="E640" s="341"/>
      <c r="F640" s="341"/>
      <c r="G640" s="341"/>
      <c r="H640" s="341"/>
      <c r="I640" s="341"/>
      <c r="J640" s="341"/>
      <c r="K640" s="341"/>
      <c r="L640" s="341"/>
      <c r="M640" s="341"/>
      <c r="N640" s="341"/>
    </row>
    <row r="641" spans="1:14" ht="15.75" customHeight="1" x14ac:dyDescent="0.2">
      <c r="A641" s="341"/>
      <c r="B641" s="341"/>
      <c r="C641" s="341"/>
      <c r="D641" s="341"/>
      <c r="E641" s="341"/>
      <c r="F641" s="341"/>
      <c r="G641" s="341"/>
      <c r="H641" s="341"/>
      <c r="I641" s="341"/>
      <c r="J641" s="341"/>
      <c r="K641" s="341"/>
      <c r="L641" s="341"/>
      <c r="M641" s="341"/>
      <c r="N641" s="341"/>
    </row>
    <row r="642" spans="1:14" ht="15.75" customHeight="1" x14ac:dyDescent="0.2">
      <c r="A642" s="341"/>
      <c r="B642" s="341"/>
      <c r="C642" s="341"/>
      <c r="D642" s="341"/>
      <c r="E642" s="341"/>
      <c r="F642" s="341"/>
      <c r="G642" s="341"/>
      <c r="H642" s="341"/>
      <c r="I642" s="341"/>
      <c r="J642" s="341"/>
      <c r="K642" s="341"/>
      <c r="L642" s="341"/>
      <c r="M642" s="341"/>
      <c r="N642" s="341"/>
    </row>
    <row r="643" spans="1:14" ht="15.75" customHeight="1" x14ac:dyDescent="0.2">
      <c r="A643" s="341"/>
      <c r="B643" s="341"/>
      <c r="C643" s="341"/>
      <c r="D643" s="341"/>
      <c r="E643" s="341"/>
      <c r="F643" s="341"/>
      <c r="G643" s="341"/>
      <c r="H643" s="341"/>
      <c r="I643" s="341"/>
      <c r="J643" s="341"/>
      <c r="K643" s="341"/>
      <c r="L643" s="341"/>
      <c r="M643" s="341"/>
      <c r="N643" s="341"/>
    </row>
    <row r="644" spans="1:14" ht="15.75" customHeight="1" x14ac:dyDescent="0.2">
      <c r="A644" s="341"/>
      <c r="B644" s="341"/>
      <c r="C644" s="341"/>
      <c r="D644" s="341"/>
      <c r="E644" s="341"/>
      <c r="F644" s="341"/>
      <c r="G644" s="341"/>
      <c r="H644" s="341"/>
      <c r="I644" s="341"/>
      <c r="J644" s="341"/>
      <c r="K644" s="341"/>
      <c r="L644" s="341"/>
      <c r="M644" s="341"/>
      <c r="N644" s="341"/>
    </row>
    <row r="645" spans="1:14" ht="15.75" customHeight="1" x14ac:dyDescent="0.2">
      <c r="A645" s="341"/>
      <c r="B645" s="341"/>
      <c r="C645" s="341"/>
      <c r="D645" s="341"/>
      <c r="E645" s="341"/>
      <c r="F645" s="341"/>
      <c r="G645" s="341"/>
      <c r="H645" s="341"/>
      <c r="I645" s="341"/>
      <c r="J645" s="341"/>
      <c r="K645" s="341"/>
      <c r="L645" s="341"/>
      <c r="M645" s="341"/>
      <c r="N645" s="341"/>
    </row>
    <row r="646" spans="1:14" ht="15.75" customHeight="1" x14ac:dyDescent="0.2">
      <c r="A646" s="341"/>
      <c r="B646" s="341"/>
      <c r="C646" s="341"/>
      <c r="D646" s="341"/>
      <c r="E646" s="341"/>
      <c r="F646" s="341"/>
      <c r="G646" s="341"/>
      <c r="H646" s="341"/>
      <c r="I646" s="341"/>
      <c r="J646" s="341"/>
      <c r="K646" s="341"/>
      <c r="L646" s="341"/>
      <c r="M646" s="341"/>
      <c r="N646" s="341"/>
    </row>
    <row r="647" spans="1:14" ht="15.75" customHeight="1" x14ac:dyDescent="0.2">
      <c r="A647" s="341"/>
      <c r="B647" s="341"/>
      <c r="C647" s="341"/>
      <c r="D647" s="341"/>
      <c r="E647" s="341"/>
      <c r="F647" s="341"/>
      <c r="G647" s="341"/>
      <c r="H647" s="341"/>
      <c r="I647" s="341"/>
      <c r="J647" s="341"/>
      <c r="K647" s="341"/>
      <c r="L647" s="341"/>
      <c r="M647" s="341"/>
      <c r="N647" s="341"/>
    </row>
    <row r="648" spans="1:14" ht="15.75" customHeight="1" x14ac:dyDescent="0.2">
      <c r="A648" s="341"/>
      <c r="B648" s="341"/>
      <c r="C648" s="341"/>
      <c r="D648" s="341"/>
      <c r="E648" s="341"/>
      <c r="F648" s="341"/>
      <c r="G648" s="341"/>
      <c r="H648" s="341"/>
      <c r="I648" s="341"/>
      <c r="J648" s="341"/>
      <c r="K648" s="341"/>
      <c r="L648" s="341"/>
      <c r="M648" s="341"/>
      <c r="N648" s="341"/>
    </row>
    <row r="649" spans="1:14" ht="15.75" customHeight="1" x14ac:dyDescent="0.2">
      <c r="A649" s="341"/>
      <c r="B649" s="341"/>
      <c r="C649" s="341"/>
      <c r="D649" s="341"/>
      <c r="E649" s="341"/>
      <c r="F649" s="341"/>
      <c r="G649" s="341"/>
      <c r="H649" s="341"/>
      <c r="I649" s="341"/>
      <c r="J649" s="341"/>
      <c r="K649" s="341"/>
      <c r="L649" s="341"/>
      <c r="M649" s="341"/>
      <c r="N649" s="341"/>
    </row>
    <row r="650" spans="1:14" ht="15.75" customHeight="1" x14ac:dyDescent="0.2">
      <c r="A650" s="341"/>
      <c r="B650" s="341"/>
      <c r="C650" s="341"/>
      <c r="D650" s="341"/>
      <c r="E650" s="341"/>
      <c r="F650" s="341"/>
      <c r="G650" s="341"/>
      <c r="H650" s="341"/>
      <c r="I650" s="341"/>
      <c r="J650" s="341"/>
      <c r="K650" s="341"/>
      <c r="L650" s="341"/>
      <c r="M650" s="341"/>
      <c r="N650" s="341"/>
    </row>
    <row r="651" spans="1:14" ht="15.75" customHeight="1" x14ac:dyDescent="0.2">
      <c r="A651" s="341"/>
      <c r="B651" s="341"/>
      <c r="C651" s="341"/>
      <c r="D651" s="341"/>
      <c r="E651" s="341"/>
      <c r="F651" s="341"/>
      <c r="G651" s="341"/>
      <c r="H651" s="341"/>
      <c r="I651" s="341"/>
      <c r="J651" s="341"/>
      <c r="K651" s="341"/>
      <c r="L651" s="341"/>
      <c r="M651" s="341"/>
      <c r="N651" s="341"/>
    </row>
    <row r="652" spans="1:14" ht="15.75" customHeight="1" x14ac:dyDescent="0.2">
      <c r="A652" s="341"/>
      <c r="B652" s="341"/>
      <c r="C652" s="341"/>
      <c r="D652" s="341"/>
      <c r="E652" s="341"/>
      <c r="F652" s="341"/>
      <c r="G652" s="341"/>
      <c r="H652" s="341"/>
      <c r="I652" s="341"/>
      <c r="J652" s="341"/>
      <c r="K652" s="341"/>
      <c r="L652" s="341"/>
      <c r="M652" s="341"/>
      <c r="N652" s="341"/>
    </row>
    <row r="653" spans="1:14" ht="15.75" customHeight="1" x14ac:dyDescent="0.2">
      <c r="A653" s="341"/>
      <c r="B653" s="341"/>
      <c r="C653" s="341"/>
      <c r="D653" s="341"/>
      <c r="E653" s="341"/>
      <c r="F653" s="341"/>
      <c r="G653" s="341"/>
      <c r="H653" s="341"/>
      <c r="I653" s="341"/>
      <c r="J653" s="341"/>
      <c r="K653" s="341"/>
      <c r="L653" s="341"/>
      <c r="M653" s="341"/>
      <c r="N653" s="341"/>
    </row>
    <row r="654" spans="1:14" ht="15.75" customHeight="1" x14ac:dyDescent="0.2">
      <c r="A654" s="341"/>
      <c r="B654" s="341"/>
      <c r="C654" s="341"/>
      <c r="D654" s="341"/>
      <c r="E654" s="341"/>
      <c r="F654" s="341"/>
      <c r="G654" s="341"/>
      <c r="H654" s="341"/>
      <c r="I654" s="341"/>
      <c r="J654" s="341"/>
      <c r="K654" s="341"/>
      <c r="L654" s="341"/>
      <c r="M654" s="341"/>
      <c r="N654" s="341"/>
    </row>
    <row r="655" spans="1:14" ht="15.75" customHeight="1" x14ac:dyDescent="0.2">
      <c r="A655" s="341"/>
      <c r="B655" s="341"/>
      <c r="C655" s="341"/>
      <c r="D655" s="341"/>
      <c r="E655" s="341"/>
      <c r="F655" s="341"/>
      <c r="G655" s="341"/>
      <c r="H655" s="341"/>
      <c r="I655" s="341"/>
      <c r="J655" s="341"/>
      <c r="K655" s="341"/>
      <c r="L655" s="341"/>
      <c r="M655" s="341"/>
      <c r="N655" s="341"/>
    </row>
    <row r="656" spans="1:14" ht="15.75" customHeight="1" x14ac:dyDescent="0.2">
      <c r="A656" s="341"/>
      <c r="B656" s="341"/>
      <c r="C656" s="341"/>
      <c r="D656" s="341"/>
      <c r="E656" s="341"/>
      <c r="F656" s="341"/>
      <c r="G656" s="341"/>
      <c r="H656" s="341"/>
      <c r="I656" s="341"/>
      <c r="J656" s="341"/>
      <c r="K656" s="341"/>
      <c r="L656" s="341"/>
      <c r="M656" s="341"/>
      <c r="N656" s="341"/>
    </row>
    <row r="657" spans="1:14" ht="15.75" customHeight="1" x14ac:dyDescent="0.2">
      <c r="A657" s="341"/>
      <c r="B657" s="341"/>
      <c r="C657" s="341"/>
      <c r="D657" s="341"/>
      <c r="E657" s="341"/>
      <c r="F657" s="341"/>
      <c r="G657" s="341"/>
      <c r="H657" s="341"/>
      <c r="I657" s="341"/>
      <c r="J657" s="341"/>
      <c r="K657" s="341"/>
      <c r="L657" s="341"/>
      <c r="M657" s="341"/>
      <c r="N657" s="341"/>
    </row>
    <row r="658" spans="1:14" ht="15.75" customHeight="1" x14ac:dyDescent="0.2">
      <c r="A658" s="341"/>
      <c r="B658" s="341"/>
      <c r="C658" s="341"/>
      <c r="D658" s="341"/>
      <c r="E658" s="341"/>
      <c r="F658" s="341"/>
      <c r="G658" s="341"/>
      <c r="H658" s="341"/>
      <c r="I658" s="341"/>
      <c r="J658" s="341"/>
      <c r="K658" s="341"/>
      <c r="L658" s="341"/>
      <c r="M658" s="341"/>
      <c r="N658" s="341"/>
    </row>
    <row r="659" spans="1:14" ht="15.75" customHeight="1" x14ac:dyDescent="0.2">
      <c r="A659" s="341"/>
      <c r="B659" s="341"/>
      <c r="C659" s="341"/>
      <c r="D659" s="341"/>
      <c r="E659" s="341"/>
      <c r="F659" s="341"/>
      <c r="G659" s="341"/>
      <c r="H659" s="341"/>
      <c r="I659" s="341"/>
      <c r="J659" s="341"/>
      <c r="K659" s="341"/>
      <c r="L659" s="341"/>
      <c r="M659" s="341"/>
      <c r="N659" s="341"/>
    </row>
    <row r="660" spans="1:14" ht="15.75" customHeight="1" x14ac:dyDescent="0.2">
      <c r="A660" s="341"/>
      <c r="B660" s="341"/>
      <c r="C660" s="341"/>
      <c r="D660" s="341"/>
      <c r="E660" s="341"/>
      <c r="F660" s="341"/>
      <c r="G660" s="341"/>
      <c r="H660" s="341"/>
      <c r="I660" s="341"/>
      <c r="J660" s="341"/>
      <c r="K660" s="341"/>
      <c r="L660" s="341"/>
      <c r="M660" s="341"/>
      <c r="N660" s="341"/>
    </row>
    <row r="661" spans="1:14" ht="15.75" customHeight="1" x14ac:dyDescent="0.2">
      <c r="A661" s="341"/>
      <c r="B661" s="341"/>
      <c r="C661" s="341"/>
      <c r="D661" s="341"/>
      <c r="E661" s="341"/>
      <c r="F661" s="341"/>
      <c r="G661" s="341"/>
      <c r="H661" s="341"/>
      <c r="I661" s="341"/>
      <c r="J661" s="341"/>
      <c r="K661" s="341"/>
      <c r="L661" s="341"/>
      <c r="M661" s="341"/>
      <c r="N661" s="341"/>
    </row>
    <row r="662" spans="1:14" ht="15.75" customHeight="1" x14ac:dyDescent="0.2">
      <c r="A662" s="341"/>
      <c r="B662" s="341"/>
      <c r="C662" s="341"/>
      <c r="D662" s="341"/>
      <c r="E662" s="341"/>
      <c r="F662" s="341"/>
      <c r="G662" s="341"/>
      <c r="H662" s="341"/>
      <c r="I662" s="341"/>
      <c r="J662" s="341"/>
      <c r="K662" s="341"/>
      <c r="L662" s="341"/>
      <c r="M662" s="341"/>
      <c r="N662" s="341"/>
    </row>
    <row r="663" spans="1:14" ht="15.75" customHeight="1" x14ac:dyDescent="0.2">
      <c r="A663" s="341"/>
      <c r="B663" s="341"/>
      <c r="C663" s="341"/>
      <c r="D663" s="341"/>
      <c r="E663" s="341"/>
      <c r="F663" s="341"/>
      <c r="G663" s="341"/>
      <c r="H663" s="341"/>
      <c r="I663" s="341"/>
      <c r="J663" s="341"/>
      <c r="K663" s="341"/>
      <c r="L663" s="341"/>
      <c r="M663" s="341"/>
      <c r="N663" s="341"/>
    </row>
    <row r="664" spans="1:14" ht="15.75" customHeight="1" x14ac:dyDescent="0.2">
      <c r="A664" s="341"/>
      <c r="B664" s="341"/>
      <c r="C664" s="341"/>
      <c r="D664" s="341"/>
      <c r="E664" s="341"/>
      <c r="F664" s="341"/>
      <c r="G664" s="341"/>
      <c r="H664" s="341"/>
      <c r="I664" s="341"/>
      <c r="J664" s="341"/>
      <c r="K664" s="341"/>
      <c r="L664" s="341"/>
      <c r="M664" s="341"/>
      <c r="N664" s="341"/>
    </row>
    <row r="665" spans="1:14" ht="15.75" customHeight="1" x14ac:dyDescent="0.2">
      <c r="A665" s="341"/>
      <c r="B665" s="341"/>
      <c r="C665" s="341"/>
      <c r="D665" s="341"/>
      <c r="E665" s="341"/>
      <c r="F665" s="341"/>
      <c r="G665" s="341"/>
      <c r="H665" s="341"/>
      <c r="I665" s="341"/>
      <c r="J665" s="341"/>
      <c r="K665" s="341"/>
      <c r="L665" s="341"/>
      <c r="M665" s="341"/>
      <c r="N665" s="341"/>
    </row>
    <row r="666" spans="1:14" ht="15.75" customHeight="1" x14ac:dyDescent="0.2">
      <c r="A666" s="341"/>
      <c r="B666" s="341"/>
      <c r="C666" s="341"/>
      <c r="D666" s="341"/>
      <c r="E666" s="341"/>
      <c r="F666" s="341"/>
      <c r="G666" s="341"/>
      <c r="H666" s="341"/>
      <c r="I666" s="341"/>
      <c r="J666" s="341"/>
      <c r="K666" s="341"/>
      <c r="L666" s="341"/>
      <c r="M666" s="341"/>
      <c r="N666" s="341"/>
    </row>
    <row r="667" spans="1:14" ht="15.75" customHeight="1" x14ac:dyDescent="0.2">
      <c r="A667" s="341"/>
      <c r="B667" s="341"/>
      <c r="C667" s="341"/>
      <c r="D667" s="341"/>
      <c r="E667" s="341"/>
      <c r="F667" s="341"/>
      <c r="G667" s="341"/>
      <c r="H667" s="341"/>
      <c r="I667" s="341"/>
      <c r="J667" s="341"/>
      <c r="K667" s="341"/>
      <c r="L667" s="341"/>
      <c r="M667" s="341"/>
      <c r="N667" s="341"/>
    </row>
    <row r="668" spans="1:14" ht="15.75" customHeight="1" x14ac:dyDescent="0.2">
      <c r="A668" s="341"/>
      <c r="B668" s="341"/>
      <c r="C668" s="341"/>
      <c r="D668" s="341"/>
      <c r="E668" s="341"/>
      <c r="F668" s="341"/>
      <c r="G668" s="341"/>
      <c r="H668" s="341"/>
      <c r="I668" s="341"/>
      <c r="J668" s="341"/>
      <c r="K668" s="341"/>
      <c r="L668" s="341"/>
      <c r="M668" s="341"/>
      <c r="N668" s="341"/>
    </row>
    <row r="669" spans="1:14" ht="15.75" customHeight="1" x14ac:dyDescent="0.2">
      <c r="A669" s="341"/>
      <c r="B669" s="341"/>
      <c r="C669" s="341"/>
      <c r="D669" s="341"/>
      <c r="E669" s="341"/>
      <c r="F669" s="341"/>
      <c r="G669" s="341"/>
      <c r="H669" s="341"/>
      <c r="I669" s="341"/>
      <c r="J669" s="341"/>
      <c r="K669" s="341"/>
      <c r="L669" s="341"/>
      <c r="M669" s="341"/>
      <c r="N669" s="341"/>
    </row>
    <row r="670" spans="1:14" ht="15.75" customHeight="1" x14ac:dyDescent="0.2">
      <c r="A670" s="341"/>
      <c r="B670" s="341"/>
      <c r="C670" s="341"/>
      <c r="D670" s="341"/>
      <c r="E670" s="341"/>
      <c r="F670" s="341"/>
      <c r="G670" s="341"/>
      <c r="H670" s="341"/>
      <c r="I670" s="341"/>
      <c r="J670" s="341"/>
      <c r="K670" s="341"/>
      <c r="L670" s="341"/>
      <c r="M670" s="341"/>
      <c r="N670" s="341"/>
    </row>
    <row r="671" spans="1:14" ht="15.75" customHeight="1" x14ac:dyDescent="0.2">
      <c r="A671" s="341"/>
      <c r="B671" s="341"/>
      <c r="C671" s="341"/>
      <c r="D671" s="341"/>
      <c r="E671" s="341"/>
      <c r="F671" s="341"/>
      <c r="G671" s="341"/>
      <c r="H671" s="341"/>
      <c r="I671" s="341"/>
      <c r="J671" s="341"/>
      <c r="K671" s="341"/>
      <c r="L671" s="341"/>
      <c r="M671" s="341"/>
      <c r="N671" s="341"/>
    </row>
    <row r="672" spans="1:14" ht="15.75" customHeight="1" x14ac:dyDescent="0.2">
      <c r="A672" s="341"/>
      <c r="B672" s="341"/>
      <c r="C672" s="341"/>
      <c r="D672" s="341"/>
      <c r="E672" s="341"/>
      <c r="F672" s="341"/>
      <c r="G672" s="341"/>
      <c r="H672" s="341"/>
      <c r="I672" s="341"/>
      <c r="J672" s="341"/>
      <c r="K672" s="341"/>
      <c r="L672" s="341"/>
      <c r="M672" s="341"/>
      <c r="N672" s="341"/>
    </row>
    <row r="673" spans="1:14" ht="15.75" customHeight="1" x14ac:dyDescent="0.2">
      <c r="A673" s="341"/>
      <c r="B673" s="341"/>
      <c r="C673" s="341"/>
      <c r="D673" s="341"/>
      <c r="E673" s="341"/>
      <c r="F673" s="341"/>
      <c r="G673" s="341"/>
      <c r="H673" s="341"/>
      <c r="I673" s="341"/>
      <c r="J673" s="341"/>
      <c r="K673" s="341"/>
      <c r="L673" s="341"/>
      <c r="M673" s="341"/>
      <c r="N673" s="341"/>
    </row>
    <row r="674" spans="1:14" ht="15.75" customHeight="1" x14ac:dyDescent="0.2">
      <c r="A674" s="341"/>
      <c r="B674" s="341"/>
      <c r="C674" s="341"/>
      <c r="D674" s="341"/>
      <c r="E674" s="341"/>
      <c r="F674" s="341"/>
      <c r="G674" s="341"/>
      <c r="H674" s="341"/>
      <c r="I674" s="341"/>
      <c r="J674" s="341"/>
      <c r="K674" s="341"/>
      <c r="L674" s="341"/>
      <c r="M674" s="341"/>
      <c r="N674" s="341"/>
    </row>
    <row r="675" spans="1:14" ht="15.75" customHeight="1" x14ac:dyDescent="0.2">
      <c r="A675" s="341"/>
      <c r="B675" s="341"/>
      <c r="C675" s="341"/>
      <c r="D675" s="341"/>
      <c r="E675" s="341"/>
      <c r="F675" s="341"/>
      <c r="G675" s="341"/>
      <c r="H675" s="341"/>
      <c r="I675" s="341"/>
      <c r="J675" s="341"/>
      <c r="K675" s="341"/>
      <c r="L675" s="341"/>
      <c r="M675" s="341"/>
      <c r="N675" s="341"/>
    </row>
    <row r="676" spans="1:14" ht="15.75" customHeight="1" x14ac:dyDescent="0.2">
      <c r="A676" s="341"/>
      <c r="B676" s="341"/>
      <c r="C676" s="341"/>
      <c r="D676" s="341"/>
      <c r="E676" s="341"/>
      <c r="F676" s="341"/>
      <c r="G676" s="341"/>
      <c r="H676" s="341"/>
      <c r="I676" s="341"/>
      <c r="J676" s="341"/>
      <c r="K676" s="341"/>
      <c r="L676" s="341"/>
      <c r="M676" s="341"/>
      <c r="N676" s="341"/>
    </row>
    <row r="677" spans="1:14" ht="15.75" customHeight="1" x14ac:dyDescent="0.2">
      <c r="A677" s="341"/>
      <c r="B677" s="341"/>
      <c r="C677" s="341"/>
      <c r="D677" s="341"/>
      <c r="E677" s="341"/>
      <c r="F677" s="341"/>
      <c r="G677" s="341"/>
      <c r="H677" s="341"/>
      <c r="I677" s="341"/>
      <c r="J677" s="341"/>
      <c r="K677" s="341"/>
      <c r="L677" s="341"/>
      <c r="M677" s="341"/>
      <c r="N677" s="341"/>
    </row>
    <row r="678" spans="1:14" ht="15.75" customHeight="1" x14ac:dyDescent="0.2">
      <c r="A678" s="341"/>
      <c r="B678" s="341"/>
      <c r="C678" s="341"/>
      <c r="D678" s="341"/>
      <c r="E678" s="341"/>
      <c r="F678" s="341"/>
      <c r="G678" s="341"/>
      <c r="H678" s="341"/>
      <c r="I678" s="341"/>
      <c r="J678" s="341"/>
      <c r="K678" s="341"/>
      <c r="L678" s="341"/>
      <c r="M678" s="341"/>
      <c r="N678" s="341"/>
    </row>
    <row r="679" spans="1:14" ht="15.75" customHeight="1" x14ac:dyDescent="0.2">
      <c r="A679" s="341"/>
      <c r="B679" s="341"/>
      <c r="C679" s="341"/>
      <c r="D679" s="341"/>
      <c r="E679" s="341"/>
      <c r="F679" s="341"/>
      <c r="G679" s="341"/>
      <c r="H679" s="341"/>
      <c r="I679" s="341"/>
      <c r="J679" s="341"/>
      <c r="K679" s="341"/>
      <c r="L679" s="341"/>
      <c r="M679" s="341"/>
      <c r="N679" s="341"/>
    </row>
    <row r="680" spans="1:14" ht="15.75" customHeight="1" x14ac:dyDescent="0.2">
      <c r="A680" s="341"/>
      <c r="B680" s="341"/>
      <c r="C680" s="341"/>
      <c r="D680" s="341"/>
      <c r="E680" s="341"/>
      <c r="F680" s="341"/>
      <c r="G680" s="341"/>
      <c r="H680" s="341"/>
      <c r="I680" s="341"/>
      <c r="J680" s="341"/>
      <c r="K680" s="341"/>
      <c r="L680" s="341"/>
      <c r="M680" s="341"/>
      <c r="N680" s="341"/>
    </row>
    <row r="681" spans="1:14" ht="15.75" customHeight="1" x14ac:dyDescent="0.2">
      <c r="A681" s="341"/>
      <c r="B681" s="341"/>
      <c r="C681" s="341"/>
      <c r="D681" s="341"/>
      <c r="E681" s="341"/>
      <c r="F681" s="341"/>
      <c r="G681" s="341"/>
      <c r="H681" s="341"/>
      <c r="I681" s="341"/>
      <c r="J681" s="341"/>
      <c r="K681" s="341"/>
      <c r="L681" s="341"/>
      <c r="M681" s="341"/>
      <c r="N681" s="341"/>
    </row>
    <row r="682" spans="1:14" ht="15.75" customHeight="1" x14ac:dyDescent="0.2">
      <c r="A682" s="341"/>
      <c r="B682" s="341"/>
      <c r="C682" s="341"/>
      <c r="D682" s="341"/>
      <c r="E682" s="341"/>
      <c r="F682" s="341"/>
      <c r="G682" s="341"/>
      <c r="H682" s="341"/>
      <c r="I682" s="341"/>
      <c r="J682" s="341"/>
      <c r="K682" s="341"/>
      <c r="L682" s="341"/>
      <c r="M682" s="341"/>
      <c r="N682" s="341"/>
    </row>
    <row r="683" spans="1:14" ht="15.75" customHeight="1" x14ac:dyDescent="0.2">
      <c r="A683" s="341"/>
      <c r="B683" s="341"/>
      <c r="C683" s="341"/>
      <c r="D683" s="341"/>
      <c r="E683" s="341"/>
      <c r="F683" s="341"/>
      <c r="G683" s="341"/>
      <c r="H683" s="341"/>
      <c r="I683" s="341"/>
      <c r="J683" s="341"/>
      <c r="K683" s="341"/>
      <c r="L683" s="341"/>
      <c r="M683" s="341"/>
      <c r="N683" s="341"/>
    </row>
    <row r="684" spans="1:14" ht="15.75" customHeight="1" x14ac:dyDescent="0.2">
      <c r="A684" s="341"/>
      <c r="B684" s="341"/>
      <c r="C684" s="341"/>
      <c r="D684" s="341"/>
      <c r="E684" s="341"/>
      <c r="F684" s="341"/>
      <c r="G684" s="341"/>
      <c r="H684" s="341"/>
      <c r="I684" s="341"/>
      <c r="J684" s="341"/>
      <c r="K684" s="341"/>
      <c r="L684" s="341"/>
      <c r="M684" s="341"/>
      <c r="N684" s="341"/>
    </row>
    <row r="685" spans="1:14" ht="15.75" customHeight="1" x14ac:dyDescent="0.2">
      <c r="A685" s="341"/>
      <c r="B685" s="341"/>
      <c r="C685" s="341"/>
      <c r="D685" s="341"/>
      <c r="E685" s="341"/>
      <c r="F685" s="341"/>
      <c r="G685" s="341"/>
      <c r="H685" s="341"/>
      <c r="I685" s="341"/>
      <c r="J685" s="341"/>
      <c r="K685" s="341"/>
      <c r="L685" s="341"/>
      <c r="M685" s="341"/>
      <c r="N685" s="341"/>
    </row>
    <row r="686" spans="1:14" ht="15.75" customHeight="1" x14ac:dyDescent="0.2">
      <c r="A686" s="341"/>
      <c r="B686" s="341"/>
      <c r="C686" s="341"/>
      <c r="D686" s="341"/>
      <c r="E686" s="341"/>
      <c r="F686" s="341"/>
      <c r="G686" s="341"/>
      <c r="H686" s="341"/>
      <c r="I686" s="341"/>
      <c r="J686" s="341"/>
      <c r="K686" s="341"/>
      <c r="L686" s="341"/>
      <c r="M686" s="341"/>
      <c r="N686" s="341"/>
    </row>
    <row r="687" spans="1:14" ht="15.75" customHeight="1" x14ac:dyDescent="0.2">
      <c r="A687" s="341"/>
      <c r="B687" s="341"/>
      <c r="C687" s="341"/>
      <c r="D687" s="341"/>
      <c r="E687" s="341"/>
      <c r="F687" s="341"/>
      <c r="G687" s="341"/>
      <c r="H687" s="341"/>
      <c r="I687" s="341"/>
      <c r="J687" s="341"/>
      <c r="K687" s="341"/>
      <c r="L687" s="341"/>
      <c r="M687" s="341"/>
      <c r="N687" s="341"/>
    </row>
    <row r="688" spans="1:14" ht="15.75" customHeight="1" x14ac:dyDescent="0.2">
      <c r="A688" s="341"/>
      <c r="B688" s="341"/>
      <c r="C688" s="341"/>
      <c r="D688" s="341"/>
      <c r="E688" s="341"/>
      <c r="F688" s="341"/>
      <c r="G688" s="341"/>
      <c r="H688" s="341"/>
      <c r="I688" s="341"/>
      <c r="J688" s="341"/>
      <c r="K688" s="341"/>
      <c r="L688" s="341"/>
      <c r="M688" s="341"/>
      <c r="N688" s="341"/>
    </row>
    <row r="689" spans="1:14" ht="15.75" customHeight="1" x14ac:dyDescent="0.2">
      <c r="A689" s="341"/>
      <c r="B689" s="341"/>
      <c r="C689" s="341"/>
      <c r="D689" s="341"/>
      <c r="E689" s="341"/>
      <c r="F689" s="341"/>
      <c r="G689" s="341"/>
      <c r="H689" s="341"/>
      <c r="I689" s="341"/>
      <c r="J689" s="341"/>
      <c r="K689" s="341"/>
      <c r="L689" s="341"/>
      <c r="M689" s="341"/>
      <c r="N689" s="341"/>
    </row>
    <row r="690" spans="1:14" ht="15.75" customHeight="1" x14ac:dyDescent="0.2">
      <c r="A690" s="341"/>
      <c r="B690" s="341"/>
      <c r="C690" s="341"/>
      <c r="D690" s="341"/>
      <c r="E690" s="341"/>
      <c r="F690" s="341"/>
      <c r="G690" s="341"/>
      <c r="H690" s="341"/>
      <c r="I690" s="341"/>
      <c r="J690" s="341"/>
      <c r="K690" s="341"/>
      <c r="L690" s="341"/>
      <c r="M690" s="341"/>
      <c r="N690" s="341"/>
    </row>
    <row r="691" spans="1:14" ht="15.75" customHeight="1" x14ac:dyDescent="0.2">
      <c r="A691" s="341"/>
      <c r="B691" s="341"/>
      <c r="C691" s="341"/>
      <c r="D691" s="341"/>
      <c r="E691" s="341"/>
      <c r="F691" s="341"/>
      <c r="G691" s="341"/>
      <c r="H691" s="341"/>
      <c r="I691" s="341"/>
      <c r="J691" s="341"/>
      <c r="K691" s="341"/>
      <c r="L691" s="341"/>
      <c r="M691" s="341"/>
      <c r="N691" s="341"/>
    </row>
    <row r="692" spans="1:14" ht="15.75" customHeight="1" x14ac:dyDescent="0.2">
      <c r="A692" s="341"/>
      <c r="B692" s="341"/>
      <c r="C692" s="341"/>
      <c r="D692" s="341"/>
      <c r="E692" s="341"/>
      <c r="F692" s="341"/>
      <c r="G692" s="341"/>
      <c r="H692" s="341"/>
      <c r="I692" s="341"/>
      <c r="J692" s="341"/>
      <c r="K692" s="341"/>
      <c r="L692" s="341"/>
      <c r="M692" s="341"/>
      <c r="N692" s="341"/>
    </row>
    <row r="693" spans="1:14" ht="15.75" customHeight="1" x14ac:dyDescent="0.2">
      <c r="A693" s="341"/>
      <c r="B693" s="341"/>
      <c r="C693" s="341"/>
      <c r="D693" s="341"/>
      <c r="E693" s="341"/>
      <c r="F693" s="341"/>
      <c r="G693" s="341"/>
      <c r="H693" s="341"/>
      <c r="I693" s="341"/>
      <c r="J693" s="341"/>
      <c r="K693" s="341"/>
      <c r="L693" s="341"/>
      <c r="M693" s="341"/>
      <c r="N693" s="341"/>
    </row>
    <row r="694" spans="1:14" ht="15.75" customHeight="1" x14ac:dyDescent="0.2">
      <c r="A694" s="341"/>
      <c r="B694" s="341"/>
      <c r="C694" s="341"/>
      <c r="D694" s="341"/>
      <c r="E694" s="341"/>
      <c r="F694" s="341"/>
      <c r="G694" s="341"/>
      <c r="H694" s="341"/>
      <c r="I694" s="341"/>
      <c r="J694" s="341"/>
      <c r="K694" s="341"/>
      <c r="L694" s="341"/>
      <c r="M694" s="341"/>
      <c r="N694" s="341"/>
    </row>
    <row r="695" spans="1:14" ht="15.75" customHeight="1" x14ac:dyDescent="0.2">
      <c r="A695" s="341"/>
      <c r="B695" s="341"/>
      <c r="C695" s="341"/>
      <c r="D695" s="341"/>
      <c r="E695" s="341"/>
      <c r="F695" s="341"/>
      <c r="G695" s="341"/>
      <c r="H695" s="341"/>
      <c r="I695" s="341"/>
      <c r="J695" s="341"/>
      <c r="K695" s="341"/>
      <c r="L695" s="341"/>
      <c r="M695" s="341"/>
      <c r="N695" s="341"/>
    </row>
    <row r="696" spans="1:14" ht="15.75" customHeight="1" x14ac:dyDescent="0.2">
      <c r="A696" s="341"/>
      <c r="B696" s="341"/>
      <c r="C696" s="341"/>
      <c r="D696" s="341"/>
      <c r="E696" s="341"/>
      <c r="F696" s="341"/>
      <c r="G696" s="341"/>
      <c r="H696" s="341"/>
      <c r="I696" s="341"/>
      <c r="J696" s="341"/>
      <c r="K696" s="341"/>
      <c r="L696" s="341"/>
      <c r="M696" s="341"/>
      <c r="N696" s="341"/>
    </row>
    <row r="697" spans="1:14" ht="15.75" customHeight="1" x14ac:dyDescent="0.2">
      <c r="A697" s="341"/>
      <c r="B697" s="341"/>
      <c r="C697" s="341"/>
      <c r="D697" s="341"/>
      <c r="E697" s="341"/>
      <c r="F697" s="341"/>
      <c r="G697" s="341"/>
      <c r="H697" s="341"/>
      <c r="I697" s="341"/>
      <c r="J697" s="341"/>
      <c r="K697" s="341"/>
      <c r="L697" s="341"/>
      <c r="M697" s="341"/>
      <c r="N697" s="341"/>
    </row>
    <row r="698" spans="1:14" ht="15.75" customHeight="1" x14ac:dyDescent="0.2">
      <c r="A698" s="341"/>
      <c r="B698" s="341"/>
      <c r="C698" s="341"/>
      <c r="D698" s="341"/>
      <c r="E698" s="341"/>
      <c r="F698" s="341"/>
      <c r="G698" s="341"/>
      <c r="H698" s="341"/>
      <c r="I698" s="341"/>
      <c r="J698" s="341"/>
      <c r="K698" s="341"/>
      <c r="L698" s="341"/>
      <c r="M698" s="341"/>
      <c r="N698" s="341"/>
    </row>
    <row r="699" spans="1:14" ht="15.75" customHeight="1" x14ac:dyDescent="0.2">
      <c r="A699" s="341"/>
      <c r="B699" s="341"/>
      <c r="C699" s="341"/>
      <c r="D699" s="341"/>
      <c r="E699" s="341"/>
      <c r="F699" s="341"/>
      <c r="G699" s="341"/>
      <c r="H699" s="341"/>
      <c r="I699" s="341"/>
      <c r="J699" s="341"/>
      <c r="K699" s="341"/>
      <c r="L699" s="341"/>
      <c r="M699" s="341"/>
      <c r="N699" s="341"/>
    </row>
    <row r="700" spans="1:14" ht="15.75" customHeight="1" x14ac:dyDescent="0.2">
      <c r="A700" s="341"/>
      <c r="B700" s="341"/>
      <c r="C700" s="341"/>
      <c r="D700" s="341"/>
      <c r="E700" s="341"/>
      <c r="F700" s="341"/>
      <c r="G700" s="341"/>
      <c r="H700" s="341"/>
      <c r="I700" s="341"/>
      <c r="J700" s="341"/>
      <c r="K700" s="341"/>
      <c r="L700" s="341"/>
      <c r="M700" s="341"/>
      <c r="N700" s="341"/>
    </row>
    <row r="701" spans="1:14" ht="15.75" customHeight="1" x14ac:dyDescent="0.2">
      <c r="A701" s="341"/>
      <c r="B701" s="341"/>
      <c r="C701" s="341"/>
      <c r="D701" s="341"/>
      <c r="E701" s="341"/>
      <c r="F701" s="341"/>
      <c r="G701" s="341"/>
      <c r="H701" s="341"/>
      <c r="I701" s="341"/>
      <c r="J701" s="341"/>
      <c r="K701" s="341"/>
      <c r="L701" s="341"/>
      <c r="M701" s="341"/>
      <c r="N701" s="341"/>
    </row>
    <row r="702" spans="1:14" ht="15.75" customHeight="1" x14ac:dyDescent="0.2">
      <c r="A702" s="341"/>
      <c r="B702" s="341"/>
      <c r="C702" s="341"/>
      <c r="D702" s="341"/>
      <c r="E702" s="341"/>
      <c r="F702" s="341"/>
      <c r="G702" s="341"/>
      <c r="H702" s="341"/>
      <c r="I702" s="341"/>
      <c r="J702" s="341"/>
      <c r="K702" s="341"/>
      <c r="L702" s="341"/>
      <c r="M702" s="341"/>
      <c r="N702" s="341"/>
    </row>
    <row r="703" spans="1:14" ht="15.75" customHeight="1" x14ac:dyDescent="0.2">
      <c r="A703" s="341"/>
      <c r="B703" s="341"/>
      <c r="C703" s="341"/>
      <c r="D703" s="341"/>
      <c r="E703" s="341"/>
      <c r="F703" s="341"/>
      <c r="G703" s="341"/>
      <c r="H703" s="341"/>
      <c r="I703" s="341"/>
      <c r="J703" s="341"/>
      <c r="K703" s="341"/>
      <c r="L703" s="341"/>
      <c r="M703" s="341"/>
      <c r="N703" s="341"/>
    </row>
    <row r="704" spans="1:14" ht="15.75" customHeight="1" x14ac:dyDescent="0.2">
      <c r="A704" s="341"/>
      <c r="B704" s="341"/>
      <c r="C704" s="341"/>
      <c r="D704" s="341"/>
      <c r="E704" s="341"/>
      <c r="F704" s="341"/>
      <c r="G704" s="341"/>
      <c r="H704" s="341"/>
      <c r="I704" s="341"/>
      <c r="J704" s="341"/>
      <c r="K704" s="341"/>
      <c r="L704" s="341"/>
      <c r="M704" s="341"/>
      <c r="N704" s="341"/>
    </row>
    <row r="705" spans="1:14" ht="15.75" customHeight="1" x14ac:dyDescent="0.2">
      <c r="A705" s="341"/>
      <c r="B705" s="341"/>
      <c r="C705" s="341"/>
      <c r="D705" s="341"/>
      <c r="E705" s="341"/>
      <c r="F705" s="341"/>
      <c r="G705" s="341"/>
      <c r="H705" s="341"/>
      <c r="I705" s="341"/>
      <c r="J705" s="341"/>
      <c r="K705" s="341"/>
      <c r="L705" s="341"/>
      <c r="M705" s="341"/>
      <c r="N705" s="341"/>
    </row>
    <row r="706" spans="1:14" ht="15.75" customHeight="1" x14ac:dyDescent="0.2">
      <c r="A706" s="341"/>
      <c r="B706" s="341"/>
      <c r="C706" s="341"/>
      <c r="D706" s="341"/>
      <c r="E706" s="341"/>
      <c r="F706" s="341"/>
      <c r="G706" s="341"/>
      <c r="H706" s="341"/>
      <c r="I706" s="341"/>
      <c r="J706" s="341"/>
      <c r="K706" s="341"/>
      <c r="L706" s="341"/>
      <c r="M706" s="341"/>
      <c r="N706" s="341"/>
    </row>
    <row r="707" spans="1:14" ht="15.75" customHeight="1" x14ac:dyDescent="0.2">
      <c r="A707" s="341"/>
      <c r="B707" s="341"/>
      <c r="C707" s="341"/>
      <c r="D707" s="341"/>
      <c r="E707" s="341"/>
      <c r="F707" s="341"/>
      <c r="G707" s="341"/>
      <c r="H707" s="341"/>
      <c r="I707" s="341"/>
      <c r="J707" s="341"/>
      <c r="K707" s="341"/>
      <c r="L707" s="341"/>
      <c r="M707" s="341"/>
      <c r="N707" s="341"/>
    </row>
    <row r="708" spans="1:14" ht="15.75" customHeight="1" x14ac:dyDescent="0.2">
      <c r="A708" s="341"/>
      <c r="B708" s="341"/>
      <c r="C708" s="341"/>
      <c r="D708" s="341"/>
      <c r="E708" s="341"/>
      <c r="F708" s="341"/>
      <c r="G708" s="341"/>
      <c r="H708" s="341"/>
      <c r="I708" s="341"/>
      <c r="J708" s="341"/>
      <c r="K708" s="341"/>
      <c r="L708" s="341"/>
      <c r="M708" s="341"/>
      <c r="N708" s="341"/>
    </row>
    <row r="709" spans="1:14" ht="15.75" customHeight="1" x14ac:dyDescent="0.2">
      <c r="A709" s="341"/>
      <c r="B709" s="341"/>
      <c r="C709" s="341"/>
      <c r="D709" s="341"/>
      <c r="E709" s="341"/>
      <c r="F709" s="341"/>
      <c r="G709" s="341"/>
      <c r="H709" s="341"/>
      <c r="I709" s="341"/>
      <c r="J709" s="341"/>
      <c r="K709" s="341"/>
      <c r="L709" s="341"/>
      <c r="M709" s="341"/>
      <c r="N709" s="341"/>
    </row>
    <row r="710" spans="1:14" ht="15.75" customHeight="1" x14ac:dyDescent="0.2">
      <c r="A710" s="341"/>
      <c r="B710" s="341"/>
      <c r="C710" s="341"/>
      <c r="D710" s="341"/>
      <c r="E710" s="341"/>
      <c r="F710" s="341"/>
      <c r="G710" s="341"/>
      <c r="H710" s="341"/>
      <c r="I710" s="341"/>
      <c r="J710" s="341"/>
      <c r="K710" s="341"/>
      <c r="L710" s="341"/>
      <c r="M710" s="341"/>
      <c r="N710" s="341"/>
    </row>
    <row r="711" spans="1:14" ht="15.75" customHeight="1" x14ac:dyDescent="0.2">
      <c r="A711" s="341"/>
      <c r="B711" s="341"/>
      <c r="C711" s="341"/>
      <c r="D711" s="341"/>
      <c r="E711" s="341"/>
      <c r="F711" s="341"/>
      <c r="G711" s="341"/>
      <c r="H711" s="341"/>
      <c r="I711" s="341"/>
      <c r="J711" s="341"/>
      <c r="K711" s="341"/>
      <c r="L711" s="341"/>
      <c r="M711" s="341"/>
      <c r="N711" s="341"/>
    </row>
    <row r="712" spans="1:14" ht="15.75" customHeight="1" x14ac:dyDescent="0.2">
      <c r="A712" s="341"/>
      <c r="B712" s="341"/>
      <c r="C712" s="341"/>
      <c r="D712" s="341"/>
      <c r="E712" s="341"/>
      <c r="F712" s="341"/>
      <c r="G712" s="341"/>
      <c r="H712" s="341"/>
      <c r="I712" s="341"/>
      <c r="J712" s="341"/>
      <c r="K712" s="341"/>
      <c r="L712" s="341"/>
      <c r="M712" s="341"/>
      <c r="N712" s="341"/>
    </row>
    <row r="713" spans="1:14" ht="15.75" customHeight="1" x14ac:dyDescent="0.2">
      <c r="A713" s="341"/>
      <c r="B713" s="341"/>
      <c r="C713" s="341"/>
      <c r="D713" s="341"/>
      <c r="E713" s="341"/>
      <c r="F713" s="341"/>
      <c r="G713" s="341"/>
      <c r="H713" s="341"/>
      <c r="I713" s="341"/>
      <c r="J713" s="341"/>
      <c r="K713" s="341"/>
      <c r="L713" s="341"/>
      <c r="M713" s="341"/>
      <c r="N713" s="341"/>
    </row>
    <row r="714" spans="1:14" ht="15.75" customHeight="1" x14ac:dyDescent="0.2">
      <c r="A714" s="341"/>
      <c r="B714" s="341"/>
      <c r="C714" s="341"/>
      <c r="D714" s="341"/>
      <c r="E714" s="341"/>
      <c r="F714" s="341"/>
      <c r="G714" s="341"/>
      <c r="H714" s="341"/>
      <c r="I714" s="341"/>
      <c r="J714" s="341"/>
      <c r="K714" s="341"/>
      <c r="L714" s="341"/>
      <c r="M714" s="341"/>
      <c r="N714" s="341"/>
    </row>
    <row r="715" spans="1:14" ht="15.75" customHeight="1" x14ac:dyDescent="0.2">
      <c r="A715" s="341"/>
      <c r="B715" s="341"/>
      <c r="C715" s="341"/>
      <c r="D715" s="341"/>
      <c r="E715" s="341"/>
      <c r="F715" s="341"/>
      <c r="G715" s="341"/>
      <c r="H715" s="341"/>
      <c r="I715" s="341"/>
      <c r="J715" s="341"/>
      <c r="K715" s="341"/>
      <c r="L715" s="341"/>
      <c r="M715" s="341"/>
      <c r="N715" s="341"/>
    </row>
    <row r="716" spans="1:14" ht="15.75" customHeight="1" x14ac:dyDescent="0.2">
      <c r="A716" s="341"/>
      <c r="B716" s="341"/>
      <c r="C716" s="341"/>
      <c r="D716" s="341"/>
      <c r="E716" s="341"/>
      <c r="F716" s="341"/>
      <c r="G716" s="341"/>
      <c r="H716" s="341"/>
      <c r="I716" s="341"/>
      <c r="J716" s="341"/>
      <c r="K716" s="341"/>
      <c r="L716" s="341"/>
      <c r="M716" s="341"/>
      <c r="N716" s="341"/>
    </row>
    <row r="717" spans="1:14" ht="15.75" customHeight="1" x14ac:dyDescent="0.2">
      <c r="A717" s="341"/>
      <c r="B717" s="341"/>
      <c r="C717" s="341"/>
      <c r="D717" s="341"/>
      <c r="E717" s="341"/>
      <c r="F717" s="341"/>
      <c r="G717" s="341"/>
      <c r="H717" s="341"/>
      <c r="I717" s="341"/>
      <c r="J717" s="341"/>
      <c r="K717" s="341"/>
      <c r="L717" s="341"/>
      <c r="M717" s="341"/>
      <c r="N717" s="341"/>
    </row>
    <row r="718" spans="1:14" ht="15.75" customHeight="1" x14ac:dyDescent="0.2">
      <c r="A718" s="341"/>
      <c r="B718" s="341"/>
      <c r="C718" s="341"/>
      <c r="D718" s="341"/>
      <c r="E718" s="341"/>
      <c r="F718" s="341"/>
      <c r="G718" s="341"/>
      <c r="H718" s="341"/>
      <c r="I718" s="341"/>
      <c r="J718" s="341"/>
      <c r="K718" s="341"/>
      <c r="L718" s="341"/>
      <c r="M718" s="341"/>
      <c r="N718" s="341"/>
    </row>
    <row r="719" spans="1:14" ht="15.75" customHeight="1" x14ac:dyDescent="0.2">
      <c r="A719" s="341"/>
      <c r="B719" s="341"/>
      <c r="C719" s="341"/>
      <c r="D719" s="341"/>
      <c r="E719" s="341"/>
      <c r="F719" s="341"/>
      <c r="G719" s="341"/>
      <c r="H719" s="341"/>
      <c r="I719" s="341"/>
      <c r="J719" s="341"/>
      <c r="K719" s="341"/>
      <c r="L719" s="341"/>
      <c r="M719" s="341"/>
      <c r="N719" s="341"/>
    </row>
    <row r="720" spans="1:14" ht="15.75" customHeight="1" x14ac:dyDescent="0.2">
      <c r="A720" s="341"/>
      <c r="B720" s="341"/>
      <c r="C720" s="341"/>
      <c r="D720" s="341"/>
      <c r="E720" s="341"/>
      <c r="F720" s="341"/>
      <c r="G720" s="341"/>
      <c r="H720" s="341"/>
      <c r="I720" s="341"/>
      <c r="J720" s="341"/>
      <c r="K720" s="341"/>
      <c r="L720" s="341"/>
      <c r="M720" s="341"/>
      <c r="N720" s="341"/>
    </row>
    <row r="721" spans="1:14" ht="15.75" customHeight="1" x14ac:dyDescent="0.2">
      <c r="A721" s="341"/>
      <c r="B721" s="341"/>
      <c r="C721" s="341"/>
      <c r="D721" s="341"/>
      <c r="E721" s="341"/>
      <c r="F721" s="341"/>
      <c r="G721" s="341"/>
      <c r="H721" s="341"/>
      <c r="I721" s="341"/>
      <c r="J721" s="341"/>
      <c r="K721" s="341"/>
      <c r="L721" s="341"/>
      <c r="M721" s="341"/>
      <c r="N721" s="341"/>
    </row>
    <row r="722" spans="1:14" ht="15.75" customHeight="1" x14ac:dyDescent="0.2">
      <c r="A722" s="341"/>
      <c r="B722" s="341"/>
      <c r="C722" s="341"/>
      <c r="D722" s="341"/>
      <c r="E722" s="341"/>
      <c r="F722" s="341"/>
      <c r="G722" s="341"/>
      <c r="H722" s="341"/>
      <c r="I722" s="341"/>
      <c r="J722" s="341"/>
      <c r="K722" s="341"/>
      <c r="L722" s="341"/>
      <c r="M722" s="341"/>
      <c r="N722" s="341"/>
    </row>
    <row r="723" spans="1:14" ht="15.75" customHeight="1" x14ac:dyDescent="0.2">
      <c r="A723" s="341"/>
      <c r="B723" s="341"/>
      <c r="C723" s="341"/>
      <c r="D723" s="341"/>
      <c r="E723" s="341"/>
      <c r="F723" s="341"/>
      <c r="G723" s="341"/>
      <c r="H723" s="341"/>
      <c r="I723" s="341"/>
      <c r="J723" s="341"/>
      <c r="K723" s="341"/>
      <c r="L723" s="341"/>
      <c r="M723" s="341"/>
      <c r="N723" s="341"/>
    </row>
    <row r="724" spans="1:14" ht="15.75" customHeight="1" x14ac:dyDescent="0.2">
      <c r="A724" s="341"/>
      <c r="B724" s="341"/>
      <c r="C724" s="341"/>
      <c r="D724" s="341"/>
      <c r="E724" s="341"/>
      <c r="F724" s="341"/>
      <c r="G724" s="341"/>
      <c r="H724" s="341"/>
      <c r="I724" s="341"/>
      <c r="J724" s="341"/>
      <c r="K724" s="341"/>
      <c r="L724" s="341"/>
      <c r="M724" s="341"/>
      <c r="N724" s="341"/>
    </row>
    <row r="725" spans="1:14" ht="15.75" customHeight="1" x14ac:dyDescent="0.2">
      <c r="A725" s="341"/>
      <c r="B725" s="341"/>
      <c r="C725" s="341"/>
      <c r="D725" s="341"/>
      <c r="E725" s="341"/>
      <c r="F725" s="341"/>
      <c r="G725" s="341"/>
      <c r="H725" s="341"/>
      <c r="I725" s="341"/>
      <c r="J725" s="341"/>
      <c r="K725" s="341"/>
      <c r="L725" s="341"/>
      <c r="M725" s="341"/>
      <c r="N725" s="341"/>
    </row>
    <row r="726" spans="1:14" ht="15.75" customHeight="1" x14ac:dyDescent="0.2">
      <c r="A726" s="341"/>
      <c r="B726" s="341"/>
      <c r="C726" s="341"/>
      <c r="D726" s="341"/>
      <c r="E726" s="341"/>
      <c r="F726" s="341"/>
      <c r="G726" s="341"/>
      <c r="H726" s="341"/>
      <c r="I726" s="341"/>
      <c r="J726" s="341"/>
      <c r="K726" s="341"/>
      <c r="L726" s="341"/>
      <c r="M726" s="341"/>
      <c r="N726" s="341"/>
    </row>
    <row r="727" spans="1:14" ht="15.75" customHeight="1" x14ac:dyDescent="0.2">
      <c r="A727" s="341"/>
      <c r="B727" s="341"/>
      <c r="C727" s="341"/>
      <c r="D727" s="341"/>
      <c r="E727" s="341"/>
      <c r="F727" s="341"/>
      <c r="G727" s="341"/>
      <c r="H727" s="341"/>
      <c r="I727" s="341"/>
      <c r="J727" s="341"/>
      <c r="K727" s="341"/>
      <c r="L727" s="341"/>
      <c r="M727" s="341"/>
      <c r="N727" s="341"/>
    </row>
    <row r="728" spans="1:14" ht="15.75" customHeight="1" x14ac:dyDescent="0.2">
      <c r="A728" s="341"/>
      <c r="B728" s="341"/>
      <c r="C728" s="341"/>
      <c r="D728" s="341"/>
      <c r="E728" s="341"/>
      <c r="F728" s="341"/>
      <c r="G728" s="341"/>
      <c r="H728" s="341"/>
      <c r="I728" s="341"/>
      <c r="J728" s="341"/>
      <c r="K728" s="341"/>
      <c r="L728" s="341"/>
      <c r="M728" s="341"/>
      <c r="N728" s="341"/>
    </row>
    <row r="729" spans="1:14" ht="15.75" customHeight="1" x14ac:dyDescent="0.2">
      <c r="A729" s="341"/>
      <c r="B729" s="341"/>
      <c r="C729" s="341"/>
      <c r="D729" s="341"/>
      <c r="E729" s="341"/>
      <c r="F729" s="341"/>
      <c r="G729" s="341"/>
      <c r="H729" s="341"/>
      <c r="I729" s="341"/>
      <c r="J729" s="341"/>
      <c r="K729" s="341"/>
      <c r="L729" s="341"/>
      <c r="M729" s="341"/>
      <c r="N729" s="341"/>
    </row>
    <row r="730" spans="1:14" ht="15.75" customHeight="1" x14ac:dyDescent="0.2">
      <c r="A730" s="341"/>
      <c r="B730" s="341"/>
      <c r="C730" s="341"/>
      <c r="D730" s="341"/>
      <c r="E730" s="341"/>
      <c r="F730" s="341"/>
      <c r="G730" s="341"/>
      <c r="H730" s="341"/>
      <c r="I730" s="341"/>
      <c r="J730" s="341"/>
      <c r="K730" s="341"/>
      <c r="L730" s="341"/>
      <c r="M730" s="341"/>
      <c r="N730" s="341"/>
    </row>
    <row r="731" spans="1:14" ht="15.75" customHeight="1" x14ac:dyDescent="0.2">
      <c r="A731" s="341"/>
      <c r="B731" s="341"/>
      <c r="C731" s="341"/>
      <c r="D731" s="341"/>
      <c r="E731" s="341"/>
      <c r="F731" s="341"/>
      <c r="G731" s="341"/>
      <c r="H731" s="341"/>
      <c r="I731" s="341"/>
      <c r="J731" s="341"/>
      <c r="K731" s="341"/>
      <c r="L731" s="341"/>
      <c r="M731" s="341"/>
      <c r="N731" s="341"/>
    </row>
    <row r="732" spans="1:14" ht="15.75" customHeight="1" x14ac:dyDescent="0.2">
      <c r="A732" s="341"/>
      <c r="B732" s="341"/>
      <c r="C732" s="341"/>
      <c r="D732" s="341"/>
      <c r="E732" s="341"/>
      <c r="F732" s="341"/>
      <c r="G732" s="341"/>
      <c r="H732" s="341"/>
      <c r="I732" s="341"/>
      <c r="J732" s="341"/>
      <c r="K732" s="341"/>
      <c r="L732" s="341"/>
      <c r="M732" s="341"/>
      <c r="N732" s="341"/>
    </row>
    <row r="733" spans="1:14" ht="15.75" customHeight="1" x14ac:dyDescent="0.2">
      <c r="A733" s="341"/>
      <c r="B733" s="341"/>
      <c r="C733" s="341"/>
      <c r="D733" s="341"/>
      <c r="E733" s="341"/>
      <c r="F733" s="341"/>
      <c r="G733" s="341"/>
      <c r="H733" s="341"/>
      <c r="I733" s="341"/>
      <c r="J733" s="341"/>
      <c r="K733" s="341"/>
      <c r="L733" s="341"/>
      <c r="M733" s="341"/>
      <c r="N733" s="341"/>
    </row>
    <row r="734" spans="1:14" ht="15.75" customHeight="1" x14ac:dyDescent="0.2">
      <c r="A734" s="341"/>
      <c r="B734" s="341"/>
      <c r="C734" s="341"/>
      <c r="D734" s="341"/>
      <c r="E734" s="341"/>
      <c r="F734" s="341"/>
      <c r="G734" s="341"/>
      <c r="H734" s="341"/>
      <c r="I734" s="341"/>
      <c r="J734" s="341"/>
      <c r="K734" s="341"/>
      <c r="L734" s="341"/>
      <c r="M734" s="341"/>
      <c r="N734" s="341"/>
    </row>
    <row r="735" spans="1:14" ht="15.75" customHeight="1" x14ac:dyDescent="0.2">
      <c r="A735" s="341"/>
      <c r="B735" s="341"/>
      <c r="C735" s="341"/>
      <c r="D735" s="341"/>
      <c r="E735" s="341"/>
      <c r="F735" s="341"/>
      <c r="G735" s="341"/>
      <c r="H735" s="341"/>
      <c r="I735" s="341"/>
      <c r="J735" s="341"/>
      <c r="K735" s="341"/>
      <c r="L735" s="341"/>
      <c r="M735" s="341"/>
      <c r="N735" s="341"/>
    </row>
    <row r="736" spans="1:14" ht="15.75" customHeight="1" x14ac:dyDescent="0.2">
      <c r="A736" s="341"/>
      <c r="B736" s="341"/>
      <c r="C736" s="341"/>
      <c r="D736" s="341"/>
      <c r="E736" s="341"/>
      <c r="F736" s="341"/>
      <c r="G736" s="341"/>
      <c r="H736" s="341"/>
      <c r="I736" s="341"/>
      <c r="J736" s="341"/>
      <c r="K736" s="341"/>
      <c r="L736" s="341"/>
      <c r="M736" s="341"/>
      <c r="N736" s="341"/>
    </row>
    <row r="737" spans="1:14" ht="15.75" customHeight="1" x14ac:dyDescent="0.2">
      <c r="A737" s="341"/>
      <c r="B737" s="341"/>
      <c r="C737" s="341"/>
      <c r="D737" s="341"/>
      <c r="E737" s="341"/>
      <c r="F737" s="341"/>
      <c r="G737" s="341"/>
      <c r="H737" s="341"/>
      <c r="I737" s="341"/>
      <c r="J737" s="341"/>
      <c r="K737" s="341"/>
      <c r="L737" s="341"/>
      <c r="M737" s="341"/>
      <c r="N737" s="341"/>
    </row>
    <row r="738" spans="1:14" ht="15.75" customHeight="1" x14ac:dyDescent="0.2">
      <c r="A738" s="341"/>
      <c r="B738" s="341"/>
      <c r="C738" s="341"/>
      <c r="D738" s="341"/>
      <c r="E738" s="341"/>
      <c r="F738" s="341"/>
      <c r="G738" s="341"/>
      <c r="H738" s="341"/>
      <c r="I738" s="341"/>
      <c r="J738" s="341"/>
      <c r="K738" s="341"/>
      <c r="L738" s="341"/>
      <c r="M738" s="341"/>
      <c r="N738" s="341"/>
    </row>
    <row r="739" spans="1:14" ht="15.75" customHeight="1" x14ac:dyDescent="0.2">
      <c r="A739" s="341"/>
      <c r="B739" s="341"/>
      <c r="C739" s="341"/>
      <c r="D739" s="341"/>
      <c r="E739" s="341"/>
      <c r="F739" s="341"/>
      <c r="G739" s="341"/>
      <c r="H739" s="341"/>
      <c r="I739" s="341"/>
      <c r="J739" s="341"/>
      <c r="K739" s="341"/>
      <c r="L739" s="341"/>
      <c r="M739" s="341"/>
      <c r="N739" s="341"/>
    </row>
    <row r="740" spans="1:14" ht="15.75" customHeight="1" x14ac:dyDescent="0.2">
      <c r="A740" s="341"/>
      <c r="B740" s="341"/>
      <c r="C740" s="341"/>
      <c r="D740" s="341"/>
      <c r="E740" s="341"/>
      <c r="F740" s="341"/>
      <c r="G740" s="341"/>
      <c r="H740" s="341"/>
      <c r="I740" s="341"/>
      <c r="J740" s="341"/>
      <c r="K740" s="341"/>
      <c r="L740" s="341"/>
      <c r="M740" s="341"/>
      <c r="N740" s="341"/>
    </row>
    <row r="741" spans="1:14" ht="15.75" customHeight="1" x14ac:dyDescent="0.2">
      <c r="A741" s="341"/>
      <c r="B741" s="341"/>
      <c r="C741" s="341"/>
      <c r="D741" s="341"/>
      <c r="E741" s="341"/>
      <c r="F741" s="341"/>
      <c r="G741" s="341"/>
      <c r="H741" s="341"/>
      <c r="I741" s="341"/>
      <c r="J741" s="341"/>
      <c r="K741" s="341"/>
      <c r="L741" s="341"/>
      <c r="M741" s="341"/>
      <c r="N741" s="341"/>
    </row>
    <row r="742" spans="1:14" ht="15.75" customHeight="1" x14ac:dyDescent="0.2">
      <c r="A742" s="341"/>
      <c r="B742" s="341"/>
      <c r="C742" s="341"/>
      <c r="D742" s="341"/>
      <c r="E742" s="341"/>
      <c r="F742" s="341"/>
      <c r="G742" s="341"/>
      <c r="H742" s="341"/>
      <c r="I742" s="341"/>
      <c r="J742" s="341"/>
      <c r="K742" s="341"/>
      <c r="L742" s="341"/>
      <c r="M742" s="341"/>
      <c r="N742" s="341"/>
    </row>
    <row r="743" spans="1:14" ht="15.75" customHeight="1" x14ac:dyDescent="0.2">
      <c r="A743" s="341"/>
      <c r="B743" s="341"/>
      <c r="C743" s="341"/>
      <c r="D743" s="341"/>
      <c r="E743" s="341"/>
      <c r="F743" s="341"/>
      <c r="G743" s="341"/>
      <c r="H743" s="341"/>
      <c r="I743" s="341"/>
      <c r="J743" s="341"/>
      <c r="K743" s="341"/>
      <c r="L743" s="341"/>
      <c r="M743" s="341"/>
      <c r="N743" s="341"/>
    </row>
    <row r="744" spans="1:14" ht="15.75" customHeight="1" x14ac:dyDescent="0.2">
      <c r="A744" s="341"/>
      <c r="B744" s="341"/>
      <c r="C744" s="341"/>
      <c r="D744" s="341"/>
      <c r="E744" s="341"/>
      <c r="F744" s="341"/>
      <c r="G744" s="341"/>
      <c r="H744" s="341"/>
      <c r="I744" s="341"/>
      <c r="J744" s="341"/>
      <c r="K744" s="341"/>
      <c r="L744" s="341"/>
      <c r="M744" s="341"/>
      <c r="N744" s="341"/>
    </row>
    <row r="745" spans="1:14" ht="15.75" customHeight="1" x14ac:dyDescent="0.2">
      <c r="A745" s="341"/>
      <c r="B745" s="341"/>
      <c r="C745" s="341"/>
      <c r="D745" s="341"/>
      <c r="E745" s="341"/>
      <c r="F745" s="341"/>
      <c r="G745" s="341"/>
      <c r="H745" s="341"/>
      <c r="I745" s="341"/>
      <c r="J745" s="341"/>
      <c r="K745" s="341"/>
      <c r="L745" s="341"/>
      <c r="M745" s="341"/>
      <c r="N745" s="341"/>
    </row>
    <row r="746" spans="1:14" ht="15.75" customHeight="1" x14ac:dyDescent="0.2">
      <c r="A746" s="341"/>
      <c r="B746" s="341"/>
      <c r="C746" s="341"/>
      <c r="D746" s="341"/>
      <c r="E746" s="341"/>
      <c r="F746" s="341"/>
      <c r="G746" s="341"/>
      <c r="H746" s="341"/>
      <c r="I746" s="341"/>
      <c r="J746" s="341"/>
      <c r="K746" s="341"/>
      <c r="L746" s="341"/>
      <c r="M746" s="341"/>
      <c r="N746" s="341"/>
    </row>
    <row r="747" spans="1:14" ht="15.75" customHeight="1" x14ac:dyDescent="0.2">
      <c r="A747" s="341"/>
      <c r="B747" s="341"/>
      <c r="C747" s="341"/>
      <c r="D747" s="341"/>
      <c r="E747" s="341"/>
      <c r="F747" s="341"/>
      <c r="G747" s="341"/>
      <c r="H747" s="341"/>
      <c r="I747" s="341"/>
      <c r="J747" s="341"/>
      <c r="K747" s="341"/>
      <c r="L747" s="341"/>
      <c r="M747" s="341"/>
      <c r="N747" s="341"/>
    </row>
    <row r="748" spans="1:14" ht="15.75" customHeight="1" x14ac:dyDescent="0.2">
      <c r="A748" s="341"/>
      <c r="B748" s="341"/>
      <c r="C748" s="341"/>
      <c r="D748" s="341"/>
      <c r="E748" s="341"/>
      <c r="F748" s="341"/>
      <c r="G748" s="341"/>
      <c r="H748" s="341"/>
      <c r="I748" s="341"/>
      <c r="J748" s="341"/>
      <c r="K748" s="341"/>
      <c r="L748" s="341"/>
      <c r="M748" s="341"/>
      <c r="N748" s="341"/>
    </row>
    <row r="749" spans="1:14" ht="15.75" customHeight="1" x14ac:dyDescent="0.2">
      <c r="A749" s="341"/>
      <c r="B749" s="341"/>
      <c r="C749" s="341"/>
      <c r="D749" s="341"/>
      <c r="E749" s="341"/>
      <c r="F749" s="341"/>
      <c r="G749" s="341"/>
      <c r="H749" s="341"/>
      <c r="I749" s="341"/>
      <c r="J749" s="341"/>
      <c r="K749" s="341"/>
      <c r="L749" s="341"/>
      <c r="M749" s="341"/>
      <c r="N749" s="341"/>
    </row>
    <row r="750" spans="1:14" ht="15.75" customHeight="1" x14ac:dyDescent="0.2">
      <c r="A750" s="341"/>
      <c r="B750" s="341"/>
      <c r="C750" s="341"/>
      <c r="D750" s="341"/>
      <c r="E750" s="341"/>
      <c r="F750" s="341"/>
      <c r="G750" s="341"/>
      <c r="H750" s="341"/>
      <c r="I750" s="341"/>
      <c r="J750" s="341"/>
      <c r="K750" s="341"/>
      <c r="L750" s="341"/>
      <c r="M750" s="341"/>
      <c r="N750" s="341"/>
    </row>
    <row r="751" spans="1:14" ht="15.75" customHeight="1" x14ac:dyDescent="0.2">
      <c r="A751" s="341"/>
      <c r="B751" s="341"/>
      <c r="C751" s="341"/>
      <c r="D751" s="341"/>
      <c r="E751" s="341"/>
      <c r="F751" s="341"/>
      <c r="G751" s="341"/>
      <c r="H751" s="341"/>
      <c r="I751" s="341"/>
      <c r="J751" s="341"/>
      <c r="K751" s="341"/>
      <c r="L751" s="341"/>
      <c r="M751" s="341"/>
      <c r="N751" s="341"/>
    </row>
    <row r="752" spans="1:14" ht="15.75" customHeight="1" x14ac:dyDescent="0.2">
      <c r="A752" s="341"/>
      <c r="B752" s="341"/>
      <c r="C752" s="341"/>
      <c r="D752" s="341"/>
      <c r="E752" s="341"/>
      <c r="F752" s="341"/>
      <c r="G752" s="341"/>
      <c r="H752" s="341"/>
      <c r="I752" s="341"/>
      <c r="J752" s="341"/>
      <c r="K752" s="341"/>
      <c r="L752" s="341"/>
      <c r="M752" s="341"/>
      <c r="N752" s="341"/>
    </row>
    <row r="753" spans="1:14" ht="15.75" customHeight="1" x14ac:dyDescent="0.2">
      <c r="A753" s="341"/>
      <c r="B753" s="341"/>
      <c r="C753" s="341"/>
      <c r="D753" s="341"/>
      <c r="E753" s="341"/>
      <c r="F753" s="341"/>
      <c r="G753" s="341"/>
      <c r="H753" s="341"/>
      <c r="I753" s="341"/>
      <c r="J753" s="341"/>
      <c r="K753" s="341"/>
      <c r="L753" s="341"/>
      <c r="M753" s="341"/>
      <c r="N753" s="341"/>
    </row>
    <row r="754" spans="1:14" ht="15.75" customHeight="1" x14ac:dyDescent="0.2">
      <c r="A754" s="341"/>
      <c r="B754" s="341"/>
      <c r="C754" s="341"/>
      <c r="D754" s="341"/>
      <c r="E754" s="341"/>
      <c r="F754" s="341"/>
      <c r="G754" s="341"/>
      <c r="H754" s="341"/>
      <c r="I754" s="341"/>
      <c r="J754" s="341"/>
      <c r="K754" s="341"/>
      <c r="L754" s="341"/>
      <c r="M754" s="341"/>
      <c r="N754" s="341"/>
    </row>
    <row r="755" spans="1:14" ht="15.75" customHeight="1" x14ac:dyDescent="0.2">
      <c r="A755" s="341"/>
      <c r="B755" s="341"/>
      <c r="C755" s="341"/>
      <c r="D755" s="341"/>
      <c r="E755" s="341"/>
      <c r="F755" s="341"/>
      <c r="G755" s="341"/>
      <c r="H755" s="341"/>
      <c r="I755" s="341"/>
      <c r="J755" s="341"/>
      <c r="K755" s="341"/>
      <c r="L755" s="341"/>
      <c r="M755" s="341"/>
      <c r="N755" s="341"/>
    </row>
    <row r="756" spans="1:14" ht="15.75" customHeight="1" x14ac:dyDescent="0.2">
      <c r="A756" s="341"/>
      <c r="B756" s="341"/>
      <c r="C756" s="341"/>
      <c r="D756" s="341"/>
      <c r="E756" s="341"/>
      <c r="F756" s="341"/>
      <c r="G756" s="341"/>
      <c r="H756" s="341"/>
      <c r="I756" s="341"/>
      <c r="J756" s="341"/>
      <c r="K756" s="341"/>
      <c r="L756" s="341"/>
      <c r="M756" s="341"/>
      <c r="N756" s="341"/>
    </row>
    <row r="757" spans="1:14" ht="15.75" customHeight="1" x14ac:dyDescent="0.2">
      <c r="A757" s="341"/>
      <c r="B757" s="341"/>
      <c r="C757" s="341"/>
      <c r="D757" s="341"/>
      <c r="E757" s="341"/>
      <c r="F757" s="341"/>
      <c r="G757" s="341"/>
      <c r="H757" s="341"/>
      <c r="I757" s="341"/>
      <c r="J757" s="341"/>
      <c r="K757" s="341"/>
      <c r="L757" s="341"/>
      <c r="M757" s="341"/>
      <c r="N757" s="341"/>
    </row>
    <row r="758" spans="1:14" ht="15.75" customHeight="1" x14ac:dyDescent="0.2">
      <c r="A758" s="341"/>
      <c r="B758" s="341"/>
      <c r="C758" s="341"/>
      <c r="D758" s="341"/>
      <c r="E758" s="341"/>
      <c r="F758" s="341"/>
      <c r="G758" s="341"/>
      <c r="H758" s="341"/>
      <c r="I758" s="341"/>
      <c r="J758" s="341"/>
      <c r="K758" s="341"/>
      <c r="L758" s="341"/>
      <c r="M758" s="341"/>
      <c r="N758" s="341"/>
    </row>
    <row r="759" spans="1:14" ht="15.75" customHeight="1" x14ac:dyDescent="0.2">
      <c r="A759" s="341"/>
      <c r="B759" s="341"/>
      <c r="C759" s="341"/>
      <c r="D759" s="341"/>
      <c r="E759" s="341"/>
      <c r="F759" s="341"/>
      <c r="G759" s="341"/>
      <c r="H759" s="341"/>
      <c r="I759" s="341"/>
      <c r="J759" s="341"/>
      <c r="K759" s="341"/>
      <c r="L759" s="341"/>
      <c r="M759" s="341"/>
      <c r="N759" s="341"/>
    </row>
    <row r="760" spans="1:14" ht="15.75" customHeight="1" x14ac:dyDescent="0.2">
      <c r="A760" s="341"/>
      <c r="B760" s="341"/>
      <c r="C760" s="341"/>
      <c r="D760" s="341"/>
      <c r="E760" s="341"/>
      <c r="F760" s="341"/>
      <c r="G760" s="341"/>
      <c r="H760" s="341"/>
      <c r="I760" s="341"/>
      <c r="J760" s="341"/>
      <c r="K760" s="341"/>
      <c r="L760" s="341"/>
      <c r="M760" s="341"/>
      <c r="N760" s="341"/>
    </row>
    <row r="761" spans="1:14" ht="15.75" customHeight="1" x14ac:dyDescent="0.2">
      <c r="A761" s="341"/>
      <c r="B761" s="341"/>
      <c r="C761" s="341"/>
      <c r="D761" s="341"/>
      <c r="E761" s="341"/>
      <c r="F761" s="341"/>
      <c r="G761" s="341"/>
      <c r="H761" s="341"/>
      <c r="I761" s="341"/>
      <c r="J761" s="341"/>
      <c r="K761" s="341"/>
      <c r="L761" s="341"/>
      <c r="M761" s="341"/>
      <c r="N761" s="341"/>
    </row>
    <row r="762" spans="1:14" ht="15.75" customHeight="1" x14ac:dyDescent="0.2">
      <c r="A762" s="341"/>
      <c r="B762" s="341"/>
      <c r="C762" s="341"/>
      <c r="D762" s="341"/>
      <c r="E762" s="341"/>
      <c r="F762" s="341"/>
      <c r="G762" s="341"/>
      <c r="H762" s="341"/>
      <c r="I762" s="341"/>
      <c r="J762" s="341"/>
      <c r="K762" s="341"/>
      <c r="L762" s="341"/>
      <c r="M762" s="341"/>
      <c r="N762" s="341"/>
    </row>
    <row r="763" spans="1:14" ht="15.75" customHeight="1" x14ac:dyDescent="0.2">
      <c r="A763" s="341"/>
      <c r="B763" s="341"/>
      <c r="C763" s="341"/>
      <c r="D763" s="341"/>
      <c r="E763" s="341"/>
      <c r="F763" s="341"/>
      <c r="G763" s="341"/>
      <c r="H763" s="341"/>
      <c r="I763" s="341"/>
      <c r="J763" s="341"/>
      <c r="K763" s="341"/>
      <c r="L763" s="341"/>
      <c r="M763" s="341"/>
      <c r="N763" s="341"/>
    </row>
    <row r="764" spans="1:14" ht="15.75" customHeight="1" x14ac:dyDescent="0.2">
      <c r="A764" s="341"/>
      <c r="B764" s="341"/>
      <c r="C764" s="341"/>
      <c r="D764" s="341"/>
      <c r="E764" s="341"/>
      <c r="F764" s="341"/>
      <c r="G764" s="341"/>
      <c r="H764" s="341"/>
      <c r="I764" s="341"/>
      <c r="J764" s="341"/>
      <c r="K764" s="341"/>
      <c r="L764" s="341"/>
      <c r="M764" s="341"/>
      <c r="N764" s="341"/>
    </row>
    <row r="765" spans="1:14" ht="15.75" customHeight="1" x14ac:dyDescent="0.2">
      <c r="A765" s="341"/>
      <c r="B765" s="341"/>
      <c r="C765" s="341"/>
      <c r="D765" s="341"/>
      <c r="E765" s="341"/>
      <c r="F765" s="341"/>
      <c r="G765" s="341"/>
      <c r="H765" s="341"/>
      <c r="I765" s="341"/>
      <c r="J765" s="341"/>
      <c r="K765" s="341"/>
      <c r="L765" s="341"/>
      <c r="M765" s="341"/>
      <c r="N765" s="341"/>
    </row>
    <row r="766" spans="1:14" ht="15.75" customHeight="1" x14ac:dyDescent="0.2">
      <c r="A766" s="341"/>
      <c r="B766" s="341"/>
      <c r="C766" s="341"/>
      <c r="D766" s="341"/>
      <c r="E766" s="341"/>
      <c r="F766" s="341"/>
      <c r="G766" s="341"/>
      <c r="H766" s="341"/>
      <c r="I766" s="341"/>
      <c r="J766" s="341"/>
      <c r="K766" s="341"/>
      <c r="L766" s="341"/>
      <c r="M766" s="341"/>
      <c r="N766" s="341"/>
    </row>
    <row r="767" spans="1:14" ht="15.75" customHeight="1" x14ac:dyDescent="0.2">
      <c r="A767" s="341"/>
      <c r="B767" s="341"/>
      <c r="C767" s="341"/>
      <c r="D767" s="341"/>
      <c r="E767" s="341"/>
      <c r="F767" s="341"/>
      <c r="G767" s="341"/>
      <c r="H767" s="341"/>
      <c r="I767" s="341"/>
      <c r="J767" s="341"/>
      <c r="K767" s="341"/>
      <c r="L767" s="341"/>
      <c r="M767" s="341"/>
      <c r="N767" s="341"/>
    </row>
    <row r="768" spans="1:14" ht="15.75" customHeight="1" x14ac:dyDescent="0.2">
      <c r="A768" s="341"/>
      <c r="B768" s="341"/>
      <c r="C768" s="341"/>
      <c r="D768" s="341"/>
      <c r="E768" s="341"/>
      <c r="F768" s="341"/>
      <c r="G768" s="341"/>
      <c r="H768" s="341"/>
      <c r="I768" s="341"/>
      <c r="J768" s="341"/>
      <c r="K768" s="341"/>
      <c r="L768" s="341"/>
      <c r="M768" s="341"/>
      <c r="N768" s="341"/>
    </row>
    <row r="769" spans="1:14" ht="15.75" customHeight="1" x14ac:dyDescent="0.2">
      <c r="A769" s="341"/>
      <c r="B769" s="341"/>
      <c r="C769" s="341"/>
      <c r="D769" s="341"/>
      <c r="E769" s="341"/>
      <c r="F769" s="341"/>
      <c r="G769" s="341"/>
      <c r="H769" s="341"/>
      <c r="I769" s="341"/>
      <c r="J769" s="341"/>
      <c r="K769" s="341"/>
      <c r="L769" s="341"/>
      <c r="M769" s="341"/>
      <c r="N769" s="341"/>
    </row>
    <row r="770" spans="1:14" ht="15.75" customHeight="1" x14ac:dyDescent="0.2">
      <c r="A770" s="341"/>
      <c r="B770" s="341"/>
      <c r="C770" s="341"/>
      <c r="D770" s="341"/>
      <c r="E770" s="341"/>
      <c r="F770" s="341"/>
      <c r="G770" s="341"/>
      <c r="H770" s="341"/>
      <c r="I770" s="341"/>
      <c r="J770" s="341"/>
      <c r="K770" s="341"/>
      <c r="L770" s="341"/>
      <c r="M770" s="341"/>
      <c r="N770" s="341"/>
    </row>
    <row r="771" spans="1:14" ht="15.75" customHeight="1" x14ac:dyDescent="0.2">
      <c r="A771" s="341"/>
      <c r="B771" s="341"/>
      <c r="C771" s="341"/>
      <c r="D771" s="341"/>
      <c r="E771" s="341"/>
      <c r="F771" s="341"/>
      <c r="G771" s="341"/>
      <c r="H771" s="341"/>
      <c r="I771" s="341"/>
      <c r="J771" s="341"/>
      <c r="K771" s="341"/>
      <c r="L771" s="341"/>
      <c r="M771" s="341"/>
      <c r="N771" s="341"/>
    </row>
    <row r="772" spans="1:14" ht="15.75" customHeight="1" x14ac:dyDescent="0.2">
      <c r="A772" s="341"/>
      <c r="B772" s="341"/>
      <c r="C772" s="341"/>
      <c r="D772" s="341"/>
      <c r="E772" s="341"/>
      <c r="F772" s="341"/>
      <c r="G772" s="341"/>
      <c r="H772" s="341"/>
      <c r="I772" s="341"/>
      <c r="J772" s="341"/>
      <c r="K772" s="341"/>
      <c r="L772" s="341"/>
      <c r="M772" s="341"/>
      <c r="N772" s="341"/>
    </row>
    <row r="773" spans="1:14" ht="15.75" customHeight="1" x14ac:dyDescent="0.2">
      <c r="A773" s="341"/>
      <c r="B773" s="341"/>
      <c r="C773" s="341"/>
      <c r="D773" s="341"/>
      <c r="E773" s="341"/>
      <c r="F773" s="341"/>
      <c r="G773" s="341"/>
      <c r="H773" s="341"/>
      <c r="I773" s="341"/>
      <c r="J773" s="341"/>
      <c r="K773" s="341"/>
      <c r="L773" s="341"/>
      <c r="M773" s="341"/>
      <c r="N773" s="341"/>
    </row>
    <row r="774" spans="1:14" ht="15.75" customHeight="1" x14ac:dyDescent="0.2">
      <c r="A774" s="341"/>
      <c r="B774" s="341"/>
      <c r="C774" s="341"/>
      <c r="D774" s="341"/>
      <c r="E774" s="341"/>
      <c r="F774" s="341"/>
      <c r="G774" s="341"/>
      <c r="H774" s="341"/>
      <c r="I774" s="341"/>
      <c r="J774" s="341"/>
      <c r="K774" s="341"/>
      <c r="L774" s="341"/>
      <c r="M774" s="341"/>
      <c r="N774" s="341"/>
    </row>
    <row r="775" spans="1:14" ht="15.75" customHeight="1" x14ac:dyDescent="0.2">
      <c r="A775" s="341"/>
      <c r="B775" s="341"/>
      <c r="C775" s="341"/>
      <c r="D775" s="341"/>
      <c r="E775" s="341"/>
      <c r="F775" s="341"/>
      <c r="G775" s="341"/>
      <c r="H775" s="341"/>
      <c r="I775" s="341"/>
      <c r="J775" s="341"/>
      <c r="K775" s="341"/>
      <c r="L775" s="341"/>
      <c r="M775" s="341"/>
      <c r="N775" s="341"/>
    </row>
    <row r="776" spans="1:14" ht="15.75" customHeight="1" x14ac:dyDescent="0.2">
      <c r="A776" s="341"/>
      <c r="B776" s="341"/>
      <c r="C776" s="341"/>
      <c r="D776" s="341"/>
      <c r="E776" s="341"/>
      <c r="F776" s="341"/>
      <c r="G776" s="341"/>
      <c r="H776" s="341"/>
      <c r="I776" s="341"/>
      <c r="J776" s="341"/>
      <c r="K776" s="341"/>
      <c r="L776" s="341"/>
      <c r="M776" s="341"/>
      <c r="N776" s="341"/>
    </row>
    <row r="777" spans="1:14" ht="15.75" customHeight="1" x14ac:dyDescent="0.2">
      <c r="A777" s="341"/>
      <c r="B777" s="341"/>
      <c r="C777" s="341"/>
      <c r="D777" s="341"/>
      <c r="E777" s="341"/>
      <c r="F777" s="341"/>
      <c r="G777" s="341"/>
      <c r="H777" s="341"/>
      <c r="I777" s="341"/>
      <c r="J777" s="341"/>
      <c r="K777" s="341"/>
      <c r="L777" s="341"/>
      <c r="M777" s="341"/>
      <c r="N777" s="341"/>
    </row>
    <row r="778" spans="1:14" ht="15.75" customHeight="1" x14ac:dyDescent="0.2">
      <c r="A778" s="341"/>
      <c r="B778" s="341"/>
      <c r="C778" s="341"/>
      <c r="D778" s="341"/>
      <c r="E778" s="341"/>
      <c r="F778" s="341"/>
      <c r="G778" s="341"/>
      <c r="H778" s="341"/>
      <c r="I778" s="341"/>
      <c r="J778" s="341"/>
      <c r="K778" s="341"/>
      <c r="L778" s="341"/>
      <c r="M778" s="341"/>
      <c r="N778" s="341"/>
    </row>
    <row r="779" spans="1:14" ht="15.75" customHeight="1" x14ac:dyDescent="0.2">
      <c r="A779" s="341"/>
      <c r="B779" s="341"/>
      <c r="C779" s="341"/>
      <c r="D779" s="341"/>
      <c r="E779" s="341"/>
      <c r="F779" s="341"/>
      <c r="G779" s="341"/>
      <c r="H779" s="341"/>
      <c r="I779" s="341"/>
      <c r="J779" s="341"/>
      <c r="K779" s="341"/>
      <c r="L779" s="341"/>
      <c r="M779" s="341"/>
      <c r="N779" s="341"/>
    </row>
    <row r="780" spans="1:14" ht="15.75" customHeight="1" x14ac:dyDescent="0.2">
      <c r="A780" s="341"/>
      <c r="B780" s="341"/>
      <c r="C780" s="341"/>
      <c r="D780" s="341"/>
      <c r="E780" s="341"/>
      <c r="F780" s="341"/>
      <c r="G780" s="341"/>
      <c r="H780" s="341"/>
      <c r="I780" s="341"/>
      <c r="J780" s="341"/>
      <c r="K780" s="341"/>
      <c r="L780" s="341"/>
      <c r="M780" s="341"/>
      <c r="N780" s="341"/>
    </row>
    <row r="781" spans="1:14" ht="15.75" customHeight="1" x14ac:dyDescent="0.2">
      <c r="A781" s="341"/>
      <c r="B781" s="341"/>
      <c r="C781" s="341"/>
      <c r="D781" s="341"/>
      <c r="E781" s="341"/>
      <c r="F781" s="341"/>
      <c r="G781" s="341"/>
      <c r="H781" s="341"/>
      <c r="I781" s="341"/>
      <c r="J781" s="341"/>
      <c r="K781" s="341"/>
      <c r="L781" s="341"/>
      <c r="M781" s="341"/>
      <c r="N781" s="341"/>
    </row>
    <row r="782" spans="1:14" ht="15.75" customHeight="1" x14ac:dyDescent="0.2">
      <c r="A782" s="341"/>
      <c r="B782" s="341"/>
      <c r="C782" s="341"/>
      <c r="D782" s="341"/>
      <c r="E782" s="341"/>
      <c r="F782" s="341"/>
      <c r="G782" s="341"/>
      <c r="H782" s="341"/>
      <c r="I782" s="341"/>
      <c r="J782" s="341"/>
      <c r="K782" s="341"/>
      <c r="L782" s="341"/>
      <c r="M782" s="341"/>
      <c r="N782" s="341"/>
    </row>
    <row r="783" spans="1:14" ht="15.75" customHeight="1" x14ac:dyDescent="0.2">
      <c r="A783" s="341"/>
      <c r="B783" s="341"/>
      <c r="C783" s="341"/>
      <c r="D783" s="341"/>
      <c r="E783" s="341"/>
      <c r="F783" s="341"/>
      <c r="G783" s="341"/>
      <c r="H783" s="341"/>
      <c r="I783" s="341"/>
      <c r="J783" s="341"/>
      <c r="K783" s="341"/>
      <c r="L783" s="341"/>
      <c r="M783" s="341"/>
      <c r="N783" s="341"/>
    </row>
    <row r="784" spans="1:14" ht="15.75" customHeight="1" x14ac:dyDescent="0.2">
      <c r="A784" s="341"/>
      <c r="B784" s="341"/>
      <c r="C784" s="341"/>
      <c r="D784" s="341"/>
      <c r="E784" s="341"/>
      <c r="F784" s="341"/>
      <c r="G784" s="341"/>
      <c r="H784" s="341"/>
      <c r="I784" s="341"/>
      <c r="J784" s="341"/>
      <c r="K784" s="341"/>
      <c r="L784" s="341"/>
      <c r="M784" s="341"/>
      <c r="N784" s="341"/>
    </row>
    <row r="785" spans="1:14" ht="15.75" customHeight="1" x14ac:dyDescent="0.2">
      <c r="A785" s="341"/>
      <c r="B785" s="341"/>
      <c r="C785" s="341"/>
      <c r="D785" s="341"/>
      <c r="E785" s="341"/>
      <c r="F785" s="341"/>
      <c r="G785" s="341"/>
      <c r="H785" s="341"/>
      <c r="I785" s="341"/>
      <c r="J785" s="341"/>
      <c r="K785" s="341"/>
      <c r="L785" s="341"/>
      <c r="M785" s="341"/>
      <c r="N785" s="341"/>
    </row>
    <row r="786" spans="1:14" ht="15.75" customHeight="1" x14ac:dyDescent="0.2">
      <c r="A786" s="341"/>
      <c r="B786" s="341"/>
      <c r="C786" s="341"/>
      <c r="D786" s="341"/>
      <c r="E786" s="341"/>
      <c r="F786" s="341"/>
      <c r="G786" s="341"/>
      <c r="H786" s="341"/>
      <c r="I786" s="341"/>
      <c r="J786" s="341"/>
      <c r="K786" s="341"/>
      <c r="L786" s="341"/>
      <c r="M786" s="341"/>
      <c r="N786" s="341"/>
    </row>
    <row r="787" spans="1:14" ht="15.75" customHeight="1" x14ac:dyDescent="0.2">
      <c r="A787" s="341"/>
      <c r="B787" s="341"/>
      <c r="C787" s="341"/>
      <c r="D787" s="341"/>
      <c r="E787" s="341"/>
      <c r="F787" s="341"/>
      <c r="G787" s="341"/>
      <c r="H787" s="341"/>
      <c r="I787" s="341"/>
      <c r="J787" s="341"/>
      <c r="K787" s="341"/>
      <c r="L787" s="341"/>
      <c r="M787" s="341"/>
      <c r="N787" s="341"/>
    </row>
    <row r="788" spans="1:14" ht="15.75" customHeight="1" x14ac:dyDescent="0.2">
      <c r="A788" s="341"/>
      <c r="B788" s="341"/>
      <c r="C788" s="341"/>
      <c r="D788" s="341"/>
      <c r="E788" s="341"/>
      <c r="F788" s="341"/>
      <c r="G788" s="341"/>
      <c r="H788" s="341"/>
      <c r="I788" s="341"/>
      <c r="J788" s="341"/>
      <c r="K788" s="341"/>
      <c r="L788" s="341"/>
      <c r="M788" s="341"/>
      <c r="N788" s="341"/>
    </row>
    <row r="789" spans="1:14" ht="15.75" customHeight="1" x14ac:dyDescent="0.2">
      <c r="A789" s="341"/>
      <c r="B789" s="341"/>
      <c r="C789" s="341"/>
      <c r="D789" s="341"/>
      <c r="E789" s="341"/>
      <c r="F789" s="341"/>
      <c r="G789" s="341"/>
      <c r="H789" s="341"/>
      <c r="I789" s="341"/>
      <c r="J789" s="341"/>
      <c r="K789" s="341"/>
      <c r="L789" s="341"/>
      <c r="M789" s="341"/>
      <c r="N789" s="341"/>
    </row>
    <row r="790" spans="1:14" ht="15.75" customHeight="1" x14ac:dyDescent="0.2">
      <c r="A790" s="341"/>
      <c r="B790" s="341"/>
      <c r="C790" s="341"/>
      <c r="D790" s="341"/>
      <c r="E790" s="341"/>
      <c r="F790" s="341"/>
      <c r="G790" s="341"/>
      <c r="H790" s="341"/>
      <c r="I790" s="341"/>
      <c r="J790" s="341"/>
      <c r="K790" s="341"/>
      <c r="L790" s="341"/>
      <c r="M790" s="341"/>
      <c r="N790" s="341"/>
    </row>
    <row r="791" spans="1:14" ht="15.75" customHeight="1" x14ac:dyDescent="0.2">
      <c r="A791" s="341"/>
      <c r="B791" s="341"/>
      <c r="C791" s="341"/>
      <c r="D791" s="341"/>
      <c r="E791" s="341"/>
      <c r="F791" s="341"/>
      <c r="G791" s="341"/>
      <c r="H791" s="341"/>
      <c r="I791" s="341"/>
      <c r="J791" s="341"/>
      <c r="K791" s="341"/>
      <c r="L791" s="341"/>
      <c r="M791" s="341"/>
      <c r="N791" s="341"/>
    </row>
    <row r="792" spans="1:14" ht="15.75" customHeight="1" x14ac:dyDescent="0.2">
      <c r="A792" s="341"/>
      <c r="B792" s="341"/>
      <c r="C792" s="341"/>
      <c r="D792" s="341"/>
      <c r="E792" s="341"/>
      <c r="F792" s="341"/>
      <c r="G792" s="341"/>
      <c r="H792" s="341"/>
      <c r="I792" s="341"/>
      <c r="J792" s="341"/>
      <c r="K792" s="341"/>
      <c r="L792" s="341"/>
      <c r="M792" s="341"/>
      <c r="N792" s="341"/>
    </row>
    <row r="793" spans="1:14" ht="15.75" customHeight="1" x14ac:dyDescent="0.2">
      <c r="A793" s="341"/>
      <c r="B793" s="341"/>
      <c r="C793" s="341"/>
      <c r="D793" s="341"/>
      <c r="E793" s="341"/>
      <c r="F793" s="341"/>
      <c r="G793" s="341"/>
      <c r="H793" s="341"/>
      <c r="I793" s="341"/>
      <c r="J793" s="341"/>
      <c r="K793" s="341"/>
      <c r="L793" s="341"/>
      <c r="M793" s="341"/>
      <c r="N793" s="341"/>
    </row>
    <row r="794" spans="1:14" ht="15.75" customHeight="1" x14ac:dyDescent="0.2">
      <c r="A794" s="341"/>
      <c r="B794" s="341"/>
      <c r="C794" s="341"/>
      <c r="D794" s="341"/>
      <c r="E794" s="341"/>
      <c r="F794" s="341"/>
      <c r="G794" s="341"/>
      <c r="H794" s="341"/>
      <c r="I794" s="341"/>
      <c r="J794" s="341"/>
      <c r="K794" s="341"/>
      <c r="L794" s="341"/>
      <c r="M794" s="341"/>
      <c r="N794" s="341"/>
    </row>
    <row r="795" spans="1:14" ht="15.75" customHeight="1" x14ac:dyDescent="0.2">
      <c r="A795" s="341"/>
      <c r="B795" s="341"/>
      <c r="C795" s="341"/>
      <c r="D795" s="341"/>
      <c r="E795" s="341"/>
      <c r="F795" s="341"/>
      <c r="G795" s="341"/>
      <c r="H795" s="341"/>
      <c r="I795" s="341"/>
      <c r="J795" s="341"/>
      <c r="K795" s="341"/>
      <c r="L795" s="341"/>
      <c r="M795" s="341"/>
      <c r="N795" s="341"/>
    </row>
    <row r="796" spans="1:14" ht="15.75" customHeight="1" x14ac:dyDescent="0.2">
      <c r="A796" s="341"/>
      <c r="B796" s="341"/>
      <c r="C796" s="341"/>
      <c r="D796" s="341"/>
      <c r="E796" s="341"/>
      <c r="F796" s="341"/>
      <c r="G796" s="341"/>
      <c r="H796" s="341"/>
      <c r="I796" s="341"/>
      <c r="J796" s="341"/>
      <c r="K796" s="341"/>
      <c r="L796" s="341"/>
      <c r="M796" s="341"/>
      <c r="N796" s="341"/>
    </row>
    <row r="797" spans="1:14" ht="15.75" customHeight="1" x14ac:dyDescent="0.2">
      <c r="A797" s="341"/>
      <c r="B797" s="341"/>
      <c r="C797" s="341"/>
      <c r="D797" s="341"/>
      <c r="E797" s="341"/>
      <c r="F797" s="341"/>
      <c r="G797" s="341"/>
      <c r="H797" s="341"/>
      <c r="I797" s="341"/>
      <c r="J797" s="341"/>
      <c r="K797" s="341"/>
      <c r="L797" s="341"/>
      <c r="M797" s="341"/>
      <c r="N797" s="341"/>
    </row>
    <row r="798" spans="1:14" ht="15.75" customHeight="1" x14ac:dyDescent="0.2">
      <c r="A798" s="341"/>
      <c r="B798" s="341"/>
      <c r="C798" s="341"/>
      <c r="D798" s="341"/>
      <c r="E798" s="341"/>
      <c r="F798" s="341"/>
      <c r="G798" s="341"/>
      <c r="H798" s="341"/>
      <c r="I798" s="341"/>
      <c r="J798" s="341"/>
      <c r="K798" s="341"/>
      <c r="L798" s="341"/>
      <c r="M798" s="341"/>
      <c r="N798" s="341"/>
    </row>
    <row r="799" spans="1:14" ht="15.75" customHeight="1" x14ac:dyDescent="0.2">
      <c r="A799" s="341"/>
      <c r="B799" s="341"/>
      <c r="C799" s="341"/>
      <c r="D799" s="341"/>
      <c r="E799" s="341"/>
      <c r="F799" s="341"/>
      <c r="G799" s="341"/>
      <c r="H799" s="341"/>
      <c r="I799" s="341"/>
      <c r="J799" s="341"/>
      <c r="K799" s="341"/>
      <c r="L799" s="341"/>
      <c r="M799" s="341"/>
      <c r="N799" s="341"/>
    </row>
    <row r="800" spans="1:14" ht="15.75" customHeight="1" x14ac:dyDescent="0.2">
      <c r="A800" s="341"/>
      <c r="B800" s="341"/>
      <c r="C800" s="341"/>
      <c r="D800" s="341"/>
      <c r="E800" s="341"/>
      <c r="F800" s="341"/>
      <c r="G800" s="341"/>
      <c r="H800" s="341"/>
      <c r="I800" s="341"/>
      <c r="J800" s="341"/>
      <c r="K800" s="341"/>
      <c r="L800" s="341"/>
      <c r="M800" s="341"/>
      <c r="N800" s="341"/>
    </row>
    <row r="801" spans="1:14" ht="15.75" customHeight="1" x14ac:dyDescent="0.2">
      <c r="A801" s="341"/>
      <c r="B801" s="341"/>
      <c r="C801" s="341"/>
      <c r="D801" s="341"/>
      <c r="E801" s="341"/>
      <c r="F801" s="341"/>
      <c r="G801" s="341"/>
      <c r="H801" s="341"/>
      <c r="I801" s="341"/>
      <c r="J801" s="341"/>
      <c r="K801" s="341"/>
      <c r="L801" s="341"/>
      <c r="M801" s="341"/>
      <c r="N801" s="341"/>
    </row>
    <row r="802" spans="1:14" ht="15.75" customHeight="1" x14ac:dyDescent="0.2">
      <c r="A802" s="341"/>
      <c r="B802" s="341"/>
      <c r="C802" s="341"/>
      <c r="D802" s="341"/>
      <c r="E802" s="341"/>
      <c r="F802" s="341"/>
      <c r="G802" s="341"/>
      <c r="H802" s="341"/>
      <c r="I802" s="341"/>
      <c r="J802" s="341"/>
      <c r="K802" s="341"/>
      <c r="L802" s="341"/>
      <c r="M802" s="341"/>
      <c r="N802" s="341"/>
    </row>
    <row r="803" spans="1:14" ht="15.75" customHeight="1" x14ac:dyDescent="0.2">
      <c r="A803" s="341"/>
      <c r="B803" s="341"/>
      <c r="C803" s="341"/>
      <c r="D803" s="341"/>
      <c r="E803" s="341"/>
      <c r="F803" s="341"/>
      <c r="G803" s="341"/>
      <c r="H803" s="341"/>
      <c r="I803" s="341"/>
      <c r="J803" s="341"/>
      <c r="K803" s="341"/>
      <c r="L803" s="341"/>
      <c r="M803" s="341"/>
      <c r="N803" s="341"/>
    </row>
    <row r="804" spans="1:14" ht="15.75" customHeight="1" x14ac:dyDescent="0.2">
      <c r="A804" s="341"/>
      <c r="B804" s="341"/>
      <c r="C804" s="341"/>
      <c r="D804" s="341"/>
      <c r="E804" s="341"/>
      <c r="F804" s="341"/>
      <c r="G804" s="341"/>
      <c r="H804" s="341"/>
      <c r="I804" s="341"/>
      <c r="J804" s="341"/>
      <c r="K804" s="341"/>
      <c r="L804" s="341"/>
      <c r="M804" s="341"/>
      <c r="N804" s="341"/>
    </row>
    <row r="805" spans="1:14" ht="15.75" customHeight="1" x14ac:dyDescent="0.2">
      <c r="A805" s="341"/>
      <c r="B805" s="341"/>
      <c r="C805" s="341"/>
      <c r="D805" s="341"/>
      <c r="E805" s="341"/>
      <c r="F805" s="341"/>
      <c r="G805" s="341"/>
      <c r="H805" s="341"/>
      <c r="I805" s="341"/>
      <c r="J805" s="341"/>
      <c r="K805" s="341"/>
      <c r="L805" s="341"/>
      <c r="M805" s="341"/>
      <c r="N805" s="341"/>
    </row>
    <row r="806" spans="1:14" ht="15.75" customHeight="1" x14ac:dyDescent="0.2">
      <c r="A806" s="341"/>
      <c r="B806" s="341"/>
      <c r="C806" s="341"/>
      <c r="D806" s="341"/>
      <c r="E806" s="341"/>
      <c r="F806" s="341"/>
      <c r="G806" s="341"/>
      <c r="H806" s="341"/>
      <c r="I806" s="341"/>
      <c r="J806" s="341"/>
      <c r="K806" s="341"/>
      <c r="L806" s="341"/>
      <c r="M806" s="341"/>
      <c r="N806" s="341"/>
    </row>
    <row r="807" spans="1:14" ht="15.75" customHeight="1" x14ac:dyDescent="0.2">
      <c r="A807" s="341"/>
      <c r="B807" s="341"/>
      <c r="C807" s="341"/>
      <c r="D807" s="341"/>
      <c r="E807" s="341"/>
      <c r="F807" s="341"/>
      <c r="G807" s="341"/>
      <c r="H807" s="341"/>
      <c r="I807" s="341"/>
      <c r="J807" s="341"/>
      <c r="K807" s="341"/>
      <c r="L807" s="341"/>
      <c r="M807" s="341"/>
      <c r="N807" s="341"/>
    </row>
    <row r="808" spans="1:14" ht="15.75" customHeight="1" x14ac:dyDescent="0.2">
      <c r="A808" s="341"/>
      <c r="B808" s="341"/>
      <c r="C808" s="341"/>
      <c r="D808" s="341"/>
      <c r="E808" s="341"/>
      <c r="F808" s="341"/>
      <c r="G808" s="341"/>
      <c r="H808" s="341"/>
      <c r="I808" s="341"/>
      <c r="J808" s="341"/>
      <c r="K808" s="341"/>
      <c r="L808" s="341"/>
      <c r="M808" s="341"/>
      <c r="N808" s="341"/>
    </row>
    <row r="809" spans="1:14" ht="15.75" customHeight="1" x14ac:dyDescent="0.2">
      <c r="A809" s="341"/>
      <c r="B809" s="341"/>
      <c r="C809" s="341"/>
      <c r="D809" s="341"/>
      <c r="E809" s="341"/>
      <c r="F809" s="341"/>
      <c r="G809" s="341"/>
      <c r="H809" s="341"/>
      <c r="I809" s="341"/>
      <c r="J809" s="341"/>
      <c r="K809" s="341"/>
      <c r="L809" s="341"/>
      <c r="M809" s="341"/>
      <c r="N809" s="341"/>
    </row>
    <row r="810" spans="1:14" ht="15.75" customHeight="1" x14ac:dyDescent="0.2">
      <c r="A810" s="341"/>
      <c r="B810" s="341"/>
      <c r="C810" s="341"/>
      <c r="D810" s="341"/>
      <c r="E810" s="341"/>
      <c r="F810" s="341"/>
      <c r="G810" s="341"/>
      <c r="H810" s="341"/>
      <c r="I810" s="341"/>
      <c r="J810" s="341"/>
      <c r="K810" s="341"/>
      <c r="L810" s="341"/>
      <c r="M810" s="341"/>
      <c r="N810" s="341"/>
    </row>
    <row r="811" spans="1:14" ht="15.75" customHeight="1" x14ac:dyDescent="0.2">
      <c r="A811" s="341"/>
      <c r="B811" s="341"/>
      <c r="C811" s="341"/>
      <c r="D811" s="341"/>
      <c r="E811" s="341"/>
      <c r="F811" s="341"/>
      <c r="G811" s="341"/>
      <c r="H811" s="341"/>
      <c r="I811" s="341"/>
      <c r="J811" s="341"/>
      <c r="K811" s="341"/>
      <c r="L811" s="341"/>
      <c r="M811" s="341"/>
      <c r="N811" s="341"/>
    </row>
    <row r="812" spans="1:14" ht="15.75" customHeight="1" x14ac:dyDescent="0.2">
      <c r="A812" s="341"/>
      <c r="B812" s="341"/>
      <c r="C812" s="341"/>
      <c r="D812" s="341"/>
      <c r="E812" s="341"/>
      <c r="F812" s="341"/>
      <c r="G812" s="341"/>
      <c r="H812" s="341"/>
      <c r="I812" s="341"/>
      <c r="J812" s="341"/>
      <c r="K812" s="341"/>
      <c r="L812" s="341"/>
      <c r="M812" s="341"/>
      <c r="N812" s="341"/>
    </row>
    <row r="813" spans="1:14" ht="15.75" customHeight="1" x14ac:dyDescent="0.2">
      <c r="A813" s="341"/>
      <c r="B813" s="341"/>
      <c r="C813" s="341"/>
      <c r="D813" s="341"/>
      <c r="E813" s="341"/>
      <c r="F813" s="341"/>
      <c r="G813" s="341"/>
      <c r="H813" s="341"/>
      <c r="I813" s="341"/>
      <c r="J813" s="341"/>
      <c r="K813" s="341"/>
      <c r="L813" s="341"/>
      <c r="M813" s="341"/>
      <c r="N813" s="341"/>
    </row>
    <row r="814" spans="1:14" ht="15.75" customHeight="1" x14ac:dyDescent="0.2">
      <c r="A814" s="341"/>
      <c r="B814" s="341"/>
      <c r="C814" s="341"/>
      <c r="D814" s="341"/>
      <c r="E814" s="341"/>
      <c r="F814" s="341"/>
      <c r="G814" s="341"/>
      <c r="H814" s="341"/>
      <c r="I814" s="341"/>
      <c r="J814" s="341"/>
      <c r="K814" s="341"/>
      <c r="L814" s="341"/>
      <c r="M814" s="341"/>
      <c r="N814" s="341"/>
    </row>
    <row r="815" spans="1:14" ht="15.75" customHeight="1" x14ac:dyDescent="0.2">
      <c r="A815" s="341"/>
      <c r="B815" s="341"/>
      <c r="C815" s="341"/>
      <c r="D815" s="341"/>
      <c r="E815" s="341"/>
      <c r="F815" s="341"/>
      <c r="G815" s="341"/>
      <c r="H815" s="341"/>
      <c r="I815" s="341"/>
      <c r="J815" s="341"/>
      <c r="K815" s="341"/>
      <c r="L815" s="341"/>
      <c r="M815" s="341"/>
      <c r="N815" s="341"/>
    </row>
    <row r="816" spans="1:14" ht="15.75" customHeight="1" x14ac:dyDescent="0.2">
      <c r="A816" s="341"/>
      <c r="B816" s="341"/>
      <c r="C816" s="341"/>
      <c r="D816" s="341"/>
      <c r="E816" s="341"/>
      <c r="F816" s="341"/>
      <c r="G816" s="341"/>
      <c r="H816" s="341"/>
      <c r="I816" s="341"/>
      <c r="J816" s="341"/>
      <c r="K816" s="341"/>
      <c r="L816" s="341"/>
      <c r="M816" s="341"/>
      <c r="N816" s="341"/>
    </row>
    <row r="817" spans="1:14" ht="15.75" customHeight="1" x14ac:dyDescent="0.2">
      <c r="A817" s="341"/>
      <c r="B817" s="341"/>
      <c r="C817" s="341"/>
      <c r="D817" s="341"/>
      <c r="E817" s="341"/>
      <c r="F817" s="341"/>
      <c r="G817" s="341"/>
      <c r="H817" s="341"/>
      <c r="I817" s="341"/>
      <c r="J817" s="341"/>
      <c r="K817" s="341"/>
      <c r="L817" s="341"/>
      <c r="M817" s="341"/>
      <c r="N817" s="341"/>
    </row>
    <row r="818" spans="1:14" ht="15.75" customHeight="1" x14ac:dyDescent="0.2">
      <c r="A818" s="341"/>
      <c r="B818" s="341"/>
      <c r="C818" s="341"/>
      <c r="D818" s="341"/>
      <c r="E818" s="341"/>
      <c r="F818" s="341"/>
      <c r="G818" s="341"/>
      <c r="H818" s="341"/>
      <c r="I818" s="341"/>
      <c r="J818" s="341"/>
      <c r="K818" s="341"/>
      <c r="L818" s="341"/>
      <c r="M818" s="341"/>
      <c r="N818" s="341"/>
    </row>
    <row r="819" spans="1:14" ht="15.75" customHeight="1" x14ac:dyDescent="0.2">
      <c r="A819" s="341"/>
      <c r="B819" s="341"/>
      <c r="C819" s="341"/>
      <c r="D819" s="341"/>
      <c r="E819" s="341"/>
      <c r="F819" s="341"/>
      <c r="G819" s="341"/>
      <c r="H819" s="341"/>
      <c r="I819" s="341"/>
      <c r="J819" s="341"/>
      <c r="K819" s="341"/>
      <c r="L819" s="341"/>
      <c r="M819" s="341"/>
      <c r="N819" s="341"/>
    </row>
    <row r="820" spans="1:14" ht="15.75" customHeight="1" x14ac:dyDescent="0.2">
      <c r="A820" s="341"/>
      <c r="B820" s="341"/>
      <c r="C820" s="341"/>
      <c r="D820" s="341"/>
      <c r="E820" s="341"/>
      <c r="F820" s="341"/>
      <c r="G820" s="341"/>
      <c r="H820" s="341"/>
      <c r="I820" s="341"/>
      <c r="J820" s="341"/>
      <c r="K820" s="341"/>
      <c r="L820" s="341"/>
      <c r="M820" s="341"/>
      <c r="N820" s="341"/>
    </row>
    <row r="821" spans="1:14" ht="15.75" customHeight="1" x14ac:dyDescent="0.2">
      <c r="A821" s="341"/>
      <c r="B821" s="341"/>
      <c r="C821" s="341"/>
      <c r="D821" s="341"/>
      <c r="E821" s="341"/>
      <c r="F821" s="341"/>
      <c r="G821" s="341"/>
      <c r="H821" s="341"/>
      <c r="I821" s="341"/>
      <c r="J821" s="341"/>
      <c r="K821" s="341"/>
      <c r="L821" s="341"/>
      <c r="M821" s="341"/>
      <c r="N821" s="341"/>
    </row>
    <row r="822" spans="1:14" ht="15.75" customHeight="1" x14ac:dyDescent="0.2">
      <c r="A822" s="341"/>
      <c r="B822" s="341"/>
      <c r="C822" s="341"/>
      <c r="D822" s="341"/>
      <c r="E822" s="341"/>
      <c r="F822" s="341"/>
      <c r="G822" s="341"/>
      <c r="H822" s="341"/>
      <c r="I822" s="341"/>
      <c r="J822" s="341"/>
      <c r="K822" s="341"/>
      <c r="L822" s="341"/>
      <c r="M822" s="341"/>
      <c r="N822" s="341"/>
    </row>
    <row r="823" spans="1:14" ht="15.75" customHeight="1" x14ac:dyDescent="0.2">
      <c r="A823" s="341"/>
      <c r="B823" s="341"/>
      <c r="C823" s="341"/>
      <c r="D823" s="341"/>
      <c r="E823" s="341"/>
      <c r="F823" s="341"/>
      <c r="G823" s="341"/>
      <c r="H823" s="341"/>
      <c r="I823" s="341"/>
      <c r="J823" s="341"/>
      <c r="K823" s="341"/>
      <c r="L823" s="341"/>
      <c r="M823" s="341"/>
      <c r="N823" s="341"/>
    </row>
    <row r="824" spans="1:14" ht="15.75" customHeight="1" x14ac:dyDescent="0.2">
      <c r="A824" s="341"/>
      <c r="B824" s="341"/>
      <c r="C824" s="341"/>
      <c r="D824" s="341"/>
      <c r="E824" s="341"/>
      <c r="F824" s="341"/>
      <c r="G824" s="341"/>
      <c r="H824" s="341"/>
      <c r="I824" s="341"/>
      <c r="J824" s="341"/>
      <c r="K824" s="341"/>
      <c r="L824" s="341"/>
      <c r="M824" s="341"/>
      <c r="N824" s="341"/>
    </row>
    <row r="825" spans="1:14" ht="15.75" customHeight="1" x14ac:dyDescent="0.2">
      <c r="A825" s="341"/>
      <c r="B825" s="341"/>
      <c r="C825" s="341"/>
      <c r="D825" s="341"/>
      <c r="E825" s="341"/>
      <c r="F825" s="341"/>
      <c r="G825" s="341"/>
      <c r="H825" s="341"/>
      <c r="I825" s="341"/>
      <c r="J825" s="341"/>
      <c r="K825" s="341"/>
      <c r="L825" s="341"/>
      <c r="M825" s="341"/>
      <c r="N825" s="341"/>
    </row>
    <row r="826" spans="1:14" ht="15.75" customHeight="1" x14ac:dyDescent="0.2">
      <c r="A826" s="341"/>
      <c r="B826" s="341"/>
      <c r="C826" s="341"/>
      <c r="D826" s="341"/>
      <c r="E826" s="341"/>
      <c r="F826" s="341"/>
      <c r="G826" s="341"/>
      <c r="H826" s="341"/>
      <c r="I826" s="341"/>
      <c r="J826" s="341"/>
      <c r="K826" s="341"/>
      <c r="L826" s="341"/>
      <c r="M826" s="341"/>
      <c r="N826" s="341"/>
    </row>
    <row r="827" spans="1:14" ht="15.75" customHeight="1" x14ac:dyDescent="0.2">
      <c r="A827" s="341"/>
      <c r="B827" s="341"/>
      <c r="C827" s="341"/>
      <c r="D827" s="341"/>
      <c r="E827" s="341"/>
      <c r="F827" s="341"/>
      <c r="G827" s="341"/>
      <c r="H827" s="341"/>
      <c r="I827" s="341"/>
      <c r="J827" s="341"/>
      <c r="K827" s="341"/>
      <c r="L827" s="341"/>
      <c r="M827" s="341"/>
      <c r="N827" s="341"/>
    </row>
    <row r="828" spans="1:14" ht="15.75" customHeight="1" x14ac:dyDescent="0.2">
      <c r="A828" s="341"/>
      <c r="B828" s="341"/>
      <c r="C828" s="341"/>
      <c r="D828" s="341"/>
      <c r="E828" s="341"/>
      <c r="F828" s="341"/>
      <c r="G828" s="341"/>
      <c r="H828" s="341"/>
      <c r="I828" s="341"/>
      <c r="J828" s="341"/>
      <c r="K828" s="341"/>
      <c r="L828" s="341"/>
      <c r="M828" s="341"/>
      <c r="N828" s="341"/>
    </row>
    <row r="829" spans="1:14" ht="15.75" customHeight="1" x14ac:dyDescent="0.2">
      <c r="A829" s="341"/>
      <c r="B829" s="341"/>
      <c r="C829" s="341"/>
      <c r="D829" s="341"/>
      <c r="E829" s="341"/>
      <c r="F829" s="341"/>
      <c r="G829" s="341"/>
      <c r="H829" s="341"/>
      <c r="I829" s="341"/>
      <c r="J829" s="341"/>
      <c r="K829" s="341"/>
      <c r="L829" s="341"/>
      <c r="M829" s="341"/>
      <c r="N829" s="341"/>
    </row>
    <row r="830" spans="1:14" ht="15.75" customHeight="1" x14ac:dyDescent="0.2">
      <c r="A830" s="341"/>
      <c r="B830" s="341"/>
      <c r="C830" s="341"/>
      <c r="D830" s="341"/>
      <c r="E830" s="341"/>
      <c r="F830" s="341"/>
      <c r="G830" s="341"/>
      <c r="H830" s="341"/>
      <c r="I830" s="341"/>
      <c r="J830" s="341"/>
      <c r="K830" s="341"/>
      <c r="L830" s="341"/>
      <c r="M830" s="341"/>
      <c r="N830" s="341"/>
    </row>
    <row r="831" spans="1:14" ht="15.75" customHeight="1" x14ac:dyDescent="0.2">
      <c r="A831" s="341"/>
      <c r="B831" s="341"/>
      <c r="C831" s="341"/>
      <c r="D831" s="341"/>
      <c r="E831" s="341"/>
      <c r="F831" s="341"/>
      <c r="G831" s="341"/>
      <c r="H831" s="341"/>
      <c r="I831" s="341"/>
      <c r="J831" s="341"/>
      <c r="K831" s="341"/>
      <c r="L831" s="341"/>
      <c r="M831" s="341"/>
      <c r="N831" s="341"/>
    </row>
    <row r="832" spans="1:14" ht="15.75" customHeight="1" x14ac:dyDescent="0.2">
      <c r="A832" s="341"/>
      <c r="B832" s="341"/>
      <c r="C832" s="341"/>
      <c r="D832" s="341"/>
      <c r="E832" s="341"/>
      <c r="F832" s="341"/>
      <c r="G832" s="341"/>
      <c r="H832" s="341"/>
      <c r="I832" s="341"/>
      <c r="J832" s="341"/>
      <c r="K832" s="341"/>
      <c r="L832" s="341"/>
      <c r="M832" s="341"/>
      <c r="N832" s="341"/>
    </row>
    <row r="833" spans="1:14" ht="15.75" customHeight="1" x14ac:dyDescent="0.2">
      <c r="A833" s="341"/>
      <c r="B833" s="341"/>
      <c r="C833" s="341"/>
      <c r="D833" s="341"/>
      <c r="E833" s="341"/>
      <c r="F833" s="341"/>
      <c r="G833" s="341"/>
      <c r="H833" s="341"/>
      <c r="I833" s="341"/>
      <c r="J833" s="341"/>
      <c r="K833" s="341"/>
      <c r="L833" s="341"/>
      <c r="M833" s="341"/>
      <c r="N833" s="341"/>
    </row>
    <row r="834" spans="1:14" ht="15.75" customHeight="1" x14ac:dyDescent="0.2">
      <c r="A834" s="341"/>
      <c r="B834" s="341"/>
      <c r="C834" s="341"/>
      <c r="D834" s="341"/>
      <c r="E834" s="341"/>
      <c r="F834" s="341"/>
      <c r="G834" s="341"/>
      <c r="H834" s="341"/>
      <c r="I834" s="341"/>
      <c r="J834" s="341"/>
      <c r="K834" s="341"/>
      <c r="L834" s="341"/>
      <c r="M834" s="341"/>
      <c r="N834" s="341"/>
    </row>
    <row r="835" spans="1:14" ht="15.75" customHeight="1" x14ac:dyDescent="0.2">
      <c r="A835" s="341"/>
      <c r="B835" s="341"/>
      <c r="C835" s="341"/>
      <c r="D835" s="341"/>
      <c r="E835" s="341"/>
      <c r="F835" s="341"/>
      <c r="G835" s="341"/>
      <c r="H835" s="341"/>
      <c r="I835" s="341"/>
      <c r="J835" s="341"/>
      <c r="K835" s="341"/>
      <c r="L835" s="341"/>
      <c r="M835" s="341"/>
      <c r="N835" s="341"/>
    </row>
    <row r="836" spans="1:14" ht="15.75" customHeight="1" x14ac:dyDescent="0.2">
      <c r="A836" s="341"/>
      <c r="B836" s="341"/>
      <c r="C836" s="341"/>
      <c r="D836" s="341"/>
      <c r="E836" s="341"/>
      <c r="F836" s="341"/>
      <c r="G836" s="341"/>
      <c r="H836" s="341"/>
      <c r="I836" s="341"/>
      <c r="J836" s="341"/>
      <c r="K836" s="341"/>
      <c r="L836" s="341"/>
      <c r="M836" s="341"/>
      <c r="N836" s="341"/>
    </row>
    <row r="837" spans="1:14" ht="15.75" customHeight="1" x14ac:dyDescent="0.2">
      <c r="A837" s="341"/>
      <c r="B837" s="341"/>
      <c r="C837" s="341"/>
      <c r="D837" s="341"/>
      <c r="E837" s="341"/>
      <c r="F837" s="341"/>
      <c r="G837" s="341"/>
      <c r="H837" s="341"/>
      <c r="I837" s="341"/>
      <c r="J837" s="341"/>
      <c r="K837" s="341"/>
      <c r="L837" s="341"/>
      <c r="M837" s="341"/>
      <c r="N837" s="341"/>
    </row>
    <row r="838" spans="1:14" ht="15.75" customHeight="1" x14ac:dyDescent="0.2">
      <c r="A838" s="341"/>
      <c r="B838" s="341"/>
      <c r="C838" s="341"/>
      <c r="D838" s="341"/>
      <c r="E838" s="341"/>
      <c r="F838" s="341"/>
      <c r="G838" s="341"/>
      <c r="H838" s="341"/>
      <c r="I838" s="341"/>
      <c r="J838" s="341"/>
      <c r="K838" s="341"/>
      <c r="L838" s="341"/>
      <c r="M838" s="341"/>
      <c r="N838" s="341"/>
    </row>
    <row r="839" spans="1:14" ht="15.75" customHeight="1" x14ac:dyDescent="0.2">
      <c r="A839" s="341"/>
      <c r="B839" s="341"/>
      <c r="C839" s="341"/>
      <c r="D839" s="341"/>
      <c r="E839" s="341"/>
      <c r="F839" s="341"/>
      <c r="G839" s="341"/>
      <c r="H839" s="341"/>
      <c r="I839" s="341"/>
      <c r="J839" s="341"/>
      <c r="K839" s="341"/>
      <c r="L839" s="341"/>
      <c r="M839" s="341"/>
      <c r="N839" s="341"/>
    </row>
    <row r="840" spans="1:14" ht="15.75" customHeight="1" x14ac:dyDescent="0.2">
      <c r="A840" s="341"/>
      <c r="B840" s="341"/>
      <c r="C840" s="341"/>
      <c r="D840" s="341"/>
      <c r="E840" s="341"/>
      <c r="F840" s="341"/>
      <c r="G840" s="341"/>
      <c r="H840" s="341"/>
      <c r="I840" s="341"/>
      <c r="J840" s="341"/>
      <c r="K840" s="341"/>
      <c r="L840" s="341"/>
      <c r="M840" s="341"/>
      <c r="N840" s="341"/>
    </row>
    <row r="841" spans="1:14" ht="15.75" customHeight="1" x14ac:dyDescent="0.2">
      <c r="A841" s="341"/>
      <c r="B841" s="341"/>
      <c r="C841" s="341"/>
      <c r="D841" s="341"/>
      <c r="E841" s="341"/>
      <c r="F841" s="341"/>
      <c r="G841" s="341"/>
      <c r="H841" s="341"/>
      <c r="I841" s="341"/>
      <c r="J841" s="341"/>
      <c r="K841" s="341"/>
      <c r="L841" s="341"/>
      <c r="M841" s="341"/>
      <c r="N841" s="341"/>
    </row>
    <row r="842" spans="1:14" ht="15.75" customHeight="1" x14ac:dyDescent="0.2">
      <c r="A842" s="341"/>
      <c r="B842" s="341"/>
      <c r="C842" s="341"/>
      <c r="D842" s="341"/>
      <c r="E842" s="341"/>
      <c r="F842" s="341"/>
      <c r="G842" s="341"/>
      <c r="H842" s="341"/>
      <c r="I842" s="341"/>
      <c r="J842" s="341"/>
      <c r="K842" s="341"/>
      <c r="L842" s="341"/>
      <c r="M842" s="341"/>
      <c r="N842" s="341"/>
    </row>
    <row r="843" spans="1:14" ht="15.75" customHeight="1" x14ac:dyDescent="0.2">
      <c r="A843" s="341"/>
      <c r="B843" s="341"/>
      <c r="C843" s="341"/>
      <c r="D843" s="341"/>
      <c r="E843" s="341"/>
      <c r="F843" s="341"/>
      <c r="G843" s="341"/>
      <c r="H843" s="341"/>
      <c r="I843" s="341"/>
      <c r="J843" s="341"/>
      <c r="K843" s="341"/>
      <c r="L843" s="341"/>
      <c r="M843" s="341"/>
      <c r="N843" s="341"/>
    </row>
    <row r="844" spans="1:14" ht="15.75" customHeight="1" x14ac:dyDescent="0.2">
      <c r="A844" s="341"/>
      <c r="B844" s="341"/>
      <c r="C844" s="341"/>
      <c r="D844" s="341"/>
      <c r="E844" s="341"/>
      <c r="F844" s="341"/>
      <c r="G844" s="341"/>
      <c r="H844" s="341"/>
      <c r="I844" s="341"/>
      <c r="J844" s="341"/>
      <c r="K844" s="341"/>
      <c r="L844" s="341"/>
      <c r="M844" s="341"/>
      <c r="N844" s="341"/>
    </row>
    <row r="845" spans="1:14" ht="15.75" customHeight="1" x14ac:dyDescent="0.2">
      <c r="A845" s="341"/>
      <c r="B845" s="341"/>
      <c r="C845" s="341"/>
      <c r="D845" s="341"/>
      <c r="E845" s="341"/>
      <c r="F845" s="341"/>
      <c r="G845" s="341"/>
      <c r="H845" s="341"/>
      <c r="I845" s="341"/>
      <c r="J845" s="341"/>
      <c r="K845" s="341"/>
      <c r="L845" s="341"/>
      <c r="M845" s="341"/>
      <c r="N845" s="341"/>
    </row>
    <row r="846" spans="1:14" ht="15.75" customHeight="1" x14ac:dyDescent="0.2">
      <c r="A846" s="341"/>
      <c r="B846" s="341"/>
      <c r="C846" s="341"/>
      <c r="D846" s="341"/>
      <c r="E846" s="341"/>
      <c r="F846" s="341"/>
      <c r="G846" s="341"/>
      <c r="H846" s="341"/>
      <c r="I846" s="341"/>
      <c r="J846" s="341"/>
      <c r="K846" s="341"/>
      <c r="L846" s="341"/>
      <c r="M846" s="341"/>
      <c r="N846" s="341"/>
    </row>
    <row r="847" spans="1:14" ht="15.75" customHeight="1" x14ac:dyDescent="0.2">
      <c r="A847" s="341"/>
      <c r="B847" s="341"/>
      <c r="C847" s="341"/>
      <c r="D847" s="341"/>
      <c r="E847" s="341"/>
      <c r="F847" s="341"/>
      <c r="G847" s="341"/>
      <c r="H847" s="341"/>
      <c r="I847" s="341"/>
      <c r="J847" s="341"/>
      <c r="K847" s="341"/>
      <c r="L847" s="341"/>
      <c r="M847" s="341"/>
      <c r="N847" s="341"/>
    </row>
    <row r="848" spans="1:14" ht="15.75" customHeight="1" x14ac:dyDescent="0.2">
      <c r="A848" s="341"/>
      <c r="B848" s="341"/>
      <c r="C848" s="341"/>
      <c r="D848" s="341"/>
      <c r="E848" s="341"/>
      <c r="F848" s="341"/>
      <c r="G848" s="341"/>
      <c r="H848" s="341"/>
      <c r="I848" s="341"/>
      <c r="J848" s="341"/>
      <c r="K848" s="341"/>
      <c r="L848" s="341"/>
      <c r="M848" s="341"/>
      <c r="N848" s="341"/>
    </row>
    <row r="849" spans="1:14" ht="15.75" customHeight="1" x14ac:dyDescent="0.2">
      <c r="A849" s="341"/>
      <c r="B849" s="341"/>
      <c r="C849" s="341"/>
      <c r="D849" s="341"/>
      <c r="E849" s="341"/>
      <c r="F849" s="341"/>
      <c r="G849" s="341"/>
      <c r="H849" s="341"/>
      <c r="I849" s="341"/>
      <c r="J849" s="341"/>
      <c r="K849" s="341"/>
      <c r="L849" s="341"/>
      <c r="M849" s="341"/>
      <c r="N849" s="341"/>
    </row>
    <row r="850" spans="1:14" ht="15.75" customHeight="1" x14ac:dyDescent="0.2">
      <c r="A850" s="341"/>
      <c r="B850" s="341"/>
      <c r="C850" s="341"/>
      <c r="D850" s="341"/>
      <c r="E850" s="341"/>
      <c r="F850" s="341"/>
      <c r="G850" s="341"/>
      <c r="H850" s="341"/>
      <c r="I850" s="341"/>
      <c r="J850" s="341"/>
      <c r="K850" s="341"/>
      <c r="L850" s="341"/>
      <c r="M850" s="341"/>
      <c r="N850" s="341"/>
    </row>
    <row r="851" spans="1:14" ht="15.75" customHeight="1" x14ac:dyDescent="0.2">
      <c r="A851" s="341"/>
      <c r="B851" s="341"/>
      <c r="C851" s="341"/>
      <c r="D851" s="341"/>
      <c r="E851" s="341"/>
      <c r="F851" s="341"/>
      <c r="G851" s="341"/>
      <c r="H851" s="341"/>
      <c r="I851" s="341"/>
      <c r="J851" s="341"/>
      <c r="K851" s="341"/>
      <c r="L851" s="341"/>
      <c r="M851" s="341"/>
      <c r="N851" s="341"/>
    </row>
    <row r="852" spans="1:14" ht="15.75" customHeight="1" x14ac:dyDescent="0.2">
      <c r="A852" s="341"/>
      <c r="B852" s="341"/>
      <c r="C852" s="341"/>
      <c r="D852" s="341"/>
      <c r="E852" s="341"/>
      <c r="F852" s="341"/>
      <c r="G852" s="341"/>
      <c r="H852" s="341"/>
      <c r="I852" s="341"/>
      <c r="J852" s="341"/>
      <c r="K852" s="341"/>
      <c r="L852" s="341"/>
      <c r="M852" s="341"/>
      <c r="N852" s="341"/>
    </row>
    <row r="853" spans="1:14" ht="15.75" customHeight="1" x14ac:dyDescent="0.2">
      <c r="A853" s="341"/>
      <c r="B853" s="341"/>
      <c r="C853" s="341"/>
      <c r="D853" s="341"/>
      <c r="E853" s="341"/>
      <c r="F853" s="341"/>
      <c r="G853" s="341"/>
      <c r="H853" s="341"/>
      <c r="I853" s="341"/>
      <c r="J853" s="341"/>
      <c r="K853" s="341"/>
      <c r="L853" s="341"/>
      <c r="M853" s="341"/>
      <c r="N853" s="341"/>
    </row>
    <row r="854" spans="1:14" ht="15.75" customHeight="1" x14ac:dyDescent="0.2">
      <c r="A854" s="341"/>
      <c r="B854" s="341"/>
      <c r="C854" s="341"/>
      <c r="D854" s="341"/>
      <c r="E854" s="341"/>
      <c r="F854" s="341"/>
      <c r="G854" s="341"/>
      <c r="H854" s="341"/>
      <c r="I854" s="341"/>
      <c r="J854" s="341"/>
      <c r="K854" s="341"/>
      <c r="L854" s="341"/>
      <c r="M854" s="341"/>
      <c r="N854" s="341"/>
    </row>
    <row r="855" spans="1:14" ht="15.75" customHeight="1" x14ac:dyDescent="0.2">
      <c r="A855" s="341"/>
      <c r="B855" s="341"/>
      <c r="C855" s="341"/>
      <c r="D855" s="341"/>
      <c r="E855" s="341"/>
      <c r="F855" s="341"/>
      <c r="G855" s="341"/>
      <c r="H855" s="341"/>
      <c r="I855" s="341"/>
      <c r="J855" s="341"/>
      <c r="K855" s="341"/>
      <c r="L855" s="341"/>
      <c r="M855" s="341"/>
      <c r="N855" s="341"/>
    </row>
    <row r="856" spans="1:14" ht="15.75" customHeight="1" x14ac:dyDescent="0.2">
      <c r="A856" s="341"/>
      <c r="B856" s="341"/>
      <c r="C856" s="341"/>
      <c r="D856" s="341"/>
      <c r="E856" s="341"/>
      <c r="F856" s="341"/>
      <c r="G856" s="341"/>
      <c r="H856" s="341"/>
      <c r="I856" s="341"/>
      <c r="J856" s="341"/>
      <c r="K856" s="341"/>
      <c r="L856" s="341"/>
      <c r="M856" s="341"/>
      <c r="N856" s="341"/>
    </row>
    <row r="857" spans="1:14" ht="15.75" customHeight="1" x14ac:dyDescent="0.2">
      <c r="A857" s="341"/>
      <c r="B857" s="341"/>
      <c r="C857" s="341"/>
      <c r="D857" s="341"/>
      <c r="E857" s="341"/>
      <c r="F857" s="341"/>
      <c r="G857" s="341"/>
      <c r="H857" s="341"/>
      <c r="I857" s="341"/>
      <c r="J857" s="341"/>
      <c r="K857" s="341"/>
      <c r="L857" s="341"/>
      <c r="M857" s="341"/>
      <c r="N857" s="341"/>
    </row>
    <row r="858" spans="1:14" ht="15.75" customHeight="1" x14ac:dyDescent="0.2">
      <c r="A858" s="341"/>
      <c r="B858" s="341"/>
      <c r="C858" s="341"/>
      <c r="D858" s="341"/>
      <c r="E858" s="341"/>
      <c r="F858" s="341"/>
      <c r="G858" s="341"/>
      <c r="H858" s="341"/>
      <c r="I858" s="341"/>
      <c r="J858" s="341"/>
      <c r="K858" s="341"/>
      <c r="L858" s="341"/>
      <c r="M858" s="341"/>
      <c r="N858" s="341"/>
    </row>
    <row r="859" spans="1:14" ht="15.75" customHeight="1" x14ac:dyDescent="0.2">
      <c r="A859" s="341"/>
      <c r="B859" s="341"/>
      <c r="C859" s="341"/>
      <c r="D859" s="341"/>
      <c r="E859" s="341"/>
      <c r="F859" s="341"/>
      <c r="G859" s="341"/>
      <c r="H859" s="341"/>
      <c r="I859" s="341"/>
      <c r="J859" s="341"/>
      <c r="K859" s="341"/>
      <c r="L859" s="341"/>
      <c r="M859" s="341"/>
      <c r="N859" s="341"/>
    </row>
    <row r="860" spans="1:14" ht="15.75" customHeight="1" x14ac:dyDescent="0.2">
      <c r="A860" s="341"/>
      <c r="B860" s="341"/>
      <c r="C860" s="341"/>
      <c r="D860" s="341"/>
      <c r="E860" s="341"/>
      <c r="F860" s="341"/>
      <c r="G860" s="341"/>
      <c r="H860" s="341"/>
      <c r="I860" s="341"/>
      <c r="J860" s="341"/>
      <c r="K860" s="341"/>
      <c r="L860" s="341"/>
      <c r="M860" s="341"/>
      <c r="N860" s="341"/>
    </row>
    <row r="861" spans="1:14" ht="15.75" customHeight="1" x14ac:dyDescent="0.2">
      <c r="A861" s="341"/>
      <c r="B861" s="341"/>
      <c r="C861" s="341"/>
      <c r="D861" s="341"/>
      <c r="E861" s="341"/>
      <c r="F861" s="341"/>
      <c r="G861" s="341"/>
      <c r="H861" s="341"/>
      <c r="I861" s="341"/>
      <c r="J861" s="341"/>
      <c r="K861" s="341"/>
      <c r="L861" s="341"/>
      <c r="M861" s="341"/>
      <c r="N861" s="341"/>
    </row>
    <row r="862" spans="1:14" ht="15.75" customHeight="1" x14ac:dyDescent="0.2">
      <c r="A862" s="341"/>
      <c r="B862" s="341"/>
      <c r="C862" s="341"/>
      <c r="D862" s="341"/>
      <c r="E862" s="341"/>
      <c r="F862" s="341"/>
      <c r="G862" s="341"/>
      <c r="H862" s="341"/>
      <c r="I862" s="341"/>
      <c r="J862" s="341"/>
      <c r="K862" s="341"/>
      <c r="L862" s="341"/>
      <c r="M862" s="341"/>
      <c r="N862" s="341"/>
    </row>
    <row r="863" spans="1:14" ht="15.75" customHeight="1" x14ac:dyDescent="0.2">
      <c r="A863" s="341"/>
      <c r="B863" s="341"/>
      <c r="C863" s="341"/>
      <c r="D863" s="341"/>
      <c r="E863" s="341"/>
      <c r="F863" s="341"/>
      <c r="G863" s="341"/>
      <c r="H863" s="341"/>
      <c r="I863" s="341"/>
      <c r="J863" s="341"/>
      <c r="K863" s="341"/>
      <c r="L863" s="341"/>
      <c r="M863" s="341"/>
      <c r="N863" s="341"/>
    </row>
    <row r="864" spans="1:14" ht="15.75" customHeight="1" x14ac:dyDescent="0.2">
      <c r="A864" s="341"/>
      <c r="B864" s="341"/>
      <c r="C864" s="341"/>
      <c r="D864" s="341"/>
      <c r="E864" s="341"/>
      <c r="F864" s="341"/>
      <c r="G864" s="341"/>
      <c r="H864" s="341"/>
      <c r="I864" s="341"/>
      <c r="J864" s="341"/>
      <c r="K864" s="341"/>
      <c r="L864" s="341"/>
      <c r="M864" s="341"/>
      <c r="N864" s="341"/>
    </row>
    <row r="865" spans="1:14" ht="15.75" customHeight="1" x14ac:dyDescent="0.2">
      <c r="A865" s="341"/>
      <c r="B865" s="341"/>
      <c r="C865" s="341"/>
      <c r="D865" s="341"/>
      <c r="E865" s="341"/>
      <c r="F865" s="341"/>
      <c r="G865" s="341"/>
      <c r="H865" s="341"/>
      <c r="I865" s="341"/>
      <c r="J865" s="341"/>
      <c r="K865" s="341"/>
      <c r="L865" s="341"/>
      <c r="M865" s="341"/>
      <c r="N865" s="341"/>
    </row>
    <row r="866" spans="1:14" ht="15.75" customHeight="1" x14ac:dyDescent="0.2">
      <c r="A866" s="341"/>
      <c r="B866" s="341"/>
      <c r="C866" s="341"/>
      <c r="D866" s="341"/>
      <c r="E866" s="341"/>
      <c r="F866" s="341"/>
      <c r="G866" s="341"/>
      <c r="H866" s="341"/>
      <c r="I866" s="341"/>
      <c r="J866" s="341"/>
      <c r="K866" s="341"/>
      <c r="L866" s="341"/>
      <c r="M866" s="341"/>
      <c r="N866" s="341"/>
    </row>
    <row r="867" spans="1:14" ht="15.75" customHeight="1" x14ac:dyDescent="0.2">
      <c r="A867" s="341"/>
      <c r="B867" s="341"/>
      <c r="C867" s="341"/>
      <c r="D867" s="341"/>
      <c r="E867" s="341"/>
      <c r="F867" s="341"/>
      <c r="G867" s="341"/>
      <c r="H867" s="341"/>
      <c r="I867" s="341"/>
      <c r="J867" s="341"/>
      <c r="K867" s="341"/>
      <c r="L867" s="341"/>
      <c r="M867" s="341"/>
      <c r="N867" s="341"/>
    </row>
    <row r="868" spans="1:14" ht="15.75" customHeight="1" x14ac:dyDescent="0.2">
      <c r="A868" s="341"/>
      <c r="B868" s="341"/>
      <c r="C868" s="341"/>
      <c r="D868" s="341"/>
      <c r="E868" s="341"/>
      <c r="F868" s="341"/>
      <c r="G868" s="341"/>
      <c r="H868" s="341"/>
      <c r="I868" s="341"/>
      <c r="J868" s="341"/>
      <c r="K868" s="341"/>
      <c r="L868" s="341"/>
      <c r="M868" s="341"/>
      <c r="N868" s="341"/>
    </row>
    <row r="869" spans="1:14" ht="15.75" customHeight="1" x14ac:dyDescent="0.2">
      <c r="A869" s="341"/>
      <c r="B869" s="341"/>
      <c r="C869" s="341"/>
      <c r="D869" s="341"/>
      <c r="E869" s="341"/>
      <c r="F869" s="341"/>
      <c r="G869" s="341"/>
      <c r="H869" s="341"/>
      <c r="I869" s="341"/>
      <c r="J869" s="341"/>
      <c r="K869" s="341"/>
      <c r="L869" s="341"/>
      <c r="M869" s="341"/>
      <c r="N869" s="341"/>
    </row>
    <row r="870" spans="1:14" ht="15.75" customHeight="1" x14ac:dyDescent="0.2">
      <c r="A870" s="341"/>
      <c r="B870" s="341"/>
      <c r="C870" s="341"/>
      <c r="D870" s="341"/>
      <c r="E870" s="341"/>
      <c r="F870" s="341"/>
      <c r="G870" s="341"/>
      <c r="H870" s="341"/>
      <c r="I870" s="341"/>
      <c r="J870" s="341"/>
      <c r="K870" s="341"/>
      <c r="L870" s="341"/>
      <c r="M870" s="341"/>
      <c r="N870" s="341"/>
    </row>
    <row r="871" spans="1:14" ht="15.75" customHeight="1" x14ac:dyDescent="0.2">
      <c r="A871" s="341"/>
      <c r="B871" s="341"/>
      <c r="C871" s="341"/>
      <c r="D871" s="341"/>
      <c r="E871" s="341"/>
      <c r="F871" s="341"/>
      <c r="G871" s="341"/>
      <c r="H871" s="341"/>
      <c r="I871" s="341"/>
      <c r="J871" s="341"/>
      <c r="K871" s="341"/>
      <c r="L871" s="341"/>
      <c r="M871" s="341"/>
      <c r="N871" s="341"/>
    </row>
    <row r="872" spans="1:14" ht="15.75" customHeight="1" x14ac:dyDescent="0.2">
      <c r="A872" s="341"/>
      <c r="B872" s="341"/>
      <c r="C872" s="341"/>
      <c r="D872" s="341"/>
      <c r="E872" s="341"/>
      <c r="F872" s="341"/>
      <c r="G872" s="341"/>
      <c r="H872" s="341"/>
      <c r="I872" s="341"/>
      <c r="J872" s="341"/>
      <c r="K872" s="341"/>
      <c r="L872" s="341"/>
      <c r="M872" s="341"/>
      <c r="N872" s="341"/>
    </row>
    <row r="873" spans="1:14" ht="15.75" customHeight="1" x14ac:dyDescent="0.2">
      <c r="A873" s="341"/>
      <c r="B873" s="341"/>
      <c r="C873" s="341"/>
      <c r="D873" s="341"/>
      <c r="E873" s="341"/>
      <c r="F873" s="341"/>
      <c r="G873" s="341"/>
      <c r="H873" s="341"/>
      <c r="I873" s="341"/>
      <c r="J873" s="341"/>
      <c r="K873" s="341"/>
      <c r="L873" s="341"/>
      <c r="M873" s="341"/>
      <c r="N873" s="341"/>
    </row>
    <row r="874" spans="1:14" ht="15.75" customHeight="1" x14ac:dyDescent="0.2">
      <c r="A874" s="341"/>
      <c r="B874" s="341"/>
      <c r="C874" s="341"/>
      <c r="D874" s="341"/>
      <c r="E874" s="341"/>
      <c r="F874" s="341"/>
      <c r="G874" s="341"/>
      <c r="H874" s="341"/>
      <c r="I874" s="341"/>
      <c r="J874" s="341"/>
      <c r="K874" s="341"/>
      <c r="L874" s="341"/>
      <c r="M874" s="341"/>
      <c r="N874" s="341"/>
    </row>
    <row r="875" spans="1:14" ht="15.75" customHeight="1" x14ac:dyDescent="0.2">
      <c r="A875" s="341"/>
      <c r="B875" s="341"/>
      <c r="C875" s="341"/>
      <c r="D875" s="341"/>
      <c r="E875" s="341"/>
      <c r="F875" s="341"/>
      <c r="G875" s="341"/>
      <c r="H875" s="341"/>
      <c r="I875" s="341"/>
      <c r="J875" s="341"/>
      <c r="K875" s="341"/>
      <c r="L875" s="341"/>
      <c r="M875" s="341"/>
      <c r="N875" s="341"/>
    </row>
    <row r="876" spans="1:14" ht="15.75" customHeight="1" x14ac:dyDescent="0.2">
      <c r="A876" s="341"/>
      <c r="B876" s="341"/>
      <c r="C876" s="341"/>
      <c r="D876" s="341"/>
      <c r="E876" s="341"/>
      <c r="F876" s="341"/>
      <c r="G876" s="341"/>
      <c r="H876" s="341"/>
      <c r="I876" s="341"/>
      <c r="J876" s="341"/>
      <c r="K876" s="341"/>
      <c r="L876" s="341"/>
      <c r="M876" s="341"/>
      <c r="N876" s="341"/>
    </row>
    <row r="877" spans="1:14" ht="15.75" customHeight="1" x14ac:dyDescent="0.2">
      <c r="A877" s="341"/>
      <c r="B877" s="341"/>
      <c r="C877" s="341"/>
      <c r="D877" s="341"/>
      <c r="E877" s="341"/>
      <c r="F877" s="341"/>
      <c r="G877" s="341"/>
      <c r="H877" s="341"/>
      <c r="I877" s="341"/>
      <c r="J877" s="341"/>
      <c r="K877" s="341"/>
      <c r="L877" s="341"/>
      <c r="M877" s="341"/>
      <c r="N877" s="341"/>
    </row>
    <row r="878" spans="1:14" ht="15.75" customHeight="1" x14ac:dyDescent="0.2">
      <c r="A878" s="341"/>
      <c r="B878" s="341"/>
      <c r="C878" s="341"/>
      <c r="D878" s="341"/>
      <c r="E878" s="341"/>
      <c r="F878" s="341"/>
      <c r="G878" s="341"/>
      <c r="H878" s="341"/>
      <c r="I878" s="341"/>
      <c r="J878" s="341"/>
      <c r="K878" s="341"/>
      <c r="L878" s="341"/>
      <c r="M878" s="341"/>
      <c r="N878" s="341"/>
    </row>
    <row r="879" spans="1:14" ht="15.75" customHeight="1" x14ac:dyDescent="0.2">
      <c r="A879" s="341"/>
      <c r="B879" s="341"/>
      <c r="C879" s="341"/>
      <c r="D879" s="341"/>
      <c r="E879" s="341"/>
      <c r="F879" s="341"/>
      <c r="G879" s="341"/>
      <c r="H879" s="341"/>
      <c r="I879" s="341"/>
      <c r="J879" s="341"/>
      <c r="K879" s="341"/>
      <c r="L879" s="341"/>
      <c r="M879" s="341"/>
      <c r="N879" s="341"/>
    </row>
    <row r="880" spans="1:14" ht="15.75" customHeight="1" x14ac:dyDescent="0.2">
      <c r="A880" s="341"/>
      <c r="B880" s="341"/>
      <c r="C880" s="341"/>
      <c r="D880" s="341"/>
      <c r="E880" s="341"/>
      <c r="F880" s="341"/>
      <c r="G880" s="341"/>
      <c r="H880" s="341"/>
      <c r="I880" s="341"/>
      <c r="J880" s="341"/>
      <c r="K880" s="341"/>
      <c r="L880" s="341"/>
      <c r="M880" s="341"/>
      <c r="N880" s="341"/>
    </row>
    <row r="881" spans="1:14" ht="15.75" customHeight="1" x14ac:dyDescent="0.2">
      <c r="A881" s="341"/>
      <c r="B881" s="341"/>
      <c r="C881" s="341"/>
      <c r="D881" s="341"/>
      <c r="E881" s="341"/>
      <c r="F881" s="341"/>
      <c r="G881" s="341"/>
      <c r="H881" s="341"/>
      <c r="I881" s="341"/>
      <c r="J881" s="341"/>
      <c r="K881" s="341"/>
      <c r="L881" s="341"/>
      <c r="M881" s="341"/>
      <c r="N881" s="341"/>
    </row>
    <row r="882" spans="1:14" ht="15.75" customHeight="1" x14ac:dyDescent="0.2">
      <c r="A882" s="341"/>
      <c r="B882" s="341"/>
      <c r="C882" s="341"/>
      <c r="D882" s="341"/>
      <c r="E882" s="341"/>
      <c r="F882" s="341"/>
      <c r="G882" s="341"/>
      <c r="H882" s="341"/>
      <c r="I882" s="341"/>
      <c r="J882" s="341"/>
      <c r="K882" s="341"/>
      <c r="L882" s="341"/>
      <c r="M882" s="341"/>
      <c r="N882" s="341"/>
    </row>
    <row r="883" spans="1:14" ht="15.75" customHeight="1" x14ac:dyDescent="0.2">
      <c r="A883" s="341"/>
      <c r="B883" s="341"/>
      <c r="C883" s="341"/>
      <c r="D883" s="341"/>
      <c r="E883" s="341"/>
      <c r="F883" s="341"/>
      <c r="G883" s="341"/>
      <c r="H883" s="341"/>
      <c r="I883" s="341"/>
      <c r="J883" s="341"/>
      <c r="K883" s="341"/>
      <c r="L883" s="341"/>
      <c r="M883" s="341"/>
      <c r="N883" s="341"/>
    </row>
    <row r="884" spans="1:14" ht="15.75" customHeight="1" x14ac:dyDescent="0.2">
      <c r="A884" s="341"/>
      <c r="B884" s="341"/>
      <c r="C884" s="341"/>
      <c r="D884" s="341"/>
      <c r="E884" s="341"/>
      <c r="F884" s="341"/>
      <c r="G884" s="341"/>
      <c r="H884" s="341"/>
      <c r="I884" s="341"/>
      <c r="J884" s="341"/>
      <c r="K884" s="341"/>
      <c r="L884" s="341"/>
      <c r="M884" s="341"/>
      <c r="N884" s="341"/>
    </row>
    <row r="885" spans="1:14" ht="15.75" customHeight="1" x14ac:dyDescent="0.2">
      <c r="A885" s="341"/>
      <c r="B885" s="341"/>
      <c r="C885" s="341"/>
      <c r="D885" s="341"/>
      <c r="E885" s="341"/>
      <c r="F885" s="341"/>
      <c r="G885" s="341"/>
      <c r="H885" s="341"/>
      <c r="I885" s="341"/>
      <c r="J885" s="341"/>
      <c r="K885" s="341"/>
      <c r="L885" s="341"/>
      <c r="M885" s="341"/>
      <c r="N885" s="341"/>
    </row>
    <row r="886" spans="1:14" ht="15.75" customHeight="1" x14ac:dyDescent="0.2">
      <c r="A886" s="341"/>
      <c r="B886" s="341"/>
      <c r="C886" s="341"/>
      <c r="D886" s="341"/>
      <c r="E886" s="341"/>
      <c r="F886" s="341"/>
      <c r="G886" s="341"/>
      <c r="H886" s="341"/>
      <c r="I886" s="341"/>
      <c r="J886" s="341"/>
      <c r="K886" s="341"/>
      <c r="L886" s="341"/>
      <c r="M886" s="341"/>
      <c r="N886" s="341"/>
    </row>
    <row r="887" spans="1:14" ht="15.75" customHeight="1" x14ac:dyDescent="0.2">
      <c r="A887" s="341"/>
      <c r="B887" s="341"/>
      <c r="C887" s="341"/>
      <c r="D887" s="341"/>
      <c r="E887" s="341"/>
      <c r="F887" s="341"/>
      <c r="G887" s="341"/>
      <c r="H887" s="341"/>
      <c r="I887" s="341"/>
      <c r="J887" s="341"/>
      <c r="K887" s="341"/>
      <c r="L887" s="341"/>
      <c r="M887" s="341"/>
      <c r="N887" s="341"/>
    </row>
    <row r="888" spans="1:14" ht="15.75" customHeight="1" x14ac:dyDescent="0.2">
      <c r="A888" s="341"/>
      <c r="B888" s="341"/>
      <c r="C888" s="341"/>
      <c r="D888" s="341"/>
      <c r="E888" s="341"/>
      <c r="F888" s="341"/>
      <c r="G888" s="341"/>
      <c r="H888" s="341"/>
      <c r="I888" s="341"/>
      <c r="J888" s="341"/>
      <c r="K888" s="341"/>
      <c r="L888" s="341"/>
      <c r="M888" s="341"/>
      <c r="N888" s="341"/>
    </row>
    <row r="889" spans="1:14" ht="15.75" customHeight="1" x14ac:dyDescent="0.2">
      <c r="A889" s="341"/>
      <c r="B889" s="341"/>
      <c r="C889" s="341"/>
      <c r="D889" s="341"/>
      <c r="E889" s="341"/>
      <c r="F889" s="341"/>
      <c r="G889" s="341"/>
      <c r="H889" s="341"/>
      <c r="I889" s="341"/>
      <c r="J889" s="341"/>
      <c r="K889" s="341"/>
      <c r="L889" s="341"/>
      <c r="M889" s="341"/>
      <c r="N889" s="341"/>
    </row>
    <row r="890" spans="1:14" ht="15.75" customHeight="1" x14ac:dyDescent="0.2">
      <c r="A890" s="341"/>
      <c r="B890" s="341"/>
      <c r="C890" s="341"/>
      <c r="D890" s="341"/>
      <c r="E890" s="341"/>
      <c r="F890" s="341"/>
      <c r="G890" s="341"/>
      <c r="H890" s="341"/>
      <c r="I890" s="341"/>
      <c r="J890" s="341"/>
      <c r="K890" s="341"/>
      <c r="L890" s="341"/>
      <c r="M890" s="341"/>
      <c r="N890" s="341"/>
    </row>
    <row r="891" spans="1:14" ht="15.75" customHeight="1" x14ac:dyDescent="0.2">
      <c r="A891" s="341"/>
      <c r="B891" s="341"/>
      <c r="C891" s="341"/>
      <c r="D891" s="341"/>
      <c r="E891" s="341"/>
      <c r="F891" s="341"/>
      <c r="G891" s="341"/>
      <c r="H891" s="341"/>
      <c r="I891" s="341"/>
      <c r="J891" s="341"/>
      <c r="K891" s="341"/>
      <c r="L891" s="341"/>
      <c r="M891" s="341"/>
      <c r="N891" s="341"/>
    </row>
    <row r="892" spans="1:14" ht="15.75" customHeight="1" x14ac:dyDescent="0.2">
      <c r="A892" s="341"/>
      <c r="B892" s="341"/>
      <c r="C892" s="341"/>
      <c r="D892" s="341"/>
      <c r="E892" s="341"/>
      <c r="F892" s="341"/>
      <c r="G892" s="341"/>
      <c r="H892" s="341"/>
      <c r="I892" s="341"/>
      <c r="J892" s="341"/>
      <c r="K892" s="341"/>
      <c r="L892" s="341"/>
      <c r="M892" s="341"/>
      <c r="N892" s="341"/>
    </row>
    <row r="893" spans="1:14" ht="15.75" customHeight="1" x14ac:dyDescent="0.2">
      <c r="A893" s="341"/>
      <c r="B893" s="341"/>
      <c r="C893" s="341"/>
      <c r="D893" s="341"/>
      <c r="E893" s="341"/>
      <c r="F893" s="341"/>
      <c r="G893" s="341"/>
      <c r="H893" s="341"/>
      <c r="I893" s="341"/>
      <c r="J893" s="341"/>
      <c r="K893" s="341"/>
      <c r="L893" s="341"/>
      <c r="M893" s="341"/>
      <c r="N893" s="341"/>
    </row>
    <row r="894" spans="1:14" ht="15.75" customHeight="1" x14ac:dyDescent="0.2">
      <c r="A894" s="341"/>
      <c r="B894" s="341"/>
      <c r="C894" s="341"/>
      <c r="D894" s="341"/>
      <c r="E894" s="341"/>
      <c r="F894" s="341"/>
      <c r="G894" s="341"/>
      <c r="H894" s="341"/>
      <c r="I894" s="341"/>
      <c r="J894" s="341"/>
      <c r="K894" s="341"/>
      <c r="L894" s="341"/>
      <c r="M894" s="341"/>
      <c r="N894" s="341"/>
    </row>
    <row r="895" spans="1:14" ht="15.75" customHeight="1" x14ac:dyDescent="0.2">
      <c r="A895" s="341"/>
      <c r="B895" s="341"/>
      <c r="C895" s="341"/>
      <c r="D895" s="341"/>
      <c r="E895" s="341"/>
      <c r="F895" s="341"/>
      <c r="G895" s="341"/>
      <c r="H895" s="341"/>
      <c r="I895" s="341"/>
      <c r="J895" s="341"/>
      <c r="K895" s="341"/>
      <c r="L895" s="341"/>
      <c r="M895" s="341"/>
      <c r="N895" s="341"/>
    </row>
    <row r="896" spans="1:14" ht="15.75" customHeight="1" x14ac:dyDescent="0.2">
      <c r="A896" s="341"/>
      <c r="B896" s="341"/>
      <c r="C896" s="341"/>
      <c r="D896" s="341"/>
      <c r="E896" s="341"/>
      <c r="F896" s="341"/>
      <c r="G896" s="341"/>
      <c r="H896" s="341"/>
      <c r="I896" s="341"/>
      <c r="J896" s="341"/>
      <c r="K896" s="341"/>
      <c r="L896" s="341"/>
      <c r="M896" s="341"/>
      <c r="N896" s="341"/>
    </row>
    <row r="897" spans="1:14" ht="15.75" customHeight="1" x14ac:dyDescent="0.2">
      <c r="A897" s="341"/>
      <c r="B897" s="341"/>
      <c r="C897" s="341"/>
      <c r="D897" s="341"/>
      <c r="E897" s="341"/>
      <c r="F897" s="341"/>
      <c r="G897" s="341"/>
      <c r="H897" s="341"/>
      <c r="I897" s="341"/>
      <c r="J897" s="341"/>
      <c r="K897" s="341"/>
      <c r="L897" s="341"/>
      <c r="M897" s="341"/>
      <c r="N897" s="341"/>
    </row>
    <row r="898" spans="1:14" ht="15.75" customHeight="1" x14ac:dyDescent="0.2">
      <c r="A898" s="341"/>
      <c r="B898" s="341"/>
      <c r="C898" s="341"/>
      <c r="D898" s="341"/>
      <c r="E898" s="341"/>
      <c r="F898" s="341"/>
      <c r="G898" s="341"/>
      <c r="H898" s="341"/>
      <c r="I898" s="341"/>
      <c r="J898" s="341"/>
      <c r="K898" s="341"/>
      <c r="L898" s="341"/>
      <c r="M898" s="341"/>
      <c r="N898" s="341"/>
    </row>
    <row r="899" spans="1:14" ht="15.75" customHeight="1" x14ac:dyDescent="0.2">
      <c r="A899" s="341"/>
      <c r="B899" s="341"/>
      <c r="C899" s="341"/>
      <c r="D899" s="341"/>
      <c r="E899" s="341"/>
      <c r="F899" s="341"/>
      <c r="G899" s="341"/>
      <c r="H899" s="341"/>
      <c r="I899" s="341"/>
      <c r="J899" s="341"/>
      <c r="K899" s="341"/>
      <c r="L899" s="341"/>
      <c r="M899" s="341"/>
      <c r="N899" s="341"/>
    </row>
    <row r="900" spans="1:14" ht="15.75" customHeight="1" x14ac:dyDescent="0.2">
      <c r="A900" s="341"/>
      <c r="B900" s="341"/>
      <c r="C900" s="341"/>
      <c r="D900" s="341"/>
      <c r="E900" s="341"/>
      <c r="F900" s="341"/>
      <c r="G900" s="341"/>
      <c r="H900" s="341"/>
      <c r="I900" s="341"/>
      <c r="J900" s="341"/>
      <c r="K900" s="341"/>
      <c r="L900" s="341"/>
      <c r="M900" s="341"/>
      <c r="N900" s="341"/>
    </row>
    <row r="901" spans="1:14" ht="15.75" customHeight="1" x14ac:dyDescent="0.2">
      <c r="A901" s="341"/>
      <c r="B901" s="341"/>
      <c r="C901" s="341"/>
      <c r="D901" s="341"/>
      <c r="E901" s="341"/>
      <c r="F901" s="341"/>
      <c r="G901" s="341"/>
      <c r="H901" s="341"/>
      <c r="I901" s="341"/>
      <c r="J901" s="341"/>
      <c r="K901" s="341"/>
      <c r="L901" s="341"/>
      <c r="M901" s="341"/>
      <c r="N901" s="341"/>
    </row>
    <row r="902" spans="1:14" ht="15.75" customHeight="1" x14ac:dyDescent="0.2">
      <c r="A902" s="341"/>
      <c r="B902" s="341"/>
      <c r="C902" s="341"/>
      <c r="D902" s="341"/>
      <c r="E902" s="341"/>
      <c r="F902" s="341"/>
      <c r="G902" s="341"/>
      <c r="H902" s="341"/>
      <c r="I902" s="341"/>
      <c r="J902" s="341"/>
      <c r="K902" s="341"/>
      <c r="L902" s="341"/>
      <c r="M902" s="341"/>
      <c r="N902" s="341"/>
    </row>
    <row r="903" spans="1:14" ht="15.75" customHeight="1" x14ac:dyDescent="0.2">
      <c r="A903" s="341"/>
      <c r="B903" s="341"/>
      <c r="C903" s="341"/>
      <c r="D903" s="341"/>
      <c r="E903" s="341"/>
      <c r="F903" s="341"/>
      <c r="G903" s="341"/>
      <c r="H903" s="341"/>
      <c r="I903" s="341"/>
      <c r="J903" s="341"/>
      <c r="K903" s="341"/>
      <c r="L903" s="341"/>
      <c r="M903" s="341"/>
      <c r="N903" s="341"/>
    </row>
    <row r="904" spans="1:14" ht="15.75" customHeight="1" x14ac:dyDescent="0.2">
      <c r="A904" s="341"/>
      <c r="B904" s="341"/>
      <c r="C904" s="341"/>
      <c r="D904" s="341"/>
      <c r="E904" s="341"/>
      <c r="F904" s="341"/>
      <c r="G904" s="341"/>
      <c r="H904" s="341"/>
      <c r="I904" s="341"/>
      <c r="J904" s="341"/>
      <c r="K904" s="341"/>
      <c r="L904" s="341"/>
      <c r="M904" s="341"/>
      <c r="N904" s="341"/>
    </row>
    <row r="905" spans="1:14" ht="15.75" customHeight="1" x14ac:dyDescent="0.2">
      <c r="A905" s="341"/>
      <c r="B905" s="341"/>
      <c r="C905" s="341"/>
      <c r="D905" s="341"/>
      <c r="E905" s="341"/>
      <c r="F905" s="341"/>
      <c r="G905" s="341"/>
      <c r="H905" s="341"/>
      <c r="I905" s="341"/>
      <c r="J905" s="341"/>
      <c r="K905" s="341"/>
      <c r="L905" s="341"/>
      <c r="M905" s="341"/>
      <c r="N905" s="341"/>
    </row>
    <row r="906" spans="1:14" ht="15.75" customHeight="1" x14ac:dyDescent="0.2">
      <c r="A906" s="341"/>
      <c r="B906" s="341"/>
      <c r="C906" s="341"/>
      <c r="D906" s="341"/>
      <c r="E906" s="341"/>
      <c r="F906" s="341"/>
      <c r="G906" s="341"/>
      <c r="H906" s="341"/>
      <c r="I906" s="341"/>
      <c r="J906" s="341"/>
      <c r="K906" s="341"/>
      <c r="L906" s="341"/>
      <c r="M906" s="341"/>
      <c r="N906" s="341"/>
    </row>
    <row r="907" spans="1:14" ht="15.75" customHeight="1" x14ac:dyDescent="0.2">
      <c r="A907" s="341"/>
      <c r="B907" s="341"/>
      <c r="C907" s="341"/>
      <c r="D907" s="341"/>
      <c r="E907" s="341"/>
      <c r="F907" s="341"/>
      <c r="G907" s="341"/>
      <c r="H907" s="341"/>
      <c r="I907" s="341"/>
      <c r="J907" s="341"/>
      <c r="K907" s="341"/>
      <c r="L907" s="341"/>
      <c r="M907" s="341"/>
      <c r="N907" s="341"/>
    </row>
    <row r="908" spans="1:14" ht="15.75" customHeight="1" x14ac:dyDescent="0.2">
      <c r="A908" s="341"/>
      <c r="B908" s="341"/>
      <c r="C908" s="341"/>
      <c r="D908" s="341"/>
      <c r="E908" s="341"/>
      <c r="F908" s="341"/>
      <c r="G908" s="341"/>
      <c r="H908" s="341"/>
      <c r="I908" s="341"/>
      <c r="J908" s="341"/>
      <c r="K908" s="341"/>
      <c r="L908" s="341"/>
      <c r="M908" s="341"/>
      <c r="N908" s="341"/>
    </row>
    <row r="909" spans="1:14" ht="15.75" customHeight="1" x14ac:dyDescent="0.2">
      <c r="A909" s="341"/>
      <c r="B909" s="341"/>
      <c r="C909" s="341"/>
      <c r="D909" s="341"/>
      <c r="E909" s="341"/>
      <c r="F909" s="341"/>
      <c r="G909" s="341"/>
      <c r="H909" s="341"/>
      <c r="I909" s="341"/>
      <c r="J909" s="341"/>
      <c r="K909" s="341"/>
      <c r="L909" s="341"/>
      <c r="M909" s="341"/>
      <c r="N909" s="341"/>
    </row>
    <row r="910" spans="1:14" ht="15.75" customHeight="1" x14ac:dyDescent="0.2">
      <c r="A910" s="341"/>
      <c r="B910" s="341"/>
      <c r="C910" s="341"/>
      <c r="D910" s="341"/>
      <c r="E910" s="341"/>
      <c r="F910" s="341"/>
      <c r="G910" s="341"/>
      <c r="H910" s="341"/>
      <c r="I910" s="341"/>
      <c r="J910" s="341"/>
      <c r="K910" s="341"/>
      <c r="L910" s="341"/>
      <c r="M910" s="341"/>
      <c r="N910" s="341"/>
    </row>
    <row r="911" spans="1:14" ht="15.75" customHeight="1" x14ac:dyDescent="0.2">
      <c r="A911" s="341"/>
      <c r="B911" s="341"/>
      <c r="C911" s="341"/>
      <c r="D911" s="341"/>
      <c r="E911" s="341"/>
      <c r="F911" s="341"/>
      <c r="G911" s="341"/>
      <c r="H911" s="341"/>
      <c r="I911" s="341"/>
      <c r="J911" s="341"/>
      <c r="K911" s="341"/>
      <c r="L911" s="341"/>
      <c r="M911" s="341"/>
      <c r="N911" s="341"/>
    </row>
    <row r="912" spans="1:14" ht="15.75" customHeight="1" x14ac:dyDescent="0.2">
      <c r="A912" s="341"/>
      <c r="B912" s="341"/>
      <c r="C912" s="341"/>
      <c r="D912" s="341"/>
      <c r="E912" s="341"/>
      <c r="F912" s="341"/>
      <c r="G912" s="341"/>
      <c r="H912" s="341"/>
      <c r="I912" s="341"/>
      <c r="J912" s="341"/>
      <c r="K912" s="341"/>
      <c r="L912" s="341"/>
      <c r="M912" s="341"/>
      <c r="N912" s="341"/>
    </row>
    <row r="913" spans="1:14" ht="15.75" customHeight="1" x14ac:dyDescent="0.2">
      <c r="A913" s="341"/>
      <c r="B913" s="341"/>
      <c r="C913" s="341"/>
      <c r="D913" s="341"/>
      <c r="E913" s="341"/>
      <c r="F913" s="341"/>
      <c r="G913" s="341"/>
      <c r="H913" s="341"/>
      <c r="I913" s="341"/>
      <c r="J913" s="341"/>
      <c r="K913" s="341"/>
      <c r="L913" s="341"/>
      <c r="M913" s="341"/>
      <c r="N913" s="341"/>
    </row>
    <row r="914" spans="1:14" ht="15.75" customHeight="1" x14ac:dyDescent="0.2">
      <c r="A914" s="341"/>
      <c r="B914" s="341"/>
      <c r="C914" s="341"/>
      <c r="D914" s="341"/>
      <c r="E914" s="341"/>
      <c r="F914" s="341"/>
      <c r="G914" s="341"/>
      <c r="H914" s="341"/>
      <c r="I914" s="341"/>
      <c r="J914" s="341"/>
      <c r="K914" s="341"/>
      <c r="L914" s="341"/>
      <c r="M914" s="341"/>
      <c r="N914" s="341"/>
    </row>
    <row r="915" spans="1:14" ht="15.75" customHeight="1" x14ac:dyDescent="0.2">
      <c r="A915" s="341"/>
      <c r="B915" s="341"/>
      <c r="C915" s="341"/>
      <c r="D915" s="341"/>
      <c r="E915" s="341"/>
      <c r="F915" s="341"/>
      <c r="G915" s="341"/>
      <c r="H915" s="341"/>
      <c r="I915" s="341"/>
      <c r="J915" s="341"/>
      <c r="K915" s="341"/>
      <c r="L915" s="341"/>
      <c r="M915" s="341"/>
      <c r="N915" s="341"/>
    </row>
    <row r="916" spans="1:14" ht="15.75" customHeight="1" x14ac:dyDescent="0.2">
      <c r="A916" s="341"/>
      <c r="B916" s="341"/>
      <c r="C916" s="341"/>
      <c r="D916" s="341"/>
      <c r="E916" s="341"/>
      <c r="F916" s="341"/>
      <c r="G916" s="341"/>
      <c r="H916" s="341"/>
      <c r="I916" s="341"/>
      <c r="J916" s="341"/>
      <c r="K916" s="341"/>
      <c r="L916" s="341"/>
      <c r="M916" s="341"/>
      <c r="N916" s="341"/>
    </row>
    <row r="917" spans="1:14" ht="15.75" customHeight="1" x14ac:dyDescent="0.2">
      <c r="A917" s="341"/>
      <c r="B917" s="341"/>
      <c r="C917" s="341"/>
      <c r="D917" s="341"/>
      <c r="E917" s="341"/>
      <c r="F917" s="341"/>
      <c r="G917" s="341"/>
      <c r="H917" s="341"/>
      <c r="I917" s="341"/>
      <c r="J917" s="341"/>
      <c r="K917" s="341"/>
      <c r="L917" s="341"/>
      <c r="M917" s="341"/>
      <c r="N917" s="341"/>
    </row>
    <row r="918" spans="1:14" ht="15.75" customHeight="1" x14ac:dyDescent="0.2">
      <c r="A918" s="341"/>
      <c r="B918" s="341"/>
      <c r="C918" s="341"/>
      <c r="D918" s="341"/>
      <c r="E918" s="341"/>
      <c r="F918" s="341"/>
      <c r="G918" s="341"/>
      <c r="H918" s="341"/>
      <c r="I918" s="341"/>
      <c r="J918" s="341"/>
      <c r="K918" s="341"/>
      <c r="L918" s="341"/>
      <c r="M918" s="341"/>
      <c r="N918" s="341"/>
    </row>
    <row r="919" spans="1:14" ht="15.75" customHeight="1" x14ac:dyDescent="0.2">
      <c r="A919" s="341"/>
      <c r="B919" s="341"/>
      <c r="C919" s="341"/>
      <c r="D919" s="341"/>
      <c r="E919" s="341"/>
      <c r="F919" s="341"/>
      <c r="G919" s="341"/>
      <c r="H919" s="341"/>
      <c r="I919" s="341"/>
      <c r="J919" s="341"/>
      <c r="K919" s="341"/>
      <c r="L919" s="341"/>
      <c r="M919" s="341"/>
      <c r="N919" s="341"/>
    </row>
    <row r="920" spans="1:14" ht="15.75" customHeight="1" x14ac:dyDescent="0.2">
      <c r="A920" s="341"/>
      <c r="B920" s="341"/>
      <c r="C920" s="341"/>
      <c r="D920" s="341"/>
      <c r="E920" s="341"/>
      <c r="F920" s="341"/>
      <c r="G920" s="341"/>
      <c r="H920" s="341"/>
      <c r="I920" s="341"/>
      <c r="J920" s="341"/>
      <c r="K920" s="341"/>
      <c r="L920" s="341"/>
      <c r="M920" s="341"/>
      <c r="N920" s="341"/>
    </row>
    <row r="921" spans="1:14" ht="15.75" customHeight="1" x14ac:dyDescent="0.2">
      <c r="A921" s="341"/>
      <c r="B921" s="341"/>
      <c r="C921" s="341"/>
      <c r="D921" s="341"/>
      <c r="E921" s="341"/>
      <c r="F921" s="341"/>
      <c r="G921" s="341"/>
      <c r="H921" s="341"/>
      <c r="I921" s="341"/>
      <c r="J921" s="341"/>
      <c r="K921" s="341"/>
      <c r="L921" s="341"/>
      <c r="M921" s="341"/>
      <c r="N921" s="341"/>
    </row>
    <row r="922" spans="1:14" ht="15.75" customHeight="1" x14ac:dyDescent="0.2">
      <c r="A922" s="341"/>
      <c r="B922" s="341"/>
      <c r="C922" s="341"/>
      <c r="D922" s="341"/>
      <c r="E922" s="341"/>
      <c r="F922" s="341"/>
      <c r="G922" s="341"/>
      <c r="H922" s="341"/>
      <c r="I922" s="341"/>
      <c r="J922" s="341"/>
      <c r="K922" s="341"/>
      <c r="L922" s="341"/>
      <c r="M922" s="341"/>
      <c r="N922" s="341"/>
    </row>
    <row r="923" spans="1:14" ht="15.75" customHeight="1" x14ac:dyDescent="0.2">
      <c r="A923" s="341"/>
      <c r="B923" s="341"/>
      <c r="C923" s="341"/>
      <c r="D923" s="341"/>
      <c r="E923" s="341"/>
      <c r="F923" s="341"/>
      <c r="G923" s="341"/>
      <c r="H923" s="341"/>
      <c r="I923" s="341"/>
      <c r="J923" s="341"/>
      <c r="K923" s="341"/>
      <c r="L923" s="341"/>
      <c r="M923" s="341"/>
      <c r="N923" s="341"/>
    </row>
    <row r="924" spans="1:14" ht="15.75" customHeight="1" x14ac:dyDescent="0.2">
      <c r="A924" s="341"/>
      <c r="B924" s="341"/>
      <c r="C924" s="341"/>
      <c r="D924" s="341"/>
      <c r="E924" s="341"/>
      <c r="F924" s="341"/>
      <c r="G924" s="341"/>
      <c r="H924" s="341"/>
      <c r="I924" s="341"/>
      <c r="J924" s="341"/>
      <c r="K924" s="341"/>
      <c r="L924" s="341"/>
      <c r="M924" s="341"/>
      <c r="N924" s="341"/>
    </row>
    <row r="925" spans="1:14" ht="15.75" customHeight="1" x14ac:dyDescent="0.2">
      <c r="A925" s="341"/>
      <c r="B925" s="341"/>
      <c r="C925" s="341"/>
      <c r="D925" s="341"/>
      <c r="E925" s="341"/>
      <c r="F925" s="341"/>
      <c r="G925" s="341"/>
      <c r="H925" s="341"/>
      <c r="I925" s="341"/>
      <c r="J925" s="341"/>
      <c r="K925" s="341"/>
      <c r="L925" s="341"/>
      <c r="M925" s="341"/>
      <c r="N925" s="341"/>
    </row>
    <row r="926" spans="1:14" ht="15.75" customHeight="1" x14ac:dyDescent="0.2">
      <c r="A926" s="341"/>
      <c r="B926" s="341"/>
      <c r="C926" s="341"/>
      <c r="D926" s="341"/>
      <c r="E926" s="341"/>
      <c r="F926" s="341"/>
      <c r="G926" s="341"/>
      <c r="H926" s="341"/>
      <c r="I926" s="341"/>
      <c r="J926" s="341"/>
      <c r="K926" s="341"/>
      <c r="L926" s="341"/>
      <c r="M926" s="341"/>
      <c r="N926" s="341"/>
    </row>
    <row r="927" spans="1:14" ht="15.75" customHeight="1" x14ac:dyDescent="0.2">
      <c r="A927" s="341"/>
      <c r="B927" s="341"/>
      <c r="C927" s="341"/>
      <c r="D927" s="341"/>
      <c r="E927" s="341"/>
      <c r="F927" s="341"/>
      <c r="G927" s="341"/>
      <c r="H927" s="341"/>
      <c r="I927" s="341"/>
      <c r="J927" s="341"/>
      <c r="K927" s="341"/>
      <c r="L927" s="341"/>
      <c r="M927" s="341"/>
      <c r="N927" s="341"/>
    </row>
    <row r="928" spans="1:14" ht="15.75" customHeight="1" x14ac:dyDescent="0.2">
      <c r="A928" s="341"/>
      <c r="B928" s="341"/>
      <c r="C928" s="341"/>
      <c r="D928" s="341"/>
      <c r="E928" s="341"/>
      <c r="F928" s="341"/>
      <c r="G928" s="341"/>
      <c r="H928" s="341"/>
      <c r="I928" s="341"/>
      <c r="J928" s="341"/>
      <c r="K928" s="341"/>
      <c r="L928" s="341"/>
      <c r="M928" s="341"/>
      <c r="N928" s="341"/>
    </row>
    <row r="929" spans="1:14" ht="15.75" customHeight="1" x14ac:dyDescent="0.2">
      <c r="A929" s="341"/>
      <c r="B929" s="341"/>
      <c r="C929" s="341"/>
      <c r="D929" s="341"/>
      <c r="E929" s="341"/>
      <c r="F929" s="341"/>
      <c r="G929" s="341"/>
      <c r="H929" s="341"/>
      <c r="I929" s="341"/>
      <c r="J929" s="341"/>
      <c r="K929" s="341"/>
      <c r="L929" s="341"/>
      <c r="M929" s="341"/>
      <c r="N929" s="341"/>
    </row>
    <row r="930" spans="1:14" ht="15.75" customHeight="1" x14ac:dyDescent="0.2">
      <c r="A930" s="341"/>
      <c r="B930" s="341"/>
      <c r="C930" s="341"/>
      <c r="D930" s="341"/>
      <c r="E930" s="341"/>
      <c r="F930" s="341"/>
      <c r="G930" s="341"/>
      <c r="H930" s="341"/>
      <c r="I930" s="341"/>
      <c r="J930" s="341"/>
      <c r="K930" s="341"/>
      <c r="L930" s="341"/>
      <c r="M930" s="341"/>
      <c r="N930" s="341"/>
    </row>
    <row r="931" spans="1:14" ht="15.75" customHeight="1" x14ac:dyDescent="0.2">
      <c r="A931" s="341"/>
      <c r="B931" s="341"/>
      <c r="C931" s="341"/>
      <c r="D931" s="341"/>
      <c r="E931" s="341"/>
      <c r="F931" s="341"/>
      <c r="G931" s="341"/>
      <c r="H931" s="341"/>
      <c r="I931" s="341"/>
      <c r="J931" s="341"/>
      <c r="K931" s="341"/>
      <c r="L931" s="341"/>
      <c r="M931" s="341"/>
      <c r="N931" s="341"/>
    </row>
    <row r="932" spans="1:14" ht="15.75" customHeight="1" x14ac:dyDescent="0.2">
      <c r="A932" s="341"/>
      <c r="B932" s="341"/>
      <c r="C932" s="341"/>
      <c r="D932" s="341"/>
      <c r="E932" s="341"/>
      <c r="F932" s="341"/>
      <c r="G932" s="341"/>
      <c r="H932" s="341"/>
      <c r="I932" s="341"/>
      <c r="J932" s="341"/>
      <c r="K932" s="341"/>
      <c r="L932" s="341"/>
      <c r="M932" s="341"/>
      <c r="N932" s="341"/>
    </row>
    <row r="933" spans="1:14" ht="15.75" customHeight="1" x14ac:dyDescent="0.2">
      <c r="A933" s="341"/>
      <c r="B933" s="341"/>
      <c r="C933" s="341"/>
      <c r="D933" s="341"/>
      <c r="E933" s="341"/>
      <c r="F933" s="341"/>
      <c r="G933" s="341"/>
      <c r="H933" s="341"/>
      <c r="I933" s="341"/>
      <c r="J933" s="341"/>
      <c r="K933" s="341"/>
      <c r="L933" s="341"/>
      <c r="M933" s="341"/>
      <c r="N933" s="341"/>
    </row>
    <row r="934" spans="1:14" ht="15.75" customHeight="1" x14ac:dyDescent="0.2">
      <c r="A934" s="341"/>
      <c r="B934" s="341"/>
      <c r="C934" s="341"/>
      <c r="D934" s="341"/>
      <c r="E934" s="341"/>
      <c r="F934" s="341"/>
      <c r="G934" s="341"/>
      <c r="H934" s="341"/>
      <c r="I934" s="341"/>
      <c r="J934" s="341"/>
      <c r="K934" s="341"/>
      <c r="L934" s="341"/>
      <c r="M934" s="341"/>
      <c r="N934" s="341"/>
    </row>
    <row r="935" spans="1:14" ht="15.75" customHeight="1" x14ac:dyDescent="0.2">
      <c r="A935" s="341"/>
      <c r="B935" s="341"/>
      <c r="C935" s="341"/>
      <c r="D935" s="341"/>
      <c r="E935" s="341"/>
      <c r="F935" s="341"/>
      <c r="G935" s="341"/>
      <c r="H935" s="341"/>
      <c r="I935" s="341"/>
      <c r="J935" s="341"/>
      <c r="K935" s="341"/>
      <c r="L935" s="341"/>
      <c r="M935" s="341"/>
      <c r="N935" s="341"/>
    </row>
    <row r="936" spans="1:14" ht="15.75" customHeight="1" x14ac:dyDescent="0.2">
      <c r="A936" s="341"/>
      <c r="B936" s="341"/>
      <c r="C936" s="341"/>
      <c r="D936" s="341"/>
      <c r="E936" s="341"/>
      <c r="F936" s="341"/>
      <c r="G936" s="341"/>
      <c r="H936" s="341"/>
      <c r="I936" s="341"/>
      <c r="J936" s="341"/>
      <c r="K936" s="341"/>
      <c r="L936" s="341"/>
      <c r="M936" s="341"/>
      <c r="N936" s="341"/>
    </row>
    <row r="937" spans="1:14" ht="15.75" customHeight="1" x14ac:dyDescent="0.2">
      <c r="A937" s="341"/>
      <c r="B937" s="341"/>
      <c r="C937" s="341"/>
      <c r="D937" s="341"/>
      <c r="E937" s="341"/>
      <c r="F937" s="341"/>
      <c r="G937" s="341"/>
      <c r="H937" s="341"/>
      <c r="I937" s="341"/>
      <c r="J937" s="341"/>
      <c r="K937" s="341"/>
      <c r="L937" s="341"/>
      <c r="M937" s="341"/>
      <c r="N937" s="341"/>
    </row>
    <row r="938" spans="1:14" ht="15.75" customHeight="1" x14ac:dyDescent="0.2">
      <c r="A938" s="341"/>
      <c r="B938" s="341"/>
      <c r="C938" s="341"/>
      <c r="D938" s="341"/>
      <c r="E938" s="341"/>
      <c r="F938" s="341"/>
      <c r="G938" s="341"/>
      <c r="H938" s="341"/>
      <c r="I938" s="341"/>
      <c r="J938" s="341"/>
      <c r="K938" s="341"/>
      <c r="L938" s="341"/>
      <c r="M938" s="341"/>
      <c r="N938" s="341"/>
    </row>
    <row r="939" spans="1:14" ht="15.75" customHeight="1" x14ac:dyDescent="0.2">
      <c r="A939" s="341"/>
      <c r="B939" s="341"/>
      <c r="C939" s="341"/>
      <c r="D939" s="341"/>
      <c r="E939" s="341"/>
      <c r="F939" s="341"/>
      <c r="G939" s="341"/>
      <c r="H939" s="341"/>
      <c r="I939" s="341"/>
      <c r="J939" s="341"/>
      <c r="K939" s="341"/>
      <c r="L939" s="341"/>
      <c r="M939" s="341"/>
      <c r="N939" s="341"/>
    </row>
    <row r="940" spans="1:14" ht="15.75" customHeight="1" x14ac:dyDescent="0.2">
      <c r="A940" s="341"/>
      <c r="B940" s="341"/>
      <c r="C940" s="341"/>
      <c r="D940" s="341"/>
      <c r="E940" s="341"/>
      <c r="F940" s="341"/>
      <c r="G940" s="341"/>
      <c r="H940" s="341"/>
      <c r="I940" s="341"/>
      <c r="J940" s="341"/>
      <c r="K940" s="341"/>
      <c r="L940" s="341"/>
      <c r="M940" s="341"/>
      <c r="N940" s="341"/>
    </row>
    <row r="941" spans="1:14" ht="15.75" customHeight="1" x14ac:dyDescent="0.2">
      <c r="A941" s="341"/>
      <c r="B941" s="341"/>
      <c r="C941" s="341"/>
      <c r="D941" s="341"/>
      <c r="E941" s="341"/>
      <c r="F941" s="341"/>
      <c r="G941" s="341"/>
      <c r="H941" s="341"/>
      <c r="I941" s="341"/>
      <c r="J941" s="341"/>
      <c r="K941" s="341"/>
      <c r="L941" s="341"/>
      <c r="M941" s="341"/>
      <c r="N941" s="341"/>
    </row>
    <row r="942" spans="1:14" ht="15.75" customHeight="1" x14ac:dyDescent="0.2">
      <c r="A942" s="341"/>
      <c r="B942" s="341"/>
      <c r="C942" s="341"/>
      <c r="D942" s="341"/>
      <c r="E942" s="341"/>
      <c r="F942" s="341"/>
      <c r="G942" s="341"/>
      <c r="H942" s="341"/>
      <c r="I942" s="341"/>
      <c r="J942" s="341"/>
      <c r="K942" s="341"/>
      <c r="L942" s="341"/>
      <c r="M942" s="341"/>
      <c r="N942" s="341"/>
    </row>
    <row r="943" spans="1:14" ht="15.75" customHeight="1" x14ac:dyDescent="0.2">
      <c r="A943" s="341"/>
      <c r="B943" s="341"/>
      <c r="C943" s="341"/>
      <c r="D943" s="341"/>
      <c r="E943" s="341"/>
      <c r="F943" s="341"/>
      <c r="G943" s="341"/>
      <c r="H943" s="341"/>
      <c r="I943" s="341"/>
      <c r="J943" s="341"/>
      <c r="K943" s="341"/>
      <c r="L943" s="341"/>
      <c r="M943" s="341"/>
      <c r="N943" s="341"/>
    </row>
    <row r="944" spans="1:14" ht="15.75" customHeight="1" x14ac:dyDescent="0.2">
      <c r="A944" s="341"/>
      <c r="B944" s="341"/>
      <c r="C944" s="341"/>
      <c r="D944" s="341"/>
      <c r="E944" s="341"/>
      <c r="F944" s="341"/>
      <c r="G944" s="341"/>
      <c r="H944" s="341"/>
      <c r="I944" s="341"/>
      <c r="J944" s="341"/>
      <c r="K944" s="341"/>
      <c r="L944" s="341"/>
      <c r="M944" s="341"/>
      <c r="N944" s="341"/>
    </row>
    <row r="945" spans="1:14" ht="15.75" customHeight="1" x14ac:dyDescent="0.2">
      <c r="A945" s="341"/>
      <c r="B945" s="341"/>
      <c r="C945" s="341"/>
      <c r="D945" s="341"/>
      <c r="E945" s="341"/>
      <c r="F945" s="341"/>
      <c r="G945" s="341"/>
      <c r="H945" s="341"/>
      <c r="I945" s="341"/>
      <c r="J945" s="341"/>
      <c r="K945" s="341"/>
      <c r="L945" s="341"/>
      <c r="M945" s="341"/>
      <c r="N945" s="341"/>
    </row>
    <row r="946" spans="1:14" ht="15.75" customHeight="1" x14ac:dyDescent="0.2">
      <c r="A946" s="341"/>
      <c r="B946" s="341"/>
      <c r="C946" s="341"/>
      <c r="D946" s="341"/>
      <c r="E946" s="341"/>
      <c r="F946" s="341"/>
      <c r="G946" s="341"/>
      <c r="H946" s="341"/>
      <c r="I946" s="341"/>
      <c r="J946" s="341"/>
      <c r="K946" s="341"/>
      <c r="L946" s="341"/>
      <c r="M946" s="341"/>
      <c r="N946" s="341"/>
    </row>
    <row r="947" spans="1:14" ht="15.75" customHeight="1" x14ac:dyDescent="0.2">
      <c r="A947" s="341"/>
      <c r="B947" s="341"/>
      <c r="C947" s="341"/>
      <c r="D947" s="341"/>
      <c r="E947" s="341"/>
      <c r="F947" s="341"/>
      <c r="G947" s="341"/>
      <c r="H947" s="341"/>
      <c r="I947" s="341"/>
      <c r="J947" s="341"/>
      <c r="K947" s="341"/>
      <c r="L947" s="341"/>
      <c r="M947" s="341"/>
      <c r="N947" s="341"/>
    </row>
    <row r="948" spans="1:14" ht="15.75" customHeight="1" x14ac:dyDescent="0.2">
      <c r="A948" s="341"/>
      <c r="B948" s="341"/>
      <c r="C948" s="341"/>
      <c r="D948" s="341"/>
      <c r="E948" s="341"/>
      <c r="F948" s="341"/>
      <c r="G948" s="341"/>
      <c r="H948" s="341"/>
      <c r="I948" s="341"/>
      <c r="J948" s="341"/>
      <c r="K948" s="341"/>
      <c r="L948" s="341"/>
      <c r="M948" s="341"/>
      <c r="N948" s="341"/>
    </row>
    <row r="949" spans="1:14" ht="15.75" customHeight="1" x14ac:dyDescent="0.2">
      <c r="A949" s="341"/>
      <c r="B949" s="341"/>
      <c r="C949" s="341"/>
      <c r="D949" s="341"/>
      <c r="E949" s="341"/>
      <c r="F949" s="341"/>
      <c r="G949" s="341"/>
      <c r="H949" s="341"/>
      <c r="I949" s="341"/>
      <c r="J949" s="341"/>
      <c r="K949" s="341"/>
      <c r="L949" s="341"/>
      <c r="M949" s="341"/>
      <c r="N949" s="341"/>
    </row>
    <row r="950" spans="1:14" ht="15.75" customHeight="1" x14ac:dyDescent="0.2">
      <c r="A950" s="341"/>
      <c r="B950" s="341"/>
      <c r="C950" s="341"/>
      <c r="D950" s="341"/>
      <c r="E950" s="341"/>
      <c r="F950" s="341"/>
      <c r="G950" s="341"/>
      <c r="H950" s="341"/>
      <c r="I950" s="341"/>
      <c r="J950" s="341"/>
      <c r="K950" s="341"/>
      <c r="L950" s="341"/>
      <c r="M950" s="341"/>
      <c r="N950" s="341"/>
    </row>
    <row r="951" spans="1:14" ht="15.75" customHeight="1" x14ac:dyDescent="0.2">
      <c r="A951" s="341"/>
      <c r="B951" s="341"/>
      <c r="C951" s="341"/>
      <c r="D951" s="341"/>
      <c r="E951" s="341"/>
      <c r="F951" s="341"/>
      <c r="G951" s="341"/>
      <c r="H951" s="341"/>
      <c r="I951" s="341"/>
      <c r="J951" s="341"/>
      <c r="K951" s="341"/>
      <c r="L951" s="341"/>
      <c r="M951" s="341"/>
      <c r="N951" s="341"/>
    </row>
    <row r="952" spans="1:14" ht="15.75" customHeight="1" x14ac:dyDescent="0.2">
      <c r="A952" s="341"/>
      <c r="B952" s="341"/>
      <c r="C952" s="341"/>
      <c r="D952" s="341"/>
      <c r="E952" s="341"/>
      <c r="F952" s="341"/>
      <c r="G952" s="341"/>
      <c r="H952" s="341"/>
      <c r="I952" s="341"/>
      <c r="J952" s="341"/>
      <c r="K952" s="341"/>
      <c r="L952" s="341"/>
      <c r="M952" s="341"/>
      <c r="N952" s="341"/>
    </row>
    <row r="953" spans="1:14" ht="15.75" customHeight="1" x14ac:dyDescent="0.2">
      <c r="A953" s="341"/>
      <c r="B953" s="341"/>
      <c r="C953" s="341"/>
      <c r="D953" s="341"/>
      <c r="E953" s="341"/>
      <c r="F953" s="341"/>
      <c r="G953" s="341"/>
      <c r="H953" s="341"/>
      <c r="I953" s="341"/>
      <c r="J953" s="341"/>
      <c r="K953" s="341"/>
      <c r="L953" s="341"/>
      <c r="M953" s="341"/>
      <c r="N953" s="341"/>
    </row>
    <row r="954" spans="1:14" ht="15.75" customHeight="1" x14ac:dyDescent="0.2">
      <c r="A954" s="341"/>
      <c r="B954" s="341"/>
      <c r="C954" s="341"/>
      <c r="D954" s="341"/>
      <c r="E954" s="341"/>
      <c r="F954" s="341"/>
      <c r="G954" s="341"/>
      <c r="H954" s="341"/>
      <c r="I954" s="341"/>
      <c r="J954" s="341"/>
      <c r="K954" s="341"/>
      <c r="L954" s="341"/>
      <c r="M954" s="341"/>
      <c r="N954" s="341"/>
    </row>
    <row r="955" spans="1:14" ht="15.75" customHeight="1" x14ac:dyDescent="0.2">
      <c r="A955" s="341"/>
      <c r="B955" s="341"/>
      <c r="C955" s="341"/>
      <c r="D955" s="341"/>
      <c r="E955" s="341"/>
      <c r="F955" s="341"/>
      <c r="G955" s="341"/>
      <c r="H955" s="341"/>
      <c r="I955" s="341"/>
      <c r="J955" s="341"/>
      <c r="K955" s="341"/>
      <c r="L955" s="341"/>
      <c r="M955" s="341"/>
      <c r="N955" s="341"/>
    </row>
    <row r="956" spans="1:14" ht="15.75" customHeight="1" x14ac:dyDescent="0.2">
      <c r="A956" s="341"/>
      <c r="B956" s="341"/>
      <c r="C956" s="341"/>
      <c r="D956" s="341"/>
      <c r="E956" s="341"/>
      <c r="F956" s="341"/>
      <c r="G956" s="341"/>
      <c r="H956" s="341"/>
      <c r="I956" s="341"/>
      <c r="J956" s="341"/>
      <c r="K956" s="341"/>
      <c r="L956" s="341"/>
      <c r="M956" s="341"/>
      <c r="N956" s="341"/>
    </row>
    <row r="957" spans="1:14" ht="15.75" customHeight="1" x14ac:dyDescent="0.2">
      <c r="A957" s="341"/>
      <c r="B957" s="341"/>
      <c r="C957" s="341"/>
      <c r="D957" s="341"/>
      <c r="E957" s="341"/>
      <c r="F957" s="341"/>
      <c r="G957" s="341"/>
      <c r="H957" s="341"/>
      <c r="I957" s="341"/>
      <c r="J957" s="341"/>
      <c r="K957" s="341"/>
      <c r="L957" s="341"/>
      <c r="M957" s="341"/>
      <c r="N957" s="341"/>
    </row>
    <row r="958" spans="1:14" ht="15.75" customHeight="1" x14ac:dyDescent="0.2">
      <c r="A958" s="341"/>
      <c r="B958" s="341"/>
      <c r="C958" s="341"/>
      <c r="D958" s="341"/>
      <c r="E958" s="341"/>
      <c r="F958" s="341"/>
      <c r="G958" s="341"/>
      <c r="H958" s="341"/>
      <c r="I958" s="341"/>
      <c r="J958" s="341"/>
      <c r="K958" s="341"/>
      <c r="L958" s="341"/>
      <c r="M958" s="341"/>
      <c r="N958" s="341"/>
    </row>
    <row r="959" spans="1:14" ht="15.75" customHeight="1" x14ac:dyDescent="0.2">
      <c r="A959" s="341"/>
      <c r="B959" s="341"/>
      <c r="C959" s="341"/>
      <c r="D959" s="341"/>
      <c r="E959" s="341"/>
      <c r="F959" s="341"/>
      <c r="G959" s="341"/>
      <c r="H959" s="341"/>
      <c r="I959" s="341"/>
      <c r="J959" s="341"/>
      <c r="K959" s="341"/>
      <c r="L959" s="341"/>
      <c r="M959" s="341"/>
      <c r="N959" s="341"/>
    </row>
    <row r="960" spans="1:14" ht="15.75" customHeight="1" x14ac:dyDescent="0.2">
      <c r="A960" s="341"/>
      <c r="B960" s="341"/>
      <c r="C960" s="341"/>
      <c r="D960" s="341"/>
      <c r="E960" s="341"/>
      <c r="F960" s="341"/>
      <c r="G960" s="341"/>
      <c r="H960" s="341"/>
      <c r="I960" s="341"/>
      <c r="J960" s="341"/>
      <c r="K960" s="341"/>
      <c r="L960" s="341"/>
      <c r="M960" s="341"/>
      <c r="N960" s="341"/>
    </row>
    <row r="961" spans="1:14" ht="15.75" customHeight="1" x14ac:dyDescent="0.2">
      <c r="A961" s="341"/>
      <c r="B961" s="341"/>
      <c r="C961" s="341"/>
      <c r="D961" s="341"/>
      <c r="E961" s="341"/>
      <c r="F961" s="341"/>
      <c r="G961" s="341"/>
      <c r="H961" s="341"/>
      <c r="I961" s="341"/>
      <c r="J961" s="341"/>
      <c r="K961" s="341"/>
      <c r="L961" s="341"/>
      <c r="M961" s="341"/>
      <c r="N961" s="341"/>
    </row>
    <row r="962" spans="1:14" ht="15.75" customHeight="1" x14ac:dyDescent="0.2">
      <c r="A962" s="341"/>
      <c r="B962" s="341"/>
      <c r="C962" s="341"/>
      <c r="D962" s="341"/>
      <c r="E962" s="341"/>
      <c r="F962" s="341"/>
      <c r="G962" s="341"/>
      <c r="H962" s="341"/>
      <c r="I962" s="341"/>
      <c r="J962" s="341"/>
      <c r="K962" s="341"/>
      <c r="L962" s="341"/>
      <c r="M962" s="341"/>
      <c r="N962" s="341"/>
    </row>
    <row r="963" spans="1:14" ht="15.75" customHeight="1" x14ac:dyDescent="0.2">
      <c r="A963" s="341"/>
      <c r="B963" s="341"/>
      <c r="C963" s="341"/>
      <c r="D963" s="341"/>
      <c r="E963" s="341"/>
      <c r="F963" s="341"/>
      <c r="G963" s="341"/>
      <c r="H963" s="341"/>
      <c r="I963" s="341"/>
      <c r="J963" s="341"/>
      <c r="K963" s="341"/>
      <c r="L963" s="341"/>
      <c r="M963" s="341"/>
      <c r="N963" s="341"/>
    </row>
    <row r="964" spans="1:14" ht="15.75" customHeight="1" x14ac:dyDescent="0.2">
      <c r="A964" s="341"/>
      <c r="B964" s="341"/>
      <c r="C964" s="341"/>
      <c r="D964" s="341"/>
      <c r="E964" s="341"/>
      <c r="F964" s="341"/>
      <c r="G964" s="341"/>
      <c r="H964" s="341"/>
      <c r="I964" s="341"/>
      <c r="J964" s="341"/>
      <c r="K964" s="341"/>
      <c r="L964" s="341"/>
      <c r="M964" s="341"/>
      <c r="N964" s="341"/>
    </row>
    <row r="965" spans="1:14" ht="15.75" customHeight="1" x14ac:dyDescent="0.2">
      <c r="A965" s="341"/>
      <c r="B965" s="341"/>
      <c r="C965" s="341"/>
      <c r="D965" s="341"/>
      <c r="E965" s="341"/>
      <c r="F965" s="341"/>
      <c r="G965" s="341"/>
      <c r="H965" s="341"/>
      <c r="I965" s="341"/>
      <c r="J965" s="341"/>
      <c r="K965" s="341"/>
      <c r="L965" s="341"/>
      <c r="M965" s="341"/>
      <c r="N965" s="341"/>
    </row>
    <row r="966" spans="1:14" ht="15.75" customHeight="1" x14ac:dyDescent="0.2">
      <c r="A966" s="341"/>
      <c r="B966" s="341"/>
      <c r="C966" s="341"/>
      <c r="D966" s="341"/>
      <c r="E966" s="341"/>
      <c r="F966" s="341"/>
      <c r="G966" s="341"/>
      <c r="H966" s="341"/>
      <c r="I966" s="341"/>
      <c r="J966" s="341"/>
      <c r="K966" s="341"/>
      <c r="L966" s="341"/>
      <c r="M966" s="341"/>
      <c r="N966" s="341"/>
    </row>
    <row r="967" spans="1:14" ht="15.75" customHeight="1" x14ac:dyDescent="0.2">
      <c r="A967" s="341"/>
      <c r="B967" s="341"/>
      <c r="C967" s="341"/>
      <c r="D967" s="341"/>
      <c r="E967" s="341"/>
      <c r="F967" s="341"/>
      <c r="G967" s="341"/>
      <c r="H967" s="341"/>
      <c r="I967" s="341"/>
      <c r="J967" s="341"/>
      <c r="K967" s="341"/>
      <c r="L967" s="341"/>
      <c r="M967" s="341"/>
      <c r="N967" s="341"/>
    </row>
    <row r="968" spans="1:14" ht="15.75" customHeight="1" x14ac:dyDescent="0.2">
      <c r="A968" s="341"/>
      <c r="B968" s="341"/>
      <c r="C968" s="341"/>
      <c r="D968" s="341"/>
      <c r="E968" s="341"/>
      <c r="F968" s="341"/>
      <c r="G968" s="341"/>
      <c r="H968" s="341"/>
      <c r="I968" s="341"/>
      <c r="J968" s="341"/>
      <c r="K968" s="341"/>
      <c r="L968" s="341"/>
      <c r="M968" s="341"/>
      <c r="N968" s="341"/>
    </row>
    <row r="969" spans="1:14" ht="15.75" customHeight="1" x14ac:dyDescent="0.2">
      <c r="A969" s="341"/>
      <c r="B969" s="341"/>
      <c r="C969" s="341"/>
      <c r="D969" s="341"/>
      <c r="E969" s="341"/>
      <c r="F969" s="341"/>
      <c r="G969" s="341"/>
      <c r="H969" s="341"/>
      <c r="I969" s="341"/>
      <c r="J969" s="341"/>
      <c r="K969" s="341"/>
      <c r="L969" s="341"/>
      <c r="M969" s="341"/>
      <c r="N969" s="341"/>
    </row>
    <row r="970" spans="1:14" ht="15.75" customHeight="1" x14ac:dyDescent="0.2">
      <c r="A970" s="341"/>
      <c r="B970" s="341"/>
      <c r="C970" s="341"/>
      <c r="D970" s="341"/>
      <c r="E970" s="341"/>
      <c r="F970" s="341"/>
      <c r="G970" s="341"/>
      <c r="H970" s="341"/>
      <c r="I970" s="341"/>
      <c r="J970" s="341"/>
      <c r="K970" s="341"/>
      <c r="L970" s="341"/>
      <c r="M970" s="341"/>
      <c r="N970" s="341"/>
    </row>
    <row r="971" spans="1:14" ht="15.75" customHeight="1" x14ac:dyDescent="0.2">
      <c r="A971" s="341"/>
      <c r="B971" s="341"/>
      <c r="C971" s="341"/>
      <c r="D971" s="341"/>
      <c r="E971" s="341"/>
      <c r="F971" s="341"/>
      <c r="G971" s="341"/>
      <c r="H971" s="341"/>
      <c r="I971" s="341"/>
      <c r="J971" s="341"/>
      <c r="K971" s="341"/>
      <c r="L971" s="341"/>
      <c r="M971" s="341"/>
      <c r="N971" s="341"/>
    </row>
    <row r="972" spans="1:14" ht="15.75" customHeight="1" x14ac:dyDescent="0.2">
      <c r="A972" s="341"/>
      <c r="B972" s="341"/>
      <c r="C972" s="341"/>
      <c r="D972" s="341"/>
      <c r="E972" s="341"/>
      <c r="F972" s="341"/>
      <c r="G972" s="341"/>
      <c r="H972" s="341"/>
      <c r="I972" s="341"/>
      <c r="J972" s="341"/>
      <c r="K972" s="341"/>
      <c r="L972" s="341"/>
      <c r="M972" s="341"/>
      <c r="N972" s="341"/>
    </row>
    <row r="973" spans="1:14" ht="15.75" customHeight="1" x14ac:dyDescent="0.2">
      <c r="A973" s="341"/>
      <c r="B973" s="341"/>
      <c r="C973" s="341"/>
      <c r="D973" s="341"/>
      <c r="E973" s="341"/>
      <c r="F973" s="341"/>
      <c r="G973" s="341"/>
      <c r="H973" s="341"/>
      <c r="I973" s="341"/>
      <c r="J973" s="341"/>
      <c r="K973" s="341"/>
      <c r="L973" s="341"/>
      <c r="M973" s="341"/>
      <c r="N973" s="341"/>
    </row>
    <row r="974" spans="1:14" ht="15.75" customHeight="1" x14ac:dyDescent="0.2">
      <c r="A974" s="341"/>
      <c r="B974" s="341"/>
      <c r="C974" s="341"/>
      <c r="D974" s="341"/>
      <c r="E974" s="341"/>
      <c r="F974" s="341"/>
      <c r="G974" s="341"/>
      <c r="H974" s="341"/>
      <c r="I974" s="341"/>
      <c r="J974" s="341"/>
      <c r="K974" s="341"/>
      <c r="L974" s="341"/>
      <c r="M974" s="341"/>
      <c r="N974" s="341"/>
    </row>
    <row r="975" spans="1:14" ht="15.75" customHeight="1" x14ac:dyDescent="0.2">
      <c r="A975" s="341"/>
      <c r="B975" s="341"/>
      <c r="C975" s="341"/>
      <c r="D975" s="341"/>
      <c r="E975" s="341"/>
      <c r="F975" s="341"/>
      <c r="G975" s="341"/>
      <c r="H975" s="341"/>
      <c r="I975" s="341"/>
      <c r="J975" s="341"/>
      <c r="K975" s="341"/>
      <c r="L975" s="341"/>
      <c r="M975" s="341"/>
      <c r="N975" s="341"/>
    </row>
    <row r="976" spans="1:14" ht="15.75" customHeight="1" x14ac:dyDescent="0.2">
      <c r="A976" s="341"/>
      <c r="B976" s="341"/>
      <c r="C976" s="341"/>
      <c r="D976" s="341"/>
      <c r="E976" s="341"/>
      <c r="F976" s="341"/>
      <c r="G976" s="341"/>
      <c r="H976" s="341"/>
      <c r="I976" s="341"/>
      <c r="J976" s="341"/>
      <c r="K976" s="341"/>
      <c r="L976" s="341"/>
      <c r="M976" s="341"/>
      <c r="N976" s="341"/>
    </row>
    <row r="977" spans="1:14" ht="15.75" customHeight="1" x14ac:dyDescent="0.2">
      <c r="A977" s="341"/>
      <c r="B977" s="341"/>
      <c r="C977" s="341"/>
      <c r="D977" s="341"/>
      <c r="E977" s="341"/>
      <c r="F977" s="341"/>
      <c r="G977" s="341"/>
      <c r="H977" s="341"/>
      <c r="I977" s="341"/>
      <c r="J977" s="341"/>
      <c r="K977" s="341"/>
      <c r="L977" s="341"/>
      <c r="M977" s="341"/>
      <c r="N977" s="341"/>
    </row>
    <row r="978" spans="1:14" ht="15.75" customHeight="1" x14ac:dyDescent="0.2">
      <c r="A978" s="341"/>
      <c r="B978" s="341"/>
      <c r="C978" s="341"/>
      <c r="D978" s="341"/>
      <c r="E978" s="341"/>
      <c r="F978" s="341"/>
      <c r="G978" s="341"/>
      <c r="H978" s="341"/>
      <c r="I978" s="341"/>
      <c r="J978" s="341"/>
      <c r="K978" s="341"/>
      <c r="L978" s="341"/>
      <c r="M978" s="341"/>
      <c r="N978" s="341"/>
    </row>
    <row r="979" spans="1:14" ht="15.75" customHeight="1" x14ac:dyDescent="0.2">
      <c r="A979" s="341"/>
      <c r="B979" s="341"/>
      <c r="C979" s="341"/>
      <c r="D979" s="341"/>
      <c r="E979" s="341"/>
      <c r="F979" s="341"/>
      <c r="G979" s="341"/>
      <c r="H979" s="341"/>
      <c r="I979" s="341"/>
      <c r="J979" s="341"/>
      <c r="K979" s="341"/>
      <c r="L979" s="341"/>
      <c r="M979" s="341"/>
      <c r="N979" s="341"/>
    </row>
    <row r="980" spans="1:14" ht="15.75" customHeight="1" x14ac:dyDescent="0.2">
      <c r="A980" s="341"/>
      <c r="B980" s="341"/>
      <c r="C980" s="341"/>
      <c r="D980" s="341"/>
      <c r="E980" s="341"/>
      <c r="F980" s="341"/>
      <c r="G980" s="341"/>
      <c r="H980" s="341"/>
      <c r="I980" s="341"/>
      <c r="J980" s="341"/>
      <c r="K980" s="341"/>
      <c r="L980" s="341"/>
      <c r="M980" s="341"/>
      <c r="N980" s="341"/>
    </row>
    <row r="981" spans="1:14" ht="15.75" customHeight="1" x14ac:dyDescent="0.2">
      <c r="A981" s="341"/>
      <c r="B981" s="341"/>
      <c r="C981" s="341"/>
      <c r="D981" s="341"/>
      <c r="E981" s="341"/>
      <c r="F981" s="341"/>
      <c r="G981" s="341"/>
      <c r="H981" s="341"/>
      <c r="I981" s="341"/>
      <c r="J981" s="341"/>
      <c r="K981" s="341"/>
      <c r="L981" s="341"/>
      <c r="M981" s="341"/>
      <c r="N981" s="341"/>
    </row>
    <row r="982" spans="1:14" ht="15.75" customHeight="1" x14ac:dyDescent="0.2">
      <c r="A982" s="341"/>
      <c r="B982" s="341"/>
      <c r="C982" s="341"/>
      <c r="D982" s="341"/>
      <c r="E982" s="341"/>
      <c r="F982" s="341"/>
      <c r="G982" s="341"/>
      <c r="H982" s="341"/>
      <c r="I982" s="341"/>
      <c r="J982" s="341"/>
      <c r="K982" s="341"/>
      <c r="L982" s="341"/>
      <c r="M982" s="341"/>
      <c r="N982" s="341"/>
    </row>
    <row r="983" spans="1:14" ht="15.75" customHeight="1" x14ac:dyDescent="0.2">
      <c r="A983" s="341"/>
      <c r="B983" s="341"/>
      <c r="C983" s="341"/>
      <c r="D983" s="341"/>
      <c r="E983" s="341"/>
      <c r="F983" s="341"/>
      <c r="G983" s="341"/>
      <c r="H983" s="341"/>
      <c r="I983" s="341"/>
      <c r="J983" s="341"/>
      <c r="K983" s="341"/>
      <c r="L983" s="341"/>
      <c r="M983" s="341"/>
      <c r="N983" s="341"/>
    </row>
    <row r="984" spans="1:14" ht="15.75" customHeight="1" x14ac:dyDescent="0.2">
      <c r="A984" s="341"/>
      <c r="B984" s="341"/>
      <c r="C984" s="341"/>
      <c r="D984" s="341"/>
      <c r="E984" s="341"/>
      <c r="F984" s="341"/>
      <c r="G984" s="341"/>
      <c r="H984" s="341"/>
      <c r="I984" s="341"/>
      <c r="J984" s="341"/>
      <c r="K984" s="341"/>
      <c r="L984" s="341"/>
      <c r="M984" s="341"/>
      <c r="N984" s="341"/>
    </row>
    <row r="985" spans="1:14" ht="15.75" customHeight="1" x14ac:dyDescent="0.2">
      <c r="A985" s="341"/>
      <c r="B985" s="341"/>
      <c r="C985" s="341"/>
      <c r="D985" s="341"/>
      <c r="E985" s="341"/>
      <c r="F985" s="341"/>
      <c r="G985" s="341"/>
      <c r="H985" s="341"/>
      <c r="I985" s="341"/>
      <c r="J985" s="341"/>
      <c r="K985" s="341"/>
      <c r="L985" s="341"/>
      <c r="M985" s="341"/>
      <c r="N985" s="341"/>
    </row>
    <row r="986" spans="1:14" ht="15.75" customHeight="1" x14ac:dyDescent="0.2">
      <c r="A986" s="341"/>
      <c r="B986" s="341"/>
      <c r="C986" s="341"/>
      <c r="D986" s="341"/>
      <c r="E986" s="341"/>
      <c r="F986" s="341"/>
      <c r="G986" s="341"/>
      <c r="H986" s="341"/>
      <c r="I986" s="341"/>
      <c r="J986" s="341"/>
      <c r="K986" s="341"/>
      <c r="L986" s="341"/>
      <c r="M986" s="341"/>
      <c r="N986" s="341"/>
    </row>
    <row r="987" spans="1:14" ht="15.75" customHeight="1" x14ac:dyDescent="0.2">
      <c r="A987" s="341"/>
      <c r="B987" s="341"/>
      <c r="C987" s="341"/>
      <c r="D987" s="341"/>
      <c r="E987" s="341"/>
      <c r="F987" s="341"/>
      <c r="G987" s="341"/>
      <c r="H987" s="341"/>
      <c r="I987" s="341"/>
      <c r="J987" s="341"/>
      <c r="K987" s="341"/>
      <c r="L987" s="341"/>
      <c r="M987" s="341"/>
      <c r="N987" s="341"/>
    </row>
    <row r="988" spans="1:14" ht="15.75" customHeight="1" x14ac:dyDescent="0.2">
      <c r="A988" s="341"/>
      <c r="B988" s="341"/>
      <c r="C988" s="341"/>
      <c r="D988" s="341"/>
      <c r="E988" s="341"/>
      <c r="F988" s="341"/>
      <c r="G988" s="341"/>
      <c r="H988" s="341"/>
      <c r="I988" s="341"/>
      <c r="J988" s="341"/>
      <c r="K988" s="341"/>
      <c r="L988" s="341"/>
      <c r="M988" s="341"/>
      <c r="N988" s="341"/>
    </row>
    <row r="989" spans="1:14" ht="15.75" customHeight="1" x14ac:dyDescent="0.2">
      <c r="A989" s="341"/>
      <c r="B989" s="341"/>
      <c r="C989" s="341"/>
      <c r="D989" s="341"/>
      <c r="E989" s="341"/>
      <c r="F989" s="341"/>
      <c r="G989" s="341"/>
      <c r="H989" s="341"/>
      <c r="I989" s="341"/>
      <c r="J989" s="341"/>
      <c r="K989" s="341"/>
      <c r="L989" s="341"/>
      <c r="M989" s="341"/>
      <c r="N989" s="341"/>
    </row>
    <row r="990" spans="1:14" ht="15.75" customHeight="1" x14ac:dyDescent="0.2">
      <c r="A990" s="341"/>
      <c r="B990" s="341"/>
      <c r="C990" s="341"/>
      <c r="D990" s="341"/>
      <c r="E990" s="341"/>
      <c r="F990" s="341"/>
      <c r="G990" s="341"/>
      <c r="H990" s="341"/>
      <c r="I990" s="341"/>
      <c r="J990" s="341"/>
      <c r="K990" s="341"/>
      <c r="L990" s="341"/>
      <c r="M990" s="341"/>
      <c r="N990" s="341"/>
    </row>
    <row r="991" spans="1:14" ht="15.75" customHeight="1" x14ac:dyDescent="0.2">
      <c r="A991" s="341"/>
      <c r="B991" s="341"/>
      <c r="C991" s="341"/>
      <c r="D991" s="341"/>
      <c r="E991" s="341"/>
      <c r="F991" s="341"/>
      <c r="G991" s="341"/>
      <c r="H991" s="341"/>
      <c r="I991" s="341"/>
      <c r="J991" s="341"/>
      <c r="K991" s="341"/>
      <c r="L991" s="341"/>
      <c r="M991" s="341"/>
      <c r="N991" s="341"/>
    </row>
    <row r="992" spans="1:14" ht="15.75" customHeight="1" x14ac:dyDescent="0.2">
      <c r="A992" s="341"/>
      <c r="B992" s="341"/>
      <c r="C992" s="341"/>
      <c r="D992" s="341"/>
      <c r="E992" s="341"/>
      <c r="F992" s="341"/>
      <c r="G992" s="341"/>
      <c r="H992" s="341"/>
      <c r="I992" s="341"/>
      <c r="J992" s="341"/>
      <c r="K992" s="341"/>
      <c r="L992" s="341"/>
      <c r="M992" s="341"/>
      <c r="N992" s="341"/>
    </row>
    <row r="993" spans="1:14" ht="15.75" customHeight="1" x14ac:dyDescent="0.2">
      <c r="A993" s="341"/>
      <c r="B993" s="341"/>
      <c r="C993" s="341"/>
      <c r="D993" s="341"/>
      <c r="E993" s="341"/>
      <c r="F993" s="341"/>
      <c r="G993" s="341"/>
      <c r="H993" s="341"/>
      <c r="I993" s="341"/>
      <c r="J993" s="341"/>
      <c r="K993" s="341"/>
      <c r="L993" s="341"/>
      <c r="M993" s="341"/>
      <c r="N993" s="341"/>
    </row>
    <row r="994" spans="1:14" ht="15.75" customHeight="1" x14ac:dyDescent="0.2">
      <c r="A994" s="341"/>
      <c r="B994" s="341"/>
      <c r="C994" s="341"/>
      <c r="D994" s="341"/>
      <c r="E994" s="341"/>
      <c r="F994" s="341"/>
      <c r="G994" s="341"/>
      <c r="H994" s="341"/>
      <c r="I994" s="341"/>
      <c r="J994" s="341"/>
      <c r="K994" s="341"/>
      <c r="L994" s="341"/>
      <c r="M994" s="341"/>
      <c r="N994" s="341"/>
    </row>
    <row r="995" spans="1:14" ht="15.75" customHeight="1" x14ac:dyDescent="0.2">
      <c r="A995" s="341"/>
      <c r="B995" s="341"/>
      <c r="C995" s="341"/>
      <c r="D995" s="341"/>
      <c r="E995" s="341"/>
      <c r="F995" s="341"/>
      <c r="G995" s="341"/>
      <c r="H995" s="341"/>
      <c r="I995" s="341"/>
      <c r="J995" s="341"/>
      <c r="K995" s="341"/>
      <c r="L995" s="341"/>
      <c r="M995" s="341"/>
      <c r="N995" s="341"/>
    </row>
    <row r="996" spans="1:14" ht="15.75" customHeight="1" x14ac:dyDescent="0.2">
      <c r="A996" s="341"/>
      <c r="B996" s="341"/>
      <c r="C996" s="341"/>
      <c r="D996" s="341"/>
      <c r="E996" s="341"/>
      <c r="F996" s="341"/>
      <c r="G996" s="341"/>
      <c r="H996" s="341"/>
      <c r="I996" s="341"/>
      <c r="J996" s="341"/>
      <c r="K996" s="341"/>
      <c r="L996" s="341"/>
      <c r="M996" s="341"/>
      <c r="N996" s="341"/>
    </row>
    <row r="997" spans="1:14" ht="15.75" customHeight="1" x14ac:dyDescent="0.2">
      <c r="A997" s="341"/>
      <c r="B997" s="341"/>
      <c r="C997" s="341"/>
      <c r="D997" s="341"/>
      <c r="E997" s="341"/>
      <c r="F997" s="341"/>
      <c r="G997" s="341"/>
      <c r="H997" s="341"/>
      <c r="I997" s="341"/>
      <c r="J997" s="341"/>
      <c r="K997" s="341"/>
      <c r="L997" s="341"/>
      <c r="M997" s="341"/>
      <c r="N997" s="341"/>
    </row>
  </sheetData>
  <mergeCells count="92">
    <mergeCell ref="A25:N25"/>
    <mergeCell ref="A26:N30"/>
    <mergeCell ref="A24:B24"/>
    <mergeCell ref="C24:D24"/>
    <mergeCell ref="E24:F24"/>
    <mergeCell ref="G24:H24"/>
    <mergeCell ref="I24:J24"/>
    <mergeCell ref="K24:N24"/>
    <mergeCell ref="K23:N23"/>
    <mergeCell ref="A22:B22"/>
    <mergeCell ref="C22:D22"/>
    <mergeCell ref="E22:F22"/>
    <mergeCell ref="G22:H22"/>
    <mergeCell ref="I22:J22"/>
    <mergeCell ref="K22:N22"/>
    <mergeCell ref="A23:B23"/>
    <mergeCell ref="C23:D23"/>
    <mergeCell ref="E23:F23"/>
    <mergeCell ref="G23:H23"/>
    <mergeCell ref="I23:J23"/>
    <mergeCell ref="A19:N19"/>
    <mergeCell ref="A20:N20"/>
    <mergeCell ref="A21:B21"/>
    <mergeCell ref="C21:D21"/>
    <mergeCell ref="E21:F21"/>
    <mergeCell ref="G21:H21"/>
    <mergeCell ref="I21:J21"/>
    <mergeCell ref="K21:N21"/>
    <mergeCell ref="M18:N18"/>
    <mergeCell ref="A15:N15"/>
    <mergeCell ref="A16:N16"/>
    <mergeCell ref="B17:C17"/>
    <mergeCell ref="D17:E17"/>
    <mergeCell ref="F17:G17"/>
    <mergeCell ref="I17:J17"/>
    <mergeCell ref="K17:L17"/>
    <mergeCell ref="M17:N17"/>
    <mergeCell ref="B18:C18"/>
    <mergeCell ref="D18:E18"/>
    <mergeCell ref="F18:G18"/>
    <mergeCell ref="I18:J18"/>
    <mergeCell ref="K18:L18"/>
    <mergeCell ref="L14:M14"/>
    <mergeCell ref="A13:B13"/>
    <mergeCell ref="C13:D13"/>
    <mergeCell ref="E13:F13"/>
    <mergeCell ref="I13:J13"/>
    <mergeCell ref="K13:L13"/>
    <mergeCell ref="M13:N13"/>
    <mergeCell ref="A14:B14"/>
    <mergeCell ref="C14:D14"/>
    <mergeCell ref="E14:F14"/>
    <mergeCell ref="G14:H14"/>
    <mergeCell ref="I14:J14"/>
    <mergeCell ref="A10:N10"/>
    <mergeCell ref="A11:N11"/>
    <mergeCell ref="A12:B12"/>
    <mergeCell ref="C12:D12"/>
    <mergeCell ref="E12:F12"/>
    <mergeCell ref="I12:J12"/>
    <mergeCell ref="K12:L12"/>
    <mergeCell ref="M12:N12"/>
    <mergeCell ref="B8:D8"/>
    <mergeCell ref="G8:H8"/>
    <mergeCell ref="I8:J8"/>
    <mergeCell ref="K8:N8"/>
    <mergeCell ref="B9:D9"/>
    <mergeCell ref="G9:H9"/>
    <mergeCell ref="I9:J9"/>
    <mergeCell ref="K9:N9"/>
    <mergeCell ref="B6:D6"/>
    <mergeCell ref="G6:H6"/>
    <mergeCell ref="I6:J6"/>
    <mergeCell ref="K6:N6"/>
    <mergeCell ref="B7:D7"/>
    <mergeCell ref="G7:H7"/>
    <mergeCell ref="I7:J7"/>
    <mergeCell ref="K7:N7"/>
    <mergeCell ref="B4:D4"/>
    <mergeCell ref="G4:H4"/>
    <mergeCell ref="I4:J4"/>
    <mergeCell ref="K4:N4"/>
    <mergeCell ref="B5:D5"/>
    <mergeCell ref="G5:H5"/>
    <mergeCell ref="I5:J5"/>
    <mergeCell ref="K5:N5"/>
    <mergeCell ref="A1:N1"/>
    <mergeCell ref="A2:N2"/>
    <mergeCell ref="B3:D3"/>
    <mergeCell ref="G3:H3"/>
    <mergeCell ref="I3:J3"/>
    <mergeCell ref="K3:N3"/>
  </mergeCells>
  <printOptions horizontalCentered="1"/>
  <pageMargins left="0.45" right="0.45" top="0.75" bottom="0.75" header="0" footer="0"/>
  <pageSetup scale="50" fitToHeight="0"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E2EFD9"/>
    <pageSetUpPr fitToPage="1"/>
  </sheetPr>
  <dimension ref="A1:Z948"/>
  <sheetViews>
    <sheetView view="pageBreakPreview" zoomScaleNormal="100" zoomScaleSheetLayoutView="100" workbookViewId="0">
      <selection activeCell="E15" sqref="E15:F15"/>
    </sheetView>
  </sheetViews>
  <sheetFormatPr baseColWidth="10" defaultColWidth="13.140625" defaultRowHeight="15" customHeight="1" x14ac:dyDescent="0.2"/>
  <cols>
    <col min="1" max="1" width="17.5703125" style="342" customWidth="1"/>
    <col min="2" max="2" width="12.42578125" style="342" customWidth="1"/>
    <col min="3" max="3" width="18.28515625" style="342" customWidth="1"/>
    <col min="4" max="4" width="18" style="342" customWidth="1"/>
    <col min="5" max="5" width="15.42578125" style="342" customWidth="1"/>
    <col min="6" max="6" width="13" style="342" customWidth="1"/>
    <col min="7" max="7" width="16" style="342" customWidth="1"/>
    <col min="8" max="8" width="17.7109375" style="342" customWidth="1"/>
    <col min="9" max="11" width="18.28515625" style="342" customWidth="1"/>
    <col min="12" max="26" width="12.28515625" style="342" customWidth="1"/>
    <col min="27" max="16384" width="13.140625" style="342"/>
  </cols>
  <sheetData>
    <row r="1" spans="1:26" ht="30" customHeight="1" x14ac:dyDescent="0.2">
      <c r="A1" s="875" t="s">
        <v>1746</v>
      </c>
      <c r="B1" s="861"/>
      <c r="C1" s="861"/>
      <c r="D1" s="861"/>
      <c r="E1" s="861"/>
      <c r="F1" s="861"/>
      <c r="G1" s="861"/>
      <c r="H1" s="861"/>
      <c r="I1" s="861"/>
      <c r="J1" s="861"/>
      <c r="K1" s="862"/>
    </row>
    <row r="2" spans="1:26" ht="30" customHeight="1" x14ac:dyDescent="0.2">
      <c r="A2" s="961" t="s">
        <v>1747</v>
      </c>
      <c r="B2" s="861"/>
      <c r="C2" s="861"/>
      <c r="D2" s="861"/>
      <c r="E2" s="861"/>
      <c r="F2" s="861"/>
      <c r="G2" s="861"/>
      <c r="H2" s="861"/>
      <c r="I2" s="861"/>
      <c r="J2" s="861"/>
      <c r="K2" s="862"/>
    </row>
    <row r="3" spans="1:26" ht="55.5" customHeight="1" x14ac:dyDescent="0.2">
      <c r="A3" s="960" t="s">
        <v>1748</v>
      </c>
      <c r="B3" s="863"/>
      <c r="C3" s="949">
        <v>1240</v>
      </c>
      <c r="D3" s="863"/>
      <c r="E3" s="962" t="s">
        <v>1749</v>
      </c>
      <c r="F3" s="863"/>
      <c r="G3" s="357">
        <v>1240</v>
      </c>
      <c r="H3" s="358" t="s">
        <v>1750</v>
      </c>
      <c r="I3" s="359">
        <v>31</v>
      </c>
      <c r="J3" s="359">
        <v>3</v>
      </c>
      <c r="K3" s="360">
        <v>22</v>
      </c>
    </row>
    <row r="4" spans="1:26" ht="9" customHeight="1" x14ac:dyDescent="0.2">
      <c r="A4" s="960"/>
      <c r="B4" s="861"/>
      <c r="C4" s="861"/>
      <c r="D4" s="861"/>
      <c r="E4" s="861"/>
      <c r="F4" s="861"/>
      <c r="G4" s="861"/>
      <c r="H4" s="861"/>
      <c r="I4" s="861"/>
      <c r="J4" s="861"/>
      <c r="K4" s="862"/>
    </row>
    <row r="5" spans="1:26" ht="30" customHeight="1" x14ac:dyDescent="0.2">
      <c r="A5" s="875" t="s">
        <v>1751</v>
      </c>
      <c r="B5" s="861"/>
      <c r="C5" s="861"/>
      <c r="D5" s="861"/>
      <c r="E5" s="861"/>
      <c r="F5" s="861"/>
      <c r="G5" s="861"/>
      <c r="H5" s="861"/>
      <c r="I5" s="861"/>
      <c r="J5" s="861"/>
      <c r="K5" s="862"/>
    </row>
    <row r="6" spans="1:26" ht="51" customHeight="1" thickBot="1" x14ac:dyDescent="0.25">
      <c r="A6" s="875" t="s">
        <v>1711</v>
      </c>
      <c r="B6" s="863"/>
      <c r="C6" s="361" t="s">
        <v>1752</v>
      </c>
      <c r="D6" s="362" t="s">
        <v>1753</v>
      </c>
      <c r="E6" s="963" t="s">
        <v>1754</v>
      </c>
      <c r="F6" s="861"/>
      <c r="G6" s="861"/>
      <c r="H6" s="863"/>
      <c r="I6" s="964" t="s">
        <v>125</v>
      </c>
      <c r="J6" s="864"/>
      <c r="K6" s="867"/>
    </row>
    <row r="7" spans="1:26" ht="25.5" customHeight="1" x14ac:dyDescent="0.2">
      <c r="A7" s="953" t="s">
        <v>1755</v>
      </c>
      <c r="B7" s="863"/>
      <c r="C7" s="357">
        <v>0</v>
      </c>
      <c r="D7" s="357">
        <v>0</v>
      </c>
      <c r="E7" s="949" t="s">
        <v>1573</v>
      </c>
      <c r="F7" s="861"/>
      <c r="G7" s="861"/>
      <c r="H7" s="861"/>
      <c r="I7" s="965" t="s">
        <v>1573</v>
      </c>
      <c r="J7" s="966"/>
      <c r="K7" s="967"/>
      <c r="L7" s="385"/>
      <c r="M7" s="343"/>
      <c r="N7" s="343"/>
      <c r="O7" s="343"/>
      <c r="P7" s="343"/>
      <c r="Q7" s="343"/>
      <c r="R7" s="343"/>
      <c r="S7" s="343"/>
      <c r="T7" s="343"/>
      <c r="U7" s="343"/>
      <c r="V7" s="343"/>
      <c r="W7" s="343"/>
      <c r="X7" s="343"/>
      <c r="Y7" s="343"/>
      <c r="Z7" s="343"/>
    </row>
    <row r="8" spans="1:26" ht="22.5" customHeight="1" x14ac:dyDescent="0.2">
      <c r="A8" s="953" t="s">
        <v>1756</v>
      </c>
      <c r="B8" s="863"/>
      <c r="C8" s="357">
        <v>0</v>
      </c>
      <c r="D8" s="357">
        <v>0</v>
      </c>
      <c r="E8" s="949" t="s">
        <v>1573</v>
      </c>
      <c r="F8" s="861"/>
      <c r="G8" s="861"/>
      <c r="H8" s="861"/>
      <c r="I8" s="968" t="s">
        <v>1573</v>
      </c>
      <c r="J8" s="969"/>
      <c r="K8" s="970"/>
      <c r="L8" s="386"/>
      <c r="M8" s="343"/>
      <c r="N8" s="343"/>
      <c r="O8" s="343"/>
      <c r="P8" s="343"/>
      <c r="Q8" s="343"/>
      <c r="R8" s="343"/>
      <c r="S8" s="343"/>
      <c r="T8" s="343"/>
      <c r="U8" s="343"/>
      <c r="V8" s="343"/>
      <c r="W8" s="343"/>
      <c r="X8" s="343"/>
      <c r="Y8" s="343"/>
      <c r="Z8" s="343"/>
    </row>
    <row r="9" spans="1:26" ht="48" customHeight="1" thickBot="1" x14ac:dyDescent="0.25">
      <c r="A9" s="971" t="s">
        <v>1757</v>
      </c>
      <c r="B9" s="863"/>
      <c r="C9" s="357">
        <v>0</v>
      </c>
      <c r="D9" s="357">
        <v>0</v>
      </c>
      <c r="E9" s="949" t="s">
        <v>1573</v>
      </c>
      <c r="F9" s="861"/>
      <c r="G9" s="861"/>
      <c r="H9" s="861"/>
      <c r="I9" s="972" t="s">
        <v>1573</v>
      </c>
      <c r="J9" s="973"/>
      <c r="K9" s="974"/>
      <c r="L9" s="343"/>
      <c r="M9" s="343"/>
      <c r="N9" s="343"/>
      <c r="O9" s="343"/>
      <c r="P9" s="343"/>
      <c r="Q9" s="343"/>
      <c r="R9" s="343"/>
      <c r="S9" s="343"/>
      <c r="T9" s="343"/>
      <c r="U9" s="343"/>
      <c r="V9" s="343"/>
      <c r="W9" s="343"/>
      <c r="X9" s="343"/>
      <c r="Y9" s="343"/>
      <c r="Z9" s="343"/>
    </row>
    <row r="10" spans="1:26" ht="10.5" customHeight="1" x14ac:dyDescent="0.2">
      <c r="A10" s="971"/>
      <c r="B10" s="861"/>
      <c r="C10" s="861"/>
      <c r="D10" s="861"/>
      <c r="E10" s="861"/>
      <c r="F10" s="861"/>
      <c r="G10" s="861"/>
      <c r="H10" s="861"/>
      <c r="I10" s="866"/>
      <c r="J10" s="866"/>
      <c r="K10" s="871"/>
      <c r="L10" s="343"/>
      <c r="M10" s="343"/>
      <c r="N10" s="343"/>
      <c r="O10" s="343"/>
      <c r="P10" s="343"/>
      <c r="Q10" s="343"/>
      <c r="R10" s="343"/>
      <c r="S10" s="343"/>
      <c r="T10" s="343"/>
      <c r="U10" s="343"/>
      <c r="V10" s="343"/>
      <c r="W10" s="343"/>
      <c r="X10" s="343"/>
      <c r="Y10" s="343"/>
      <c r="Z10" s="343"/>
    </row>
    <row r="11" spans="1:26" ht="30" customHeight="1" x14ac:dyDescent="0.2">
      <c r="A11" s="875" t="s">
        <v>1758</v>
      </c>
      <c r="B11" s="861"/>
      <c r="C11" s="861"/>
      <c r="D11" s="861"/>
      <c r="E11" s="861"/>
      <c r="F11" s="861"/>
      <c r="G11" s="861"/>
      <c r="H11" s="861"/>
      <c r="I11" s="861"/>
      <c r="J11" s="861"/>
      <c r="K11" s="862"/>
    </row>
    <row r="12" spans="1:26" ht="40.5" customHeight="1" x14ac:dyDescent="0.2">
      <c r="A12" s="953" t="s">
        <v>1759</v>
      </c>
      <c r="B12" s="863"/>
      <c r="C12" s="357">
        <v>0</v>
      </c>
      <c r="D12" s="357" t="s">
        <v>1760</v>
      </c>
      <c r="E12" s="949">
        <v>0</v>
      </c>
      <c r="F12" s="863"/>
      <c r="G12" s="949" t="s">
        <v>1761</v>
      </c>
      <c r="H12" s="863"/>
      <c r="I12" s="949">
        <v>0</v>
      </c>
      <c r="J12" s="861"/>
      <c r="K12" s="862"/>
    </row>
    <row r="13" spans="1:26" ht="33" customHeight="1" x14ac:dyDescent="0.2">
      <c r="A13" s="953" t="s">
        <v>1762</v>
      </c>
      <c r="B13" s="863"/>
      <c r="C13" s="357">
        <v>0</v>
      </c>
      <c r="D13" s="357" t="s">
        <v>1763</v>
      </c>
      <c r="E13" s="949" t="s">
        <v>1908</v>
      </c>
      <c r="F13" s="861"/>
      <c r="G13" s="861"/>
      <c r="H13" s="861"/>
      <c r="I13" s="861"/>
      <c r="J13" s="861"/>
      <c r="K13" s="862"/>
    </row>
    <row r="14" spans="1:26" ht="24" customHeight="1" x14ac:dyDescent="0.2">
      <c r="A14" s="976" t="s">
        <v>1764</v>
      </c>
      <c r="B14" s="863"/>
      <c r="C14" s="363" t="s">
        <v>1765</v>
      </c>
      <c r="D14" s="363" t="s">
        <v>1766</v>
      </c>
      <c r="E14" s="975" t="s">
        <v>1767</v>
      </c>
      <c r="F14" s="863"/>
      <c r="G14" s="975" t="s">
        <v>1768</v>
      </c>
      <c r="H14" s="861"/>
      <c r="I14" s="861"/>
      <c r="J14" s="861"/>
      <c r="K14" s="862"/>
    </row>
    <row r="15" spans="1:26" ht="39" customHeight="1" x14ac:dyDescent="0.2">
      <c r="A15" s="953" t="s">
        <v>1573</v>
      </c>
      <c r="B15" s="863"/>
      <c r="C15" s="357" t="s">
        <v>1573</v>
      </c>
      <c r="D15" s="357" t="s">
        <v>1573</v>
      </c>
      <c r="E15" s="949" t="s">
        <v>1573</v>
      </c>
      <c r="F15" s="863"/>
      <c r="G15" s="940" t="s">
        <v>1573</v>
      </c>
      <c r="H15" s="861"/>
      <c r="I15" s="861"/>
      <c r="J15" s="861"/>
      <c r="K15" s="862"/>
    </row>
    <row r="16" spans="1:26" ht="24.75" customHeight="1" x14ac:dyDescent="0.2">
      <c r="A16" s="874" t="s">
        <v>1573</v>
      </c>
      <c r="B16" s="863"/>
      <c r="C16" s="357" t="s">
        <v>1573</v>
      </c>
      <c r="D16" s="357" t="s">
        <v>1573</v>
      </c>
      <c r="E16" s="949" t="s">
        <v>1573</v>
      </c>
      <c r="F16" s="863"/>
      <c r="G16" s="940" t="s">
        <v>1573</v>
      </c>
      <c r="H16" s="861"/>
      <c r="I16" s="861"/>
      <c r="J16" s="861"/>
      <c r="K16" s="862"/>
    </row>
    <row r="17" spans="1:11" ht="9" customHeight="1" x14ac:dyDescent="0.2">
      <c r="A17" s="953"/>
      <c r="B17" s="977"/>
      <c r="C17" s="977"/>
      <c r="D17" s="977"/>
      <c r="E17" s="977"/>
      <c r="F17" s="977"/>
      <c r="G17" s="977"/>
      <c r="H17" s="977"/>
      <c r="I17" s="977"/>
      <c r="J17" s="977"/>
      <c r="K17" s="978"/>
    </row>
    <row r="18" spans="1:11" ht="31.5" customHeight="1" x14ac:dyDescent="0.2">
      <c r="A18" s="875" t="s">
        <v>1769</v>
      </c>
      <c r="B18" s="861"/>
      <c r="C18" s="861"/>
      <c r="D18" s="861"/>
      <c r="E18" s="861"/>
      <c r="F18" s="861"/>
      <c r="G18" s="861"/>
      <c r="H18" s="861"/>
      <c r="I18" s="861"/>
      <c r="J18" s="861"/>
      <c r="K18" s="862"/>
    </row>
    <row r="19" spans="1:11" ht="41.25" customHeight="1" x14ac:dyDescent="0.2">
      <c r="A19" s="364" t="s">
        <v>1770</v>
      </c>
      <c r="B19" s="975" t="s">
        <v>1771</v>
      </c>
      <c r="C19" s="861"/>
      <c r="D19" s="863"/>
      <c r="E19" s="962" t="s">
        <v>1910</v>
      </c>
      <c r="F19" s="863"/>
      <c r="G19" s="358" t="s">
        <v>1772</v>
      </c>
      <c r="H19" s="358" t="s">
        <v>1773</v>
      </c>
      <c r="I19" s="962" t="s">
        <v>1488</v>
      </c>
      <c r="J19" s="861"/>
      <c r="K19" s="862"/>
    </row>
    <row r="20" spans="1:11" ht="42.75" customHeight="1" x14ac:dyDescent="0.2">
      <c r="A20" s="387">
        <v>44621</v>
      </c>
      <c r="B20" s="940" t="s">
        <v>1911</v>
      </c>
      <c r="C20" s="861"/>
      <c r="D20" s="863"/>
      <c r="E20" s="949">
        <v>6</v>
      </c>
      <c r="F20" s="863"/>
      <c r="G20" s="357">
        <v>5</v>
      </c>
      <c r="H20" s="357" t="s">
        <v>1913</v>
      </c>
      <c r="I20" s="940" t="s">
        <v>1908</v>
      </c>
      <c r="J20" s="861"/>
      <c r="K20" s="862"/>
    </row>
    <row r="21" spans="1:11" ht="35.25" customHeight="1" x14ac:dyDescent="0.2">
      <c r="A21" s="387">
        <v>44624</v>
      </c>
      <c r="B21" s="940" t="s">
        <v>1912</v>
      </c>
      <c r="C21" s="977"/>
      <c r="D21" s="979"/>
      <c r="E21" s="949">
        <v>6</v>
      </c>
      <c r="F21" s="979"/>
      <c r="G21" s="357">
        <v>5</v>
      </c>
      <c r="H21" s="357" t="s">
        <v>1913</v>
      </c>
      <c r="I21" s="940" t="s">
        <v>1908</v>
      </c>
      <c r="J21" s="861"/>
      <c r="K21" s="862"/>
    </row>
    <row r="22" spans="1:11" ht="42" customHeight="1" x14ac:dyDescent="0.2">
      <c r="A22" s="387">
        <v>44627</v>
      </c>
      <c r="B22" s="980" t="s">
        <v>1909</v>
      </c>
      <c r="C22" s="981"/>
      <c r="D22" s="879"/>
      <c r="E22" s="949">
        <v>6</v>
      </c>
      <c r="F22" s="979"/>
      <c r="G22" s="357">
        <v>4</v>
      </c>
      <c r="H22" s="357" t="s">
        <v>1913</v>
      </c>
      <c r="I22" s="940" t="s">
        <v>1908</v>
      </c>
      <c r="J22" s="861"/>
      <c r="K22" s="862"/>
    </row>
    <row r="23" spans="1:11" ht="30" customHeight="1" x14ac:dyDescent="0.2">
      <c r="A23" s="875" t="s">
        <v>1774</v>
      </c>
      <c r="B23" s="861"/>
      <c r="C23" s="861"/>
      <c r="D23" s="861"/>
      <c r="E23" s="861"/>
      <c r="F23" s="861"/>
      <c r="G23" s="861"/>
      <c r="H23" s="861"/>
      <c r="I23" s="861"/>
      <c r="J23" s="861"/>
      <c r="K23" s="862"/>
    </row>
    <row r="24" spans="1:11" ht="31.5" customHeight="1" x14ac:dyDescent="0.25">
      <c r="A24" s="368" t="s">
        <v>1775</v>
      </c>
      <c r="B24" s="975" t="s">
        <v>1776</v>
      </c>
      <c r="C24" s="863"/>
      <c r="D24" s="363" t="s">
        <v>1777</v>
      </c>
      <c r="E24" s="975" t="s">
        <v>1778</v>
      </c>
      <c r="F24" s="863"/>
      <c r="G24" s="363" t="s">
        <v>1779</v>
      </c>
      <c r="H24" s="363" t="s">
        <v>1780</v>
      </c>
      <c r="I24" s="975" t="s">
        <v>1488</v>
      </c>
      <c r="J24" s="861"/>
      <c r="K24" s="862"/>
    </row>
    <row r="25" spans="1:11" ht="36.75" customHeight="1" x14ac:dyDescent="0.2">
      <c r="A25" s="387">
        <v>44317</v>
      </c>
      <c r="B25" s="949" t="s">
        <v>1928</v>
      </c>
      <c r="C25" s="863"/>
      <c r="D25" s="392">
        <v>1057584383</v>
      </c>
      <c r="E25" s="949" t="s">
        <v>1930</v>
      </c>
      <c r="F25" s="863"/>
      <c r="G25" s="357" t="s">
        <v>1929</v>
      </c>
      <c r="H25" s="357" t="s">
        <v>1927</v>
      </c>
      <c r="I25" s="940" t="s">
        <v>1914</v>
      </c>
      <c r="J25" s="861"/>
      <c r="K25" s="862"/>
    </row>
    <row r="26" spans="1:11" ht="33" customHeight="1" x14ac:dyDescent="0.2">
      <c r="A26" s="387">
        <v>44370</v>
      </c>
      <c r="B26" s="949" t="s">
        <v>1924</v>
      </c>
      <c r="C26" s="863"/>
      <c r="D26" s="392">
        <v>12266613</v>
      </c>
      <c r="E26" s="949" t="s">
        <v>1925</v>
      </c>
      <c r="F26" s="863"/>
      <c r="G26" s="357" t="s">
        <v>1926</v>
      </c>
      <c r="H26" s="357" t="s">
        <v>1927</v>
      </c>
      <c r="I26" s="940" t="s">
        <v>1914</v>
      </c>
      <c r="J26" s="861"/>
      <c r="K26" s="862"/>
    </row>
    <row r="27" spans="1:11" ht="35.25" customHeight="1" x14ac:dyDescent="0.2">
      <c r="A27" s="387">
        <v>44599</v>
      </c>
      <c r="B27" s="949" t="s">
        <v>1931</v>
      </c>
      <c r="C27" s="959"/>
      <c r="D27" s="357">
        <v>1052414830</v>
      </c>
      <c r="E27" s="949" t="s">
        <v>1932</v>
      </c>
      <c r="F27" s="959"/>
      <c r="G27" s="357" t="s">
        <v>1933</v>
      </c>
      <c r="H27" s="357" t="s">
        <v>1927</v>
      </c>
      <c r="I27" s="940" t="s">
        <v>1914</v>
      </c>
      <c r="J27" s="861"/>
      <c r="K27" s="862"/>
    </row>
    <row r="28" spans="1:11" ht="36" customHeight="1" x14ac:dyDescent="0.2">
      <c r="A28" s="387">
        <v>44426</v>
      </c>
      <c r="B28" s="949" t="s">
        <v>1934</v>
      </c>
      <c r="C28" s="959"/>
      <c r="D28" s="392">
        <v>1018433153</v>
      </c>
      <c r="E28" s="949" t="s">
        <v>1935</v>
      </c>
      <c r="F28" s="959"/>
      <c r="G28" s="357" t="s">
        <v>1929</v>
      </c>
      <c r="H28" s="357" t="s">
        <v>1927</v>
      </c>
      <c r="I28" s="940" t="s">
        <v>1914</v>
      </c>
      <c r="J28" s="861"/>
      <c r="K28" s="862"/>
    </row>
    <row r="29" spans="1:11" ht="48.75" customHeight="1" x14ac:dyDescent="0.2">
      <c r="A29" s="387">
        <v>44519</v>
      </c>
      <c r="B29" s="949" t="s">
        <v>1920</v>
      </c>
      <c r="C29" s="863"/>
      <c r="D29" s="392">
        <v>1143867823</v>
      </c>
      <c r="E29" s="949" t="s">
        <v>1936</v>
      </c>
      <c r="F29" s="863"/>
      <c r="G29" s="357" t="s">
        <v>1929</v>
      </c>
      <c r="H29" s="357" t="s">
        <v>1927</v>
      </c>
      <c r="I29" s="940" t="s">
        <v>1914</v>
      </c>
      <c r="J29" s="861"/>
      <c r="K29" s="862"/>
    </row>
    <row r="30" spans="1:11" ht="46.5" customHeight="1" x14ac:dyDescent="0.2">
      <c r="A30" s="387">
        <v>44621</v>
      </c>
      <c r="B30" s="949" t="s">
        <v>1919</v>
      </c>
      <c r="C30" s="959"/>
      <c r="D30" s="392">
        <v>522148</v>
      </c>
      <c r="E30" s="949" t="s">
        <v>1944</v>
      </c>
      <c r="F30" s="959"/>
      <c r="G30" s="357" t="s">
        <v>1926</v>
      </c>
      <c r="H30" s="357" t="s">
        <v>1927</v>
      </c>
      <c r="I30" s="940" t="s">
        <v>1914</v>
      </c>
      <c r="J30" s="861"/>
      <c r="K30" s="862"/>
    </row>
    <row r="31" spans="1:11" ht="42.75" customHeight="1" x14ac:dyDescent="0.2">
      <c r="A31" s="387">
        <v>44409</v>
      </c>
      <c r="B31" s="949" t="s">
        <v>1946</v>
      </c>
      <c r="C31" s="863"/>
      <c r="D31" s="392">
        <v>76906611</v>
      </c>
      <c r="E31" s="949" t="s">
        <v>1945</v>
      </c>
      <c r="F31" s="863"/>
      <c r="G31" s="357" t="s">
        <v>1947</v>
      </c>
      <c r="H31" s="357" t="s">
        <v>1927</v>
      </c>
      <c r="I31" s="940" t="s">
        <v>1914</v>
      </c>
      <c r="J31" s="861"/>
      <c r="K31" s="862"/>
    </row>
    <row r="32" spans="1:11" ht="28.5" customHeight="1" x14ac:dyDescent="0.2">
      <c r="A32" s="369" t="s">
        <v>1475</v>
      </c>
      <c r="B32" s="975" t="s">
        <v>1781</v>
      </c>
      <c r="C32" s="861"/>
      <c r="D32" s="863"/>
      <c r="E32" s="962" t="s">
        <v>1772</v>
      </c>
      <c r="F32" s="863"/>
      <c r="G32" s="363" t="s">
        <v>1782</v>
      </c>
      <c r="H32" s="363" t="s">
        <v>1783</v>
      </c>
      <c r="I32" s="975" t="s">
        <v>1488</v>
      </c>
      <c r="J32" s="861"/>
      <c r="K32" s="862"/>
    </row>
    <row r="33" spans="1:26" ht="30" customHeight="1" x14ac:dyDescent="0.2">
      <c r="A33" s="365"/>
      <c r="B33" s="949"/>
      <c r="C33" s="861"/>
      <c r="D33" s="863"/>
      <c r="E33" s="949"/>
      <c r="F33" s="863"/>
      <c r="G33" s="357"/>
      <c r="H33" s="357"/>
      <c r="I33" s="940" t="s">
        <v>1937</v>
      </c>
      <c r="J33" s="861"/>
      <c r="K33" s="862"/>
    </row>
    <row r="34" spans="1:26" ht="24.75" customHeight="1" x14ac:dyDescent="0.2">
      <c r="A34" s="366"/>
      <c r="B34" s="982"/>
      <c r="C34" s="861"/>
      <c r="D34" s="863"/>
      <c r="E34" s="982"/>
      <c r="F34" s="863"/>
      <c r="G34" s="367"/>
      <c r="H34" s="367"/>
      <c r="I34" s="940" t="s">
        <v>1937</v>
      </c>
      <c r="J34" s="861"/>
      <c r="K34" s="862"/>
      <c r="L34" s="370"/>
      <c r="M34" s="370"/>
      <c r="N34" s="370"/>
      <c r="O34" s="370"/>
      <c r="P34" s="370"/>
      <c r="Q34" s="370"/>
      <c r="R34" s="370"/>
      <c r="S34" s="370"/>
      <c r="T34" s="370"/>
      <c r="U34" s="370"/>
      <c r="V34" s="370"/>
      <c r="W34" s="370"/>
      <c r="X34" s="370"/>
      <c r="Y34" s="370"/>
      <c r="Z34" s="370"/>
    </row>
    <row r="35" spans="1:26" ht="42.75" customHeight="1" x14ac:dyDescent="0.2">
      <c r="A35" s="366"/>
      <c r="B35" s="982"/>
      <c r="C35" s="861"/>
      <c r="D35" s="863"/>
      <c r="E35" s="982"/>
      <c r="F35" s="863"/>
      <c r="G35" s="367"/>
      <c r="H35" s="367"/>
      <c r="I35" s="940" t="s">
        <v>1937</v>
      </c>
      <c r="J35" s="861"/>
      <c r="K35" s="862"/>
      <c r="L35" s="384"/>
    </row>
    <row r="36" spans="1:26" ht="42" customHeight="1" x14ac:dyDescent="0.2">
      <c r="A36" s="874"/>
      <c r="B36" s="861"/>
      <c r="C36" s="861"/>
      <c r="D36" s="861"/>
      <c r="E36" s="861"/>
      <c r="F36" s="861"/>
      <c r="G36" s="861"/>
      <c r="H36" s="861"/>
      <c r="I36" s="861"/>
      <c r="J36" s="861"/>
      <c r="K36" s="862"/>
    </row>
    <row r="37" spans="1:26" ht="38.25" customHeight="1" x14ac:dyDescent="0.2">
      <c r="A37" s="875" t="s">
        <v>1784</v>
      </c>
      <c r="B37" s="861"/>
      <c r="C37" s="861"/>
      <c r="D37" s="861"/>
      <c r="E37" s="861"/>
      <c r="F37" s="861"/>
      <c r="G37" s="861"/>
      <c r="H37" s="861"/>
      <c r="I37" s="861"/>
      <c r="J37" s="861"/>
      <c r="K37" s="862"/>
    </row>
    <row r="38" spans="1:26" ht="30" customHeight="1" x14ac:dyDescent="0.2">
      <c r="A38" s="369" t="s">
        <v>1785</v>
      </c>
      <c r="B38" s="975" t="s">
        <v>1786</v>
      </c>
      <c r="C38" s="861"/>
      <c r="D38" s="863"/>
      <c r="E38" s="975" t="s">
        <v>1787</v>
      </c>
      <c r="F38" s="861"/>
      <c r="G38" s="861"/>
      <c r="H38" s="863"/>
      <c r="I38" s="975" t="s">
        <v>1488</v>
      </c>
      <c r="J38" s="861"/>
      <c r="K38" s="862"/>
    </row>
    <row r="39" spans="1:26" ht="48" customHeight="1" x14ac:dyDescent="0.2">
      <c r="A39" s="387">
        <v>44630</v>
      </c>
      <c r="B39" s="949" t="s">
        <v>1915</v>
      </c>
      <c r="C39" s="983"/>
      <c r="D39" s="984"/>
      <c r="E39" s="949" t="s">
        <v>1914</v>
      </c>
      <c r="F39" s="985"/>
      <c r="G39" s="985"/>
      <c r="H39" s="959"/>
      <c r="I39" s="940" t="s">
        <v>1914</v>
      </c>
      <c r="J39" s="941"/>
      <c r="K39" s="943"/>
    </row>
    <row r="40" spans="1:26" ht="30" customHeight="1" x14ac:dyDescent="0.2">
      <c r="A40" s="387">
        <v>44630</v>
      </c>
      <c r="B40" s="949" t="s">
        <v>1916</v>
      </c>
      <c r="C40" s="983"/>
      <c r="D40" s="984"/>
      <c r="E40" s="949" t="s">
        <v>1914</v>
      </c>
      <c r="F40" s="985"/>
      <c r="G40" s="985"/>
      <c r="H40" s="959"/>
      <c r="I40" s="949" t="s">
        <v>1917</v>
      </c>
      <c r="J40" s="977"/>
      <c r="K40" s="978"/>
    </row>
    <row r="41" spans="1:26" ht="19.5" customHeight="1" x14ac:dyDescent="0.2">
      <c r="A41" s="387">
        <v>44635</v>
      </c>
      <c r="B41" s="949" t="s">
        <v>1918</v>
      </c>
      <c r="C41" s="977"/>
      <c r="D41" s="979"/>
      <c r="E41" s="949" t="s">
        <v>1914</v>
      </c>
      <c r="F41" s="985"/>
      <c r="G41" s="985"/>
      <c r="H41" s="959"/>
      <c r="I41" s="949" t="s">
        <v>1917</v>
      </c>
      <c r="J41" s="977"/>
      <c r="K41" s="978"/>
    </row>
    <row r="42" spans="1:26" ht="39" customHeight="1" x14ac:dyDescent="0.2">
      <c r="A42" s="875" t="s">
        <v>1788</v>
      </c>
      <c r="B42" s="861"/>
      <c r="C42" s="861"/>
      <c r="D42" s="861"/>
      <c r="E42" s="861"/>
      <c r="F42" s="861"/>
      <c r="G42" s="861"/>
      <c r="H42" s="861"/>
      <c r="I42" s="861"/>
      <c r="J42" s="861"/>
      <c r="K42" s="862"/>
    </row>
    <row r="43" spans="1:26" ht="27.75" customHeight="1" x14ac:dyDescent="0.2">
      <c r="A43" s="960" t="s">
        <v>1789</v>
      </c>
      <c r="B43" s="863"/>
      <c r="C43" s="357">
        <v>0</v>
      </c>
      <c r="D43" s="358" t="s">
        <v>1790</v>
      </c>
      <c r="E43" s="949">
        <v>0</v>
      </c>
      <c r="F43" s="863"/>
      <c r="G43" s="358" t="s">
        <v>1791</v>
      </c>
      <c r="H43" s="357">
        <v>0</v>
      </c>
      <c r="I43" s="358" t="s">
        <v>1488</v>
      </c>
      <c r="J43" s="940">
        <v>0</v>
      </c>
      <c r="K43" s="862"/>
    </row>
    <row r="44" spans="1:26" ht="15.75" customHeight="1" x14ac:dyDescent="0.2">
      <c r="A44" s="875" t="s">
        <v>1792</v>
      </c>
      <c r="B44" s="861"/>
      <c r="C44" s="861"/>
      <c r="D44" s="861"/>
      <c r="E44" s="861"/>
      <c r="F44" s="861"/>
      <c r="G44" s="861"/>
      <c r="H44" s="861"/>
      <c r="I44" s="861"/>
      <c r="J44" s="861"/>
      <c r="K44" s="862"/>
    </row>
    <row r="45" spans="1:26" ht="15.75" customHeight="1" x14ac:dyDescent="0.2">
      <c r="A45" s="976" t="s">
        <v>1793</v>
      </c>
      <c r="B45" s="861"/>
      <c r="C45" s="861"/>
      <c r="D45" s="861"/>
      <c r="E45" s="861"/>
      <c r="F45" s="863"/>
      <c r="G45" s="975" t="s">
        <v>1794</v>
      </c>
      <c r="H45" s="863"/>
      <c r="I45" s="975" t="s">
        <v>1488</v>
      </c>
      <c r="J45" s="861"/>
      <c r="K45" s="862"/>
    </row>
    <row r="46" spans="1:26" ht="15.75" customHeight="1" thickBot="1" x14ac:dyDescent="0.25">
      <c r="A46" s="986" t="s">
        <v>1914</v>
      </c>
      <c r="B46" s="987"/>
      <c r="C46" s="987"/>
      <c r="D46" s="987"/>
      <c r="E46" s="987"/>
      <c r="F46" s="988"/>
      <c r="G46" s="989" t="s">
        <v>1914</v>
      </c>
      <c r="H46" s="988"/>
      <c r="I46" s="990" t="s">
        <v>1914</v>
      </c>
      <c r="J46" s="987"/>
      <c r="K46" s="991"/>
    </row>
    <row r="47" spans="1:26" ht="15.75" customHeight="1" x14ac:dyDescent="0.2">
      <c r="A47" s="341"/>
      <c r="B47" s="341"/>
      <c r="C47" s="341"/>
      <c r="D47" s="341"/>
      <c r="E47" s="341"/>
      <c r="F47" s="341"/>
      <c r="G47" s="341"/>
      <c r="H47" s="341"/>
      <c r="I47" s="341"/>
      <c r="J47" s="341"/>
      <c r="K47" s="341"/>
    </row>
    <row r="48" spans="1:26" ht="15.75" customHeight="1" x14ac:dyDescent="0.2">
      <c r="A48" s="341"/>
      <c r="B48" s="341"/>
      <c r="C48" s="341"/>
      <c r="D48" s="341"/>
      <c r="E48" s="341"/>
      <c r="F48" s="341"/>
      <c r="G48" s="341"/>
      <c r="H48" s="341"/>
      <c r="I48" s="341"/>
      <c r="J48" s="341"/>
      <c r="K48" s="341"/>
    </row>
    <row r="49" spans="1:11" ht="15.75" customHeight="1" x14ac:dyDescent="0.2">
      <c r="A49" s="341"/>
      <c r="B49" s="341"/>
      <c r="C49" s="341"/>
      <c r="D49" s="341"/>
      <c r="E49" s="341"/>
      <c r="F49" s="341"/>
      <c r="G49" s="341"/>
      <c r="H49" s="341"/>
      <c r="I49" s="341"/>
      <c r="J49" s="341"/>
      <c r="K49" s="341"/>
    </row>
    <row r="50" spans="1:11" ht="15.75" customHeight="1" x14ac:dyDescent="0.2">
      <c r="A50" s="341"/>
      <c r="B50" s="341"/>
      <c r="C50" s="341"/>
      <c r="D50" s="341"/>
      <c r="E50" s="341"/>
      <c r="F50" s="341"/>
      <c r="G50" s="341"/>
      <c r="H50" s="341"/>
      <c r="I50" s="341"/>
      <c r="J50" s="341"/>
      <c r="K50" s="341"/>
    </row>
    <row r="51" spans="1:11" ht="15.75" customHeight="1" x14ac:dyDescent="0.2">
      <c r="A51" s="341"/>
      <c r="B51" s="341"/>
      <c r="C51" s="341"/>
      <c r="D51" s="341"/>
      <c r="E51" s="341"/>
      <c r="F51" s="341"/>
      <c r="G51" s="341"/>
      <c r="H51" s="341"/>
      <c r="I51" s="341"/>
      <c r="J51" s="341"/>
      <c r="K51" s="341"/>
    </row>
    <row r="52" spans="1:11" ht="15.75" customHeight="1" x14ac:dyDescent="0.2">
      <c r="A52" s="341"/>
      <c r="B52" s="341"/>
      <c r="C52" s="341"/>
      <c r="D52" s="341"/>
      <c r="E52" s="341"/>
      <c r="F52" s="341"/>
      <c r="G52" s="341"/>
      <c r="H52" s="341"/>
      <c r="I52" s="341"/>
      <c r="J52" s="341"/>
      <c r="K52" s="341"/>
    </row>
    <row r="53" spans="1:11" ht="15.75" customHeight="1" x14ac:dyDescent="0.2">
      <c r="A53" s="341"/>
      <c r="B53" s="341"/>
      <c r="C53" s="341"/>
      <c r="D53" s="341"/>
      <c r="E53" s="341"/>
      <c r="F53" s="341"/>
      <c r="G53" s="341"/>
      <c r="H53" s="341"/>
      <c r="I53" s="341"/>
      <c r="J53" s="341"/>
      <c r="K53" s="341"/>
    </row>
    <row r="54" spans="1:11" ht="15.75" customHeight="1" x14ac:dyDescent="0.2">
      <c r="A54" s="341"/>
      <c r="B54" s="341"/>
      <c r="C54" s="341"/>
      <c r="D54" s="341"/>
      <c r="E54" s="341"/>
      <c r="F54" s="341"/>
      <c r="G54" s="341"/>
      <c r="H54" s="341"/>
      <c r="I54" s="341"/>
      <c r="J54" s="341"/>
      <c r="K54" s="341"/>
    </row>
    <row r="55" spans="1:11" ht="15.75" customHeight="1" x14ac:dyDescent="0.2">
      <c r="A55" s="341"/>
      <c r="B55" s="341"/>
      <c r="C55" s="341"/>
      <c r="D55" s="341"/>
      <c r="E55" s="341"/>
      <c r="F55" s="341"/>
      <c r="G55" s="341"/>
      <c r="H55" s="341"/>
      <c r="I55" s="341"/>
      <c r="J55" s="341"/>
      <c r="K55" s="341"/>
    </row>
    <row r="56" spans="1:11" ht="15.75" customHeight="1" x14ac:dyDescent="0.2">
      <c r="A56" s="341"/>
      <c r="B56" s="341"/>
      <c r="C56" s="341"/>
      <c r="D56" s="341"/>
      <c r="E56" s="341"/>
      <c r="F56" s="341"/>
      <c r="G56" s="341"/>
      <c r="H56" s="341"/>
      <c r="I56" s="341"/>
      <c r="J56" s="341"/>
      <c r="K56" s="341"/>
    </row>
    <row r="57" spans="1:11" ht="15.75" customHeight="1" x14ac:dyDescent="0.2">
      <c r="A57" s="341"/>
      <c r="B57" s="341"/>
      <c r="C57" s="341"/>
      <c r="D57" s="341"/>
      <c r="E57" s="341"/>
      <c r="F57" s="341"/>
      <c r="G57" s="341"/>
      <c r="H57" s="341"/>
      <c r="I57" s="341"/>
      <c r="J57" s="341"/>
      <c r="K57" s="341"/>
    </row>
    <row r="58" spans="1:11" ht="15.75" customHeight="1" x14ac:dyDescent="0.2">
      <c r="A58" s="341"/>
      <c r="B58" s="341"/>
      <c r="C58" s="341"/>
      <c r="D58" s="341"/>
      <c r="E58" s="341"/>
      <c r="F58" s="341"/>
      <c r="G58" s="341"/>
      <c r="H58" s="341"/>
      <c r="I58" s="341"/>
      <c r="J58" s="341"/>
      <c r="K58" s="341"/>
    </row>
    <row r="59" spans="1:11" ht="15.75" customHeight="1" x14ac:dyDescent="0.2">
      <c r="A59" s="341"/>
      <c r="B59" s="341"/>
      <c r="C59" s="341"/>
      <c r="D59" s="341"/>
      <c r="E59" s="341"/>
      <c r="F59" s="341"/>
      <c r="G59" s="341"/>
      <c r="H59" s="341"/>
      <c r="I59" s="341"/>
      <c r="J59" s="341"/>
      <c r="K59" s="341"/>
    </row>
    <row r="60" spans="1:11" ht="15.75" customHeight="1" x14ac:dyDescent="0.2">
      <c r="A60" s="341"/>
      <c r="B60" s="341"/>
      <c r="C60" s="341"/>
      <c r="D60" s="341"/>
      <c r="E60" s="341"/>
      <c r="F60" s="341"/>
      <c r="G60" s="341"/>
      <c r="H60" s="341"/>
      <c r="I60" s="341"/>
      <c r="J60" s="341"/>
      <c r="K60" s="341"/>
    </row>
    <row r="61" spans="1:11" ht="15.75" customHeight="1" x14ac:dyDescent="0.2">
      <c r="A61" s="341"/>
      <c r="B61" s="341"/>
      <c r="C61" s="341"/>
      <c r="D61" s="341"/>
      <c r="E61" s="341"/>
      <c r="F61" s="341"/>
      <c r="G61" s="341"/>
      <c r="H61" s="341"/>
      <c r="I61" s="341"/>
      <c r="J61" s="341"/>
      <c r="K61" s="341"/>
    </row>
    <row r="62" spans="1:11" ht="15.75" customHeight="1" x14ac:dyDescent="0.2">
      <c r="A62" s="341"/>
      <c r="B62" s="341"/>
      <c r="C62" s="341"/>
      <c r="D62" s="341"/>
      <c r="E62" s="341"/>
      <c r="F62" s="341"/>
      <c r="G62" s="341"/>
      <c r="H62" s="341"/>
      <c r="I62" s="341"/>
      <c r="J62" s="341"/>
      <c r="K62" s="341"/>
    </row>
    <row r="63" spans="1:11" ht="15.75" customHeight="1" x14ac:dyDescent="0.2">
      <c r="A63" s="341"/>
      <c r="B63" s="341"/>
      <c r="C63" s="341"/>
      <c r="D63" s="341"/>
      <c r="E63" s="341"/>
      <c r="F63" s="341"/>
      <c r="G63" s="341"/>
      <c r="H63" s="341"/>
      <c r="I63" s="341"/>
      <c r="J63" s="341"/>
      <c r="K63" s="341"/>
    </row>
    <row r="64" spans="1:11" ht="15.75" customHeight="1" x14ac:dyDescent="0.2">
      <c r="A64" s="341"/>
      <c r="B64" s="341"/>
      <c r="C64" s="341"/>
      <c r="D64" s="341"/>
      <c r="E64" s="341"/>
      <c r="F64" s="341"/>
      <c r="G64" s="341"/>
      <c r="H64" s="341"/>
      <c r="I64" s="341"/>
      <c r="J64" s="341"/>
      <c r="K64" s="341"/>
    </row>
    <row r="65" spans="1:11" ht="15.75" customHeight="1" x14ac:dyDescent="0.2">
      <c r="A65" s="341"/>
      <c r="B65" s="341"/>
      <c r="C65" s="341"/>
      <c r="D65" s="341"/>
      <c r="E65" s="341"/>
      <c r="F65" s="341"/>
      <c r="G65" s="341"/>
      <c r="H65" s="341"/>
      <c r="I65" s="341"/>
      <c r="J65" s="341"/>
      <c r="K65" s="341"/>
    </row>
    <row r="66" spans="1:11" ht="15.75" customHeight="1" x14ac:dyDescent="0.2">
      <c r="A66" s="341"/>
      <c r="B66" s="341"/>
      <c r="C66" s="341"/>
      <c r="D66" s="341"/>
      <c r="E66" s="341"/>
      <c r="F66" s="341"/>
      <c r="G66" s="341"/>
      <c r="H66" s="341"/>
      <c r="I66" s="341"/>
      <c r="J66" s="341"/>
      <c r="K66" s="341"/>
    </row>
    <row r="67" spans="1:11" ht="15.75" customHeight="1" x14ac:dyDescent="0.2">
      <c r="A67" s="341"/>
      <c r="B67" s="341"/>
      <c r="C67" s="341"/>
      <c r="D67" s="341"/>
      <c r="E67" s="341"/>
      <c r="F67" s="341"/>
      <c r="G67" s="341"/>
      <c r="H67" s="341"/>
      <c r="I67" s="341"/>
      <c r="J67" s="341"/>
      <c r="K67" s="341"/>
    </row>
    <row r="68" spans="1:11" ht="15.75" customHeight="1" x14ac:dyDescent="0.2">
      <c r="A68" s="341"/>
      <c r="B68" s="341"/>
      <c r="C68" s="341"/>
      <c r="D68" s="341"/>
      <c r="E68" s="341"/>
      <c r="F68" s="341"/>
      <c r="G68" s="341"/>
      <c r="H68" s="341"/>
      <c r="I68" s="341"/>
      <c r="J68" s="341"/>
      <c r="K68" s="341"/>
    </row>
    <row r="69" spans="1:11" ht="15.75" customHeight="1" x14ac:dyDescent="0.2">
      <c r="A69" s="341"/>
      <c r="B69" s="341"/>
      <c r="C69" s="341"/>
      <c r="D69" s="341"/>
      <c r="E69" s="341"/>
      <c r="F69" s="341"/>
      <c r="G69" s="341"/>
      <c r="H69" s="341"/>
      <c r="I69" s="341"/>
      <c r="J69" s="341"/>
      <c r="K69" s="341"/>
    </row>
    <row r="70" spans="1:11" ht="15.75" customHeight="1" x14ac:dyDescent="0.2">
      <c r="A70" s="341"/>
      <c r="B70" s="341"/>
      <c r="C70" s="341"/>
      <c r="D70" s="341"/>
      <c r="E70" s="341"/>
      <c r="F70" s="341"/>
      <c r="G70" s="341"/>
      <c r="H70" s="341"/>
      <c r="I70" s="341"/>
      <c r="J70" s="341"/>
      <c r="K70" s="341"/>
    </row>
    <row r="71" spans="1:11" ht="15.75" customHeight="1" x14ac:dyDescent="0.2">
      <c r="A71" s="341"/>
      <c r="B71" s="341"/>
      <c r="C71" s="341"/>
      <c r="D71" s="341"/>
      <c r="E71" s="341"/>
      <c r="F71" s="341"/>
      <c r="G71" s="341"/>
      <c r="H71" s="341"/>
      <c r="I71" s="341"/>
      <c r="J71" s="341"/>
      <c r="K71" s="341"/>
    </row>
    <row r="72" spans="1:11" ht="15.75" customHeight="1" x14ac:dyDescent="0.2">
      <c r="A72" s="341"/>
      <c r="B72" s="341"/>
      <c r="C72" s="341"/>
      <c r="D72" s="341"/>
      <c r="E72" s="341"/>
      <c r="F72" s="341"/>
      <c r="G72" s="341"/>
      <c r="H72" s="341"/>
      <c r="I72" s="341"/>
      <c r="J72" s="341"/>
      <c r="K72" s="341"/>
    </row>
    <row r="73" spans="1:11" ht="15.75" customHeight="1" x14ac:dyDescent="0.2">
      <c r="A73" s="341"/>
      <c r="B73" s="341"/>
      <c r="C73" s="341"/>
      <c r="D73" s="341"/>
      <c r="E73" s="341"/>
      <c r="F73" s="341"/>
      <c r="G73" s="341"/>
      <c r="H73" s="341"/>
      <c r="I73" s="341"/>
      <c r="J73" s="341"/>
      <c r="K73" s="341"/>
    </row>
    <row r="74" spans="1:11" ht="15.75" customHeight="1" x14ac:dyDescent="0.2">
      <c r="A74" s="341"/>
      <c r="B74" s="341"/>
      <c r="C74" s="341"/>
      <c r="D74" s="341"/>
      <c r="E74" s="341"/>
      <c r="F74" s="341"/>
      <c r="G74" s="341"/>
      <c r="H74" s="341"/>
      <c r="I74" s="341"/>
      <c r="J74" s="341"/>
      <c r="K74" s="341"/>
    </row>
    <row r="75" spans="1:11" ht="15.75" customHeight="1" x14ac:dyDescent="0.2">
      <c r="A75" s="341"/>
      <c r="B75" s="341"/>
      <c r="C75" s="341"/>
      <c r="D75" s="341"/>
      <c r="E75" s="341"/>
      <c r="F75" s="341"/>
      <c r="G75" s="341"/>
      <c r="H75" s="341"/>
      <c r="I75" s="341"/>
      <c r="J75" s="341"/>
      <c r="K75" s="341"/>
    </row>
    <row r="76" spans="1:11" ht="15.75" customHeight="1" x14ac:dyDescent="0.2">
      <c r="A76" s="341"/>
      <c r="B76" s="341"/>
      <c r="C76" s="341"/>
      <c r="D76" s="341"/>
      <c r="E76" s="341"/>
      <c r="F76" s="341"/>
      <c r="G76" s="341"/>
      <c r="H76" s="341"/>
      <c r="I76" s="341"/>
      <c r="J76" s="341"/>
      <c r="K76" s="341"/>
    </row>
    <row r="77" spans="1:11" ht="15.75" customHeight="1" x14ac:dyDescent="0.2">
      <c r="A77" s="341"/>
      <c r="B77" s="341"/>
      <c r="C77" s="341"/>
      <c r="D77" s="341"/>
      <c r="E77" s="341"/>
      <c r="F77" s="341"/>
      <c r="G77" s="341"/>
      <c r="H77" s="341"/>
      <c r="I77" s="341"/>
      <c r="J77" s="341"/>
      <c r="K77" s="341"/>
    </row>
    <row r="78" spans="1:11" ht="15.75" customHeight="1" x14ac:dyDescent="0.2">
      <c r="A78" s="341"/>
      <c r="B78" s="341"/>
      <c r="C78" s="341"/>
      <c r="D78" s="341"/>
      <c r="E78" s="341"/>
      <c r="F78" s="341"/>
      <c r="G78" s="341"/>
      <c r="H78" s="341"/>
      <c r="I78" s="341"/>
      <c r="J78" s="341"/>
      <c r="K78" s="341"/>
    </row>
    <row r="79" spans="1:11" ht="15.75" customHeight="1" x14ac:dyDescent="0.2">
      <c r="A79" s="341"/>
      <c r="B79" s="341"/>
      <c r="C79" s="341"/>
      <c r="D79" s="341"/>
      <c r="E79" s="341"/>
      <c r="F79" s="341"/>
      <c r="G79" s="341"/>
      <c r="H79" s="341"/>
      <c r="I79" s="341"/>
      <c r="J79" s="341"/>
      <c r="K79" s="341"/>
    </row>
    <row r="80" spans="1:11" ht="15.75" customHeight="1" x14ac:dyDescent="0.2">
      <c r="A80" s="341"/>
      <c r="B80" s="341"/>
      <c r="C80" s="341"/>
      <c r="D80" s="341"/>
      <c r="E80" s="341"/>
      <c r="F80" s="341"/>
      <c r="G80" s="341"/>
      <c r="H80" s="341"/>
      <c r="I80" s="341"/>
      <c r="J80" s="341"/>
      <c r="K80" s="341"/>
    </row>
    <row r="81" spans="1:11" ht="15.75" customHeight="1" x14ac:dyDescent="0.2">
      <c r="A81" s="341"/>
      <c r="B81" s="341"/>
      <c r="C81" s="341"/>
      <c r="D81" s="341"/>
      <c r="E81" s="341"/>
      <c r="F81" s="341"/>
      <c r="G81" s="341"/>
      <c r="H81" s="341"/>
      <c r="I81" s="341"/>
      <c r="J81" s="341"/>
      <c r="K81" s="341"/>
    </row>
    <row r="82" spans="1:11" ht="15.75" customHeight="1" x14ac:dyDescent="0.2">
      <c r="A82" s="341"/>
      <c r="B82" s="341"/>
      <c r="C82" s="341"/>
      <c r="D82" s="341"/>
      <c r="E82" s="341"/>
      <c r="F82" s="341"/>
      <c r="G82" s="341"/>
      <c r="H82" s="341"/>
      <c r="I82" s="341"/>
      <c r="J82" s="341"/>
      <c r="K82" s="341"/>
    </row>
    <row r="83" spans="1:11" ht="15.75" customHeight="1" x14ac:dyDescent="0.2">
      <c r="A83" s="341"/>
      <c r="B83" s="341"/>
      <c r="C83" s="341"/>
      <c r="D83" s="341"/>
      <c r="E83" s="341"/>
      <c r="F83" s="341"/>
      <c r="G83" s="341"/>
      <c r="H83" s="341"/>
      <c r="I83" s="341"/>
      <c r="J83" s="341"/>
      <c r="K83" s="341"/>
    </row>
    <row r="84" spans="1:11" ht="15.75" customHeight="1" x14ac:dyDescent="0.2">
      <c r="A84" s="341"/>
      <c r="B84" s="341"/>
      <c r="C84" s="341"/>
      <c r="D84" s="341"/>
      <c r="E84" s="341"/>
      <c r="F84" s="341"/>
      <c r="G84" s="341"/>
      <c r="H84" s="341"/>
      <c r="I84" s="341"/>
      <c r="J84" s="341"/>
      <c r="K84" s="341"/>
    </row>
    <row r="85" spans="1:11" ht="15.75" customHeight="1" x14ac:dyDescent="0.2">
      <c r="A85" s="341"/>
      <c r="B85" s="341"/>
      <c r="C85" s="341"/>
      <c r="D85" s="341"/>
      <c r="E85" s="341"/>
      <c r="F85" s="341"/>
      <c r="G85" s="341"/>
      <c r="H85" s="341"/>
      <c r="I85" s="341"/>
      <c r="J85" s="341"/>
      <c r="K85" s="341"/>
    </row>
    <row r="86" spans="1:11" ht="15.75" customHeight="1" x14ac:dyDescent="0.2">
      <c r="A86" s="341"/>
      <c r="B86" s="341"/>
      <c r="C86" s="341"/>
      <c r="D86" s="341"/>
      <c r="E86" s="341"/>
      <c r="F86" s="341"/>
      <c r="G86" s="341"/>
      <c r="H86" s="341"/>
      <c r="I86" s="341"/>
      <c r="J86" s="341"/>
      <c r="K86" s="341"/>
    </row>
    <row r="87" spans="1:11" ht="15.75" customHeight="1" x14ac:dyDescent="0.2">
      <c r="A87" s="341"/>
      <c r="B87" s="341"/>
      <c r="C87" s="341"/>
      <c r="D87" s="341"/>
      <c r="E87" s="341"/>
      <c r="F87" s="341"/>
      <c r="G87" s="341"/>
      <c r="H87" s="341"/>
      <c r="I87" s="341"/>
      <c r="J87" s="341"/>
      <c r="K87" s="341"/>
    </row>
    <row r="88" spans="1:11" ht="15.75" customHeight="1" x14ac:dyDescent="0.2">
      <c r="A88" s="341"/>
      <c r="B88" s="341"/>
      <c r="C88" s="341"/>
      <c r="D88" s="341"/>
      <c r="E88" s="341"/>
      <c r="F88" s="341"/>
      <c r="G88" s="341"/>
      <c r="H88" s="341"/>
      <c r="I88" s="341"/>
      <c r="J88" s="341"/>
      <c r="K88" s="341"/>
    </row>
    <row r="89" spans="1:11" ht="15.75" customHeight="1" x14ac:dyDescent="0.2">
      <c r="A89" s="341"/>
      <c r="B89" s="341"/>
      <c r="C89" s="341"/>
      <c r="D89" s="341"/>
      <c r="E89" s="341"/>
      <c r="F89" s="341"/>
      <c r="G89" s="341"/>
      <c r="H89" s="341"/>
      <c r="I89" s="341"/>
      <c r="J89" s="341"/>
      <c r="K89" s="341"/>
    </row>
    <row r="90" spans="1:11" ht="15.75" customHeight="1" x14ac:dyDescent="0.2">
      <c r="A90" s="341"/>
      <c r="B90" s="341"/>
      <c r="C90" s="341"/>
      <c r="D90" s="341"/>
      <c r="E90" s="341"/>
      <c r="F90" s="341"/>
      <c r="G90" s="341"/>
      <c r="H90" s="341"/>
      <c r="I90" s="341"/>
      <c r="J90" s="341"/>
      <c r="K90" s="341"/>
    </row>
    <row r="91" spans="1:11" ht="15.75" customHeight="1" x14ac:dyDescent="0.2">
      <c r="A91" s="341"/>
      <c r="B91" s="341"/>
      <c r="C91" s="341"/>
      <c r="D91" s="341"/>
      <c r="E91" s="341"/>
      <c r="F91" s="341"/>
      <c r="G91" s="341"/>
      <c r="H91" s="341"/>
      <c r="I91" s="341"/>
      <c r="J91" s="341"/>
      <c r="K91" s="341"/>
    </row>
    <row r="92" spans="1:11" ht="15.75" customHeight="1" x14ac:dyDescent="0.2">
      <c r="A92" s="341"/>
      <c r="B92" s="341"/>
      <c r="C92" s="341"/>
      <c r="D92" s="341"/>
      <c r="E92" s="341"/>
      <c r="F92" s="341"/>
      <c r="G92" s="341"/>
      <c r="H92" s="341"/>
      <c r="I92" s="341"/>
      <c r="J92" s="341"/>
      <c r="K92" s="341"/>
    </row>
    <row r="93" spans="1:11" ht="15.75" customHeight="1" x14ac:dyDescent="0.2">
      <c r="A93" s="341"/>
      <c r="B93" s="341"/>
      <c r="C93" s="341"/>
      <c r="D93" s="341"/>
      <c r="E93" s="341"/>
      <c r="F93" s="341"/>
      <c r="G93" s="341"/>
      <c r="H93" s="341"/>
      <c r="I93" s="341"/>
      <c r="J93" s="341"/>
      <c r="K93" s="341"/>
    </row>
    <row r="94" spans="1:11" ht="15.75" customHeight="1" x14ac:dyDescent="0.2">
      <c r="A94" s="341"/>
      <c r="B94" s="341"/>
      <c r="C94" s="341"/>
      <c r="D94" s="341"/>
      <c r="E94" s="341"/>
      <c r="F94" s="341"/>
      <c r="G94" s="341"/>
      <c r="H94" s="341"/>
      <c r="I94" s="341"/>
      <c r="J94" s="341"/>
      <c r="K94" s="341"/>
    </row>
    <row r="95" spans="1:11" ht="15.75" customHeight="1" x14ac:dyDescent="0.2">
      <c r="A95" s="341"/>
      <c r="B95" s="341"/>
      <c r="C95" s="341"/>
      <c r="D95" s="341"/>
      <c r="E95" s="341"/>
      <c r="F95" s="341"/>
      <c r="G95" s="341"/>
      <c r="H95" s="341"/>
      <c r="I95" s="341"/>
      <c r="J95" s="341"/>
      <c r="K95" s="341"/>
    </row>
    <row r="96" spans="1:11" ht="15.75" customHeight="1" x14ac:dyDescent="0.2">
      <c r="A96" s="341"/>
      <c r="B96" s="341"/>
      <c r="C96" s="341"/>
      <c r="D96" s="341"/>
      <c r="E96" s="341"/>
      <c r="F96" s="341"/>
      <c r="G96" s="341"/>
      <c r="H96" s="341"/>
      <c r="I96" s="341"/>
      <c r="J96" s="341"/>
      <c r="K96" s="341"/>
    </row>
    <row r="97" spans="1:11" ht="15.75" customHeight="1" x14ac:dyDescent="0.2">
      <c r="A97" s="341"/>
      <c r="B97" s="341"/>
      <c r="C97" s="341"/>
      <c r="D97" s="341"/>
      <c r="E97" s="341"/>
      <c r="F97" s="341"/>
      <c r="G97" s="341"/>
      <c r="H97" s="341"/>
      <c r="I97" s="341"/>
      <c r="J97" s="341"/>
      <c r="K97" s="341"/>
    </row>
    <row r="98" spans="1:11" ht="15.75" customHeight="1" x14ac:dyDescent="0.2">
      <c r="A98" s="341"/>
      <c r="B98" s="341"/>
      <c r="C98" s="341"/>
      <c r="D98" s="341"/>
      <c r="E98" s="341"/>
      <c r="F98" s="341"/>
      <c r="G98" s="341"/>
      <c r="H98" s="341"/>
      <c r="I98" s="341"/>
      <c r="J98" s="341"/>
      <c r="K98" s="341"/>
    </row>
    <row r="99" spans="1:11" ht="15.75" customHeight="1" x14ac:dyDescent="0.2">
      <c r="A99" s="341"/>
      <c r="B99" s="341"/>
      <c r="C99" s="341"/>
      <c r="D99" s="341"/>
      <c r="E99" s="341"/>
      <c r="F99" s="341"/>
      <c r="G99" s="341"/>
      <c r="H99" s="341"/>
      <c r="I99" s="341"/>
      <c r="J99" s="341"/>
      <c r="K99" s="341"/>
    </row>
    <row r="100" spans="1:11" ht="15.75" customHeight="1" x14ac:dyDescent="0.2">
      <c r="A100" s="341"/>
      <c r="B100" s="341"/>
      <c r="C100" s="341"/>
      <c r="D100" s="341"/>
      <c r="E100" s="341"/>
      <c r="F100" s="341"/>
      <c r="G100" s="341"/>
      <c r="H100" s="341"/>
      <c r="I100" s="341"/>
      <c r="J100" s="341"/>
      <c r="K100" s="341"/>
    </row>
    <row r="101" spans="1:11" ht="15.75" customHeight="1" x14ac:dyDescent="0.2">
      <c r="A101" s="341"/>
      <c r="B101" s="341"/>
      <c r="C101" s="341"/>
      <c r="D101" s="341"/>
      <c r="E101" s="341"/>
      <c r="F101" s="341"/>
      <c r="G101" s="341"/>
      <c r="H101" s="341"/>
      <c r="I101" s="341"/>
      <c r="J101" s="341"/>
      <c r="K101" s="341"/>
    </row>
    <row r="102" spans="1:11" ht="15.75" customHeight="1" x14ac:dyDescent="0.2">
      <c r="A102" s="341"/>
      <c r="B102" s="341"/>
      <c r="C102" s="341"/>
      <c r="D102" s="341"/>
      <c r="E102" s="341"/>
      <c r="F102" s="341"/>
      <c r="G102" s="341"/>
      <c r="H102" s="341"/>
      <c r="I102" s="341"/>
      <c r="J102" s="341"/>
      <c r="K102" s="341"/>
    </row>
    <row r="103" spans="1:11" ht="15.75" customHeight="1" x14ac:dyDescent="0.2">
      <c r="A103" s="341"/>
      <c r="B103" s="341"/>
      <c r="C103" s="341"/>
      <c r="D103" s="341"/>
      <c r="E103" s="341"/>
      <c r="F103" s="341"/>
      <c r="G103" s="341"/>
      <c r="H103" s="341"/>
      <c r="I103" s="341"/>
      <c r="J103" s="341"/>
      <c r="K103" s="341"/>
    </row>
    <row r="104" spans="1:11" ht="15.75" customHeight="1" x14ac:dyDescent="0.2">
      <c r="A104" s="341"/>
      <c r="B104" s="341"/>
      <c r="C104" s="341"/>
      <c r="D104" s="341"/>
      <c r="E104" s="341"/>
      <c r="F104" s="341"/>
      <c r="G104" s="341"/>
      <c r="H104" s="341"/>
      <c r="I104" s="341"/>
      <c r="J104" s="341"/>
      <c r="K104" s="341"/>
    </row>
    <row r="105" spans="1:11" ht="15.75" customHeight="1" x14ac:dyDescent="0.2">
      <c r="A105" s="341"/>
      <c r="B105" s="341"/>
      <c r="C105" s="341"/>
      <c r="D105" s="341"/>
      <c r="E105" s="341"/>
      <c r="F105" s="341"/>
      <c r="G105" s="341"/>
      <c r="H105" s="341"/>
      <c r="I105" s="341"/>
      <c r="J105" s="341"/>
      <c r="K105" s="341"/>
    </row>
    <row r="106" spans="1:11" ht="15.75" customHeight="1" x14ac:dyDescent="0.2">
      <c r="A106" s="341"/>
      <c r="B106" s="341"/>
      <c r="C106" s="341"/>
      <c r="D106" s="341"/>
      <c r="E106" s="341"/>
      <c r="F106" s="341"/>
      <c r="G106" s="341"/>
      <c r="H106" s="341"/>
      <c r="I106" s="341"/>
      <c r="J106" s="341"/>
      <c r="K106" s="341"/>
    </row>
    <row r="107" spans="1:11" ht="15.75" customHeight="1" x14ac:dyDescent="0.2">
      <c r="A107" s="341"/>
      <c r="B107" s="341"/>
      <c r="C107" s="341"/>
      <c r="D107" s="341"/>
      <c r="E107" s="341"/>
      <c r="F107" s="341"/>
      <c r="G107" s="341"/>
      <c r="H107" s="341"/>
      <c r="I107" s="341"/>
      <c r="J107" s="341"/>
      <c r="K107" s="341"/>
    </row>
    <row r="108" spans="1:11" ht="15.75" customHeight="1" x14ac:dyDescent="0.2">
      <c r="A108" s="341"/>
      <c r="B108" s="341"/>
      <c r="C108" s="341"/>
      <c r="D108" s="341"/>
      <c r="E108" s="341"/>
      <c r="F108" s="341"/>
      <c r="G108" s="341"/>
      <c r="H108" s="341"/>
      <c r="I108" s="341"/>
      <c r="J108" s="341"/>
      <c r="K108" s="341"/>
    </row>
    <row r="109" spans="1:11" ht="15.75" customHeight="1" x14ac:dyDescent="0.2">
      <c r="A109" s="341"/>
      <c r="B109" s="341"/>
      <c r="C109" s="341"/>
      <c r="D109" s="341"/>
      <c r="E109" s="341"/>
      <c r="F109" s="341"/>
      <c r="G109" s="341"/>
      <c r="H109" s="341"/>
      <c r="I109" s="341"/>
      <c r="J109" s="341"/>
      <c r="K109" s="341"/>
    </row>
    <row r="110" spans="1:11" ht="15.75" customHeight="1" x14ac:dyDescent="0.2">
      <c r="A110" s="341"/>
      <c r="B110" s="341"/>
      <c r="C110" s="341"/>
      <c r="D110" s="341"/>
      <c r="E110" s="341"/>
      <c r="F110" s="341"/>
      <c r="G110" s="341"/>
      <c r="H110" s="341"/>
      <c r="I110" s="341"/>
      <c r="J110" s="341"/>
      <c r="K110" s="341"/>
    </row>
    <row r="111" spans="1:11" ht="15.75" customHeight="1" x14ac:dyDescent="0.2">
      <c r="A111" s="341"/>
      <c r="B111" s="341"/>
      <c r="C111" s="341"/>
      <c r="D111" s="341"/>
      <c r="E111" s="341"/>
      <c r="F111" s="341"/>
      <c r="G111" s="341"/>
      <c r="H111" s="341"/>
      <c r="I111" s="341"/>
      <c r="J111" s="341"/>
      <c r="K111" s="341"/>
    </row>
    <row r="112" spans="1:11" ht="15.75" customHeight="1" x14ac:dyDescent="0.2">
      <c r="A112" s="341"/>
      <c r="B112" s="341"/>
      <c r="C112" s="341"/>
      <c r="D112" s="341"/>
      <c r="E112" s="341"/>
      <c r="F112" s="341"/>
      <c r="G112" s="341"/>
      <c r="H112" s="341"/>
      <c r="I112" s="341"/>
      <c r="J112" s="341"/>
      <c r="K112" s="341"/>
    </row>
    <row r="113" spans="1:11" ht="15.75" customHeight="1" x14ac:dyDescent="0.2">
      <c r="A113" s="341"/>
      <c r="B113" s="341"/>
      <c r="C113" s="341"/>
      <c r="D113" s="341"/>
      <c r="E113" s="341"/>
      <c r="F113" s="341"/>
      <c r="G113" s="341"/>
      <c r="H113" s="341"/>
      <c r="I113" s="341"/>
      <c r="J113" s="341"/>
      <c r="K113" s="341"/>
    </row>
    <row r="114" spans="1:11" ht="15.75" customHeight="1" x14ac:dyDescent="0.2">
      <c r="A114" s="341"/>
      <c r="B114" s="341"/>
      <c r="C114" s="341"/>
      <c r="D114" s="341"/>
      <c r="E114" s="341"/>
      <c r="F114" s="341"/>
      <c r="G114" s="341"/>
      <c r="H114" s="341"/>
      <c r="I114" s="341"/>
      <c r="J114" s="341"/>
      <c r="K114" s="341"/>
    </row>
    <row r="115" spans="1:11" ht="15.75" customHeight="1" x14ac:dyDescent="0.2">
      <c r="A115" s="341"/>
      <c r="B115" s="341"/>
      <c r="C115" s="341"/>
      <c r="D115" s="341"/>
      <c r="E115" s="341"/>
      <c r="F115" s="341"/>
      <c r="G115" s="341"/>
      <c r="H115" s="341"/>
      <c r="I115" s="341"/>
      <c r="J115" s="341"/>
      <c r="K115" s="341"/>
    </row>
    <row r="116" spans="1:11" ht="15.75" customHeight="1" x14ac:dyDescent="0.2">
      <c r="A116" s="341"/>
      <c r="B116" s="341"/>
      <c r="C116" s="341"/>
      <c r="D116" s="341"/>
      <c r="E116" s="341"/>
      <c r="F116" s="341"/>
      <c r="G116" s="341"/>
      <c r="H116" s="341"/>
      <c r="I116" s="341"/>
      <c r="J116" s="341"/>
      <c r="K116" s="341"/>
    </row>
    <row r="117" spans="1:11" ht="15.75" customHeight="1" x14ac:dyDescent="0.2">
      <c r="A117" s="341"/>
      <c r="B117" s="341"/>
      <c r="C117" s="341"/>
      <c r="D117" s="341"/>
      <c r="E117" s="341"/>
      <c r="F117" s="341"/>
      <c r="G117" s="341"/>
      <c r="H117" s="341"/>
      <c r="I117" s="341"/>
      <c r="J117" s="341"/>
      <c r="K117" s="341"/>
    </row>
    <row r="118" spans="1:11" ht="15.75" customHeight="1" x14ac:dyDescent="0.2">
      <c r="A118" s="341"/>
      <c r="B118" s="341"/>
      <c r="C118" s="341"/>
      <c r="D118" s="341"/>
      <c r="E118" s="341"/>
      <c r="F118" s="341"/>
      <c r="G118" s="341"/>
      <c r="H118" s="341"/>
      <c r="I118" s="341"/>
      <c r="J118" s="341"/>
      <c r="K118" s="341"/>
    </row>
    <row r="119" spans="1:11" ht="15.75" customHeight="1" x14ac:dyDescent="0.2">
      <c r="A119" s="341"/>
      <c r="B119" s="341"/>
      <c r="C119" s="341"/>
      <c r="D119" s="341"/>
      <c r="E119" s="341"/>
      <c r="F119" s="341"/>
      <c r="G119" s="341"/>
      <c r="H119" s="341"/>
      <c r="I119" s="341"/>
      <c r="J119" s="341"/>
      <c r="K119" s="341"/>
    </row>
    <row r="120" spans="1:11" ht="15.75" customHeight="1" x14ac:dyDescent="0.2">
      <c r="A120" s="341"/>
      <c r="B120" s="341"/>
      <c r="C120" s="341"/>
      <c r="D120" s="341"/>
      <c r="E120" s="341"/>
      <c r="F120" s="341"/>
      <c r="G120" s="341"/>
      <c r="H120" s="341"/>
      <c r="I120" s="341"/>
      <c r="J120" s="341"/>
      <c r="K120" s="341"/>
    </row>
    <row r="121" spans="1:11" ht="15.75" customHeight="1" x14ac:dyDescent="0.2">
      <c r="A121" s="341"/>
      <c r="B121" s="341"/>
      <c r="C121" s="341"/>
      <c r="D121" s="341"/>
      <c r="E121" s="341"/>
      <c r="F121" s="341"/>
      <c r="G121" s="341"/>
      <c r="H121" s="341"/>
      <c r="I121" s="341"/>
      <c r="J121" s="341"/>
      <c r="K121" s="341"/>
    </row>
    <row r="122" spans="1:11" ht="15.75" customHeight="1" x14ac:dyDescent="0.2">
      <c r="A122" s="341"/>
      <c r="B122" s="341"/>
      <c r="C122" s="341"/>
      <c r="D122" s="341"/>
      <c r="E122" s="341"/>
      <c r="F122" s="341"/>
      <c r="G122" s="341"/>
      <c r="H122" s="341"/>
      <c r="I122" s="341"/>
      <c r="J122" s="341"/>
      <c r="K122" s="341"/>
    </row>
    <row r="123" spans="1:11" ht="15.75" customHeight="1" x14ac:dyDescent="0.2">
      <c r="A123" s="341"/>
      <c r="B123" s="341"/>
      <c r="C123" s="341"/>
      <c r="D123" s="341"/>
      <c r="E123" s="341"/>
      <c r="F123" s="341"/>
      <c r="G123" s="341"/>
      <c r="H123" s="341"/>
      <c r="I123" s="341"/>
      <c r="J123" s="341"/>
      <c r="K123" s="341"/>
    </row>
    <row r="124" spans="1:11" ht="15.75" customHeight="1" x14ac:dyDescent="0.2">
      <c r="A124" s="341"/>
      <c r="B124" s="341"/>
      <c r="C124" s="341"/>
      <c r="D124" s="341"/>
      <c r="E124" s="341"/>
      <c r="F124" s="341"/>
      <c r="G124" s="341"/>
      <c r="H124" s="341"/>
      <c r="I124" s="341"/>
      <c r="J124" s="341"/>
      <c r="K124" s="341"/>
    </row>
    <row r="125" spans="1:11" ht="15.75" customHeight="1" x14ac:dyDescent="0.2">
      <c r="A125" s="341"/>
      <c r="B125" s="341"/>
      <c r="C125" s="341"/>
      <c r="D125" s="341"/>
      <c r="E125" s="341"/>
      <c r="F125" s="341"/>
      <c r="G125" s="341"/>
      <c r="H125" s="341"/>
      <c r="I125" s="341"/>
      <c r="J125" s="341"/>
      <c r="K125" s="341"/>
    </row>
    <row r="126" spans="1:11" ht="15.75" customHeight="1" x14ac:dyDescent="0.2">
      <c r="A126" s="341"/>
      <c r="B126" s="341"/>
      <c r="C126" s="341"/>
      <c r="D126" s="341"/>
      <c r="E126" s="341"/>
      <c r="F126" s="341"/>
      <c r="G126" s="341"/>
      <c r="H126" s="341"/>
      <c r="I126" s="341"/>
      <c r="J126" s="341"/>
      <c r="K126" s="341"/>
    </row>
    <row r="127" spans="1:11" ht="15.75" customHeight="1" x14ac:dyDescent="0.2">
      <c r="A127" s="341"/>
      <c r="B127" s="341"/>
      <c r="C127" s="341"/>
      <c r="D127" s="341"/>
      <c r="E127" s="341"/>
      <c r="F127" s="341"/>
      <c r="G127" s="341"/>
      <c r="H127" s="341"/>
      <c r="I127" s="341"/>
      <c r="J127" s="341"/>
      <c r="K127" s="341"/>
    </row>
    <row r="128" spans="1:11" ht="15.75" customHeight="1" x14ac:dyDescent="0.2">
      <c r="A128" s="341"/>
      <c r="B128" s="341"/>
      <c r="C128" s="341"/>
      <c r="D128" s="341"/>
      <c r="E128" s="341"/>
      <c r="F128" s="341"/>
      <c r="G128" s="341"/>
      <c r="H128" s="341"/>
      <c r="I128" s="341"/>
      <c r="J128" s="341"/>
      <c r="K128" s="341"/>
    </row>
    <row r="129" spans="1:11" ht="15.75" customHeight="1" x14ac:dyDescent="0.2">
      <c r="A129" s="341"/>
      <c r="B129" s="341"/>
      <c r="C129" s="341"/>
      <c r="D129" s="341"/>
      <c r="E129" s="341"/>
      <c r="F129" s="341"/>
      <c r="G129" s="341"/>
      <c r="H129" s="341"/>
      <c r="I129" s="341"/>
      <c r="J129" s="341"/>
      <c r="K129" s="341"/>
    </row>
    <row r="130" spans="1:11" ht="15.75" customHeight="1" x14ac:dyDescent="0.2">
      <c r="A130" s="341"/>
      <c r="B130" s="341"/>
      <c r="C130" s="341"/>
      <c r="D130" s="341"/>
      <c r="E130" s="341"/>
      <c r="F130" s="341"/>
      <c r="G130" s="341"/>
      <c r="H130" s="341"/>
      <c r="I130" s="341"/>
      <c r="J130" s="341"/>
      <c r="K130" s="341"/>
    </row>
    <row r="131" spans="1:11" ht="15.75" customHeight="1" x14ac:dyDescent="0.2">
      <c r="A131" s="341"/>
      <c r="B131" s="341"/>
      <c r="C131" s="341"/>
      <c r="D131" s="341"/>
      <c r="E131" s="341"/>
      <c r="F131" s="341"/>
      <c r="G131" s="341"/>
      <c r="H131" s="341"/>
      <c r="I131" s="341"/>
      <c r="J131" s="341"/>
      <c r="K131" s="341"/>
    </row>
    <row r="132" spans="1:11" ht="15.75" customHeight="1" x14ac:dyDescent="0.2">
      <c r="A132" s="341"/>
      <c r="B132" s="341"/>
      <c r="C132" s="341"/>
      <c r="D132" s="341"/>
      <c r="E132" s="341"/>
      <c r="F132" s="341"/>
      <c r="G132" s="341"/>
      <c r="H132" s="341"/>
      <c r="I132" s="341"/>
      <c r="J132" s="341"/>
      <c r="K132" s="341"/>
    </row>
    <row r="133" spans="1:11" ht="15.75" customHeight="1" x14ac:dyDescent="0.2">
      <c r="A133" s="341"/>
      <c r="B133" s="341"/>
      <c r="C133" s="341"/>
      <c r="D133" s="341"/>
      <c r="E133" s="341"/>
      <c r="F133" s="341"/>
      <c r="G133" s="341"/>
      <c r="H133" s="341"/>
      <c r="I133" s="341"/>
      <c r="J133" s="341"/>
      <c r="K133" s="341"/>
    </row>
    <row r="134" spans="1:11" ht="15.75" customHeight="1" x14ac:dyDescent="0.2">
      <c r="A134" s="341"/>
      <c r="B134" s="341"/>
      <c r="C134" s="341"/>
      <c r="D134" s="341"/>
      <c r="E134" s="341"/>
      <c r="F134" s="341"/>
      <c r="G134" s="341"/>
      <c r="H134" s="341"/>
      <c r="I134" s="341"/>
      <c r="J134" s="341"/>
      <c r="K134" s="341"/>
    </row>
    <row r="135" spans="1:11" ht="15.75" customHeight="1" x14ac:dyDescent="0.2">
      <c r="A135" s="341"/>
      <c r="B135" s="341"/>
      <c r="C135" s="341"/>
      <c r="D135" s="341"/>
      <c r="E135" s="341"/>
      <c r="F135" s="341"/>
      <c r="G135" s="341"/>
      <c r="H135" s="341"/>
      <c r="I135" s="341"/>
      <c r="J135" s="341"/>
      <c r="K135" s="341"/>
    </row>
    <row r="136" spans="1:11" ht="15.75" customHeight="1" x14ac:dyDescent="0.2">
      <c r="A136" s="341"/>
      <c r="B136" s="341"/>
      <c r="C136" s="341"/>
      <c r="D136" s="341"/>
      <c r="E136" s="341"/>
      <c r="F136" s="341"/>
      <c r="G136" s="341"/>
      <c r="H136" s="341"/>
      <c r="I136" s="341"/>
      <c r="J136" s="341"/>
      <c r="K136" s="341"/>
    </row>
    <row r="137" spans="1:11" ht="15.75" customHeight="1" x14ac:dyDescent="0.2">
      <c r="A137" s="341"/>
      <c r="B137" s="341"/>
      <c r="C137" s="341"/>
      <c r="D137" s="341"/>
      <c r="E137" s="341"/>
      <c r="F137" s="341"/>
      <c r="G137" s="341"/>
      <c r="H137" s="341"/>
      <c r="I137" s="341"/>
      <c r="J137" s="341"/>
      <c r="K137" s="341"/>
    </row>
    <row r="138" spans="1:11" ht="15.75" customHeight="1" x14ac:dyDescent="0.2">
      <c r="A138" s="341"/>
      <c r="B138" s="341"/>
      <c r="C138" s="341"/>
      <c r="D138" s="341"/>
      <c r="E138" s="341"/>
      <c r="F138" s="341"/>
      <c r="G138" s="341"/>
      <c r="H138" s="341"/>
      <c r="I138" s="341"/>
      <c r="J138" s="341"/>
      <c r="K138" s="341"/>
    </row>
    <row r="139" spans="1:11" ht="15.75" customHeight="1" x14ac:dyDescent="0.2">
      <c r="A139" s="341"/>
      <c r="B139" s="341"/>
      <c r="C139" s="341"/>
      <c r="D139" s="341"/>
      <c r="E139" s="341"/>
      <c r="F139" s="341"/>
      <c r="G139" s="341"/>
      <c r="H139" s="341"/>
      <c r="I139" s="341"/>
      <c r="J139" s="341"/>
      <c r="K139" s="341"/>
    </row>
    <row r="140" spans="1:11" ht="15.75" customHeight="1" x14ac:dyDescent="0.2">
      <c r="A140" s="341"/>
      <c r="B140" s="341"/>
      <c r="C140" s="341"/>
      <c r="D140" s="341"/>
      <c r="E140" s="341"/>
      <c r="F140" s="341"/>
      <c r="G140" s="341"/>
      <c r="H140" s="341"/>
      <c r="I140" s="341"/>
      <c r="J140" s="341"/>
      <c r="K140" s="341"/>
    </row>
    <row r="141" spans="1:11" ht="15.75" customHeight="1" x14ac:dyDescent="0.2">
      <c r="A141" s="341"/>
      <c r="B141" s="341"/>
      <c r="C141" s="341"/>
      <c r="D141" s="341"/>
      <c r="E141" s="341"/>
      <c r="F141" s="341"/>
      <c r="G141" s="341"/>
      <c r="H141" s="341"/>
      <c r="I141" s="341"/>
      <c r="J141" s="341"/>
      <c r="K141" s="341"/>
    </row>
    <row r="142" spans="1:11" ht="15.75" customHeight="1" x14ac:dyDescent="0.2">
      <c r="A142" s="341"/>
      <c r="B142" s="341"/>
      <c r="C142" s="341"/>
      <c r="D142" s="341"/>
      <c r="E142" s="341"/>
      <c r="F142" s="341"/>
      <c r="G142" s="341"/>
      <c r="H142" s="341"/>
      <c r="I142" s="341"/>
      <c r="J142" s="341"/>
      <c r="K142" s="341"/>
    </row>
    <row r="143" spans="1:11" ht="15.75" customHeight="1" x14ac:dyDescent="0.2">
      <c r="A143" s="341"/>
      <c r="B143" s="341"/>
      <c r="C143" s="341"/>
      <c r="D143" s="341"/>
      <c r="E143" s="341"/>
      <c r="F143" s="341"/>
      <c r="G143" s="341"/>
      <c r="H143" s="341"/>
      <c r="I143" s="341"/>
      <c r="J143" s="341"/>
      <c r="K143" s="341"/>
    </row>
    <row r="144" spans="1:11" ht="15.75" customHeight="1" x14ac:dyDescent="0.2">
      <c r="A144" s="341"/>
      <c r="B144" s="341"/>
      <c r="C144" s="341"/>
      <c r="D144" s="341"/>
      <c r="E144" s="341"/>
      <c r="F144" s="341"/>
      <c r="G144" s="341"/>
      <c r="H144" s="341"/>
      <c r="I144" s="341"/>
      <c r="J144" s="341"/>
      <c r="K144" s="341"/>
    </row>
    <row r="145" spans="1:11" ht="15.75" customHeight="1" x14ac:dyDescent="0.2">
      <c r="A145" s="341"/>
      <c r="B145" s="341"/>
      <c r="C145" s="341"/>
      <c r="D145" s="341"/>
      <c r="E145" s="341"/>
      <c r="F145" s="341"/>
      <c r="G145" s="341"/>
      <c r="H145" s="341"/>
      <c r="I145" s="341"/>
      <c r="J145" s="341"/>
      <c r="K145" s="341"/>
    </row>
    <row r="146" spans="1:11" ht="15.75" customHeight="1" x14ac:dyDescent="0.2">
      <c r="A146" s="341"/>
      <c r="B146" s="341"/>
      <c r="C146" s="341"/>
      <c r="D146" s="341"/>
      <c r="E146" s="341"/>
      <c r="F146" s="341"/>
      <c r="G146" s="341"/>
      <c r="H146" s="341"/>
      <c r="I146" s="341"/>
      <c r="J146" s="341"/>
      <c r="K146" s="341"/>
    </row>
    <row r="147" spans="1:11" ht="15.75" customHeight="1" x14ac:dyDescent="0.2">
      <c r="A147" s="341"/>
      <c r="B147" s="341"/>
      <c r="C147" s="341"/>
      <c r="D147" s="341"/>
      <c r="E147" s="341"/>
      <c r="F147" s="341"/>
      <c r="G147" s="341"/>
      <c r="H147" s="341"/>
      <c r="I147" s="341"/>
      <c r="J147" s="341"/>
      <c r="K147" s="341"/>
    </row>
    <row r="148" spans="1:11" ht="15.75" customHeight="1" x14ac:dyDescent="0.2">
      <c r="A148" s="341"/>
      <c r="B148" s="341"/>
      <c r="C148" s="341"/>
      <c r="D148" s="341"/>
      <c r="E148" s="341"/>
      <c r="F148" s="341"/>
      <c r="G148" s="341"/>
      <c r="H148" s="341"/>
      <c r="I148" s="341"/>
      <c r="J148" s="341"/>
      <c r="K148" s="341"/>
    </row>
    <row r="149" spans="1:11" ht="15.75" customHeight="1" x14ac:dyDescent="0.2">
      <c r="A149" s="341"/>
      <c r="B149" s="341"/>
      <c r="C149" s="341"/>
      <c r="D149" s="341"/>
      <c r="E149" s="341"/>
      <c r="F149" s="341"/>
      <c r="G149" s="341"/>
      <c r="H149" s="341"/>
      <c r="I149" s="341"/>
      <c r="J149" s="341"/>
      <c r="K149" s="341"/>
    </row>
    <row r="150" spans="1:11" ht="15.75" customHeight="1" x14ac:dyDescent="0.2">
      <c r="A150" s="341"/>
      <c r="B150" s="341"/>
      <c r="C150" s="341"/>
      <c r="D150" s="341"/>
      <c r="E150" s="341"/>
      <c r="F150" s="341"/>
      <c r="G150" s="341"/>
      <c r="H150" s="341"/>
      <c r="I150" s="341"/>
      <c r="J150" s="341"/>
      <c r="K150" s="341"/>
    </row>
    <row r="151" spans="1:11" ht="15.75" customHeight="1" x14ac:dyDescent="0.2">
      <c r="A151" s="341"/>
      <c r="B151" s="341"/>
      <c r="C151" s="341"/>
      <c r="D151" s="341"/>
      <c r="E151" s="341"/>
      <c r="F151" s="341"/>
      <c r="G151" s="341"/>
      <c r="H151" s="341"/>
      <c r="I151" s="341"/>
      <c r="J151" s="341"/>
      <c r="K151" s="341"/>
    </row>
    <row r="152" spans="1:11" ht="15.75" customHeight="1" x14ac:dyDescent="0.2">
      <c r="A152" s="341"/>
      <c r="B152" s="341"/>
      <c r="C152" s="341"/>
      <c r="D152" s="341"/>
      <c r="E152" s="341"/>
      <c r="F152" s="341"/>
      <c r="G152" s="341"/>
      <c r="H152" s="341"/>
      <c r="I152" s="341"/>
      <c r="J152" s="341"/>
      <c r="K152" s="341"/>
    </row>
    <row r="153" spans="1:11" ht="15.75" customHeight="1" x14ac:dyDescent="0.2">
      <c r="A153" s="341"/>
      <c r="B153" s="341"/>
      <c r="C153" s="341"/>
      <c r="D153" s="341"/>
      <c r="E153" s="341"/>
      <c r="F153" s="341"/>
      <c r="G153" s="341"/>
      <c r="H153" s="341"/>
      <c r="I153" s="341"/>
      <c r="J153" s="341"/>
      <c r="K153" s="341"/>
    </row>
    <row r="154" spans="1:11" ht="15.75" customHeight="1" x14ac:dyDescent="0.2">
      <c r="A154" s="341"/>
      <c r="B154" s="341"/>
      <c r="C154" s="341"/>
      <c r="D154" s="341"/>
      <c r="E154" s="341"/>
      <c r="F154" s="341"/>
      <c r="G154" s="341"/>
      <c r="H154" s="341"/>
      <c r="I154" s="341"/>
      <c r="J154" s="341"/>
      <c r="K154" s="341"/>
    </row>
    <row r="155" spans="1:11" ht="15.75" customHeight="1" x14ac:dyDescent="0.2">
      <c r="A155" s="341"/>
      <c r="B155" s="341"/>
      <c r="C155" s="341"/>
      <c r="D155" s="341"/>
      <c r="E155" s="341"/>
      <c r="F155" s="341"/>
      <c r="G155" s="341"/>
      <c r="H155" s="341"/>
      <c r="I155" s="341"/>
      <c r="J155" s="341"/>
      <c r="K155" s="341"/>
    </row>
    <row r="156" spans="1:11" ht="15.75" customHeight="1" x14ac:dyDescent="0.2">
      <c r="A156" s="341"/>
      <c r="B156" s="341"/>
      <c r="C156" s="341"/>
      <c r="D156" s="341"/>
      <c r="E156" s="341"/>
      <c r="F156" s="341"/>
      <c r="G156" s="341"/>
      <c r="H156" s="341"/>
      <c r="I156" s="341"/>
      <c r="J156" s="341"/>
      <c r="K156" s="341"/>
    </row>
    <row r="157" spans="1:11" ht="15.75" customHeight="1" x14ac:dyDescent="0.2">
      <c r="A157" s="341"/>
      <c r="B157" s="341"/>
      <c r="C157" s="341"/>
      <c r="D157" s="341"/>
      <c r="E157" s="341"/>
      <c r="F157" s="341"/>
      <c r="G157" s="341"/>
      <c r="H157" s="341"/>
      <c r="I157" s="341"/>
      <c r="J157" s="341"/>
      <c r="K157" s="341"/>
    </row>
    <row r="158" spans="1:11" ht="15.75" customHeight="1" x14ac:dyDescent="0.2">
      <c r="A158" s="341"/>
      <c r="B158" s="341"/>
      <c r="C158" s="341"/>
      <c r="D158" s="341"/>
      <c r="E158" s="341"/>
      <c r="F158" s="341"/>
      <c r="G158" s="341"/>
      <c r="H158" s="341"/>
      <c r="I158" s="341"/>
      <c r="J158" s="341"/>
      <c r="K158" s="341"/>
    </row>
    <row r="159" spans="1:11" ht="15.75" customHeight="1" x14ac:dyDescent="0.2">
      <c r="A159" s="341"/>
      <c r="B159" s="341"/>
      <c r="C159" s="341"/>
      <c r="D159" s="341"/>
      <c r="E159" s="341"/>
      <c r="F159" s="341"/>
      <c r="G159" s="341"/>
      <c r="H159" s="341"/>
      <c r="I159" s="341"/>
      <c r="J159" s="341"/>
      <c r="K159" s="341"/>
    </row>
    <row r="160" spans="1:11" ht="15.75" customHeight="1" x14ac:dyDescent="0.2">
      <c r="A160" s="341"/>
      <c r="B160" s="341"/>
      <c r="C160" s="341"/>
      <c r="D160" s="341"/>
      <c r="E160" s="341"/>
      <c r="F160" s="341"/>
      <c r="G160" s="341"/>
      <c r="H160" s="341"/>
      <c r="I160" s="341"/>
      <c r="J160" s="341"/>
      <c r="K160" s="341"/>
    </row>
    <row r="161" spans="1:11" ht="15.75" customHeight="1" x14ac:dyDescent="0.2">
      <c r="A161" s="341"/>
      <c r="B161" s="341"/>
      <c r="C161" s="341"/>
      <c r="D161" s="341"/>
      <c r="E161" s="341"/>
      <c r="F161" s="341"/>
      <c r="G161" s="341"/>
      <c r="H161" s="341"/>
      <c r="I161" s="341"/>
      <c r="J161" s="341"/>
      <c r="K161" s="341"/>
    </row>
    <row r="162" spans="1:11" ht="15.75" customHeight="1" x14ac:dyDescent="0.2">
      <c r="A162" s="341"/>
      <c r="B162" s="341"/>
      <c r="C162" s="341"/>
      <c r="D162" s="341"/>
      <c r="E162" s="341"/>
      <c r="F162" s="341"/>
      <c r="G162" s="341"/>
      <c r="H162" s="341"/>
      <c r="I162" s="341"/>
      <c r="J162" s="341"/>
      <c r="K162" s="341"/>
    </row>
    <row r="163" spans="1:11" ht="15.75" customHeight="1" x14ac:dyDescent="0.2">
      <c r="A163" s="341"/>
      <c r="B163" s="341"/>
      <c r="C163" s="341"/>
      <c r="D163" s="341"/>
      <c r="E163" s="341"/>
      <c r="F163" s="341"/>
      <c r="G163" s="341"/>
      <c r="H163" s="341"/>
      <c r="I163" s="341"/>
      <c r="J163" s="341"/>
      <c r="K163" s="341"/>
    </row>
    <row r="164" spans="1:11" ht="15.75" customHeight="1" x14ac:dyDescent="0.2">
      <c r="A164" s="341"/>
      <c r="B164" s="341"/>
      <c r="C164" s="341"/>
      <c r="D164" s="341"/>
      <c r="E164" s="341"/>
      <c r="F164" s="341"/>
      <c r="G164" s="341"/>
      <c r="H164" s="341"/>
      <c r="I164" s="341"/>
      <c r="J164" s="341"/>
      <c r="K164" s="341"/>
    </row>
    <row r="165" spans="1:11" ht="15.75" customHeight="1" x14ac:dyDescent="0.2">
      <c r="A165" s="341"/>
      <c r="B165" s="341"/>
      <c r="C165" s="341"/>
      <c r="D165" s="341"/>
      <c r="E165" s="341"/>
      <c r="F165" s="341"/>
      <c r="G165" s="341"/>
      <c r="H165" s="341"/>
      <c r="I165" s="341"/>
      <c r="J165" s="341"/>
      <c r="K165" s="341"/>
    </row>
    <row r="166" spans="1:11" ht="15.75" customHeight="1" x14ac:dyDescent="0.2">
      <c r="A166" s="341"/>
      <c r="B166" s="341"/>
      <c r="C166" s="341"/>
      <c r="D166" s="341"/>
      <c r="E166" s="341"/>
      <c r="F166" s="341"/>
      <c r="G166" s="341"/>
      <c r="H166" s="341"/>
      <c r="I166" s="341"/>
      <c r="J166" s="341"/>
      <c r="K166" s="341"/>
    </row>
    <row r="167" spans="1:11" ht="15.75" customHeight="1" x14ac:dyDescent="0.2">
      <c r="A167" s="341"/>
      <c r="B167" s="341"/>
      <c r="C167" s="341"/>
      <c r="D167" s="341"/>
      <c r="E167" s="341"/>
      <c r="F167" s="341"/>
      <c r="G167" s="341"/>
      <c r="H167" s="341"/>
      <c r="I167" s="341"/>
      <c r="J167" s="341"/>
      <c r="K167" s="341"/>
    </row>
    <row r="168" spans="1:11" ht="15.75" customHeight="1" x14ac:dyDescent="0.2">
      <c r="A168" s="341"/>
      <c r="B168" s="341"/>
      <c r="C168" s="341"/>
      <c r="D168" s="341"/>
      <c r="E168" s="341"/>
      <c r="F168" s="341"/>
      <c r="G168" s="341"/>
      <c r="H168" s="341"/>
      <c r="I168" s="341"/>
      <c r="J168" s="341"/>
      <c r="K168" s="341"/>
    </row>
    <row r="169" spans="1:11" ht="15.75" customHeight="1" x14ac:dyDescent="0.2">
      <c r="A169" s="341"/>
      <c r="B169" s="341"/>
      <c r="C169" s="341"/>
      <c r="D169" s="341"/>
      <c r="E169" s="341"/>
      <c r="F169" s="341"/>
      <c r="G169" s="341"/>
      <c r="H169" s="341"/>
      <c r="I169" s="341"/>
      <c r="J169" s="341"/>
      <c r="K169" s="341"/>
    </row>
    <row r="170" spans="1:11" ht="15.75" customHeight="1" x14ac:dyDescent="0.2">
      <c r="A170" s="341"/>
      <c r="B170" s="341"/>
      <c r="C170" s="341"/>
      <c r="D170" s="341"/>
      <c r="E170" s="341"/>
      <c r="F170" s="341"/>
      <c r="G170" s="341"/>
      <c r="H170" s="341"/>
      <c r="I170" s="341"/>
      <c r="J170" s="341"/>
      <c r="K170" s="341"/>
    </row>
    <row r="171" spans="1:11" ht="15.75" customHeight="1" x14ac:dyDescent="0.2">
      <c r="A171" s="341"/>
      <c r="B171" s="341"/>
      <c r="C171" s="341"/>
      <c r="D171" s="341"/>
      <c r="E171" s="341"/>
      <c r="F171" s="341"/>
      <c r="G171" s="341"/>
      <c r="H171" s="341"/>
      <c r="I171" s="341"/>
      <c r="J171" s="341"/>
      <c r="K171" s="341"/>
    </row>
    <row r="172" spans="1:11" ht="15.75" customHeight="1" x14ac:dyDescent="0.2">
      <c r="A172" s="341"/>
      <c r="B172" s="341"/>
      <c r="C172" s="341"/>
      <c r="D172" s="341"/>
      <c r="E172" s="341"/>
      <c r="F172" s="341"/>
      <c r="G172" s="341"/>
      <c r="H172" s="341"/>
      <c r="I172" s="341"/>
      <c r="J172" s="341"/>
      <c r="K172" s="341"/>
    </row>
    <row r="173" spans="1:11" ht="15.75" customHeight="1" x14ac:dyDescent="0.2">
      <c r="A173" s="341"/>
      <c r="B173" s="341"/>
      <c r="C173" s="341"/>
      <c r="D173" s="341"/>
      <c r="E173" s="341"/>
      <c r="F173" s="341"/>
      <c r="G173" s="341"/>
      <c r="H173" s="341"/>
      <c r="I173" s="341"/>
      <c r="J173" s="341"/>
      <c r="K173" s="341"/>
    </row>
    <row r="174" spans="1:11" ht="15.75" customHeight="1" x14ac:dyDescent="0.2">
      <c r="A174" s="341"/>
      <c r="B174" s="341"/>
      <c r="C174" s="341"/>
      <c r="D174" s="341"/>
      <c r="E174" s="341"/>
      <c r="F174" s="341"/>
      <c r="G174" s="341"/>
      <c r="H174" s="341"/>
      <c r="I174" s="341"/>
      <c r="J174" s="341"/>
      <c r="K174" s="341"/>
    </row>
    <row r="175" spans="1:11" ht="15.75" customHeight="1" x14ac:dyDescent="0.2">
      <c r="A175" s="341"/>
      <c r="B175" s="341"/>
      <c r="C175" s="341"/>
      <c r="D175" s="341"/>
      <c r="E175" s="341"/>
      <c r="F175" s="341"/>
      <c r="G175" s="341"/>
      <c r="H175" s="341"/>
      <c r="I175" s="341"/>
      <c r="J175" s="341"/>
      <c r="K175" s="341"/>
    </row>
    <row r="176" spans="1:11" ht="15.75" customHeight="1" x14ac:dyDescent="0.2">
      <c r="A176" s="341"/>
      <c r="B176" s="341"/>
      <c r="C176" s="341"/>
      <c r="D176" s="341"/>
      <c r="E176" s="341"/>
      <c r="F176" s="341"/>
      <c r="G176" s="341"/>
      <c r="H176" s="341"/>
      <c r="I176" s="341"/>
      <c r="J176" s="341"/>
      <c r="K176" s="341"/>
    </row>
    <row r="177" spans="1:11" ht="15.75" customHeight="1" x14ac:dyDescent="0.2">
      <c r="A177" s="341"/>
      <c r="B177" s="341"/>
      <c r="C177" s="341"/>
      <c r="D177" s="341"/>
      <c r="E177" s="341"/>
      <c r="F177" s="341"/>
      <c r="G177" s="341"/>
      <c r="H177" s="341"/>
      <c r="I177" s="341"/>
      <c r="J177" s="341"/>
      <c r="K177" s="341"/>
    </row>
    <row r="178" spans="1:11" ht="15.75" customHeight="1" x14ac:dyDescent="0.2">
      <c r="A178" s="341"/>
      <c r="B178" s="341"/>
      <c r="C178" s="341"/>
      <c r="D178" s="341"/>
      <c r="E178" s="341"/>
      <c r="F178" s="341"/>
      <c r="G178" s="341"/>
      <c r="H178" s="341"/>
      <c r="I178" s="341"/>
      <c r="J178" s="341"/>
      <c r="K178" s="341"/>
    </row>
    <row r="179" spans="1:11" ht="15.75" customHeight="1" x14ac:dyDescent="0.2">
      <c r="A179" s="341"/>
      <c r="B179" s="341"/>
      <c r="C179" s="341"/>
      <c r="D179" s="341"/>
      <c r="E179" s="341"/>
      <c r="F179" s="341"/>
      <c r="G179" s="341"/>
      <c r="H179" s="341"/>
      <c r="I179" s="341"/>
      <c r="J179" s="341"/>
      <c r="K179" s="341"/>
    </row>
    <row r="180" spans="1:11" ht="15.75" customHeight="1" x14ac:dyDescent="0.2">
      <c r="A180" s="341"/>
      <c r="B180" s="341"/>
      <c r="C180" s="341"/>
      <c r="D180" s="341"/>
      <c r="E180" s="341"/>
      <c r="F180" s="341"/>
      <c r="G180" s="341"/>
      <c r="H180" s="341"/>
      <c r="I180" s="341"/>
      <c r="J180" s="341"/>
      <c r="K180" s="341"/>
    </row>
    <row r="181" spans="1:11" ht="15.75" customHeight="1" x14ac:dyDescent="0.2">
      <c r="A181" s="341"/>
      <c r="B181" s="341"/>
      <c r="C181" s="341"/>
      <c r="D181" s="341"/>
      <c r="E181" s="341"/>
      <c r="F181" s="341"/>
      <c r="G181" s="341"/>
      <c r="H181" s="341"/>
      <c r="I181" s="341"/>
      <c r="J181" s="341"/>
      <c r="K181" s="341"/>
    </row>
    <row r="182" spans="1:11" ht="15.75" customHeight="1" x14ac:dyDescent="0.2">
      <c r="A182" s="341"/>
      <c r="B182" s="341"/>
      <c r="C182" s="341"/>
      <c r="D182" s="341"/>
      <c r="E182" s="341"/>
      <c r="F182" s="341"/>
      <c r="G182" s="341"/>
      <c r="H182" s="341"/>
      <c r="I182" s="341"/>
      <c r="J182" s="341"/>
      <c r="K182" s="341"/>
    </row>
    <row r="183" spans="1:11" ht="15.75" customHeight="1" x14ac:dyDescent="0.2">
      <c r="A183" s="341"/>
      <c r="B183" s="341"/>
      <c r="C183" s="341"/>
      <c r="D183" s="341"/>
      <c r="E183" s="341"/>
      <c r="F183" s="341"/>
      <c r="G183" s="341"/>
      <c r="H183" s="341"/>
      <c r="I183" s="341"/>
      <c r="J183" s="341"/>
      <c r="K183" s="341"/>
    </row>
    <row r="184" spans="1:11" ht="15.75" customHeight="1" x14ac:dyDescent="0.2">
      <c r="A184" s="341"/>
      <c r="B184" s="341"/>
      <c r="C184" s="341"/>
      <c r="D184" s="341"/>
      <c r="E184" s="341"/>
      <c r="F184" s="341"/>
      <c r="G184" s="341"/>
      <c r="H184" s="341"/>
      <c r="I184" s="341"/>
      <c r="J184" s="341"/>
      <c r="K184" s="341"/>
    </row>
    <row r="185" spans="1:11" ht="15.75" customHeight="1" x14ac:dyDescent="0.2">
      <c r="A185" s="341"/>
      <c r="B185" s="341"/>
      <c r="C185" s="341"/>
      <c r="D185" s="341"/>
      <c r="E185" s="341"/>
      <c r="F185" s="341"/>
      <c r="G185" s="341"/>
      <c r="H185" s="341"/>
      <c r="I185" s="341"/>
      <c r="J185" s="341"/>
      <c r="K185" s="341"/>
    </row>
    <row r="186" spans="1:11" ht="15.75" customHeight="1" x14ac:dyDescent="0.2">
      <c r="A186" s="341"/>
      <c r="B186" s="341"/>
      <c r="C186" s="341"/>
      <c r="D186" s="341"/>
      <c r="E186" s="341"/>
      <c r="F186" s="341"/>
      <c r="G186" s="341"/>
      <c r="H186" s="341"/>
      <c r="I186" s="341"/>
      <c r="J186" s="341"/>
      <c r="K186" s="341"/>
    </row>
    <row r="187" spans="1:11" ht="15.75" customHeight="1" x14ac:dyDescent="0.2">
      <c r="A187" s="341"/>
      <c r="B187" s="341"/>
      <c r="C187" s="341"/>
      <c r="D187" s="341"/>
      <c r="E187" s="341"/>
      <c r="F187" s="341"/>
      <c r="G187" s="341"/>
      <c r="H187" s="341"/>
      <c r="I187" s="341"/>
      <c r="J187" s="341"/>
      <c r="K187" s="341"/>
    </row>
    <row r="188" spans="1:11" ht="15.75" customHeight="1" x14ac:dyDescent="0.2">
      <c r="A188" s="341"/>
      <c r="B188" s="341"/>
      <c r="C188" s="341"/>
      <c r="D188" s="341"/>
      <c r="E188" s="341"/>
      <c r="F188" s="341"/>
      <c r="G188" s="341"/>
      <c r="H188" s="341"/>
      <c r="I188" s="341"/>
      <c r="J188" s="341"/>
      <c r="K188" s="341"/>
    </row>
    <row r="189" spans="1:11" ht="15.75" customHeight="1" x14ac:dyDescent="0.2">
      <c r="A189" s="341"/>
      <c r="B189" s="341"/>
      <c r="C189" s="341"/>
      <c r="D189" s="341"/>
      <c r="E189" s="341"/>
      <c r="F189" s="341"/>
      <c r="G189" s="341"/>
      <c r="H189" s="341"/>
      <c r="I189" s="341"/>
      <c r="J189" s="341"/>
      <c r="K189" s="341"/>
    </row>
    <row r="190" spans="1:11" ht="15.75" customHeight="1" x14ac:dyDescent="0.2">
      <c r="A190" s="341"/>
      <c r="B190" s="341"/>
      <c r="C190" s="341"/>
      <c r="D190" s="341"/>
      <c r="E190" s="341"/>
      <c r="F190" s="341"/>
      <c r="G190" s="341"/>
      <c r="H190" s="341"/>
      <c r="I190" s="341"/>
      <c r="J190" s="341"/>
      <c r="K190" s="341"/>
    </row>
    <row r="191" spans="1:11" ht="15.75" customHeight="1" x14ac:dyDescent="0.2">
      <c r="A191" s="341"/>
      <c r="B191" s="341"/>
      <c r="C191" s="341"/>
      <c r="D191" s="341"/>
      <c r="E191" s="341"/>
      <c r="F191" s="341"/>
      <c r="G191" s="341"/>
      <c r="H191" s="341"/>
      <c r="I191" s="341"/>
      <c r="J191" s="341"/>
      <c r="K191" s="341"/>
    </row>
    <row r="192" spans="1:11" ht="15.75" customHeight="1" x14ac:dyDescent="0.2">
      <c r="A192" s="341"/>
      <c r="B192" s="341"/>
      <c r="C192" s="341"/>
      <c r="D192" s="341"/>
      <c r="E192" s="341"/>
      <c r="F192" s="341"/>
      <c r="G192" s="341"/>
      <c r="H192" s="341"/>
      <c r="I192" s="341"/>
      <c r="J192" s="341"/>
      <c r="K192" s="341"/>
    </row>
    <row r="193" spans="1:11" ht="15.75" customHeight="1" x14ac:dyDescent="0.2">
      <c r="A193" s="341"/>
      <c r="B193" s="341"/>
      <c r="C193" s="341"/>
      <c r="D193" s="341"/>
      <c r="E193" s="341"/>
      <c r="F193" s="341"/>
      <c r="G193" s="341"/>
      <c r="H193" s="341"/>
      <c r="I193" s="341"/>
      <c r="J193" s="341"/>
      <c r="K193" s="341"/>
    </row>
    <row r="194" spans="1:11" ht="15.75" customHeight="1" x14ac:dyDescent="0.2">
      <c r="A194" s="341"/>
      <c r="B194" s="341"/>
      <c r="C194" s="341"/>
      <c r="D194" s="341"/>
      <c r="E194" s="341"/>
      <c r="F194" s="341"/>
      <c r="G194" s="341"/>
      <c r="H194" s="341"/>
      <c r="I194" s="341"/>
      <c r="J194" s="341"/>
      <c r="K194" s="341"/>
    </row>
    <row r="195" spans="1:11" ht="15.75" customHeight="1" x14ac:dyDescent="0.2">
      <c r="A195" s="341"/>
      <c r="B195" s="341"/>
      <c r="C195" s="341"/>
      <c r="D195" s="341"/>
      <c r="E195" s="341"/>
      <c r="F195" s="341"/>
      <c r="G195" s="341"/>
      <c r="H195" s="341"/>
      <c r="I195" s="341"/>
      <c r="J195" s="341"/>
      <c r="K195" s="341"/>
    </row>
    <row r="196" spans="1:11" ht="15.75" customHeight="1" x14ac:dyDescent="0.2">
      <c r="A196" s="341"/>
      <c r="B196" s="341"/>
      <c r="C196" s="341"/>
      <c r="D196" s="341"/>
      <c r="E196" s="341"/>
      <c r="F196" s="341"/>
      <c r="G196" s="341"/>
      <c r="H196" s="341"/>
      <c r="I196" s="341"/>
      <c r="J196" s="341"/>
      <c r="K196" s="341"/>
    </row>
    <row r="197" spans="1:11" ht="15.75" customHeight="1" x14ac:dyDescent="0.2">
      <c r="A197" s="341"/>
      <c r="B197" s="341"/>
      <c r="C197" s="341"/>
      <c r="D197" s="341"/>
      <c r="E197" s="341"/>
      <c r="F197" s="341"/>
      <c r="G197" s="341"/>
      <c r="H197" s="341"/>
      <c r="I197" s="341"/>
      <c r="J197" s="341"/>
      <c r="K197" s="341"/>
    </row>
    <row r="198" spans="1:11" ht="15.75" customHeight="1" x14ac:dyDescent="0.2">
      <c r="A198" s="341"/>
      <c r="B198" s="341"/>
      <c r="C198" s="341"/>
      <c r="D198" s="341"/>
      <c r="E198" s="341"/>
      <c r="F198" s="341"/>
      <c r="G198" s="341"/>
      <c r="H198" s="341"/>
      <c r="I198" s="341"/>
      <c r="J198" s="341"/>
      <c r="K198" s="341"/>
    </row>
    <row r="199" spans="1:11" ht="15.75" customHeight="1" x14ac:dyDescent="0.2">
      <c r="A199" s="341"/>
      <c r="B199" s="341"/>
      <c r="C199" s="341"/>
      <c r="D199" s="341"/>
      <c r="E199" s="341"/>
      <c r="F199" s="341"/>
      <c r="G199" s="341"/>
      <c r="H199" s="341"/>
      <c r="I199" s="341"/>
      <c r="J199" s="341"/>
      <c r="K199" s="341"/>
    </row>
    <row r="200" spans="1:11" ht="15.75" customHeight="1" x14ac:dyDescent="0.2">
      <c r="A200" s="341"/>
      <c r="B200" s="341"/>
      <c r="C200" s="341"/>
      <c r="D200" s="341"/>
      <c r="E200" s="341"/>
      <c r="F200" s="341"/>
      <c r="G200" s="341"/>
      <c r="H200" s="341"/>
      <c r="I200" s="341"/>
      <c r="J200" s="341"/>
      <c r="K200" s="341"/>
    </row>
    <row r="201" spans="1:11" ht="15.75" customHeight="1" x14ac:dyDescent="0.2">
      <c r="A201" s="341"/>
      <c r="B201" s="341"/>
      <c r="C201" s="341"/>
      <c r="D201" s="341"/>
      <c r="E201" s="341"/>
      <c r="F201" s="341"/>
      <c r="G201" s="341"/>
      <c r="H201" s="341"/>
      <c r="I201" s="341"/>
      <c r="J201" s="341"/>
      <c r="K201" s="341"/>
    </row>
    <row r="202" spans="1:11" ht="15.75" customHeight="1" x14ac:dyDescent="0.2">
      <c r="A202" s="341"/>
      <c r="B202" s="341"/>
      <c r="C202" s="341"/>
      <c r="D202" s="341"/>
      <c r="E202" s="341"/>
      <c r="F202" s="341"/>
      <c r="G202" s="341"/>
      <c r="H202" s="341"/>
      <c r="I202" s="341"/>
      <c r="J202" s="341"/>
      <c r="K202" s="341"/>
    </row>
    <row r="203" spans="1:11" ht="15.75" customHeight="1" x14ac:dyDescent="0.2">
      <c r="A203" s="341"/>
      <c r="B203" s="341"/>
      <c r="C203" s="341"/>
      <c r="D203" s="341"/>
      <c r="E203" s="341"/>
      <c r="F203" s="341"/>
      <c r="G203" s="341"/>
      <c r="H203" s="341"/>
      <c r="I203" s="341"/>
      <c r="J203" s="341"/>
      <c r="K203" s="341"/>
    </row>
    <row r="204" spans="1:11" ht="15.75" customHeight="1" x14ac:dyDescent="0.2">
      <c r="A204" s="341"/>
      <c r="B204" s="341"/>
      <c r="C204" s="341"/>
      <c r="D204" s="341"/>
      <c r="E204" s="341"/>
      <c r="F204" s="341"/>
      <c r="G204" s="341"/>
      <c r="H204" s="341"/>
      <c r="I204" s="341"/>
      <c r="J204" s="341"/>
      <c r="K204" s="341"/>
    </row>
    <row r="205" spans="1:11" ht="15.75" customHeight="1" x14ac:dyDescent="0.2">
      <c r="A205" s="341"/>
      <c r="B205" s="341"/>
      <c r="C205" s="341"/>
      <c r="D205" s="341"/>
      <c r="E205" s="341"/>
      <c r="F205" s="341"/>
      <c r="G205" s="341"/>
      <c r="H205" s="341"/>
      <c r="I205" s="341"/>
      <c r="J205" s="341"/>
      <c r="K205" s="341"/>
    </row>
    <row r="206" spans="1:11" ht="15.75" customHeight="1" x14ac:dyDescent="0.2">
      <c r="A206" s="341"/>
      <c r="B206" s="341"/>
      <c r="C206" s="341"/>
      <c r="D206" s="341"/>
      <c r="E206" s="341"/>
      <c r="F206" s="341"/>
      <c r="G206" s="341"/>
      <c r="H206" s="341"/>
      <c r="I206" s="341"/>
      <c r="J206" s="341"/>
      <c r="K206" s="341"/>
    </row>
    <row r="207" spans="1:11" ht="15.75" customHeight="1" x14ac:dyDescent="0.2">
      <c r="A207" s="341"/>
      <c r="B207" s="341"/>
      <c r="C207" s="341"/>
      <c r="D207" s="341"/>
      <c r="E207" s="341"/>
      <c r="F207" s="341"/>
      <c r="G207" s="341"/>
      <c r="H207" s="341"/>
      <c r="I207" s="341"/>
      <c r="J207" s="341"/>
      <c r="K207" s="341"/>
    </row>
    <row r="208" spans="1:11" ht="15.75" customHeight="1" x14ac:dyDescent="0.2">
      <c r="A208" s="341"/>
      <c r="B208" s="341"/>
      <c r="C208" s="341"/>
      <c r="D208" s="341"/>
      <c r="E208" s="341"/>
      <c r="F208" s="341"/>
      <c r="G208" s="341"/>
      <c r="H208" s="341"/>
      <c r="I208" s="341"/>
      <c r="J208" s="341"/>
      <c r="K208" s="341"/>
    </row>
    <row r="209" spans="1:11" ht="15.75" customHeight="1" x14ac:dyDescent="0.2">
      <c r="A209" s="341"/>
      <c r="B209" s="341"/>
      <c r="C209" s="341"/>
      <c r="D209" s="341"/>
      <c r="E209" s="341"/>
      <c r="F209" s="341"/>
      <c r="G209" s="341"/>
      <c r="H209" s="341"/>
      <c r="I209" s="341"/>
      <c r="J209" s="341"/>
      <c r="K209" s="341"/>
    </row>
    <row r="210" spans="1:11" ht="15.75" customHeight="1" x14ac:dyDescent="0.2">
      <c r="A210" s="341"/>
      <c r="B210" s="341"/>
      <c r="C210" s="341"/>
      <c r="D210" s="341"/>
      <c r="E210" s="341"/>
      <c r="F210" s="341"/>
      <c r="G210" s="341"/>
      <c r="H210" s="341"/>
      <c r="I210" s="341"/>
      <c r="J210" s="341"/>
      <c r="K210" s="341"/>
    </row>
    <row r="211" spans="1:11" ht="15.75" customHeight="1" x14ac:dyDescent="0.2">
      <c r="A211" s="341"/>
      <c r="B211" s="341"/>
      <c r="C211" s="341"/>
      <c r="D211" s="341"/>
      <c r="E211" s="341"/>
      <c r="F211" s="341"/>
      <c r="G211" s="341"/>
      <c r="H211" s="341"/>
      <c r="I211" s="341"/>
      <c r="J211" s="341"/>
      <c r="K211" s="341"/>
    </row>
    <row r="212" spans="1:11" ht="15.75" customHeight="1" x14ac:dyDescent="0.2">
      <c r="A212" s="341"/>
      <c r="B212" s="341"/>
      <c r="C212" s="341"/>
      <c r="D212" s="341"/>
      <c r="E212" s="341"/>
      <c r="F212" s="341"/>
      <c r="G212" s="341"/>
      <c r="H212" s="341"/>
      <c r="I212" s="341"/>
      <c r="J212" s="341"/>
      <c r="K212" s="341"/>
    </row>
    <row r="213" spans="1:11" ht="15.75" customHeight="1" x14ac:dyDescent="0.2">
      <c r="A213" s="341"/>
      <c r="B213" s="341"/>
      <c r="C213" s="341"/>
      <c r="D213" s="341"/>
      <c r="E213" s="341"/>
      <c r="F213" s="341"/>
      <c r="G213" s="341"/>
      <c r="H213" s="341"/>
      <c r="I213" s="341"/>
      <c r="J213" s="341"/>
      <c r="K213" s="341"/>
    </row>
    <row r="214" spans="1:11" ht="15.75" customHeight="1" x14ac:dyDescent="0.2">
      <c r="A214" s="341"/>
      <c r="B214" s="341"/>
      <c r="C214" s="341"/>
      <c r="D214" s="341"/>
      <c r="E214" s="341"/>
      <c r="F214" s="341"/>
      <c r="G214" s="341"/>
      <c r="H214" s="341"/>
      <c r="I214" s="341"/>
      <c r="J214" s="341"/>
      <c r="K214" s="341"/>
    </row>
    <row r="215" spans="1:11" ht="15.75" customHeight="1" x14ac:dyDescent="0.2">
      <c r="A215" s="341"/>
      <c r="B215" s="341"/>
      <c r="C215" s="341"/>
      <c r="D215" s="341"/>
      <c r="E215" s="341"/>
      <c r="F215" s="341"/>
      <c r="G215" s="341"/>
      <c r="H215" s="341"/>
      <c r="I215" s="341"/>
      <c r="J215" s="341"/>
      <c r="K215" s="341"/>
    </row>
    <row r="216" spans="1:11" ht="15.75" customHeight="1" x14ac:dyDescent="0.2">
      <c r="A216" s="341"/>
      <c r="B216" s="341"/>
      <c r="C216" s="341"/>
      <c r="D216" s="341"/>
      <c r="E216" s="341"/>
      <c r="F216" s="341"/>
      <c r="G216" s="341"/>
      <c r="H216" s="341"/>
      <c r="I216" s="341"/>
      <c r="J216" s="341"/>
      <c r="K216" s="341"/>
    </row>
    <row r="217" spans="1:11" ht="15.75" customHeight="1" x14ac:dyDescent="0.2">
      <c r="A217" s="341"/>
      <c r="B217" s="341"/>
      <c r="C217" s="341"/>
      <c r="D217" s="341"/>
      <c r="E217" s="341"/>
      <c r="F217" s="341"/>
      <c r="G217" s="341"/>
      <c r="H217" s="341"/>
      <c r="I217" s="341"/>
      <c r="J217" s="341"/>
      <c r="K217" s="341"/>
    </row>
    <row r="218" spans="1:11" ht="15.75" customHeight="1" x14ac:dyDescent="0.2">
      <c r="A218" s="341"/>
      <c r="B218" s="341"/>
      <c r="C218" s="341"/>
      <c r="D218" s="341"/>
      <c r="E218" s="341"/>
      <c r="F218" s="341"/>
      <c r="G218" s="341"/>
      <c r="H218" s="341"/>
      <c r="I218" s="341"/>
      <c r="J218" s="341"/>
      <c r="K218" s="341"/>
    </row>
    <row r="219" spans="1:11" ht="15.75" customHeight="1" x14ac:dyDescent="0.2">
      <c r="A219" s="341"/>
      <c r="B219" s="341"/>
      <c r="C219" s="341"/>
      <c r="D219" s="341"/>
      <c r="E219" s="341"/>
      <c r="F219" s="341"/>
      <c r="G219" s="341"/>
      <c r="H219" s="341"/>
      <c r="I219" s="341"/>
      <c r="J219" s="341"/>
      <c r="K219" s="341"/>
    </row>
    <row r="220" spans="1:11" ht="15.75" customHeight="1" x14ac:dyDescent="0.2">
      <c r="A220" s="341"/>
      <c r="B220" s="341"/>
      <c r="C220" s="341"/>
      <c r="D220" s="341"/>
      <c r="E220" s="341"/>
      <c r="F220" s="341"/>
      <c r="G220" s="341"/>
      <c r="H220" s="341"/>
      <c r="I220" s="341"/>
      <c r="J220" s="341"/>
      <c r="K220" s="341"/>
    </row>
    <row r="221" spans="1:11" ht="15.75" customHeight="1" x14ac:dyDescent="0.2">
      <c r="A221" s="341"/>
      <c r="B221" s="341"/>
      <c r="C221" s="341"/>
      <c r="D221" s="341"/>
      <c r="E221" s="341"/>
      <c r="F221" s="341"/>
      <c r="G221" s="341"/>
      <c r="H221" s="341"/>
      <c r="I221" s="341"/>
      <c r="J221" s="341"/>
      <c r="K221" s="341"/>
    </row>
    <row r="222" spans="1:11" ht="15.75" customHeight="1" x14ac:dyDescent="0.2">
      <c r="A222" s="341"/>
      <c r="B222" s="341"/>
      <c r="C222" s="341"/>
      <c r="D222" s="341"/>
      <c r="E222" s="341"/>
      <c r="F222" s="341"/>
      <c r="G222" s="341"/>
      <c r="H222" s="341"/>
      <c r="I222" s="341"/>
      <c r="J222" s="341"/>
      <c r="K222" s="341"/>
    </row>
    <row r="223" spans="1:11" ht="15.75" customHeight="1" x14ac:dyDescent="0.2">
      <c r="A223" s="341"/>
      <c r="B223" s="341"/>
      <c r="C223" s="341"/>
      <c r="D223" s="341"/>
      <c r="E223" s="341"/>
      <c r="F223" s="341"/>
      <c r="G223" s="341"/>
      <c r="H223" s="341"/>
      <c r="I223" s="341"/>
      <c r="J223" s="341"/>
      <c r="K223" s="341"/>
    </row>
    <row r="224" spans="1:11" ht="15.75" customHeight="1" x14ac:dyDescent="0.2">
      <c r="A224" s="341"/>
      <c r="B224" s="341"/>
      <c r="C224" s="341"/>
      <c r="D224" s="341"/>
      <c r="E224" s="341"/>
      <c r="F224" s="341"/>
      <c r="G224" s="341"/>
      <c r="H224" s="341"/>
      <c r="I224" s="341"/>
      <c r="J224" s="341"/>
      <c r="K224" s="341"/>
    </row>
    <row r="225" spans="1:11" ht="15.75" customHeight="1" x14ac:dyDescent="0.2">
      <c r="A225" s="341"/>
      <c r="B225" s="341"/>
      <c r="C225" s="341"/>
      <c r="D225" s="341"/>
      <c r="E225" s="341"/>
      <c r="F225" s="341"/>
      <c r="G225" s="341"/>
      <c r="H225" s="341"/>
      <c r="I225" s="341"/>
      <c r="J225" s="341"/>
      <c r="K225" s="341"/>
    </row>
    <row r="226" spans="1:11" ht="15.75" customHeight="1" x14ac:dyDescent="0.2">
      <c r="A226" s="341"/>
      <c r="B226" s="341"/>
      <c r="C226" s="341"/>
      <c r="D226" s="341"/>
      <c r="E226" s="341"/>
      <c r="F226" s="341"/>
      <c r="G226" s="341"/>
      <c r="H226" s="341"/>
      <c r="I226" s="341"/>
      <c r="J226" s="341"/>
      <c r="K226" s="341"/>
    </row>
    <row r="227" spans="1:11" ht="15.75" customHeight="1" x14ac:dyDescent="0.2">
      <c r="A227" s="341"/>
      <c r="B227" s="341"/>
      <c r="C227" s="341"/>
      <c r="D227" s="341"/>
      <c r="E227" s="341"/>
      <c r="F227" s="341"/>
      <c r="G227" s="341"/>
      <c r="H227" s="341"/>
      <c r="I227" s="341"/>
      <c r="J227" s="341"/>
      <c r="K227" s="341"/>
    </row>
    <row r="228" spans="1:11" ht="15.75" customHeight="1" x14ac:dyDescent="0.2">
      <c r="A228" s="341"/>
      <c r="B228" s="341"/>
      <c r="C228" s="341"/>
      <c r="D228" s="341"/>
      <c r="E228" s="341"/>
      <c r="F228" s="341"/>
      <c r="G228" s="341"/>
      <c r="H228" s="341"/>
      <c r="I228" s="341"/>
      <c r="J228" s="341"/>
      <c r="K228" s="341"/>
    </row>
    <row r="229" spans="1:11" ht="15.75" customHeight="1" x14ac:dyDescent="0.2">
      <c r="A229" s="341"/>
      <c r="B229" s="341"/>
      <c r="C229" s="341"/>
      <c r="D229" s="341"/>
      <c r="E229" s="341"/>
      <c r="F229" s="341"/>
      <c r="G229" s="341"/>
      <c r="H229" s="341"/>
      <c r="I229" s="341"/>
      <c r="J229" s="341"/>
      <c r="K229" s="341"/>
    </row>
    <row r="230" spans="1:11" ht="15.75" customHeight="1" x14ac:dyDescent="0.2">
      <c r="A230" s="341"/>
      <c r="B230" s="341"/>
      <c r="C230" s="341"/>
      <c r="D230" s="341"/>
      <c r="E230" s="341"/>
      <c r="F230" s="341"/>
      <c r="G230" s="341"/>
      <c r="H230" s="341"/>
      <c r="I230" s="341"/>
      <c r="J230" s="341"/>
      <c r="K230" s="341"/>
    </row>
    <row r="231" spans="1:11" ht="15.75" customHeight="1" x14ac:dyDescent="0.2">
      <c r="A231" s="341"/>
      <c r="B231" s="341"/>
      <c r="C231" s="341"/>
      <c r="D231" s="341"/>
      <c r="E231" s="341"/>
      <c r="F231" s="341"/>
      <c r="G231" s="341"/>
      <c r="H231" s="341"/>
      <c r="I231" s="341"/>
      <c r="J231" s="341"/>
      <c r="K231" s="341"/>
    </row>
    <row r="232" spans="1:11" ht="15.75" customHeight="1" x14ac:dyDescent="0.2">
      <c r="A232" s="341"/>
      <c r="B232" s="341"/>
      <c r="C232" s="341"/>
      <c r="D232" s="341"/>
      <c r="E232" s="341"/>
      <c r="F232" s="341"/>
      <c r="G232" s="341"/>
      <c r="H232" s="341"/>
      <c r="I232" s="341"/>
      <c r="J232" s="341"/>
      <c r="K232" s="341"/>
    </row>
    <row r="233" spans="1:11" ht="15.75" customHeight="1" x14ac:dyDescent="0.2">
      <c r="A233" s="341"/>
      <c r="B233" s="341"/>
      <c r="C233" s="341"/>
      <c r="D233" s="341"/>
      <c r="E233" s="341"/>
      <c r="F233" s="341"/>
      <c r="G233" s="341"/>
      <c r="H233" s="341"/>
      <c r="I233" s="341"/>
      <c r="J233" s="341"/>
      <c r="K233" s="341"/>
    </row>
    <row r="234" spans="1:11" ht="15.75" customHeight="1" x14ac:dyDescent="0.2">
      <c r="A234" s="341"/>
      <c r="B234" s="341"/>
      <c r="C234" s="341"/>
      <c r="D234" s="341"/>
      <c r="E234" s="341"/>
      <c r="F234" s="341"/>
      <c r="G234" s="341"/>
      <c r="H234" s="341"/>
      <c r="I234" s="341"/>
      <c r="J234" s="341"/>
      <c r="K234" s="341"/>
    </row>
    <row r="235" spans="1:11" ht="15.75" customHeight="1" x14ac:dyDescent="0.2">
      <c r="A235" s="341"/>
      <c r="B235" s="341"/>
      <c r="C235" s="341"/>
      <c r="D235" s="341"/>
      <c r="E235" s="341"/>
      <c r="F235" s="341"/>
      <c r="G235" s="341"/>
      <c r="H235" s="341"/>
      <c r="I235" s="341"/>
      <c r="J235" s="341"/>
      <c r="K235" s="341"/>
    </row>
    <row r="236" spans="1:11" ht="15.75" customHeight="1" x14ac:dyDescent="0.2">
      <c r="A236" s="341"/>
      <c r="B236" s="341"/>
      <c r="C236" s="341"/>
      <c r="D236" s="341"/>
      <c r="E236" s="341"/>
      <c r="F236" s="341"/>
      <c r="G236" s="341"/>
      <c r="H236" s="341"/>
      <c r="I236" s="341"/>
      <c r="J236" s="341"/>
      <c r="K236" s="341"/>
    </row>
    <row r="237" spans="1:11" ht="15.75" customHeight="1" x14ac:dyDescent="0.2">
      <c r="A237" s="341"/>
      <c r="B237" s="341"/>
      <c r="C237" s="341"/>
      <c r="D237" s="341"/>
      <c r="E237" s="341"/>
      <c r="F237" s="341"/>
      <c r="G237" s="341"/>
      <c r="H237" s="341"/>
      <c r="I237" s="341"/>
      <c r="J237" s="341"/>
      <c r="K237" s="341"/>
    </row>
    <row r="238" spans="1:11" ht="15.75" customHeight="1" x14ac:dyDescent="0.2">
      <c r="A238" s="341"/>
      <c r="B238" s="341"/>
      <c r="C238" s="341"/>
      <c r="D238" s="341"/>
      <c r="E238" s="341"/>
      <c r="F238" s="341"/>
      <c r="G238" s="341"/>
      <c r="H238" s="341"/>
      <c r="I238" s="341"/>
      <c r="J238" s="341"/>
      <c r="K238" s="341"/>
    </row>
    <row r="239" spans="1:11" ht="15.75" customHeight="1" x14ac:dyDescent="0.2">
      <c r="A239" s="341"/>
      <c r="B239" s="341"/>
      <c r="C239" s="341"/>
      <c r="D239" s="341"/>
      <c r="E239" s="341"/>
      <c r="F239" s="341"/>
      <c r="G239" s="341"/>
      <c r="H239" s="341"/>
      <c r="I239" s="341"/>
      <c r="J239" s="341"/>
      <c r="K239" s="341"/>
    </row>
    <row r="240" spans="1:11" ht="15.75" customHeight="1" x14ac:dyDescent="0.2">
      <c r="A240" s="341"/>
      <c r="B240" s="341"/>
      <c r="C240" s="341"/>
      <c r="D240" s="341"/>
      <c r="E240" s="341"/>
      <c r="F240" s="341"/>
      <c r="G240" s="341"/>
      <c r="H240" s="341"/>
      <c r="I240" s="341"/>
      <c r="J240" s="341"/>
      <c r="K240" s="341"/>
    </row>
    <row r="241" spans="1:11" ht="15.75" customHeight="1" x14ac:dyDescent="0.2">
      <c r="A241" s="341"/>
      <c r="B241" s="341"/>
      <c r="C241" s="341"/>
      <c r="D241" s="341"/>
      <c r="E241" s="341"/>
      <c r="F241" s="341"/>
      <c r="G241" s="341"/>
      <c r="H241" s="341"/>
      <c r="I241" s="341"/>
      <c r="J241" s="341"/>
      <c r="K241" s="341"/>
    </row>
    <row r="242" spans="1:11" ht="15.75" customHeight="1" x14ac:dyDescent="0.2">
      <c r="A242" s="341"/>
      <c r="B242" s="341"/>
      <c r="C242" s="341"/>
      <c r="D242" s="341"/>
      <c r="E242" s="341"/>
      <c r="F242" s="341"/>
      <c r="G242" s="341"/>
      <c r="H242" s="341"/>
      <c r="I242" s="341"/>
      <c r="J242" s="341"/>
      <c r="K242" s="341"/>
    </row>
    <row r="243" spans="1:11" ht="15.75" customHeight="1" x14ac:dyDescent="0.2">
      <c r="A243" s="341"/>
      <c r="B243" s="341"/>
      <c r="C243" s="341"/>
      <c r="D243" s="341"/>
      <c r="E243" s="341"/>
      <c r="F243" s="341"/>
      <c r="G243" s="341"/>
      <c r="H243" s="341"/>
      <c r="I243" s="341"/>
      <c r="J243" s="341"/>
      <c r="K243" s="341"/>
    </row>
    <row r="244" spans="1:11" ht="15.75" customHeight="1" x14ac:dyDescent="0.2">
      <c r="A244" s="341"/>
      <c r="B244" s="341"/>
      <c r="C244" s="341"/>
      <c r="D244" s="341"/>
      <c r="E244" s="341"/>
      <c r="F244" s="341"/>
      <c r="G244" s="341"/>
      <c r="H244" s="341"/>
      <c r="I244" s="341"/>
      <c r="J244" s="341"/>
      <c r="K244" s="341"/>
    </row>
    <row r="245" spans="1:11" ht="15.75" customHeight="1" x14ac:dyDescent="0.2">
      <c r="A245" s="341"/>
      <c r="B245" s="341"/>
      <c r="C245" s="341"/>
      <c r="D245" s="341"/>
      <c r="E245" s="341"/>
      <c r="F245" s="341"/>
      <c r="G245" s="341"/>
      <c r="H245" s="341"/>
      <c r="I245" s="341"/>
      <c r="J245" s="341"/>
      <c r="K245" s="341"/>
    </row>
    <row r="246" spans="1:11" ht="15.75" customHeight="1" x14ac:dyDescent="0.2">
      <c r="A246" s="341"/>
      <c r="B246" s="341"/>
      <c r="C246" s="341"/>
      <c r="D246" s="341"/>
      <c r="E246" s="341"/>
      <c r="F246" s="341"/>
      <c r="G246" s="341"/>
      <c r="H246" s="341"/>
      <c r="I246" s="341"/>
      <c r="J246" s="341"/>
      <c r="K246" s="341"/>
    </row>
    <row r="247" spans="1:11" ht="15.75" customHeight="1" x14ac:dyDescent="0.2">
      <c r="A247" s="341"/>
      <c r="B247" s="341"/>
      <c r="C247" s="341"/>
      <c r="D247" s="341"/>
      <c r="E247" s="341"/>
      <c r="F247" s="341"/>
      <c r="G247" s="341"/>
      <c r="H247" s="341"/>
      <c r="I247" s="341"/>
      <c r="J247" s="341"/>
      <c r="K247" s="341"/>
    </row>
    <row r="248" spans="1:11" ht="15.75" customHeight="1" x14ac:dyDescent="0.2">
      <c r="A248" s="341"/>
      <c r="B248" s="341"/>
      <c r="C248" s="341"/>
      <c r="D248" s="341"/>
      <c r="E248" s="341"/>
      <c r="F248" s="341"/>
      <c r="G248" s="341"/>
      <c r="H248" s="341"/>
      <c r="I248" s="341"/>
      <c r="J248" s="341"/>
      <c r="K248" s="341"/>
    </row>
    <row r="249" spans="1:11" ht="15.75" customHeight="1" x14ac:dyDescent="0.2">
      <c r="A249" s="341"/>
      <c r="B249" s="341"/>
      <c r="C249" s="341"/>
      <c r="D249" s="341"/>
      <c r="E249" s="341"/>
      <c r="F249" s="341"/>
      <c r="G249" s="341"/>
      <c r="H249" s="341"/>
      <c r="I249" s="341"/>
      <c r="J249" s="341"/>
      <c r="K249" s="341"/>
    </row>
    <row r="250" spans="1:11" ht="15.75" customHeight="1" x14ac:dyDescent="0.2">
      <c r="A250" s="341"/>
      <c r="B250" s="341"/>
      <c r="C250" s="341"/>
      <c r="D250" s="341"/>
      <c r="E250" s="341"/>
      <c r="F250" s="341"/>
      <c r="G250" s="341"/>
      <c r="H250" s="341"/>
      <c r="I250" s="341"/>
      <c r="J250" s="341"/>
      <c r="K250" s="341"/>
    </row>
    <row r="251" spans="1:11" ht="15.75" customHeight="1" x14ac:dyDescent="0.2">
      <c r="A251" s="341"/>
      <c r="B251" s="341"/>
      <c r="C251" s="341"/>
      <c r="D251" s="341"/>
      <c r="E251" s="341"/>
      <c r="F251" s="341"/>
      <c r="G251" s="341"/>
      <c r="H251" s="341"/>
      <c r="I251" s="341"/>
      <c r="J251" s="341"/>
      <c r="K251" s="341"/>
    </row>
    <row r="252" spans="1:11" ht="15.75" customHeight="1" x14ac:dyDescent="0.2">
      <c r="A252" s="341"/>
      <c r="B252" s="341"/>
      <c r="C252" s="341"/>
      <c r="D252" s="341"/>
      <c r="E252" s="341"/>
      <c r="F252" s="341"/>
      <c r="G252" s="341"/>
      <c r="H252" s="341"/>
      <c r="I252" s="341"/>
      <c r="J252" s="341"/>
      <c r="K252" s="341"/>
    </row>
    <row r="253" spans="1:11" ht="15.75" customHeight="1" x14ac:dyDescent="0.2">
      <c r="A253" s="341"/>
      <c r="B253" s="341"/>
      <c r="C253" s="341"/>
      <c r="D253" s="341"/>
      <c r="E253" s="341"/>
      <c r="F253" s="341"/>
      <c r="G253" s="341"/>
      <c r="H253" s="341"/>
      <c r="I253" s="341"/>
      <c r="J253" s="341"/>
      <c r="K253" s="341"/>
    </row>
    <row r="254" spans="1:11" ht="15.75" customHeight="1" x14ac:dyDescent="0.2">
      <c r="A254" s="341"/>
      <c r="B254" s="341"/>
      <c r="C254" s="341"/>
      <c r="D254" s="341"/>
      <c r="E254" s="341"/>
      <c r="F254" s="341"/>
      <c r="G254" s="341"/>
      <c r="H254" s="341"/>
      <c r="I254" s="341"/>
      <c r="J254" s="341"/>
      <c r="K254" s="341"/>
    </row>
    <row r="255" spans="1:11" ht="15.75" customHeight="1" x14ac:dyDescent="0.2">
      <c r="A255" s="341"/>
      <c r="B255" s="341"/>
      <c r="C255" s="341"/>
      <c r="D255" s="341"/>
      <c r="E255" s="341"/>
      <c r="F255" s="341"/>
      <c r="G255" s="341"/>
      <c r="H255" s="341"/>
      <c r="I255" s="341"/>
      <c r="J255" s="341"/>
      <c r="K255" s="341"/>
    </row>
    <row r="256" spans="1:11" ht="15.75" customHeight="1" x14ac:dyDescent="0.2">
      <c r="A256" s="341"/>
      <c r="B256" s="341"/>
      <c r="C256" s="341"/>
      <c r="D256" s="341"/>
      <c r="E256" s="341"/>
      <c r="F256" s="341"/>
      <c r="G256" s="341"/>
      <c r="H256" s="341"/>
      <c r="I256" s="341"/>
      <c r="J256" s="341"/>
      <c r="K256" s="341"/>
    </row>
    <row r="257" spans="1:11" ht="15.75" customHeight="1" x14ac:dyDescent="0.2">
      <c r="A257" s="341"/>
      <c r="B257" s="341"/>
      <c r="C257" s="341"/>
      <c r="D257" s="341"/>
      <c r="E257" s="341"/>
      <c r="F257" s="341"/>
      <c r="G257" s="341"/>
      <c r="H257" s="341"/>
      <c r="I257" s="341"/>
      <c r="J257" s="341"/>
      <c r="K257" s="341"/>
    </row>
    <row r="258" spans="1:11" ht="15.75" customHeight="1" x14ac:dyDescent="0.2">
      <c r="A258" s="341"/>
      <c r="B258" s="341"/>
      <c r="C258" s="341"/>
      <c r="D258" s="341"/>
      <c r="E258" s="341"/>
      <c r="F258" s="341"/>
      <c r="G258" s="341"/>
      <c r="H258" s="341"/>
      <c r="I258" s="341"/>
      <c r="J258" s="341"/>
      <c r="K258" s="341"/>
    </row>
    <row r="259" spans="1:11" ht="15.75" customHeight="1" x14ac:dyDescent="0.2">
      <c r="A259" s="341"/>
      <c r="B259" s="341"/>
      <c r="C259" s="341"/>
      <c r="D259" s="341"/>
      <c r="E259" s="341"/>
      <c r="F259" s="341"/>
      <c r="G259" s="341"/>
      <c r="H259" s="341"/>
      <c r="I259" s="341"/>
      <c r="J259" s="341"/>
      <c r="K259" s="341"/>
    </row>
    <row r="260" spans="1:11" ht="15.75" customHeight="1" x14ac:dyDescent="0.2">
      <c r="A260" s="341"/>
      <c r="B260" s="341"/>
      <c r="C260" s="341"/>
      <c r="D260" s="341"/>
      <c r="E260" s="341"/>
      <c r="F260" s="341"/>
      <c r="G260" s="341"/>
      <c r="H260" s="341"/>
      <c r="I260" s="341"/>
      <c r="J260" s="341"/>
      <c r="K260" s="341"/>
    </row>
    <row r="261" spans="1:11" ht="15.75" customHeight="1" x14ac:dyDescent="0.2">
      <c r="A261" s="341"/>
      <c r="B261" s="341"/>
      <c r="C261" s="341"/>
      <c r="D261" s="341"/>
      <c r="E261" s="341"/>
      <c r="F261" s="341"/>
      <c r="G261" s="341"/>
      <c r="H261" s="341"/>
      <c r="I261" s="341"/>
      <c r="J261" s="341"/>
      <c r="K261" s="341"/>
    </row>
    <row r="262" spans="1:11" ht="15.75" customHeight="1" x14ac:dyDescent="0.2">
      <c r="A262" s="341"/>
      <c r="B262" s="341"/>
      <c r="C262" s="341"/>
      <c r="D262" s="341"/>
      <c r="E262" s="341"/>
      <c r="F262" s="341"/>
      <c r="G262" s="341"/>
      <c r="H262" s="341"/>
      <c r="I262" s="341"/>
      <c r="J262" s="341"/>
      <c r="K262" s="341"/>
    </row>
    <row r="263" spans="1:11" ht="15.75" customHeight="1" x14ac:dyDescent="0.2">
      <c r="A263" s="341"/>
      <c r="B263" s="341"/>
      <c r="C263" s="341"/>
      <c r="D263" s="341"/>
      <c r="E263" s="341"/>
      <c r="F263" s="341"/>
      <c r="G263" s="341"/>
      <c r="H263" s="341"/>
      <c r="I263" s="341"/>
      <c r="J263" s="341"/>
      <c r="K263" s="341"/>
    </row>
    <row r="264" spans="1:11" ht="15.75" customHeight="1" x14ac:dyDescent="0.2">
      <c r="A264" s="341"/>
      <c r="B264" s="341"/>
      <c r="C264" s="341"/>
      <c r="D264" s="341"/>
      <c r="E264" s="341"/>
      <c r="F264" s="341"/>
      <c r="G264" s="341"/>
      <c r="H264" s="341"/>
      <c r="I264" s="341"/>
      <c r="J264" s="341"/>
      <c r="K264" s="341"/>
    </row>
    <row r="265" spans="1:11" ht="15.75" customHeight="1" x14ac:dyDescent="0.2">
      <c r="A265" s="341"/>
      <c r="B265" s="341"/>
      <c r="C265" s="341"/>
      <c r="D265" s="341"/>
      <c r="E265" s="341"/>
      <c r="F265" s="341"/>
      <c r="G265" s="341"/>
      <c r="H265" s="341"/>
      <c r="I265" s="341"/>
      <c r="J265" s="341"/>
      <c r="K265" s="341"/>
    </row>
    <row r="266" spans="1:11" ht="15.75" customHeight="1" x14ac:dyDescent="0.2">
      <c r="A266" s="341"/>
      <c r="B266" s="341"/>
      <c r="C266" s="341"/>
      <c r="D266" s="341"/>
      <c r="E266" s="341"/>
      <c r="F266" s="341"/>
      <c r="G266" s="341"/>
      <c r="H266" s="341"/>
      <c r="I266" s="341"/>
      <c r="J266" s="341"/>
      <c r="K266" s="341"/>
    </row>
    <row r="267" spans="1:11" ht="15.75" customHeight="1" x14ac:dyDescent="0.2">
      <c r="A267" s="341"/>
      <c r="B267" s="341"/>
      <c r="C267" s="341"/>
      <c r="D267" s="341"/>
      <c r="E267" s="341"/>
      <c r="F267" s="341"/>
      <c r="G267" s="341"/>
      <c r="H267" s="341"/>
      <c r="I267" s="341"/>
      <c r="J267" s="341"/>
      <c r="K267" s="341"/>
    </row>
    <row r="268" spans="1:11" ht="15.75" customHeight="1" x14ac:dyDescent="0.2">
      <c r="A268" s="341"/>
      <c r="B268" s="341"/>
      <c r="C268" s="341"/>
      <c r="D268" s="341"/>
      <c r="E268" s="341"/>
      <c r="F268" s="341"/>
      <c r="G268" s="341"/>
      <c r="H268" s="341"/>
      <c r="I268" s="341"/>
      <c r="J268" s="341"/>
      <c r="K268" s="341"/>
    </row>
    <row r="269" spans="1:11" ht="15.75" customHeight="1" x14ac:dyDescent="0.2">
      <c r="A269" s="341"/>
      <c r="B269" s="341"/>
      <c r="C269" s="341"/>
      <c r="D269" s="341"/>
      <c r="E269" s="341"/>
      <c r="F269" s="341"/>
      <c r="G269" s="341"/>
      <c r="H269" s="341"/>
      <c r="I269" s="341"/>
      <c r="J269" s="341"/>
      <c r="K269" s="341"/>
    </row>
    <row r="270" spans="1:11" ht="15.75" customHeight="1" x14ac:dyDescent="0.2">
      <c r="A270" s="341"/>
      <c r="B270" s="341"/>
      <c r="C270" s="341"/>
      <c r="D270" s="341"/>
      <c r="E270" s="341"/>
      <c r="F270" s="341"/>
      <c r="G270" s="341"/>
      <c r="H270" s="341"/>
      <c r="I270" s="341"/>
      <c r="J270" s="341"/>
      <c r="K270" s="341"/>
    </row>
    <row r="271" spans="1:11" ht="15.75" customHeight="1" x14ac:dyDescent="0.2">
      <c r="A271" s="341"/>
      <c r="B271" s="341"/>
      <c r="C271" s="341"/>
      <c r="D271" s="341"/>
      <c r="E271" s="341"/>
      <c r="F271" s="341"/>
      <c r="G271" s="341"/>
      <c r="H271" s="341"/>
      <c r="I271" s="341"/>
      <c r="J271" s="341"/>
      <c r="K271" s="341"/>
    </row>
    <row r="272" spans="1:11" ht="15.75" customHeight="1" x14ac:dyDescent="0.2">
      <c r="A272" s="341"/>
      <c r="B272" s="341"/>
      <c r="C272" s="341"/>
      <c r="D272" s="341"/>
      <c r="E272" s="341"/>
      <c r="F272" s="341"/>
      <c r="G272" s="341"/>
      <c r="H272" s="341"/>
      <c r="I272" s="341"/>
      <c r="J272" s="341"/>
      <c r="K272" s="341"/>
    </row>
    <row r="273" spans="1:11" ht="15.75" customHeight="1" x14ac:dyDescent="0.2">
      <c r="A273" s="341"/>
      <c r="B273" s="341"/>
      <c r="C273" s="341"/>
      <c r="D273" s="341"/>
      <c r="E273" s="341"/>
      <c r="F273" s="341"/>
      <c r="G273" s="341"/>
      <c r="H273" s="341"/>
      <c r="I273" s="341"/>
      <c r="J273" s="341"/>
      <c r="K273" s="341"/>
    </row>
    <row r="274" spans="1:11" ht="15.75" customHeight="1" x14ac:dyDescent="0.2">
      <c r="A274" s="341"/>
      <c r="B274" s="341"/>
      <c r="C274" s="341"/>
      <c r="D274" s="341"/>
      <c r="E274" s="341"/>
      <c r="F274" s="341"/>
      <c r="G274" s="341"/>
      <c r="H274" s="341"/>
      <c r="I274" s="341"/>
      <c r="J274" s="341"/>
      <c r="K274" s="341"/>
    </row>
    <row r="275" spans="1:11" ht="15.75" customHeight="1" x14ac:dyDescent="0.2">
      <c r="A275" s="341"/>
      <c r="B275" s="341"/>
      <c r="C275" s="341"/>
      <c r="D275" s="341"/>
      <c r="E275" s="341"/>
      <c r="F275" s="341"/>
      <c r="G275" s="341"/>
      <c r="H275" s="341"/>
      <c r="I275" s="341"/>
      <c r="J275" s="341"/>
      <c r="K275" s="341"/>
    </row>
    <row r="276" spans="1:11" ht="15.75" customHeight="1" x14ac:dyDescent="0.2">
      <c r="A276" s="341"/>
      <c r="B276" s="341"/>
      <c r="C276" s="341"/>
      <c r="D276" s="341"/>
      <c r="E276" s="341"/>
      <c r="F276" s="341"/>
      <c r="G276" s="341"/>
      <c r="H276" s="341"/>
      <c r="I276" s="341"/>
      <c r="J276" s="341"/>
      <c r="K276" s="341"/>
    </row>
    <row r="277" spans="1:11" ht="15.75" customHeight="1" x14ac:dyDescent="0.2">
      <c r="A277" s="341"/>
      <c r="B277" s="341"/>
      <c r="C277" s="341"/>
      <c r="D277" s="341"/>
      <c r="E277" s="341"/>
      <c r="F277" s="341"/>
      <c r="G277" s="341"/>
      <c r="H277" s="341"/>
      <c r="I277" s="341"/>
      <c r="J277" s="341"/>
      <c r="K277" s="341"/>
    </row>
    <row r="278" spans="1:11" ht="15.75" customHeight="1" x14ac:dyDescent="0.2">
      <c r="A278" s="341"/>
      <c r="B278" s="341"/>
      <c r="C278" s="341"/>
      <c r="D278" s="341"/>
      <c r="E278" s="341"/>
      <c r="F278" s="341"/>
      <c r="G278" s="341"/>
      <c r="H278" s="341"/>
      <c r="I278" s="341"/>
      <c r="J278" s="341"/>
      <c r="K278" s="341"/>
    </row>
    <row r="279" spans="1:11" ht="15.75" customHeight="1" x14ac:dyDescent="0.2">
      <c r="A279" s="341"/>
      <c r="B279" s="341"/>
      <c r="C279" s="341"/>
      <c r="D279" s="341"/>
      <c r="E279" s="341"/>
      <c r="F279" s="341"/>
      <c r="G279" s="341"/>
      <c r="H279" s="341"/>
      <c r="I279" s="341"/>
      <c r="J279" s="341"/>
      <c r="K279" s="341"/>
    </row>
    <row r="280" spans="1:11" ht="15.75" customHeight="1" x14ac:dyDescent="0.2">
      <c r="A280" s="341"/>
      <c r="B280" s="341"/>
      <c r="C280" s="341"/>
      <c r="D280" s="341"/>
      <c r="E280" s="341"/>
      <c r="F280" s="341"/>
      <c r="G280" s="341"/>
      <c r="H280" s="341"/>
      <c r="I280" s="341"/>
      <c r="J280" s="341"/>
      <c r="K280" s="341"/>
    </row>
    <row r="281" spans="1:11" ht="15.75" customHeight="1" x14ac:dyDescent="0.2">
      <c r="A281" s="341"/>
      <c r="B281" s="341"/>
      <c r="C281" s="341"/>
      <c r="D281" s="341"/>
      <c r="E281" s="341"/>
      <c r="F281" s="341"/>
      <c r="G281" s="341"/>
      <c r="H281" s="341"/>
      <c r="I281" s="341"/>
      <c r="J281" s="341"/>
      <c r="K281" s="341"/>
    </row>
    <row r="282" spans="1:11" ht="15.75" customHeight="1" x14ac:dyDescent="0.2">
      <c r="A282" s="341"/>
      <c r="B282" s="341"/>
      <c r="C282" s="341"/>
      <c r="D282" s="341"/>
      <c r="E282" s="341"/>
      <c r="F282" s="341"/>
      <c r="G282" s="341"/>
      <c r="H282" s="341"/>
      <c r="I282" s="341"/>
      <c r="J282" s="341"/>
      <c r="K282" s="341"/>
    </row>
    <row r="283" spans="1:11" ht="15.75" customHeight="1" x14ac:dyDescent="0.2">
      <c r="A283" s="341"/>
      <c r="B283" s="341"/>
      <c r="C283" s="341"/>
      <c r="D283" s="341"/>
      <c r="E283" s="341"/>
      <c r="F283" s="341"/>
      <c r="G283" s="341"/>
      <c r="H283" s="341"/>
      <c r="I283" s="341"/>
      <c r="J283" s="341"/>
      <c r="K283" s="341"/>
    </row>
    <row r="284" spans="1:11" ht="15.75" customHeight="1" x14ac:dyDescent="0.2">
      <c r="A284" s="341"/>
      <c r="B284" s="341"/>
      <c r="C284" s="341"/>
      <c r="D284" s="341"/>
      <c r="E284" s="341"/>
      <c r="F284" s="341"/>
      <c r="G284" s="341"/>
      <c r="H284" s="341"/>
      <c r="I284" s="341"/>
      <c r="J284" s="341"/>
      <c r="K284" s="341"/>
    </row>
    <row r="285" spans="1:11" ht="15.75" customHeight="1" x14ac:dyDescent="0.2">
      <c r="A285" s="341"/>
      <c r="B285" s="341"/>
      <c r="C285" s="341"/>
      <c r="D285" s="341"/>
      <c r="E285" s="341"/>
      <c r="F285" s="341"/>
      <c r="G285" s="341"/>
      <c r="H285" s="341"/>
      <c r="I285" s="341"/>
      <c r="J285" s="341"/>
      <c r="K285" s="341"/>
    </row>
    <row r="286" spans="1:11" ht="15.75" customHeight="1" x14ac:dyDescent="0.2">
      <c r="A286" s="341"/>
      <c r="B286" s="341"/>
      <c r="C286" s="341"/>
      <c r="D286" s="341"/>
      <c r="E286" s="341"/>
      <c r="F286" s="341"/>
      <c r="G286" s="341"/>
      <c r="H286" s="341"/>
      <c r="I286" s="341"/>
      <c r="J286" s="341"/>
      <c r="K286" s="341"/>
    </row>
    <row r="287" spans="1:11" ht="15.75" customHeight="1" x14ac:dyDescent="0.2">
      <c r="A287" s="341"/>
      <c r="B287" s="341"/>
      <c r="C287" s="341"/>
      <c r="D287" s="341"/>
      <c r="E287" s="341"/>
      <c r="F287" s="341"/>
      <c r="G287" s="341"/>
      <c r="H287" s="341"/>
      <c r="I287" s="341"/>
      <c r="J287" s="341"/>
      <c r="K287" s="341"/>
    </row>
    <row r="288" spans="1:11" ht="15.75" customHeight="1" x14ac:dyDescent="0.2">
      <c r="A288" s="341"/>
      <c r="B288" s="341"/>
      <c r="C288" s="341"/>
      <c r="D288" s="341"/>
      <c r="E288" s="341"/>
      <c r="F288" s="341"/>
      <c r="G288" s="341"/>
      <c r="H288" s="341"/>
      <c r="I288" s="341"/>
      <c r="J288" s="341"/>
      <c r="K288" s="341"/>
    </row>
    <row r="289" spans="1:11" ht="15.75" customHeight="1" x14ac:dyDescent="0.2">
      <c r="A289" s="341"/>
      <c r="B289" s="341"/>
      <c r="C289" s="341"/>
      <c r="D289" s="341"/>
      <c r="E289" s="341"/>
      <c r="F289" s="341"/>
      <c r="G289" s="341"/>
      <c r="H289" s="341"/>
      <c r="I289" s="341"/>
      <c r="J289" s="341"/>
      <c r="K289" s="341"/>
    </row>
    <row r="290" spans="1:11" ht="15.75" customHeight="1" x14ac:dyDescent="0.2">
      <c r="A290" s="341"/>
      <c r="B290" s="341"/>
      <c r="C290" s="341"/>
      <c r="D290" s="341"/>
      <c r="E290" s="341"/>
      <c r="F290" s="341"/>
      <c r="G290" s="341"/>
      <c r="H290" s="341"/>
      <c r="I290" s="341"/>
      <c r="J290" s="341"/>
      <c r="K290" s="341"/>
    </row>
    <row r="291" spans="1:11" ht="15.75" customHeight="1" x14ac:dyDescent="0.2">
      <c r="A291" s="341"/>
      <c r="B291" s="341"/>
      <c r="C291" s="341"/>
      <c r="D291" s="341"/>
      <c r="E291" s="341"/>
      <c r="F291" s="341"/>
      <c r="G291" s="341"/>
      <c r="H291" s="341"/>
      <c r="I291" s="341"/>
      <c r="J291" s="341"/>
      <c r="K291" s="341"/>
    </row>
    <row r="292" spans="1:11" ht="15.75" customHeight="1" x14ac:dyDescent="0.2">
      <c r="A292" s="341"/>
      <c r="B292" s="341"/>
      <c r="C292" s="341"/>
      <c r="D292" s="341"/>
      <c r="E292" s="341"/>
      <c r="F292" s="341"/>
      <c r="G292" s="341"/>
      <c r="H292" s="341"/>
      <c r="I292" s="341"/>
      <c r="J292" s="341"/>
      <c r="K292" s="341"/>
    </row>
    <row r="293" spans="1:11" ht="15.75" customHeight="1" x14ac:dyDescent="0.2">
      <c r="A293" s="341"/>
      <c r="B293" s="341"/>
      <c r="C293" s="341"/>
      <c r="D293" s="341"/>
      <c r="E293" s="341"/>
      <c r="F293" s="341"/>
      <c r="G293" s="341"/>
      <c r="H293" s="341"/>
      <c r="I293" s="341"/>
      <c r="J293" s="341"/>
      <c r="K293" s="341"/>
    </row>
    <row r="294" spans="1:11" ht="15.75" customHeight="1" x14ac:dyDescent="0.2">
      <c r="A294" s="341"/>
      <c r="B294" s="341"/>
      <c r="C294" s="341"/>
      <c r="D294" s="341"/>
      <c r="E294" s="341"/>
      <c r="F294" s="341"/>
      <c r="G294" s="341"/>
      <c r="H294" s="341"/>
      <c r="I294" s="341"/>
      <c r="J294" s="341"/>
      <c r="K294" s="341"/>
    </row>
    <row r="295" spans="1:11" ht="15.75" customHeight="1" x14ac:dyDescent="0.2">
      <c r="A295" s="341"/>
      <c r="B295" s="341"/>
      <c r="C295" s="341"/>
      <c r="D295" s="341"/>
      <c r="E295" s="341"/>
      <c r="F295" s="341"/>
      <c r="G295" s="341"/>
      <c r="H295" s="341"/>
      <c r="I295" s="341"/>
      <c r="J295" s="341"/>
      <c r="K295" s="341"/>
    </row>
    <row r="296" spans="1:11" ht="15.75" customHeight="1" x14ac:dyDescent="0.2">
      <c r="A296" s="341"/>
      <c r="B296" s="341"/>
      <c r="C296" s="341"/>
      <c r="D296" s="341"/>
      <c r="E296" s="341"/>
      <c r="F296" s="341"/>
      <c r="G296" s="341"/>
      <c r="H296" s="341"/>
      <c r="I296" s="341"/>
      <c r="J296" s="341"/>
      <c r="K296" s="341"/>
    </row>
    <row r="297" spans="1:11" ht="15.75" customHeight="1" x14ac:dyDescent="0.2">
      <c r="A297" s="341"/>
      <c r="B297" s="341"/>
      <c r="C297" s="341"/>
      <c r="D297" s="341"/>
      <c r="E297" s="341"/>
      <c r="F297" s="341"/>
      <c r="G297" s="341"/>
      <c r="H297" s="341"/>
      <c r="I297" s="341"/>
      <c r="J297" s="341"/>
      <c r="K297" s="341"/>
    </row>
    <row r="298" spans="1:11" ht="15.75" customHeight="1" x14ac:dyDescent="0.2">
      <c r="A298" s="341"/>
      <c r="B298" s="341"/>
      <c r="C298" s="341"/>
      <c r="D298" s="341"/>
      <c r="E298" s="341"/>
      <c r="F298" s="341"/>
      <c r="G298" s="341"/>
      <c r="H298" s="341"/>
      <c r="I298" s="341"/>
      <c r="J298" s="341"/>
      <c r="K298" s="341"/>
    </row>
    <row r="299" spans="1:11" ht="15.75" customHeight="1" x14ac:dyDescent="0.2">
      <c r="A299" s="341"/>
      <c r="B299" s="341"/>
      <c r="C299" s="341"/>
      <c r="D299" s="341"/>
      <c r="E299" s="341"/>
      <c r="F299" s="341"/>
      <c r="G299" s="341"/>
      <c r="H299" s="341"/>
      <c r="I299" s="341"/>
      <c r="J299" s="341"/>
      <c r="K299" s="341"/>
    </row>
    <row r="300" spans="1:11" ht="15.75" customHeight="1" x14ac:dyDescent="0.2">
      <c r="A300" s="341"/>
      <c r="B300" s="341"/>
      <c r="C300" s="341"/>
      <c r="D300" s="341"/>
      <c r="E300" s="341"/>
      <c r="F300" s="341"/>
      <c r="G300" s="341"/>
      <c r="H300" s="341"/>
      <c r="I300" s="341"/>
      <c r="J300" s="341"/>
      <c r="K300" s="341"/>
    </row>
    <row r="301" spans="1:11" ht="15.75" customHeight="1" x14ac:dyDescent="0.2">
      <c r="A301" s="341"/>
      <c r="B301" s="341"/>
      <c r="C301" s="341"/>
      <c r="D301" s="341"/>
      <c r="E301" s="341"/>
      <c r="F301" s="341"/>
      <c r="G301" s="341"/>
      <c r="H301" s="341"/>
      <c r="I301" s="341"/>
      <c r="J301" s="341"/>
      <c r="K301" s="341"/>
    </row>
    <row r="302" spans="1:11" ht="15.75" customHeight="1" x14ac:dyDescent="0.2">
      <c r="A302" s="341"/>
      <c r="B302" s="341"/>
      <c r="C302" s="341"/>
      <c r="D302" s="341"/>
      <c r="E302" s="341"/>
      <c r="F302" s="341"/>
      <c r="G302" s="341"/>
      <c r="H302" s="341"/>
      <c r="I302" s="341"/>
      <c r="J302" s="341"/>
      <c r="K302" s="341"/>
    </row>
    <row r="303" spans="1:11" ht="15.75" customHeight="1" x14ac:dyDescent="0.2">
      <c r="A303" s="341"/>
      <c r="B303" s="341"/>
      <c r="C303" s="341"/>
      <c r="D303" s="341"/>
      <c r="E303" s="341"/>
      <c r="F303" s="341"/>
      <c r="G303" s="341"/>
      <c r="H303" s="341"/>
      <c r="I303" s="341"/>
      <c r="J303" s="341"/>
      <c r="K303" s="341"/>
    </row>
    <row r="304" spans="1:11" ht="15.75" customHeight="1" x14ac:dyDescent="0.2">
      <c r="A304" s="341"/>
      <c r="B304" s="341"/>
      <c r="C304" s="341"/>
      <c r="D304" s="341"/>
      <c r="E304" s="341"/>
      <c r="F304" s="341"/>
      <c r="G304" s="341"/>
      <c r="H304" s="341"/>
      <c r="I304" s="341"/>
      <c r="J304" s="341"/>
      <c r="K304" s="341"/>
    </row>
    <row r="305" spans="1:11" ht="15.75" customHeight="1" x14ac:dyDescent="0.2">
      <c r="A305" s="341"/>
      <c r="B305" s="341"/>
      <c r="C305" s="341"/>
      <c r="D305" s="341"/>
      <c r="E305" s="341"/>
      <c r="F305" s="341"/>
      <c r="G305" s="341"/>
      <c r="H305" s="341"/>
      <c r="I305" s="341"/>
      <c r="J305" s="341"/>
      <c r="K305" s="341"/>
    </row>
    <row r="306" spans="1:11" ht="15.75" customHeight="1" x14ac:dyDescent="0.2">
      <c r="A306" s="341"/>
      <c r="B306" s="341"/>
      <c r="C306" s="341"/>
      <c r="D306" s="341"/>
      <c r="E306" s="341"/>
      <c r="F306" s="341"/>
      <c r="G306" s="341"/>
      <c r="H306" s="341"/>
      <c r="I306" s="341"/>
      <c r="J306" s="341"/>
      <c r="K306" s="341"/>
    </row>
    <row r="307" spans="1:11" ht="15.75" customHeight="1" x14ac:dyDescent="0.2">
      <c r="A307" s="341"/>
      <c r="B307" s="341"/>
      <c r="C307" s="341"/>
      <c r="D307" s="341"/>
      <c r="E307" s="341"/>
      <c r="F307" s="341"/>
      <c r="G307" s="341"/>
      <c r="H307" s="341"/>
      <c r="I307" s="341"/>
      <c r="J307" s="341"/>
      <c r="K307" s="341"/>
    </row>
    <row r="308" spans="1:11" ht="15.75" customHeight="1" x14ac:dyDescent="0.2">
      <c r="A308" s="341"/>
      <c r="B308" s="341"/>
      <c r="C308" s="341"/>
      <c r="D308" s="341"/>
      <c r="E308" s="341"/>
      <c r="F308" s="341"/>
      <c r="G308" s="341"/>
      <c r="H308" s="341"/>
      <c r="I308" s="341"/>
      <c r="J308" s="341"/>
      <c r="K308" s="341"/>
    </row>
    <row r="309" spans="1:11" ht="15.75" customHeight="1" x14ac:dyDescent="0.2">
      <c r="A309" s="341"/>
      <c r="B309" s="341"/>
      <c r="C309" s="341"/>
      <c r="D309" s="341"/>
      <c r="E309" s="341"/>
      <c r="F309" s="341"/>
      <c r="G309" s="341"/>
      <c r="H309" s="341"/>
      <c r="I309" s="341"/>
      <c r="J309" s="341"/>
      <c r="K309" s="341"/>
    </row>
    <row r="310" spans="1:11" ht="15.75" customHeight="1" x14ac:dyDescent="0.2">
      <c r="A310" s="341"/>
      <c r="B310" s="341"/>
      <c r="C310" s="341"/>
      <c r="D310" s="341"/>
      <c r="E310" s="341"/>
      <c r="F310" s="341"/>
      <c r="G310" s="341"/>
      <c r="H310" s="341"/>
      <c r="I310" s="341"/>
      <c r="J310" s="341"/>
      <c r="K310" s="341"/>
    </row>
    <row r="311" spans="1:11" ht="15.75" customHeight="1" x14ac:dyDescent="0.2">
      <c r="A311" s="341"/>
      <c r="B311" s="341"/>
      <c r="C311" s="341"/>
      <c r="D311" s="341"/>
      <c r="E311" s="341"/>
      <c r="F311" s="341"/>
      <c r="G311" s="341"/>
      <c r="H311" s="341"/>
      <c r="I311" s="341"/>
      <c r="J311" s="341"/>
      <c r="K311" s="341"/>
    </row>
    <row r="312" spans="1:11" ht="15.75" customHeight="1" x14ac:dyDescent="0.2">
      <c r="A312" s="341"/>
      <c r="B312" s="341"/>
      <c r="C312" s="341"/>
      <c r="D312" s="341"/>
      <c r="E312" s="341"/>
      <c r="F312" s="341"/>
      <c r="G312" s="341"/>
      <c r="H312" s="341"/>
      <c r="I312" s="341"/>
      <c r="J312" s="341"/>
      <c r="K312" s="341"/>
    </row>
    <row r="313" spans="1:11" ht="15.75" customHeight="1" x14ac:dyDescent="0.2">
      <c r="A313" s="341"/>
      <c r="B313" s="341"/>
      <c r="C313" s="341"/>
      <c r="D313" s="341"/>
      <c r="E313" s="341"/>
      <c r="F313" s="341"/>
      <c r="G313" s="341"/>
      <c r="H313" s="341"/>
      <c r="I313" s="341"/>
      <c r="J313" s="341"/>
      <c r="K313" s="341"/>
    </row>
    <row r="314" spans="1:11" ht="15.75" customHeight="1" x14ac:dyDescent="0.2">
      <c r="A314" s="341"/>
      <c r="B314" s="341"/>
      <c r="C314" s="341"/>
      <c r="D314" s="341"/>
      <c r="E314" s="341"/>
      <c r="F314" s="341"/>
      <c r="G314" s="341"/>
      <c r="H314" s="341"/>
      <c r="I314" s="341"/>
      <c r="J314" s="341"/>
      <c r="K314" s="341"/>
    </row>
    <row r="315" spans="1:11" ht="15.75" customHeight="1" x14ac:dyDescent="0.2">
      <c r="A315" s="341"/>
      <c r="B315" s="341"/>
      <c r="C315" s="341"/>
      <c r="D315" s="341"/>
      <c r="E315" s="341"/>
      <c r="F315" s="341"/>
      <c r="G315" s="341"/>
      <c r="H315" s="341"/>
      <c r="I315" s="341"/>
      <c r="J315" s="341"/>
      <c r="K315" s="341"/>
    </row>
    <row r="316" spans="1:11" ht="15.75" customHeight="1" x14ac:dyDescent="0.2">
      <c r="A316" s="341"/>
      <c r="B316" s="341"/>
      <c r="C316" s="341"/>
      <c r="D316" s="341"/>
      <c r="E316" s="341"/>
      <c r="F316" s="341"/>
      <c r="G316" s="341"/>
      <c r="H316" s="341"/>
      <c r="I316" s="341"/>
      <c r="J316" s="341"/>
      <c r="K316" s="341"/>
    </row>
    <row r="317" spans="1:11" ht="15.75" customHeight="1" x14ac:dyDescent="0.2">
      <c r="A317" s="341"/>
      <c r="B317" s="341"/>
      <c r="C317" s="341"/>
      <c r="D317" s="341"/>
      <c r="E317" s="341"/>
      <c r="F317" s="341"/>
      <c r="G317" s="341"/>
      <c r="H317" s="341"/>
      <c r="I317" s="341"/>
      <c r="J317" s="341"/>
      <c r="K317" s="341"/>
    </row>
    <row r="318" spans="1:11" ht="15.75" customHeight="1" x14ac:dyDescent="0.2">
      <c r="A318" s="341"/>
      <c r="B318" s="341"/>
      <c r="C318" s="341"/>
      <c r="D318" s="341"/>
      <c r="E318" s="341"/>
      <c r="F318" s="341"/>
      <c r="G318" s="341"/>
      <c r="H318" s="341"/>
      <c r="I318" s="341"/>
      <c r="J318" s="341"/>
      <c r="K318" s="341"/>
    </row>
    <row r="319" spans="1:11" ht="15.75" customHeight="1" x14ac:dyDescent="0.2">
      <c r="A319" s="341"/>
      <c r="B319" s="341"/>
      <c r="C319" s="341"/>
      <c r="D319" s="341"/>
      <c r="E319" s="341"/>
      <c r="F319" s="341"/>
      <c r="G319" s="341"/>
      <c r="H319" s="341"/>
      <c r="I319" s="341"/>
      <c r="J319" s="341"/>
      <c r="K319" s="341"/>
    </row>
    <row r="320" spans="1:11" ht="15.75" customHeight="1" x14ac:dyDescent="0.2">
      <c r="A320" s="341"/>
      <c r="B320" s="341"/>
      <c r="C320" s="341"/>
      <c r="D320" s="341"/>
      <c r="E320" s="341"/>
      <c r="F320" s="341"/>
      <c r="G320" s="341"/>
      <c r="H320" s="341"/>
      <c r="I320" s="341"/>
      <c r="J320" s="341"/>
      <c r="K320" s="341"/>
    </row>
    <row r="321" spans="1:11" ht="15.75" customHeight="1" x14ac:dyDescent="0.2">
      <c r="A321" s="341"/>
      <c r="B321" s="341"/>
      <c r="C321" s="341"/>
      <c r="D321" s="341"/>
      <c r="E321" s="341"/>
      <c r="F321" s="341"/>
      <c r="G321" s="341"/>
      <c r="H321" s="341"/>
      <c r="I321" s="341"/>
      <c r="J321" s="341"/>
      <c r="K321" s="341"/>
    </row>
    <row r="322" spans="1:11" ht="15.75" customHeight="1" x14ac:dyDescent="0.2">
      <c r="A322" s="341"/>
      <c r="B322" s="341"/>
      <c r="C322" s="341"/>
      <c r="D322" s="341"/>
      <c r="E322" s="341"/>
      <c r="F322" s="341"/>
      <c r="G322" s="341"/>
      <c r="H322" s="341"/>
      <c r="I322" s="341"/>
      <c r="J322" s="341"/>
      <c r="K322" s="341"/>
    </row>
    <row r="323" spans="1:11" ht="15.75" customHeight="1" x14ac:dyDescent="0.2">
      <c r="A323" s="341"/>
      <c r="B323" s="341"/>
      <c r="C323" s="341"/>
      <c r="D323" s="341"/>
      <c r="E323" s="341"/>
      <c r="F323" s="341"/>
      <c r="G323" s="341"/>
      <c r="H323" s="341"/>
      <c r="I323" s="341"/>
      <c r="J323" s="341"/>
      <c r="K323" s="341"/>
    </row>
    <row r="324" spans="1:11" ht="15.75" customHeight="1" x14ac:dyDescent="0.2">
      <c r="A324" s="341"/>
      <c r="B324" s="341"/>
      <c r="C324" s="341"/>
      <c r="D324" s="341"/>
      <c r="E324" s="341"/>
      <c r="F324" s="341"/>
      <c r="G324" s="341"/>
      <c r="H324" s="341"/>
      <c r="I324" s="341"/>
      <c r="J324" s="341"/>
      <c r="K324" s="341"/>
    </row>
    <row r="325" spans="1:11" ht="15.75" customHeight="1" x14ac:dyDescent="0.2">
      <c r="A325" s="341"/>
      <c r="B325" s="341"/>
      <c r="C325" s="341"/>
      <c r="D325" s="341"/>
      <c r="E325" s="341"/>
      <c r="F325" s="341"/>
      <c r="G325" s="341"/>
      <c r="H325" s="341"/>
      <c r="I325" s="341"/>
      <c r="J325" s="341"/>
      <c r="K325" s="341"/>
    </row>
    <row r="326" spans="1:11" ht="15.75" customHeight="1" x14ac:dyDescent="0.2">
      <c r="A326" s="341"/>
      <c r="B326" s="341"/>
      <c r="C326" s="341"/>
      <c r="D326" s="341"/>
      <c r="E326" s="341"/>
      <c r="F326" s="341"/>
      <c r="G326" s="341"/>
      <c r="H326" s="341"/>
      <c r="I326" s="341"/>
      <c r="J326" s="341"/>
      <c r="K326" s="341"/>
    </row>
    <row r="327" spans="1:11" ht="15.75" customHeight="1" x14ac:dyDescent="0.2">
      <c r="A327" s="341"/>
      <c r="B327" s="341"/>
      <c r="C327" s="341"/>
      <c r="D327" s="341"/>
      <c r="E327" s="341"/>
      <c r="F327" s="341"/>
      <c r="G327" s="341"/>
      <c r="H327" s="341"/>
      <c r="I327" s="341"/>
      <c r="J327" s="341"/>
      <c r="K327" s="341"/>
    </row>
    <row r="328" spans="1:11" ht="15.75" customHeight="1" x14ac:dyDescent="0.2">
      <c r="A328" s="341"/>
      <c r="B328" s="341"/>
      <c r="C328" s="341"/>
      <c r="D328" s="341"/>
      <c r="E328" s="341"/>
      <c r="F328" s="341"/>
      <c r="G328" s="341"/>
      <c r="H328" s="341"/>
      <c r="I328" s="341"/>
      <c r="J328" s="341"/>
      <c r="K328" s="341"/>
    </row>
    <row r="329" spans="1:11" ht="15.75" customHeight="1" x14ac:dyDescent="0.2">
      <c r="A329" s="341"/>
      <c r="B329" s="341"/>
      <c r="C329" s="341"/>
      <c r="D329" s="341"/>
      <c r="E329" s="341"/>
      <c r="F329" s="341"/>
      <c r="G329" s="341"/>
      <c r="H329" s="341"/>
      <c r="I329" s="341"/>
      <c r="J329" s="341"/>
      <c r="K329" s="341"/>
    </row>
    <row r="330" spans="1:11" ht="15.75" customHeight="1" x14ac:dyDescent="0.2">
      <c r="A330" s="341"/>
      <c r="B330" s="341"/>
      <c r="C330" s="341"/>
      <c r="D330" s="341"/>
      <c r="E330" s="341"/>
      <c r="F330" s="341"/>
      <c r="G330" s="341"/>
      <c r="H330" s="341"/>
      <c r="I330" s="341"/>
      <c r="J330" s="341"/>
      <c r="K330" s="341"/>
    </row>
    <row r="331" spans="1:11" ht="15.75" customHeight="1" x14ac:dyDescent="0.2">
      <c r="A331" s="341"/>
      <c r="B331" s="341"/>
      <c r="C331" s="341"/>
      <c r="D331" s="341"/>
      <c r="E331" s="341"/>
      <c r="F331" s="341"/>
      <c r="G331" s="341"/>
      <c r="H331" s="341"/>
      <c r="I331" s="341"/>
      <c r="J331" s="341"/>
      <c r="K331" s="341"/>
    </row>
    <row r="332" spans="1:11" ht="15.75" customHeight="1" x14ac:dyDescent="0.2">
      <c r="A332" s="341"/>
      <c r="B332" s="341"/>
      <c r="C332" s="341"/>
      <c r="D332" s="341"/>
      <c r="E332" s="341"/>
      <c r="F332" s="341"/>
      <c r="G332" s="341"/>
      <c r="H332" s="341"/>
      <c r="I332" s="341"/>
      <c r="J332" s="341"/>
      <c r="K332" s="341"/>
    </row>
    <row r="333" spans="1:11" ht="15.75" customHeight="1" x14ac:dyDescent="0.2">
      <c r="A333" s="341"/>
      <c r="B333" s="341"/>
      <c r="C333" s="341"/>
      <c r="D333" s="341"/>
      <c r="E333" s="341"/>
      <c r="F333" s="341"/>
      <c r="G333" s="341"/>
      <c r="H333" s="341"/>
      <c r="I333" s="341"/>
      <c r="J333" s="341"/>
      <c r="K333" s="341"/>
    </row>
    <row r="334" spans="1:11" ht="15.75" customHeight="1" x14ac:dyDescent="0.2">
      <c r="A334" s="341"/>
      <c r="B334" s="341"/>
      <c r="C334" s="341"/>
      <c r="D334" s="341"/>
      <c r="E334" s="341"/>
      <c r="F334" s="341"/>
      <c r="G334" s="341"/>
      <c r="H334" s="341"/>
      <c r="I334" s="341"/>
      <c r="J334" s="341"/>
      <c r="K334" s="341"/>
    </row>
    <row r="335" spans="1:11" ht="15.75" customHeight="1" x14ac:dyDescent="0.2">
      <c r="A335" s="341"/>
      <c r="B335" s="341"/>
      <c r="C335" s="341"/>
      <c r="D335" s="341"/>
      <c r="E335" s="341"/>
      <c r="F335" s="341"/>
      <c r="G335" s="341"/>
      <c r="H335" s="341"/>
      <c r="I335" s="341"/>
      <c r="J335" s="341"/>
      <c r="K335" s="341"/>
    </row>
    <row r="336" spans="1:11" ht="15.75" customHeight="1" x14ac:dyDescent="0.2">
      <c r="A336" s="341"/>
      <c r="B336" s="341"/>
      <c r="C336" s="341"/>
      <c r="D336" s="341"/>
      <c r="E336" s="341"/>
      <c r="F336" s="341"/>
      <c r="G336" s="341"/>
      <c r="H336" s="341"/>
      <c r="I336" s="341"/>
      <c r="J336" s="341"/>
      <c r="K336" s="341"/>
    </row>
    <row r="337" spans="1:11" ht="15.75" customHeight="1" x14ac:dyDescent="0.2">
      <c r="A337" s="341"/>
      <c r="B337" s="341"/>
      <c r="C337" s="341"/>
      <c r="D337" s="341"/>
      <c r="E337" s="341"/>
      <c r="F337" s="341"/>
      <c r="G337" s="341"/>
      <c r="H337" s="341"/>
      <c r="I337" s="341"/>
      <c r="J337" s="341"/>
      <c r="K337" s="341"/>
    </row>
    <row r="338" spans="1:11" ht="15.75" customHeight="1" x14ac:dyDescent="0.2">
      <c r="A338" s="341"/>
      <c r="B338" s="341"/>
      <c r="C338" s="341"/>
      <c r="D338" s="341"/>
      <c r="E338" s="341"/>
      <c r="F338" s="341"/>
      <c r="G338" s="341"/>
      <c r="H338" s="341"/>
      <c r="I338" s="341"/>
      <c r="J338" s="341"/>
      <c r="K338" s="341"/>
    </row>
    <row r="339" spans="1:11" ht="15.75" customHeight="1" x14ac:dyDescent="0.2">
      <c r="A339" s="341"/>
      <c r="B339" s="341"/>
      <c r="C339" s="341"/>
      <c r="D339" s="341"/>
      <c r="E339" s="341"/>
      <c r="F339" s="341"/>
      <c r="G339" s="341"/>
      <c r="H339" s="341"/>
      <c r="I339" s="341"/>
      <c r="J339" s="341"/>
      <c r="K339" s="341"/>
    </row>
    <row r="340" spans="1:11" ht="15.75" customHeight="1" x14ac:dyDescent="0.2">
      <c r="A340" s="341"/>
      <c r="B340" s="341"/>
      <c r="C340" s="341"/>
      <c r="D340" s="341"/>
      <c r="E340" s="341"/>
      <c r="F340" s="341"/>
      <c r="G340" s="341"/>
      <c r="H340" s="341"/>
      <c r="I340" s="341"/>
      <c r="J340" s="341"/>
      <c r="K340" s="341"/>
    </row>
    <row r="341" spans="1:11" ht="15.75" customHeight="1" x14ac:dyDescent="0.2">
      <c r="A341" s="341"/>
      <c r="B341" s="341"/>
      <c r="C341" s="341"/>
      <c r="D341" s="341"/>
      <c r="E341" s="341"/>
      <c r="F341" s="341"/>
      <c r="G341" s="341"/>
      <c r="H341" s="341"/>
      <c r="I341" s="341"/>
      <c r="J341" s="341"/>
      <c r="K341" s="341"/>
    </row>
    <row r="342" spans="1:11" ht="15.75" customHeight="1" x14ac:dyDescent="0.2">
      <c r="A342" s="341"/>
      <c r="B342" s="341"/>
      <c r="C342" s="341"/>
      <c r="D342" s="341"/>
      <c r="E342" s="341"/>
      <c r="F342" s="341"/>
      <c r="G342" s="341"/>
      <c r="H342" s="341"/>
      <c r="I342" s="341"/>
      <c r="J342" s="341"/>
      <c r="K342" s="341"/>
    </row>
    <row r="343" spans="1:11" ht="15.75" customHeight="1" x14ac:dyDescent="0.2">
      <c r="A343" s="341"/>
      <c r="B343" s="341"/>
      <c r="C343" s="341"/>
      <c r="D343" s="341"/>
      <c r="E343" s="341"/>
      <c r="F343" s="341"/>
      <c r="G343" s="341"/>
      <c r="H343" s="341"/>
      <c r="I343" s="341"/>
      <c r="J343" s="341"/>
      <c r="K343" s="341"/>
    </row>
    <row r="344" spans="1:11" ht="15.75" customHeight="1" x14ac:dyDescent="0.2">
      <c r="A344" s="341"/>
      <c r="B344" s="341"/>
      <c r="C344" s="341"/>
      <c r="D344" s="341"/>
      <c r="E344" s="341"/>
      <c r="F344" s="341"/>
      <c r="G344" s="341"/>
      <c r="H344" s="341"/>
      <c r="I344" s="341"/>
      <c r="J344" s="341"/>
      <c r="K344" s="341"/>
    </row>
    <row r="345" spans="1:11" ht="15.75" customHeight="1" x14ac:dyDescent="0.2">
      <c r="A345" s="341"/>
      <c r="B345" s="341"/>
      <c r="C345" s="341"/>
      <c r="D345" s="341"/>
      <c r="E345" s="341"/>
      <c r="F345" s="341"/>
      <c r="G345" s="341"/>
      <c r="H345" s="341"/>
      <c r="I345" s="341"/>
      <c r="J345" s="341"/>
      <c r="K345" s="341"/>
    </row>
    <row r="346" spans="1:11" ht="15.75" customHeight="1" x14ac:dyDescent="0.2">
      <c r="A346" s="341"/>
      <c r="B346" s="341"/>
      <c r="C346" s="341"/>
      <c r="D346" s="341"/>
      <c r="E346" s="341"/>
      <c r="F346" s="341"/>
      <c r="G346" s="341"/>
      <c r="H346" s="341"/>
      <c r="I346" s="341"/>
      <c r="J346" s="341"/>
      <c r="K346" s="341"/>
    </row>
    <row r="347" spans="1:11" ht="15.75" customHeight="1" x14ac:dyDescent="0.2">
      <c r="A347" s="341"/>
      <c r="B347" s="341"/>
      <c r="C347" s="341"/>
      <c r="D347" s="341"/>
      <c r="E347" s="341"/>
      <c r="F347" s="341"/>
      <c r="G347" s="341"/>
      <c r="H347" s="341"/>
      <c r="I347" s="341"/>
      <c r="J347" s="341"/>
      <c r="K347" s="341"/>
    </row>
    <row r="348" spans="1:11" ht="15.75" customHeight="1" x14ac:dyDescent="0.2">
      <c r="A348" s="341"/>
      <c r="B348" s="341"/>
      <c r="C348" s="341"/>
      <c r="D348" s="341"/>
      <c r="E348" s="341"/>
      <c r="F348" s="341"/>
      <c r="G348" s="341"/>
      <c r="H348" s="341"/>
      <c r="I348" s="341"/>
      <c r="J348" s="341"/>
      <c r="K348" s="341"/>
    </row>
    <row r="349" spans="1:11" ht="15.75" customHeight="1" x14ac:dyDescent="0.2">
      <c r="A349" s="341"/>
      <c r="B349" s="341"/>
      <c r="C349" s="341"/>
      <c r="D349" s="341"/>
      <c r="E349" s="341"/>
      <c r="F349" s="341"/>
      <c r="G349" s="341"/>
      <c r="H349" s="341"/>
      <c r="I349" s="341"/>
      <c r="J349" s="341"/>
      <c r="K349" s="341"/>
    </row>
    <row r="350" spans="1:11" ht="15.75" customHeight="1" x14ac:dyDescent="0.2">
      <c r="A350" s="341"/>
      <c r="B350" s="341"/>
      <c r="C350" s="341"/>
      <c r="D350" s="341"/>
      <c r="E350" s="341"/>
      <c r="F350" s="341"/>
      <c r="G350" s="341"/>
      <c r="H350" s="341"/>
      <c r="I350" s="341"/>
      <c r="J350" s="341"/>
      <c r="K350" s="341"/>
    </row>
    <row r="351" spans="1:11" ht="15.75" customHeight="1" x14ac:dyDescent="0.2">
      <c r="A351" s="341"/>
      <c r="B351" s="341"/>
      <c r="C351" s="341"/>
      <c r="D351" s="341"/>
      <c r="E351" s="341"/>
      <c r="F351" s="341"/>
      <c r="G351" s="341"/>
      <c r="H351" s="341"/>
      <c r="I351" s="341"/>
      <c r="J351" s="341"/>
      <c r="K351" s="341"/>
    </row>
    <row r="352" spans="1:11" ht="15.75" customHeight="1" x14ac:dyDescent="0.2">
      <c r="A352" s="341"/>
      <c r="B352" s="341"/>
      <c r="C352" s="341"/>
      <c r="D352" s="341"/>
      <c r="E352" s="341"/>
      <c r="F352" s="341"/>
      <c r="G352" s="341"/>
      <c r="H352" s="341"/>
      <c r="I352" s="341"/>
      <c r="J352" s="341"/>
      <c r="K352" s="341"/>
    </row>
    <row r="353" spans="1:11" ht="15.75" customHeight="1" x14ac:dyDescent="0.2">
      <c r="A353" s="341"/>
      <c r="B353" s="341"/>
      <c r="C353" s="341"/>
      <c r="D353" s="341"/>
      <c r="E353" s="341"/>
      <c r="F353" s="341"/>
      <c r="G353" s="341"/>
      <c r="H353" s="341"/>
      <c r="I353" s="341"/>
      <c r="J353" s="341"/>
      <c r="K353" s="341"/>
    </row>
    <row r="354" spans="1:11" ht="15.75" customHeight="1" x14ac:dyDescent="0.2">
      <c r="A354" s="341"/>
      <c r="B354" s="341"/>
      <c r="C354" s="341"/>
      <c r="D354" s="341"/>
      <c r="E354" s="341"/>
      <c r="F354" s="341"/>
      <c r="G354" s="341"/>
      <c r="H354" s="341"/>
      <c r="I354" s="341"/>
      <c r="J354" s="341"/>
      <c r="K354" s="341"/>
    </row>
    <row r="355" spans="1:11" ht="15.75" customHeight="1" x14ac:dyDescent="0.2">
      <c r="A355" s="341"/>
      <c r="B355" s="341"/>
      <c r="C355" s="341"/>
      <c r="D355" s="341"/>
      <c r="E355" s="341"/>
      <c r="F355" s="341"/>
      <c r="G355" s="341"/>
      <c r="H355" s="341"/>
      <c r="I355" s="341"/>
      <c r="J355" s="341"/>
      <c r="K355" s="341"/>
    </row>
    <row r="356" spans="1:11" ht="15.75" customHeight="1" x14ac:dyDescent="0.2">
      <c r="A356" s="341"/>
      <c r="B356" s="341"/>
      <c r="C356" s="341"/>
      <c r="D356" s="341"/>
      <c r="E356" s="341"/>
      <c r="F356" s="341"/>
      <c r="G356" s="341"/>
      <c r="H356" s="341"/>
      <c r="I356" s="341"/>
      <c r="J356" s="341"/>
      <c r="K356" s="341"/>
    </row>
    <row r="357" spans="1:11" ht="15.75" customHeight="1" x14ac:dyDescent="0.2">
      <c r="A357" s="341"/>
      <c r="B357" s="341"/>
      <c r="C357" s="341"/>
      <c r="D357" s="341"/>
      <c r="E357" s="341"/>
      <c r="F357" s="341"/>
      <c r="G357" s="341"/>
      <c r="H357" s="341"/>
      <c r="I357" s="341"/>
      <c r="J357" s="341"/>
      <c r="K357" s="341"/>
    </row>
    <row r="358" spans="1:11" ht="15.75" customHeight="1" x14ac:dyDescent="0.2">
      <c r="A358" s="341"/>
      <c r="B358" s="341"/>
      <c r="C358" s="341"/>
      <c r="D358" s="341"/>
      <c r="E358" s="341"/>
      <c r="F358" s="341"/>
      <c r="G358" s="341"/>
      <c r="H358" s="341"/>
      <c r="I358" s="341"/>
      <c r="J358" s="341"/>
      <c r="K358" s="341"/>
    </row>
    <row r="359" spans="1:11" ht="15.75" customHeight="1" x14ac:dyDescent="0.2">
      <c r="A359" s="341"/>
      <c r="B359" s="341"/>
      <c r="C359" s="341"/>
      <c r="D359" s="341"/>
      <c r="E359" s="341"/>
      <c r="F359" s="341"/>
      <c r="G359" s="341"/>
      <c r="H359" s="341"/>
      <c r="I359" s="341"/>
      <c r="J359" s="341"/>
      <c r="K359" s="341"/>
    </row>
    <row r="360" spans="1:11" ht="15.75" customHeight="1" x14ac:dyDescent="0.2">
      <c r="A360" s="341"/>
      <c r="B360" s="341"/>
      <c r="C360" s="341"/>
      <c r="D360" s="341"/>
      <c r="E360" s="341"/>
      <c r="F360" s="341"/>
      <c r="G360" s="341"/>
      <c r="H360" s="341"/>
      <c r="I360" s="341"/>
      <c r="J360" s="341"/>
      <c r="K360" s="341"/>
    </row>
    <row r="361" spans="1:11" ht="15.75" customHeight="1" x14ac:dyDescent="0.2">
      <c r="A361" s="341"/>
      <c r="B361" s="341"/>
      <c r="C361" s="341"/>
      <c r="D361" s="341"/>
      <c r="E361" s="341"/>
      <c r="F361" s="341"/>
      <c r="G361" s="341"/>
      <c r="H361" s="341"/>
      <c r="I361" s="341"/>
      <c r="J361" s="341"/>
      <c r="K361" s="341"/>
    </row>
    <row r="362" spans="1:11" ht="15.75" customHeight="1" x14ac:dyDescent="0.2">
      <c r="A362" s="341"/>
      <c r="B362" s="341"/>
      <c r="C362" s="341"/>
      <c r="D362" s="341"/>
      <c r="E362" s="341"/>
      <c r="F362" s="341"/>
      <c r="G362" s="341"/>
      <c r="H362" s="341"/>
      <c r="I362" s="341"/>
      <c r="J362" s="341"/>
      <c r="K362" s="341"/>
    </row>
    <row r="363" spans="1:11" ht="15.75" customHeight="1" x14ac:dyDescent="0.2">
      <c r="A363" s="341"/>
      <c r="B363" s="341"/>
      <c r="C363" s="341"/>
      <c r="D363" s="341"/>
      <c r="E363" s="341"/>
      <c r="F363" s="341"/>
      <c r="G363" s="341"/>
      <c r="H363" s="341"/>
      <c r="I363" s="341"/>
      <c r="J363" s="341"/>
      <c r="K363" s="341"/>
    </row>
    <row r="364" spans="1:11" ht="15.75" customHeight="1" x14ac:dyDescent="0.2">
      <c r="A364" s="341"/>
      <c r="B364" s="341"/>
      <c r="C364" s="341"/>
      <c r="D364" s="341"/>
      <c r="E364" s="341"/>
      <c r="F364" s="341"/>
      <c r="G364" s="341"/>
      <c r="H364" s="341"/>
      <c r="I364" s="341"/>
      <c r="J364" s="341"/>
      <c r="K364" s="341"/>
    </row>
    <row r="365" spans="1:11" ht="15.75" customHeight="1" x14ac:dyDescent="0.2">
      <c r="A365" s="341"/>
      <c r="B365" s="341"/>
      <c r="C365" s="341"/>
      <c r="D365" s="341"/>
      <c r="E365" s="341"/>
      <c r="F365" s="341"/>
      <c r="G365" s="341"/>
      <c r="H365" s="341"/>
      <c r="I365" s="341"/>
      <c r="J365" s="341"/>
      <c r="K365" s="341"/>
    </row>
    <row r="366" spans="1:11" ht="15.75" customHeight="1" x14ac:dyDescent="0.2">
      <c r="A366" s="341"/>
      <c r="B366" s="341"/>
      <c r="C366" s="341"/>
      <c r="D366" s="341"/>
      <c r="E366" s="341"/>
      <c r="F366" s="341"/>
      <c r="G366" s="341"/>
      <c r="H366" s="341"/>
      <c r="I366" s="341"/>
      <c r="J366" s="341"/>
      <c r="K366" s="341"/>
    </row>
    <row r="367" spans="1:11" ht="15.75" customHeight="1" x14ac:dyDescent="0.2">
      <c r="A367" s="341"/>
      <c r="B367" s="341"/>
      <c r="C367" s="341"/>
      <c r="D367" s="341"/>
      <c r="E367" s="341"/>
      <c r="F367" s="341"/>
      <c r="G367" s="341"/>
      <c r="H367" s="341"/>
      <c r="I367" s="341"/>
      <c r="J367" s="341"/>
      <c r="K367" s="341"/>
    </row>
    <row r="368" spans="1:11" ht="15.75" customHeight="1" x14ac:dyDescent="0.2">
      <c r="A368" s="341"/>
      <c r="B368" s="341"/>
      <c r="C368" s="341"/>
      <c r="D368" s="341"/>
      <c r="E368" s="341"/>
      <c r="F368" s="341"/>
      <c r="G368" s="341"/>
      <c r="H368" s="341"/>
      <c r="I368" s="341"/>
      <c r="J368" s="341"/>
      <c r="K368" s="341"/>
    </row>
    <row r="369" spans="1:11" ht="15.75" customHeight="1" x14ac:dyDescent="0.2">
      <c r="A369" s="341"/>
      <c r="B369" s="341"/>
      <c r="C369" s="341"/>
      <c r="D369" s="341"/>
      <c r="E369" s="341"/>
      <c r="F369" s="341"/>
      <c r="G369" s="341"/>
      <c r="H369" s="341"/>
      <c r="I369" s="341"/>
      <c r="J369" s="341"/>
      <c r="K369" s="341"/>
    </row>
    <row r="370" spans="1:11" ht="15.75" customHeight="1" x14ac:dyDescent="0.2">
      <c r="A370" s="341"/>
      <c r="B370" s="341"/>
      <c r="C370" s="341"/>
      <c r="D370" s="341"/>
      <c r="E370" s="341"/>
      <c r="F370" s="341"/>
      <c r="G370" s="341"/>
      <c r="H370" s="341"/>
      <c r="I370" s="341"/>
      <c r="J370" s="341"/>
      <c r="K370" s="341"/>
    </row>
    <row r="371" spans="1:11" ht="15.75" customHeight="1" x14ac:dyDescent="0.2">
      <c r="A371" s="341"/>
      <c r="B371" s="341"/>
      <c r="C371" s="341"/>
      <c r="D371" s="341"/>
      <c r="E371" s="341"/>
      <c r="F371" s="341"/>
      <c r="G371" s="341"/>
      <c r="H371" s="341"/>
      <c r="I371" s="341"/>
      <c r="J371" s="341"/>
      <c r="K371" s="341"/>
    </row>
    <row r="372" spans="1:11" ht="15.75" customHeight="1" x14ac:dyDescent="0.2">
      <c r="A372" s="341"/>
      <c r="B372" s="341"/>
      <c r="C372" s="341"/>
      <c r="D372" s="341"/>
      <c r="E372" s="341"/>
      <c r="F372" s="341"/>
      <c r="G372" s="341"/>
      <c r="H372" s="341"/>
      <c r="I372" s="341"/>
      <c r="J372" s="341"/>
      <c r="K372" s="341"/>
    </row>
    <row r="373" spans="1:11" ht="15.75" customHeight="1" x14ac:dyDescent="0.2">
      <c r="A373" s="341"/>
      <c r="B373" s="341"/>
      <c r="C373" s="341"/>
      <c r="D373" s="341"/>
      <c r="E373" s="341"/>
      <c r="F373" s="341"/>
      <c r="G373" s="341"/>
      <c r="H373" s="341"/>
      <c r="I373" s="341"/>
      <c r="J373" s="341"/>
      <c r="K373" s="341"/>
    </row>
    <row r="374" spans="1:11" ht="15.75" customHeight="1" x14ac:dyDescent="0.2">
      <c r="A374" s="341"/>
      <c r="B374" s="341"/>
      <c r="C374" s="341"/>
      <c r="D374" s="341"/>
      <c r="E374" s="341"/>
      <c r="F374" s="341"/>
      <c r="G374" s="341"/>
      <c r="H374" s="341"/>
      <c r="I374" s="341"/>
      <c r="J374" s="341"/>
      <c r="K374" s="341"/>
    </row>
    <row r="375" spans="1:11" ht="15.75" customHeight="1" x14ac:dyDescent="0.2">
      <c r="A375" s="341"/>
      <c r="B375" s="341"/>
      <c r="C375" s="341"/>
      <c r="D375" s="341"/>
      <c r="E375" s="341"/>
      <c r="F375" s="341"/>
      <c r="G375" s="341"/>
      <c r="H375" s="341"/>
      <c r="I375" s="341"/>
      <c r="J375" s="341"/>
      <c r="K375" s="341"/>
    </row>
    <row r="376" spans="1:11" ht="15.75" customHeight="1" x14ac:dyDescent="0.2">
      <c r="A376" s="341"/>
      <c r="B376" s="341"/>
      <c r="C376" s="341"/>
      <c r="D376" s="341"/>
      <c r="E376" s="341"/>
      <c r="F376" s="341"/>
      <c r="G376" s="341"/>
      <c r="H376" s="341"/>
      <c r="I376" s="341"/>
      <c r="J376" s="341"/>
      <c r="K376" s="341"/>
    </row>
    <row r="377" spans="1:11" ht="15.75" customHeight="1" x14ac:dyDescent="0.2">
      <c r="A377" s="341"/>
      <c r="B377" s="341"/>
      <c r="C377" s="341"/>
      <c r="D377" s="341"/>
      <c r="E377" s="341"/>
      <c r="F377" s="341"/>
      <c r="G377" s="341"/>
      <c r="H377" s="341"/>
      <c r="I377" s="341"/>
      <c r="J377" s="341"/>
      <c r="K377" s="341"/>
    </row>
    <row r="378" spans="1:11" ht="15.75" customHeight="1" x14ac:dyDescent="0.2">
      <c r="A378" s="341"/>
      <c r="B378" s="341"/>
      <c r="C378" s="341"/>
      <c r="D378" s="341"/>
      <c r="E378" s="341"/>
      <c r="F378" s="341"/>
      <c r="G378" s="341"/>
      <c r="H378" s="341"/>
      <c r="I378" s="341"/>
      <c r="J378" s="341"/>
      <c r="K378" s="341"/>
    </row>
    <row r="379" spans="1:11" ht="15.75" customHeight="1" x14ac:dyDescent="0.2">
      <c r="A379" s="341"/>
      <c r="B379" s="341"/>
      <c r="C379" s="341"/>
      <c r="D379" s="341"/>
      <c r="E379" s="341"/>
      <c r="F379" s="341"/>
      <c r="G379" s="341"/>
      <c r="H379" s="341"/>
      <c r="I379" s="341"/>
      <c r="J379" s="341"/>
      <c r="K379" s="341"/>
    </row>
    <row r="380" spans="1:11" ht="15.75" customHeight="1" x14ac:dyDescent="0.2">
      <c r="A380" s="341"/>
      <c r="B380" s="341"/>
      <c r="C380" s="341"/>
      <c r="D380" s="341"/>
      <c r="E380" s="341"/>
      <c r="F380" s="341"/>
      <c r="G380" s="341"/>
      <c r="H380" s="341"/>
      <c r="I380" s="341"/>
      <c r="J380" s="341"/>
      <c r="K380" s="341"/>
    </row>
    <row r="381" spans="1:11" ht="15.75" customHeight="1" x14ac:dyDescent="0.2">
      <c r="A381" s="341"/>
      <c r="B381" s="341"/>
      <c r="C381" s="341"/>
      <c r="D381" s="341"/>
      <c r="E381" s="341"/>
      <c r="F381" s="341"/>
      <c r="G381" s="341"/>
      <c r="H381" s="341"/>
      <c r="I381" s="341"/>
      <c r="J381" s="341"/>
      <c r="K381" s="341"/>
    </row>
    <row r="382" spans="1:11" ht="15.75" customHeight="1" x14ac:dyDescent="0.2">
      <c r="A382" s="341"/>
      <c r="B382" s="341"/>
      <c r="C382" s="341"/>
      <c r="D382" s="341"/>
      <c r="E382" s="341"/>
      <c r="F382" s="341"/>
      <c r="G382" s="341"/>
      <c r="H382" s="341"/>
      <c r="I382" s="341"/>
      <c r="J382" s="341"/>
      <c r="K382" s="341"/>
    </row>
    <row r="383" spans="1:11" ht="15.75" customHeight="1" x14ac:dyDescent="0.2">
      <c r="A383" s="341"/>
      <c r="B383" s="341"/>
      <c r="C383" s="341"/>
      <c r="D383" s="341"/>
      <c r="E383" s="341"/>
      <c r="F383" s="341"/>
      <c r="G383" s="341"/>
      <c r="H383" s="341"/>
      <c r="I383" s="341"/>
      <c r="J383" s="341"/>
      <c r="K383" s="341"/>
    </row>
    <row r="384" spans="1:11" ht="15.75" customHeight="1" x14ac:dyDescent="0.2">
      <c r="A384" s="341"/>
      <c r="B384" s="341"/>
      <c r="C384" s="341"/>
      <c r="D384" s="341"/>
      <c r="E384" s="341"/>
      <c r="F384" s="341"/>
      <c r="G384" s="341"/>
      <c r="H384" s="341"/>
      <c r="I384" s="341"/>
      <c r="J384" s="341"/>
      <c r="K384" s="341"/>
    </row>
    <row r="385" spans="1:11" ht="15.75" customHeight="1" x14ac:dyDescent="0.2">
      <c r="A385" s="341"/>
      <c r="B385" s="341"/>
      <c r="C385" s="341"/>
      <c r="D385" s="341"/>
      <c r="E385" s="341"/>
      <c r="F385" s="341"/>
      <c r="G385" s="341"/>
      <c r="H385" s="341"/>
      <c r="I385" s="341"/>
      <c r="J385" s="341"/>
      <c r="K385" s="341"/>
    </row>
    <row r="386" spans="1:11" ht="15.75" customHeight="1" x14ac:dyDescent="0.2">
      <c r="A386" s="341"/>
      <c r="B386" s="341"/>
      <c r="C386" s="341"/>
      <c r="D386" s="341"/>
      <c r="E386" s="341"/>
      <c r="F386" s="341"/>
      <c r="G386" s="341"/>
      <c r="H386" s="341"/>
      <c r="I386" s="341"/>
      <c r="J386" s="341"/>
      <c r="K386" s="341"/>
    </row>
    <row r="387" spans="1:11" ht="15.75" customHeight="1" x14ac:dyDescent="0.2">
      <c r="A387" s="341"/>
      <c r="B387" s="341"/>
      <c r="C387" s="341"/>
      <c r="D387" s="341"/>
      <c r="E387" s="341"/>
      <c r="F387" s="341"/>
      <c r="G387" s="341"/>
      <c r="H387" s="341"/>
      <c r="I387" s="341"/>
      <c r="J387" s="341"/>
      <c r="K387" s="341"/>
    </row>
    <row r="388" spans="1:11" ht="15.75" customHeight="1" x14ac:dyDescent="0.2">
      <c r="A388" s="341"/>
      <c r="B388" s="341"/>
      <c r="C388" s="341"/>
      <c r="D388" s="341"/>
      <c r="E388" s="341"/>
      <c r="F388" s="341"/>
      <c r="G388" s="341"/>
      <c r="H388" s="341"/>
      <c r="I388" s="341"/>
      <c r="J388" s="341"/>
      <c r="K388" s="341"/>
    </row>
    <row r="389" spans="1:11" ht="15.75" customHeight="1" x14ac:dyDescent="0.2">
      <c r="A389" s="341"/>
      <c r="B389" s="341"/>
      <c r="C389" s="341"/>
      <c r="D389" s="341"/>
      <c r="E389" s="341"/>
      <c r="F389" s="341"/>
      <c r="G389" s="341"/>
      <c r="H389" s="341"/>
      <c r="I389" s="341"/>
      <c r="J389" s="341"/>
      <c r="K389" s="341"/>
    </row>
    <row r="390" spans="1:11" ht="15.75" customHeight="1" x14ac:dyDescent="0.2">
      <c r="A390" s="341"/>
      <c r="B390" s="341"/>
      <c r="C390" s="341"/>
      <c r="D390" s="341"/>
      <c r="E390" s="341"/>
      <c r="F390" s="341"/>
      <c r="G390" s="341"/>
      <c r="H390" s="341"/>
      <c r="I390" s="341"/>
      <c r="J390" s="341"/>
      <c r="K390" s="341"/>
    </row>
    <row r="391" spans="1:11" ht="15.75" customHeight="1" x14ac:dyDescent="0.2">
      <c r="A391" s="341"/>
      <c r="B391" s="341"/>
      <c r="C391" s="341"/>
      <c r="D391" s="341"/>
      <c r="E391" s="341"/>
      <c r="F391" s="341"/>
      <c r="G391" s="341"/>
      <c r="H391" s="341"/>
      <c r="I391" s="341"/>
      <c r="J391" s="341"/>
      <c r="K391" s="341"/>
    </row>
    <row r="392" spans="1:11" ht="15.75" customHeight="1" x14ac:dyDescent="0.2">
      <c r="A392" s="341"/>
      <c r="B392" s="341"/>
      <c r="C392" s="341"/>
      <c r="D392" s="341"/>
      <c r="E392" s="341"/>
      <c r="F392" s="341"/>
      <c r="G392" s="341"/>
      <c r="H392" s="341"/>
      <c r="I392" s="341"/>
      <c r="J392" s="341"/>
      <c r="K392" s="341"/>
    </row>
    <row r="393" spans="1:11" ht="15.75" customHeight="1" x14ac:dyDescent="0.2">
      <c r="A393" s="341"/>
      <c r="B393" s="341"/>
      <c r="C393" s="341"/>
      <c r="D393" s="341"/>
      <c r="E393" s="341"/>
      <c r="F393" s="341"/>
      <c r="G393" s="341"/>
      <c r="H393" s="341"/>
      <c r="I393" s="341"/>
      <c r="J393" s="341"/>
      <c r="K393" s="341"/>
    </row>
    <row r="394" spans="1:11" ht="15.75" customHeight="1" x14ac:dyDescent="0.2">
      <c r="A394" s="341"/>
      <c r="B394" s="341"/>
      <c r="C394" s="341"/>
      <c r="D394" s="341"/>
      <c r="E394" s="341"/>
      <c r="F394" s="341"/>
      <c r="G394" s="341"/>
      <c r="H394" s="341"/>
      <c r="I394" s="341"/>
      <c r="J394" s="341"/>
      <c r="K394" s="341"/>
    </row>
    <row r="395" spans="1:11" ht="15.75" customHeight="1" x14ac:dyDescent="0.2">
      <c r="A395" s="341"/>
      <c r="B395" s="341"/>
      <c r="C395" s="341"/>
      <c r="D395" s="341"/>
      <c r="E395" s="341"/>
      <c r="F395" s="341"/>
      <c r="G395" s="341"/>
      <c r="H395" s="341"/>
      <c r="I395" s="341"/>
      <c r="J395" s="341"/>
      <c r="K395" s="341"/>
    </row>
    <row r="396" spans="1:11" ht="15.75" customHeight="1" x14ac:dyDescent="0.2">
      <c r="A396" s="341"/>
      <c r="B396" s="341"/>
      <c r="C396" s="341"/>
      <c r="D396" s="341"/>
      <c r="E396" s="341"/>
      <c r="F396" s="341"/>
      <c r="G396" s="341"/>
      <c r="H396" s="341"/>
      <c r="I396" s="341"/>
      <c r="J396" s="341"/>
      <c r="K396" s="341"/>
    </row>
    <row r="397" spans="1:11" ht="15.75" customHeight="1" x14ac:dyDescent="0.2">
      <c r="A397" s="341"/>
      <c r="B397" s="341"/>
      <c r="C397" s="341"/>
      <c r="D397" s="341"/>
      <c r="E397" s="341"/>
      <c r="F397" s="341"/>
      <c r="G397" s="341"/>
      <c r="H397" s="341"/>
      <c r="I397" s="341"/>
      <c r="J397" s="341"/>
      <c r="K397" s="341"/>
    </row>
    <row r="398" spans="1:11" ht="15.75" customHeight="1" x14ac:dyDescent="0.2">
      <c r="A398" s="341"/>
      <c r="B398" s="341"/>
      <c r="C398" s="341"/>
      <c r="D398" s="341"/>
      <c r="E398" s="341"/>
      <c r="F398" s="341"/>
      <c r="G398" s="341"/>
      <c r="H398" s="341"/>
      <c r="I398" s="341"/>
      <c r="J398" s="341"/>
      <c r="K398" s="341"/>
    </row>
    <row r="399" spans="1:11" ht="15.75" customHeight="1" x14ac:dyDescent="0.2">
      <c r="A399" s="341"/>
      <c r="B399" s="341"/>
      <c r="C399" s="341"/>
      <c r="D399" s="341"/>
      <c r="E399" s="341"/>
      <c r="F399" s="341"/>
      <c r="G399" s="341"/>
      <c r="H399" s="341"/>
      <c r="I399" s="341"/>
      <c r="J399" s="341"/>
      <c r="K399" s="341"/>
    </row>
    <row r="400" spans="1:11" ht="15.75" customHeight="1" x14ac:dyDescent="0.2">
      <c r="A400" s="341"/>
      <c r="B400" s="341"/>
      <c r="C400" s="341"/>
      <c r="D400" s="341"/>
      <c r="E400" s="341"/>
      <c r="F400" s="341"/>
      <c r="G400" s="341"/>
      <c r="H400" s="341"/>
      <c r="I400" s="341"/>
      <c r="J400" s="341"/>
      <c r="K400" s="341"/>
    </row>
    <row r="401" spans="1:11" ht="15.75" customHeight="1" x14ac:dyDescent="0.2">
      <c r="A401" s="341"/>
      <c r="B401" s="341"/>
      <c r="C401" s="341"/>
      <c r="D401" s="341"/>
      <c r="E401" s="341"/>
      <c r="F401" s="341"/>
      <c r="G401" s="341"/>
      <c r="H401" s="341"/>
      <c r="I401" s="341"/>
      <c r="J401" s="341"/>
      <c r="K401" s="341"/>
    </row>
    <row r="402" spans="1:11" ht="15.75" customHeight="1" x14ac:dyDescent="0.2">
      <c r="A402" s="341"/>
      <c r="B402" s="341"/>
      <c r="C402" s="341"/>
      <c r="D402" s="341"/>
      <c r="E402" s="341"/>
      <c r="F402" s="341"/>
      <c r="G402" s="341"/>
      <c r="H402" s="341"/>
      <c r="I402" s="341"/>
      <c r="J402" s="341"/>
      <c r="K402" s="341"/>
    </row>
    <row r="403" spans="1:11" ht="15.75" customHeight="1" x14ac:dyDescent="0.2">
      <c r="A403" s="341"/>
      <c r="B403" s="341"/>
      <c r="C403" s="341"/>
      <c r="D403" s="341"/>
      <c r="E403" s="341"/>
      <c r="F403" s="341"/>
      <c r="G403" s="341"/>
      <c r="H403" s="341"/>
      <c r="I403" s="341"/>
      <c r="J403" s="341"/>
      <c r="K403" s="341"/>
    </row>
    <row r="404" spans="1:11" ht="15.75" customHeight="1" x14ac:dyDescent="0.2">
      <c r="A404" s="341"/>
      <c r="B404" s="341"/>
      <c r="C404" s="341"/>
      <c r="D404" s="341"/>
      <c r="E404" s="341"/>
      <c r="F404" s="341"/>
      <c r="G404" s="341"/>
      <c r="H404" s="341"/>
      <c r="I404" s="341"/>
      <c r="J404" s="341"/>
      <c r="K404" s="341"/>
    </row>
    <row r="405" spans="1:11" ht="15.75" customHeight="1" x14ac:dyDescent="0.2">
      <c r="A405" s="341"/>
      <c r="B405" s="341"/>
      <c r="C405" s="341"/>
      <c r="D405" s="341"/>
      <c r="E405" s="341"/>
      <c r="F405" s="341"/>
      <c r="G405" s="341"/>
      <c r="H405" s="341"/>
      <c r="I405" s="341"/>
      <c r="J405" s="341"/>
      <c r="K405" s="341"/>
    </row>
    <row r="406" spans="1:11" ht="15.75" customHeight="1" x14ac:dyDescent="0.2">
      <c r="A406" s="341"/>
      <c r="B406" s="341"/>
      <c r="C406" s="341"/>
      <c r="D406" s="341"/>
      <c r="E406" s="341"/>
      <c r="F406" s="341"/>
      <c r="G406" s="341"/>
      <c r="H406" s="341"/>
      <c r="I406" s="341"/>
      <c r="J406" s="341"/>
      <c r="K406" s="341"/>
    </row>
    <row r="407" spans="1:11" ht="15.75" customHeight="1" x14ac:dyDescent="0.2">
      <c r="A407" s="341"/>
      <c r="B407" s="341"/>
      <c r="C407" s="341"/>
      <c r="D407" s="341"/>
      <c r="E407" s="341"/>
      <c r="F407" s="341"/>
      <c r="G407" s="341"/>
      <c r="H407" s="341"/>
      <c r="I407" s="341"/>
      <c r="J407" s="341"/>
      <c r="K407" s="341"/>
    </row>
    <row r="408" spans="1:11" ht="15.75" customHeight="1" x14ac:dyDescent="0.2">
      <c r="A408" s="341"/>
      <c r="B408" s="341"/>
      <c r="C408" s="341"/>
      <c r="D408" s="341"/>
      <c r="E408" s="341"/>
      <c r="F408" s="341"/>
      <c r="G408" s="341"/>
      <c r="H408" s="341"/>
      <c r="I408" s="341"/>
      <c r="J408" s="341"/>
      <c r="K408" s="341"/>
    </row>
    <row r="409" spans="1:11" ht="15.75" customHeight="1" x14ac:dyDescent="0.2">
      <c r="A409" s="341"/>
      <c r="B409" s="341"/>
      <c r="C409" s="341"/>
      <c r="D409" s="341"/>
      <c r="E409" s="341"/>
      <c r="F409" s="341"/>
      <c r="G409" s="341"/>
      <c r="H409" s="341"/>
      <c r="I409" s="341"/>
      <c r="J409" s="341"/>
      <c r="K409" s="341"/>
    </row>
    <row r="410" spans="1:11" ht="15.75" customHeight="1" x14ac:dyDescent="0.2">
      <c r="A410" s="341"/>
      <c r="B410" s="341"/>
      <c r="C410" s="341"/>
      <c r="D410" s="341"/>
      <c r="E410" s="341"/>
      <c r="F410" s="341"/>
      <c r="G410" s="341"/>
      <c r="H410" s="341"/>
      <c r="I410" s="341"/>
      <c r="J410" s="341"/>
      <c r="K410" s="341"/>
    </row>
    <row r="411" spans="1:11" ht="15.75" customHeight="1" x14ac:dyDescent="0.2">
      <c r="A411" s="341"/>
      <c r="B411" s="341"/>
      <c r="C411" s="341"/>
      <c r="D411" s="341"/>
      <c r="E411" s="341"/>
      <c r="F411" s="341"/>
      <c r="G411" s="341"/>
      <c r="H411" s="341"/>
      <c r="I411" s="341"/>
      <c r="J411" s="341"/>
      <c r="K411" s="341"/>
    </row>
    <row r="412" spans="1:11" ht="15.75" customHeight="1" x14ac:dyDescent="0.2">
      <c r="A412" s="341"/>
      <c r="B412" s="341"/>
      <c r="C412" s="341"/>
      <c r="D412" s="341"/>
      <c r="E412" s="341"/>
      <c r="F412" s="341"/>
      <c r="G412" s="341"/>
      <c r="H412" s="341"/>
      <c r="I412" s="341"/>
      <c r="J412" s="341"/>
      <c r="K412" s="341"/>
    </row>
    <row r="413" spans="1:11" ht="15.75" customHeight="1" x14ac:dyDescent="0.2">
      <c r="A413" s="341"/>
      <c r="B413" s="341"/>
      <c r="C413" s="341"/>
      <c r="D413" s="341"/>
      <c r="E413" s="341"/>
      <c r="F413" s="341"/>
      <c r="G413" s="341"/>
      <c r="H413" s="341"/>
      <c r="I413" s="341"/>
      <c r="J413" s="341"/>
      <c r="K413" s="341"/>
    </row>
    <row r="414" spans="1:11" ht="15.75" customHeight="1" x14ac:dyDescent="0.2">
      <c r="A414" s="341"/>
      <c r="B414" s="341"/>
      <c r="C414" s="341"/>
      <c r="D414" s="341"/>
      <c r="E414" s="341"/>
      <c r="F414" s="341"/>
      <c r="G414" s="341"/>
      <c r="H414" s="341"/>
      <c r="I414" s="341"/>
      <c r="J414" s="341"/>
      <c r="K414" s="341"/>
    </row>
    <row r="415" spans="1:11" ht="15.75" customHeight="1" x14ac:dyDescent="0.2">
      <c r="A415" s="341"/>
      <c r="B415" s="341"/>
      <c r="C415" s="341"/>
      <c r="D415" s="341"/>
      <c r="E415" s="341"/>
      <c r="F415" s="341"/>
      <c r="G415" s="341"/>
      <c r="H415" s="341"/>
      <c r="I415" s="341"/>
      <c r="J415" s="341"/>
      <c r="K415" s="341"/>
    </row>
    <row r="416" spans="1:11" ht="15.75" customHeight="1" x14ac:dyDescent="0.2">
      <c r="A416" s="341"/>
      <c r="B416" s="341"/>
      <c r="C416" s="341"/>
      <c r="D416" s="341"/>
      <c r="E416" s="341"/>
      <c r="F416" s="341"/>
      <c r="G416" s="341"/>
      <c r="H416" s="341"/>
      <c r="I416" s="341"/>
      <c r="J416" s="341"/>
      <c r="K416" s="341"/>
    </row>
    <row r="417" spans="1:11" ht="15.75" customHeight="1" x14ac:dyDescent="0.2">
      <c r="A417" s="341"/>
      <c r="B417" s="341"/>
      <c r="C417" s="341"/>
      <c r="D417" s="341"/>
      <c r="E417" s="341"/>
      <c r="F417" s="341"/>
      <c r="G417" s="341"/>
      <c r="H417" s="341"/>
      <c r="I417" s="341"/>
      <c r="J417" s="341"/>
      <c r="K417" s="341"/>
    </row>
    <row r="418" spans="1:11" ht="15.75" customHeight="1" x14ac:dyDescent="0.2">
      <c r="A418" s="341"/>
      <c r="B418" s="341"/>
      <c r="C418" s="341"/>
      <c r="D418" s="341"/>
      <c r="E418" s="341"/>
      <c r="F418" s="341"/>
      <c r="G418" s="341"/>
      <c r="H418" s="341"/>
      <c r="I418" s="341"/>
      <c r="J418" s="341"/>
      <c r="K418" s="341"/>
    </row>
    <row r="419" spans="1:11" ht="15.75" customHeight="1" x14ac:dyDescent="0.2">
      <c r="A419" s="341"/>
      <c r="B419" s="341"/>
      <c r="C419" s="341"/>
      <c r="D419" s="341"/>
      <c r="E419" s="341"/>
      <c r="F419" s="341"/>
      <c r="G419" s="341"/>
      <c r="H419" s="341"/>
      <c r="I419" s="341"/>
      <c r="J419" s="341"/>
      <c r="K419" s="341"/>
    </row>
    <row r="420" spans="1:11" ht="15.75" customHeight="1" x14ac:dyDescent="0.2">
      <c r="A420" s="341"/>
      <c r="B420" s="341"/>
      <c r="C420" s="341"/>
      <c r="D420" s="341"/>
      <c r="E420" s="341"/>
      <c r="F420" s="341"/>
      <c r="G420" s="341"/>
      <c r="H420" s="341"/>
      <c r="I420" s="341"/>
      <c r="J420" s="341"/>
      <c r="K420" s="341"/>
    </row>
    <row r="421" spans="1:11" ht="15.75" customHeight="1" x14ac:dyDescent="0.2">
      <c r="A421" s="341"/>
      <c r="B421" s="341"/>
      <c r="C421" s="341"/>
      <c r="D421" s="341"/>
      <c r="E421" s="341"/>
      <c r="F421" s="341"/>
      <c r="G421" s="341"/>
      <c r="H421" s="341"/>
      <c r="I421" s="341"/>
      <c r="J421" s="341"/>
      <c r="K421" s="341"/>
    </row>
    <row r="422" spans="1:11" ht="15.75" customHeight="1" x14ac:dyDescent="0.2">
      <c r="A422" s="341"/>
      <c r="B422" s="341"/>
      <c r="C422" s="341"/>
      <c r="D422" s="341"/>
      <c r="E422" s="341"/>
      <c r="F422" s="341"/>
      <c r="G422" s="341"/>
      <c r="H422" s="341"/>
      <c r="I422" s="341"/>
      <c r="J422" s="341"/>
      <c r="K422" s="341"/>
    </row>
    <row r="423" spans="1:11" ht="15.75" customHeight="1" x14ac:dyDescent="0.2">
      <c r="A423" s="341"/>
      <c r="B423" s="341"/>
      <c r="C423" s="341"/>
      <c r="D423" s="341"/>
      <c r="E423" s="341"/>
      <c r="F423" s="341"/>
      <c r="G423" s="341"/>
      <c r="H423" s="341"/>
      <c r="I423" s="341"/>
      <c r="J423" s="341"/>
      <c r="K423" s="341"/>
    </row>
    <row r="424" spans="1:11" ht="15.75" customHeight="1" x14ac:dyDescent="0.2">
      <c r="A424" s="341"/>
      <c r="B424" s="341"/>
      <c r="C424" s="341"/>
      <c r="D424" s="341"/>
      <c r="E424" s="341"/>
      <c r="F424" s="341"/>
      <c r="G424" s="341"/>
      <c r="H424" s="341"/>
      <c r="I424" s="341"/>
      <c r="J424" s="341"/>
      <c r="K424" s="341"/>
    </row>
    <row r="425" spans="1:11" ht="15.75" customHeight="1" x14ac:dyDescent="0.2">
      <c r="A425" s="341"/>
      <c r="B425" s="341"/>
      <c r="C425" s="341"/>
      <c r="D425" s="341"/>
      <c r="E425" s="341"/>
      <c r="F425" s="341"/>
      <c r="G425" s="341"/>
      <c r="H425" s="341"/>
      <c r="I425" s="341"/>
      <c r="J425" s="341"/>
      <c r="K425" s="341"/>
    </row>
    <row r="426" spans="1:11" ht="15.75" customHeight="1" x14ac:dyDescent="0.2">
      <c r="A426" s="341"/>
      <c r="B426" s="341"/>
      <c r="C426" s="341"/>
      <c r="D426" s="341"/>
      <c r="E426" s="341"/>
      <c r="F426" s="341"/>
      <c r="G426" s="341"/>
      <c r="H426" s="341"/>
      <c r="I426" s="341"/>
      <c r="J426" s="341"/>
      <c r="K426" s="341"/>
    </row>
    <row r="427" spans="1:11" ht="15.75" customHeight="1" x14ac:dyDescent="0.2">
      <c r="A427" s="341"/>
      <c r="B427" s="341"/>
      <c r="C427" s="341"/>
      <c r="D427" s="341"/>
      <c r="E427" s="341"/>
      <c r="F427" s="341"/>
      <c r="G427" s="341"/>
      <c r="H427" s="341"/>
      <c r="I427" s="341"/>
      <c r="J427" s="341"/>
      <c r="K427" s="341"/>
    </row>
    <row r="428" spans="1:11" ht="15.75" customHeight="1" x14ac:dyDescent="0.2">
      <c r="A428" s="341"/>
      <c r="B428" s="341"/>
      <c r="C428" s="341"/>
      <c r="D428" s="341"/>
      <c r="E428" s="341"/>
      <c r="F428" s="341"/>
      <c r="G428" s="341"/>
      <c r="H428" s="341"/>
      <c r="I428" s="341"/>
      <c r="J428" s="341"/>
      <c r="K428" s="341"/>
    </row>
    <row r="429" spans="1:11" ht="15.75" customHeight="1" x14ac:dyDescent="0.2">
      <c r="A429" s="341"/>
      <c r="B429" s="341"/>
      <c r="C429" s="341"/>
      <c r="D429" s="341"/>
      <c r="E429" s="341"/>
      <c r="F429" s="341"/>
      <c r="G429" s="341"/>
      <c r="H429" s="341"/>
      <c r="I429" s="341"/>
      <c r="J429" s="341"/>
      <c r="K429" s="341"/>
    </row>
    <row r="430" spans="1:11" ht="15.75" customHeight="1" x14ac:dyDescent="0.2">
      <c r="A430" s="341"/>
      <c r="B430" s="341"/>
      <c r="C430" s="341"/>
      <c r="D430" s="341"/>
      <c r="E430" s="341"/>
      <c r="F430" s="341"/>
      <c r="G430" s="341"/>
      <c r="H430" s="341"/>
      <c r="I430" s="341"/>
      <c r="J430" s="341"/>
      <c r="K430" s="341"/>
    </row>
    <row r="431" spans="1:11" ht="15.75" customHeight="1" x14ac:dyDescent="0.2">
      <c r="A431" s="341"/>
      <c r="B431" s="341"/>
      <c r="C431" s="341"/>
      <c r="D431" s="341"/>
      <c r="E431" s="341"/>
      <c r="F431" s="341"/>
      <c r="G431" s="341"/>
      <c r="H431" s="341"/>
      <c r="I431" s="341"/>
      <c r="J431" s="341"/>
      <c r="K431" s="341"/>
    </row>
    <row r="432" spans="1:11" ht="15.75" customHeight="1" x14ac:dyDescent="0.2">
      <c r="A432" s="341"/>
      <c r="B432" s="341"/>
      <c r="C432" s="341"/>
      <c r="D432" s="341"/>
      <c r="E432" s="341"/>
      <c r="F432" s="341"/>
      <c r="G432" s="341"/>
      <c r="H432" s="341"/>
      <c r="I432" s="341"/>
      <c r="J432" s="341"/>
      <c r="K432" s="341"/>
    </row>
    <row r="433" spans="1:11" ht="15.75" customHeight="1" x14ac:dyDescent="0.2">
      <c r="A433" s="341"/>
      <c r="B433" s="341"/>
      <c r="C433" s="341"/>
      <c r="D433" s="341"/>
      <c r="E433" s="341"/>
      <c r="F433" s="341"/>
      <c r="G433" s="341"/>
      <c r="H433" s="341"/>
      <c r="I433" s="341"/>
      <c r="J433" s="341"/>
      <c r="K433" s="341"/>
    </row>
    <row r="434" spans="1:11" ht="15.75" customHeight="1" x14ac:dyDescent="0.2">
      <c r="A434" s="341"/>
      <c r="B434" s="341"/>
      <c r="C434" s="341"/>
      <c r="D434" s="341"/>
      <c r="E434" s="341"/>
      <c r="F434" s="341"/>
      <c r="G434" s="341"/>
      <c r="H434" s="341"/>
      <c r="I434" s="341"/>
      <c r="J434" s="341"/>
      <c r="K434" s="341"/>
    </row>
    <row r="435" spans="1:11" ht="15.75" customHeight="1" x14ac:dyDescent="0.2">
      <c r="A435" s="341"/>
      <c r="B435" s="341"/>
      <c r="C435" s="341"/>
      <c r="D435" s="341"/>
      <c r="E435" s="341"/>
      <c r="F435" s="341"/>
      <c r="G435" s="341"/>
      <c r="H435" s="341"/>
      <c r="I435" s="341"/>
      <c r="J435" s="341"/>
      <c r="K435" s="341"/>
    </row>
    <row r="436" spans="1:11" ht="15.75" customHeight="1" x14ac:dyDescent="0.2">
      <c r="A436" s="341"/>
      <c r="B436" s="341"/>
      <c r="C436" s="341"/>
      <c r="D436" s="341"/>
      <c r="E436" s="341"/>
      <c r="F436" s="341"/>
      <c r="G436" s="341"/>
      <c r="H436" s="341"/>
      <c r="I436" s="341"/>
      <c r="J436" s="341"/>
      <c r="K436" s="341"/>
    </row>
    <row r="437" spans="1:11" ht="15.75" customHeight="1" x14ac:dyDescent="0.2">
      <c r="A437" s="341"/>
      <c r="B437" s="341"/>
      <c r="C437" s="341"/>
      <c r="D437" s="341"/>
      <c r="E437" s="341"/>
      <c r="F437" s="341"/>
      <c r="G437" s="341"/>
      <c r="H437" s="341"/>
      <c r="I437" s="341"/>
      <c r="J437" s="341"/>
      <c r="K437" s="341"/>
    </row>
    <row r="438" spans="1:11" ht="15.75" customHeight="1" x14ac:dyDescent="0.2">
      <c r="A438" s="341"/>
      <c r="B438" s="341"/>
      <c r="C438" s="341"/>
      <c r="D438" s="341"/>
      <c r="E438" s="341"/>
      <c r="F438" s="341"/>
      <c r="G438" s="341"/>
      <c r="H438" s="341"/>
      <c r="I438" s="341"/>
      <c r="J438" s="341"/>
      <c r="K438" s="341"/>
    </row>
    <row r="439" spans="1:11" ht="15.75" customHeight="1" x14ac:dyDescent="0.2">
      <c r="A439" s="341"/>
      <c r="B439" s="341"/>
      <c r="C439" s="341"/>
      <c r="D439" s="341"/>
      <c r="E439" s="341"/>
      <c r="F439" s="341"/>
      <c r="G439" s="341"/>
      <c r="H439" s="341"/>
      <c r="I439" s="341"/>
      <c r="J439" s="341"/>
      <c r="K439" s="341"/>
    </row>
    <row r="440" spans="1:11" ht="15.75" customHeight="1" x14ac:dyDescent="0.2">
      <c r="A440" s="341"/>
      <c r="B440" s="341"/>
      <c r="C440" s="341"/>
      <c r="D440" s="341"/>
      <c r="E440" s="341"/>
      <c r="F440" s="341"/>
      <c r="G440" s="341"/>
      <c r="H440" s="341"/>
      <c r="I440" s="341"/>
      <c r="J440" s="341"/>
      <c r="K440" s="341"/>
    </row>
    <row r="441" spans="1:11" ht="15.75" customHeight="1" x14ac:dyDescent="0.2">
      <c r="A441" s="341"/>
      <c r="B441" s="341"/>
      <c r="C441" s="341"/>
      <c r="D441" s="341"/>
      <c r="E441" s="341"/>
      <c r="F441" s="341"/>
      <c r="G441" s="341"/>
      <c r="H441" s="341"/>
      <c r="I441" s="341"/>
      <c r="J441" s="341"/>
      <c r="K441" s="341"/>
    </row>
    <row r="442" spans="1:11" ht="15.75" customHeight="1" x14ac:dyDescent="0.2">
      <c r="A442" s="341"/>
      <c r="B442" s="341"/>
      <c r="C442" s="341"/>
      <c r="D442" s="341"/>
      <c r="E442" s="341"/>
      <c r="F442" s="341"/>
      <c r="G442" s="341"/>
      <c r="H442" s="341"/>
      <c r="I442" s="341"/>
      <c r="J442" s="341"/>
      <c r="K442" s="341"/>
    </row>
    <row r="443" spans="1:11" ht="15.75" customHeight="1" x14ac:dyDescent="0.2">
      <c r="A443" s="341"/>
      <c r="B443" s="341"/>
      <c r="C443" s="341"/>
      <c r="D443" s="341"/>
      <c r="E443" s="341"/>
      <c r="F443" s="341"/>
      <c r="G443" s="341"/>
      <c r="H443" s="341"/>
      <c r="I443" s="341"/>
      <c r="J443" s="341"/>
      <c r="K443" s="341"/>
    </row>
    <row r="444" spans="1:11" ht="15.75" customHeight="1" x14ac:dyDescent="0.2">
      <c r="A444" s="341"/>
      <c r="B444" s="341"/>
      <c r="C444" s="341"/>
      <c r="D444" s="341"/>
      <c r="E444" s="341"/>
      <c r="F444" s="341"/>
      <c r="G444" s="341"/>
      <c r="H444" s="341"/>
      <c r="I444" s="341"/>
      <c r="J444" s="341"/>
      <c r="K444" s="341"/>
    </row>
    <row r="445" spans="1:11" ht="15.75" customHeight="1" x14ac:dyDescent="0.2">
      <c r="A445" s="341"/>
      <c r="B445" s="341"/>
      <c r="C445" s="341"/>
      <c r="D445" s="341"/>
      <c r="E445" s="341"/>
      <c r="F445" s="341"/>
      <c r="G445" s="341"/>
      <c r="H445" s="341"/>
      <c r="I445" s="341"/>
      <c r="J445" s="341"/>
      <c r="K445" s="341"/>
    </row>
    <row r="446" spans="1:11" ht="15.75" customHeight="1" x14ac:dyDescent="0.2">
      <c r="A446" s="341"/>
      <c r="B446" s="341"/>
      <c r="C446" s="341"/>
      <c r="D446" s="341"/>
      <c r="E446" s="341"/>
      <c r="F446" s="341"/>
      <c r="G446" s="341"/>
      <c r="H446" s="341"/>
      <c r="I446" s="341"/>
      <c r="J446" s="341"/>
      <c r="K446" s="341"/>
    </row>
    <row r="447" spans="1:11" ht="15.75" customHeight="1" x14ac:dyDescent="0.2">
      <c r="A447" s="341"/>
      <c r="B447" s="341"/>
      <c r="C447" s="341"/>
      <c r="D447" s="341"/>
      <c r="E447" s="341"/>
      <c r="F447" s="341"/>
      <c r="G447" s="341"/>
      <c r="H447" s="341"/>
      <c r="I447" s="341"/>
      <c r="J447" s="341"/>
      <c r="K447" s="341"/>
    </row>
    <row r="448" spans="1:11" ht="15.75" customHeight="1" x14ac:dyDescent="0.2">
      <c r="A448" s="341"/>
      <c r="B448" s="341"/>
      <c r="C448" s="341"/>
      <c r="D448" s="341"/>
      <c r="E448" s="341"/>
      <c r="F448" s="341"/>
      <c r="G448" s="341"/>
      <c r="H448" s="341"/>
      <c r="I448" s="341"/>
      <c r="J448" s="341"/>
      <c r="K448" s="341"/>
    </row>
    <row r="449" spans="1:11" ht="15.75" customHeight="1" x14ac:dyDescent="0.2">
      <c r="A449" s="341"/>
      <c r="B449" s="341"/>
      <c r="C449" s="341"/>
      <c r="D449" s="341"/>
      <c r="E449" s="341"/>
      <c r="F449" s="341"/>
      <c r="G449" s="341"/>
      <c r="H449" s="341"/>
      <c r="I449" s="341"/>
      <c r="J449" s="341"/>
      <c r="K449" s="341"/>
    </row>
    <row r="450" spans="1:11" ht="15.75" customHeight="1" x14ac:dyDescent="0.2">
      <c r="A450" s="341"/>
      <c r="B450" s="341"/>
      <c r="C450" s="341"/>
      <c r="D450" s="341"/>
      <c r="E450" s="341"/>
      <c r="F450" s="341"/>
      <c r="G450" s="341"/>
      <c r="H450" s="341"/>
      <c r="I450" s="341"/>
      <c r="J450" s="341"/>
      <c r="K450" s="341"/>
    </row>
    <row r="451" spans="1:11" ht="15.75" customHeight="1" x14ac:dyDescent="0.2">
      <c r="A451" s="341"/>
      <c r="B451" s="341"/>
      <c r="C451" s="341"/>
      <c r="D451" s="341"/>
      <c r="E451" s="341"/>
      <c r="F451" s="341"/>
      <c r="G451" s="341"/>
      <c r="H451" s="341"/>
      <c r="I451" s="341"/>
      <c r="J451" s="341"/>
      <c r="K451" s="341"/>
    </row>
    <row r="452" spans="1:11" ht="15.75" customHeight="1" x14ac:dyDescent="0.2">
      <c r="A452" s="341"/>
      <c r="B452" s="341"/>
      <c r="C452" s="341"/>
      <c r="D452" s="341"/>
      <c r="E452" s="341"/>
      <c r="F452" s="341"/>
      <c r="G452" s="341"/>
      <c r="H452" s="341"/>
      <c r="I452" s="341"/>
      <c r="J452" s="341"/>
      <c r="K452" s="341"/>
    </row>
    <row r="453" spans="1:11" ht="15.75" customHeight="1" x14ac:dyDescent="0.2">
      <c r="A453" s="341"/>
      <c r="B453" s="341"/>
      <c r="C453" s="341"/>
      <c r="D453" s="341"/>
      <c r="E453" s="341"/>
      <c r="F453" s="341"/>
      <c r="G453" s="341"/>
      <c r="H453" s="341"/>
      <c r="I453" s="341"/>
      <c r="J453" s="341"/>
      <c r="K453" s="341"/>
    </row>
    <row r="454" spans="1:11" ht="15.75" customHeight="1" x14ac:dyDescent="0.2">
      <c r="A454" s="341"/>
      <c r="B454" s="341"/>
      <c r="C454" s="341"/>
      <c r="D454" s="341"/>
      <c r="E454" s="341"/>
      <c r="F454" s="341"/>
      <c r="G454" s="341"/>
      <c r="H454" s="341"/>
      <c r="I454" s="341"/>
      <c r="J454" s="341"/>
      <c r="K454" s="341"/>
    </row>
    <row r="455" spans="1:11" ht="15.75" customHeight="1" x14ac:dyDescent="0.2">
      <c r="A455" s="341"/>
      <c r="B455" s="341"/>
      <c r="C455" s="341"/>
      <c r="D455" s="341"/>
      <c r="E455" s="341"/>
      <c r="F455" s="341"/>
      <c r="G455" s="341"/>
      <c r="H455" s="341"/>
      <c r="I455" s="341"/>
      <c r="J455" s="341"/>
      <c r="K455" s="341"/>
    </row>
    <row r="456" spans="1:11" ht="15.75" customHeight="1" x14ac:dyDescent="0.2">
      <c r="A456" s="341"/>
      <c r="B456" s="341"/>
      <c r="C456" s="341"/>
      <c r="D456" s="341"/>
      <c r="E456" s="341"/>
      <c r="F456" s="341"/>
      <c r="G456" s="341"/>
      <c r="H456" s="341"/>
      <c r="I456" s="341"/>
      <c r="J456" s="341"/>
      <c r="K456" s="341"/>
    </row>
    <row r="457" spans="1:11" ht="15.75" customHeight="1" x14ac:dyDescent="0.2">
      <c r="A457" s="341"/>
      <c r="B457" s="341"/>
      <c r="C457" s="341"/>
      <c r="D457" s="341"/>
      <c r="E457" s="341"/>
      <c r="F457" s="341"/>
      <c r="G457" s="341"/>
      <c r="H457" s="341"/>
      <c r="I457" s="341"/>
      <c r="J457" s="341"/>
      <c r="K457" s="341"/>
    </row>
    <row r="458" spans="1:11" ht="15.75" customHeight="1" x14ac:dyDescent="0.2">
      <c r="A458" s="341"/>
      <c r="B458" s="341"/>
      <c r="C458" s="341"/>
      <c r="D458" s="341"/>
      <c r="E458" s="341"/>
      <c r="F458" s="341"/>
      <c r="G458" s="341"/>
      <c r="H458" s="341"/>
      <c r="I458" s="341"/>
      <c r="J458" s="341"/>
      <c r="K458" s="341"/>
    </row>
    <row r="459" spans="1:11" ht="15.75" customHeight="1" x14ac:dyDescent="0.2">
      <c r="A459" s="341"/>
      <c r="B459" s="341"/>
      <c r="C459" s="341"/>
      <c r="D459" s="341"/>
      <c r="E459" s="341"/>
      <c r="F459" s="341"/>
      <c r="G459" s="341"/>
      <c r="H459" s="341"/>
      <c r="I459" s="341"/>
      <c r="J459" s="341"/>
      <c r="K459" s="341"/>
    </row>
    <row r="460" spans="1:11" ht="15.75" customHeight="1" x14ac:dyDescent="0.2">
      <c r="A460" s="341"/>
      <c r="B460" s="341"/>
      <c r="C460" s="341"/>
      <c r="D460" s="341"/>
      <c r="E460" s="341"/>
      <c r="F460" s="341"/>
      <c r="G460" s="341"/>
      <c r="H460" s="341"/>
      <c r="I460" s="341"/>
      <c r="J460" s="341"/>
      <c r="K460" s="341"/>
    </row>
    <row r="461" spans="1:11" ht="15.75" customHeight="1" x14ac:dyDescent="0.2">
      <c r="A461" s="341"/>
      <c r="B461" s="341"/>
      <c r="C461" s="341"/>
      <c r="D461" s="341"/>
      <c r="E461" s="341"/>
      <c r="F461" s="341"/>
      <c r="G461" s="341"/>
      <c r="H461" s="341"/>
      <c r="I461" s="341"/>
      <c r="J461" s="341"/>
      <c r="K461" s="341"/>
    </row>
    <row r="462" spans="1:11" ht="15.75" customHeight="1" x14ac:dyDescent="0.2">
      <c r="A462" s="341"/>
      <c r="B462" s="341"/>
      <c r="C462" s="341"/>
      <c r="D462" s="341"/>
      <c r="E462" s="341"/>
      <c r="F462" s="341"/>
      <c r="G462" s="341"/>
      <c r="H462" s="341"/>
      <c r="I462" s="341"/>
      <c r="J462" s="341"/>
      <c r="K462" s="341"/>
    </row>
    <row r="463" spans="1:11" ht="15.75" customHeight="1" x14ac:dyDescent="0.2">
      <c r="A463" s="341"/>
      <c r="B463" s="341"/>
      <c r="C463" s="341"/>
      <c r="D463" s="341"/>
      <c r="E463" s="341"/>
      <c r="F463" s="341"/>
      <c r="G463" s="341"/>
      <c r="H463" s="341"/>
      <c r="I463" s="341"/>
      <c r="J463" s="341"/>
      <c r="K463" s="341"/>
    </row>
    <row r="464" spans="1:11" ht="15.75" customHeight="1" x14ac:dyDescent="0.2">
      <c r="A464" s="341"/>
      <c r="B464" s="341"/>
      <c r="C464" s="341"/>
      <c r="D464" s="341"/>
      <c r="E464" s="341"/>
      <c r="F464" s="341"/>
      <c r="G464" s="341"/>
      <c r="H464" s="341"/>
      <c r="I464" s="341"/>
      <c r="J464" s="341"/>
      <c r="K464" s="341"/>
    </row>
    <row r="465" spans="1:11" ht="15.75" customHeight="1" x14ac:dyDescent="0.2">
      <c r="A465" s="341"/>
      <c r="B465" s="341"/>
      <c r="C465" s="341"/>
      <c r="D465" s="341"/>
      <c r="E465" s="341"/>
      <c r="F465" s="341"/>
      <c r="G465" s="341"/>
      <c r="H465" s="341"/>
      <c r="I465" s="341"/>
      <c r="J465" s="341"/>
      <c r="K465" s="341"/>
    </row>
    <row r="466" spans="1:11" ht="15.75" customHeight="1" x14ac:dyDescent="0.2">
      <c r="A466" s="341"/>
      <c r="B466" s="341"/>
      <c r="C466" s="341"/>
      <c r="D466" s="341"/>
      <c r="E466" s="341"/>
      <c r="F466" s="341"/>
      <c r="G466" s="341"/>
      <c r="H466" s="341"/>
      <c r="I466" s="341"/>
      <c r="J466" s="341"/>
      <c r="K466" s="341"/>
    </row>
    <row r="467" spans="1:11" ht="15.75" customHeight="1" x14ac:dyDescent="0.2">
      <c r="A467" s="341"/>
      <c r="B467" s="341"/>
      <c r="C467" s="341"/>
      <c r="D467" s="341"/>
      <c r="E467" s="341"/>
      <c r="F467" s="341"/>
      <c r="G467" s="341"/>
      <c r="H467" s="341"/>
      <c r="I467" s="341"/>
      <c r="J467" s="341"/>
      <c r="K467" s="341"/>
    </row>
    <row r="468" spans="1:11" ht="15.75" customHeight="1" x14ac:dyDescent="0.2">
      <c r="A468" s="341"/>
      <c r="B468" s="341"/>
      <c r="C468" s="341"/>
      <c r="D468" s="341"/>
      <c r="E468" s="341"/>
      <c r="F468" s="341"/>
      <c r="G468" s="341"/>
      <c r="H468" s="341"/>
      <c r="I468" s="341"/>
      <c r="J468" s="341"/>
      <c r="K468" s="341"/>
    </row>
    <row r="469" spans="1:11" ht="15.75" customHeight="1" x14ac:dyDescent="0.2">
      <c r="A469" s="341"/>
      <c r="B469" s="341"/>
      <c r="C469" s="341"/>
      <c r="D469" s="341"/>
      <c r="E469" s="341"/>
      <c r="F469" s="341"/>
      <c r="G469" s="341"/>
      <c r="H469" s="341"/>
      <c r="I469" s="341"/>
      <c r="J469" s="341"/>
      <c r="K469" s="341"/>
    </row>
    <row r="470" spans="1:11" ht="15.75" customHeight="1" x14ac:dyDescent="0.2">
      <c r="A470" s="341"/>
      <c r="B470" s="341"/>
      <c r="C470" s="341"/>
      <c r="D470" s="341"/>
      <c r="E470" s="341"/>
      <c r="F470" s="341"/>
      <c r="G470" s="341"/>
      <c r="H470" s="341"/>
      <c r="I470" s="341"/>
      <c r="J470" s="341"/>
      <c r="K470" s="341"/>
    </row>
    <row r="471" spans="1:11" ht="15.75" customHeight="1" x14ac:dyDescent="0.2">
      <c r="A471" s="341"/>
      <c r="B471" s="341"/>
      <c r="C471" s="341"/>
      <c r="D471" s="341"/>
      <c r="E471" s="341"/>
      <c r="F471" s="341"/>
      <c r="G471" s="341"/>
      <c r="H471" s="341"/>
      <c r="I471" s="341"/>
      <c r="J471" s="341"/>
      <c r="K471" s="341"/>
    </row>
    <row r="472" spans="1:11" ht="15.75" customHeight="1" x14ac:dyDescent="0.2">
      <c r="A472" s="341"/>
      <c r="B472" s="341"/>
      <c r="C472" s="341"/>
      <c r="D472" s="341"/>
      <c r="E472" s="341"/>
      <c r="F472" s="341"/>
      <c r="G472" s="341"/>
      <c r="H472" s="341"/>
      <c r="I472" s="341"/>
      <c r="J472" s="341"/>
      <c r="K472" s="341"/>
    </row>
    <row r="473" spans="1:11" ht="15.75" customHeight="1" x14ac:dyDescent="0.2">
      <c r="A473" s="341"/>
      <c r="B473" s="341"/>
      <c r="C473" s="341"/>
      <c r="D473" s="341"/>
      <c r="E473" s="341"/>
      <c r="F473" s="341"/>
      <c r="G473" s="341"/>
      <c r="H473" s="341"/>
      <c r="I473" s="341"/>
      <c r="J473" s="341"/>
      <c r="K473" s="341"/>
    </row>
    <row r="474" spans="1:11" ht="15.75" customHeight="1" x14ac:dyDescent="0.2">
      <c r="A474" s="341"/>
      <c r="B474" s="341"/>
      <c r="C474" s="341"/>
      <c r="D474" s="341"/>
      <c r="E474" s="341"/>
      <c r="F474" s="341"/>
      <c r="G474" s="341"/>
      <c r="H474" s="341"/>
      <c r="I474" s="341"/>
      <c r="J474" s="341"/>
      <c r="K474" s="341"/>
    </row>
    <row r="475" spans="1:11" ht="15.75" customHeight="1" x14ac:dyDescent="0.2">
      <c r="A475" s="341"/>
      <c r="B475" s="341"/>
      <c r="C475" s="341"/>
      <c r="D475" s="341"/>
      <c r="E475" s="341"/>
      <c r="F475" s="341"/>
      <c r="G475" s="341"/>
      <c r="H475" s="341"/>
      <c r="I475" s="341"/>
      <c r="J475" s="341"/>
      <c r="K475" s="341"/>
    </row>
    <row r="476" spans="1:11" ht="15.75" customHeight="1" x14ac:dyDescent="0.2">
      <c r="A476" s="341"/>
      <c r="B476" s="341"/>
      <c r="C476" s="341"/>
      <c r="D476" s="341"/>
      <c r="E476" s="341"/>
      <c r="F476" s="341"/>
      <c r="G476" s="341"/>
      <c r="H476" s="341"/>
      <c r="I476" s="341"/>
      <c r="J476" s="341"/>
      <c r="K476" s="341"/>
    </row>
    <row r="477" spans="1:11" ht="15.75" customHeight="1" x14ac:dyDescent="0.2">
      <c r="A477" s="341"/>
      <c r="B477" s="341"/>
      <c r="C477" s="341"/>
      <c r="D477" s="341"/>
      <c r="E477" s="341"/>
      <c r="F477" s="341"/>
      <c r="G477" s="341"/>
      <c r="H477" s="341"/>
      <c r="I477" s="341"/>
      <c r="J477" s="341"/>
      <c r="K477" s="341"/>
    </row>
    <row r="478" spans="1:11" ht="15.75" customHeight="1" x14ac:dyDescent="0.2">
      <c r="A478" s="341"/>
      <c r="B478" s="341"/>
      <c r="C478" s="341"/>
      <c r="D478" s="341"/>
      <c r="E478" s="341"/>
      <c r="F478" s="341"/>
      <c r="G478" s="341"/>
      <c r="H478" s="341"/>
      <c r="I478" s="341"/>
      <c r="J478" s="341"/>
      <c r="K478" s="341"/>
    </row>
    <row r="479" spans="1:11" ht="15.75" customHeight="1" x14ac:dyDescent="0.2">
      <c r="A479" s="341"/>
      <c r="B479" s="341"/>
      <c r="C479" s="341"/>
      <c r="D479" s="341"/>
      <c r="E479" s="341"/>
      <c r="F479" s="341"/>
      <c r="G479" s="341"/>
      <c r="H479" s="341"/>
      <c r="I479" s="341"/>
      <c r="J479" s="341"/>
      <c r="K479" s="341"/>
    </row>
    <row r="480" spans="1:11" ht="15.75" customHeight="1" x14ac:dyDescent="0.2">
      <c r="A480" s="341"/>
      <c r="B480" s="341"/>
      <c r="C480" s="341"/>
      <c r="D480" s="341"/>
      <c r="E480" s="341"/>
      <c r="F480" s="341"/>
      <c r="G480" s="341"/>
      <c r="H480" s="341"/>
      <c r="I480" s="341"/>
      <c r="J480" s="341"/>
      <c r="K480" s="341"/>
    </row>
    <row r="481" spans="1:11" ht="15.75" customHeight="1" x14ac:dyDescent="0.2">
      <c r="A481" s="341"/>
      <c r="B481" s="341"/>
      <c r="C481" s="341"/>
      <c r="D481" s="341"/>
      <c r="E481" s="341"/>
      <c r="F481" s="341"/>
      <c r="G481" s="341"/>
      <c r="H481" s="341"/>
      <c r="I481" s="341"/>
      <c r="J481" s="341"/>
      <c r="K481" s="341"/>
    </row>
    <row r="482" spans="1:11" ht="15.75" customHeight="1" x14ac:dyDescent="0.2">
      <c r="A482" s="341"/>
      <c r="B482" s="341"/>
      <c r="C482" s="341"/>
      <c r="D482" s="341"/>
      <c r="E482" s="341"/>
      <c r="F482" s="341"/>
      <c r="G482" s="341"/>
      <c r="H482" s="341"/>
      <c r="I482" s="341"/>
      <c r="J482" s="341"/>
      <c r="K482" s="341"/>
    </row>
    <row r="483" spans="1:11" ht="15.75" customHeight="1" x14ac:dyDescent="0.2">
      <c r="A483" s="341"/>
      <c r="B483" s="341"/>
      <c r="C483" s="341"/>
      <c r="D483" s="341"/>
      <c r="E483" s="341"/>
      <c r="F483" s="341"/>
      <c r="G483" s="341"/>
      <c r="H483" s="341"/>
      <c r="I483" s="341"/>
      <c r="J483" s="341"/>
      <c r="K483" s="341"/>
    </row>
    <row r="484" spans="1:11" ht="15.75" customHeight="1" x14ac:dyDescent="0.2">
      <c r="A484" s="341"/>
      <c r="B484" s="341"/>
      <c r="C484" s="341"/>
      <c r="D484" s="341"/>
      <c r="E484" s="341"/>
      <c r="F484" s="341"/>
      <c r="G484" s="341"/>
      <c r="H484" s="341"/>
      <c r="I484" s="341"/>
      <c r="J484" s="341"/>
      <c r="K484" s="341"/>
    </row>
    <row r="485" spans="1:11" ht="15.75" customHeight="1" x14ac:dyDescent="0.2">
      <c r="A485" s="341"/>
      <c r="B485" s="341"/>
      <c r="C485" s="341"/>
      <c r="D485" s="341"/>
      <c r="E485" s="341"/>
      <c r="F485" s="341"/>
      <c r="G485" s="341"/>
      <c r="H485" s="341"/>
      <c r="I485" s="341"/>
      <c r="J485" s="341"/>
      <c r="K485" s="341"/>
    </row>
    <row r="486" spans="1:11" ht="15.75" customHeight="1" x14ac:dyDescent="0.2">
      <c r="A486" s="341"/>
      <c r="B486" s="341"/>
      <c r="C486" s="341"/>
      <c r="D486" s="341"/>
      <c r="E486" s="341"/>
      <c r="F486" s="341"/>
      <c r="G486" s="341"/>
      <c r="H486" s="341"/>
      <c r="I486" s="341"/>
      <c r="J486" s="341"/>
      <c r="K486" s="341"/>
    </row>
    <row r="487" spans="1:11" ht="15.75" customHeight="1" x14ac:dyDescent="0.2">
      <c r="A487" s="341"/>
      <c r="B487" s="341"/>
      <c r="C487" s="341"/>
      <c r="D487" s="341"/>
      <c r="E487" s="341"/>
      <c r="F487" s="341"/>
      <c r="G487" s="341"/>
      <c r="H487" s="341"/>
      <c r="I487" s="341"/>
      <c r="J487" s="341"/>
      <c r="K487" s="341"/>
    </row>
    <row r="488" spans="1:11" ht="15.75" customHeight="1" x14ac:dyDescent="0.2">
      <c r="A488" s="341"/>
      <c r="B488" s="341"/>
      <c r="C488" s="341"/>
      <c r="D488" s="341"/>
      <c r="E488" s="341"/>
      <c r="F488" s="341"/>
      <c r="G488" s="341"/>
      <c r="H488" s="341"/>
      <c r="I488" s="341"/>
      <c r="J488" s="341"/>
      <c r="K488" s="341"/>
    </row>
    <row r="489" spans="1:11" ht="15.75" customHeight="1" x14ac:dyDescent="0.2">
      <c r="A489" s="341"/>
      <c r="B489" s="341"/>
      <c r="C489" s="341"/>
      <c r="D489" s="341"/>
      <c r="E489" s="341"/>
      <c r="F489" s="341"/>
      <c r="G489" s="341"/>
      <c r="H489" s="341"/>
      <c r="I489" s="341"/>
      <c r="J489" s="341"/>
      <c r="K489" s="341"/>
    </row>
    <row r="490" spans="1:11" ht="15.75" customHeight="1" x14ac:dyDescent="0.2">
      <c r="A490" s="341"/>
      <c r="B490" s="341"/>
      <c r="C490" s="341"/>
      <c r="D490" s="341"/>
      <c r="E490" s="341"/>
      <c r="F490" s="341"/>
      <c r="G490" s="341"/>
      <c r="H490" s="341"/>
      <c r="I490" s="341"/>
      <c r="J490" s="341"/>
      <c r="K490" s="341"/>
    </row>
    <row r="491" spans="1:11" ht="15.75" customHeight="1" x14ac:dyDescent="0.2">
      <c r="A491" s="341"/>
      <c r="B491" s="341"/>
      <c r="C491" s="341"/>
      <c r="D491" s="341"/>
      <c r="E491" s="341"/>
      <c r="F491" s="341"/>
      <c r="G491" s="341"/>
      <c r="H491" s="341"/>
      <c r="I491" s="341"/>
      <c r="J491" s="341"/>
      <c r="K491" s="341"/>
    </row>
    <row r="492" spans="1:11" ht="15.75" customHeight="1" x14ac:dyDescent="0.2">
      <c r="A492" s="341"/>
      <c r="B492" s="341"/>
      <c r="C492" s="341"/>
      <c r="D492" s="341"/>
      <c r="E492" s="341"/>
      <c r="F492" s="341"/>
      <c r="G492" s="341"/>
      <c r="H492" s="341"/>
      <c r="I492" s="341"/>
      <c r="J492" s="341"/>
      <c r="K492" s="341"/>
    </row>
    <row r="493" spans="1:11" ht="15.75" customHeight="1" x14ac:dyDescent="0.2">
      <c r="A493" s="341"/>
      <c r="B493" s="341"/>
      <c r="C493" s="341"/>
      <c r="D493" s="341"/>
      <c r="E493" s="341"/>
      <c r="F493" s="341"/>
      <c r="G493" s="341"/>
      <c r="H493" s="341"/>
      <c r="I493" s="341"/>
      <c r="J493" s="341"/>
      <c r="K493" s="341"/>
    </row>
    <row r="494" spans="1:11" ht="15.75" customHeight="1" x14ac:dyDescent="0.2">
      <c r="A494" s="341"/>
      <c r="B494" s="341"/>
      <c r="C494" s="341"/>
      <c r="D494" s="341"/>
      <c r="E494" s="341"/>
      <c r="F494" s="341"/>
      <c r="G494" s="341"/>
      <c r="H494" s="341"/>
      <c r="I494" s="341"/>
      <c r="J494" s="341"/>
      <c r="K494" s="341"/>
    </row>
    <row r="495" spans="1:11" ht="15.75" customHeight="1" x14ac:dyDescent="0.2">
      <c r="A495" s="341"/>
      <c r="B495" s="341"/>
      <c r="C495" s="341"/>
      <c r="D495" s="341"/>
      <c r="E495" s="341"/>
      <c r="F495" s="341"/>
      <c r="G495" s="341"/>
      <c r="H495" s="341"/>
      <c r="I495" s="341"/>
      <c r="J495" s="341"/>
      <c r="K495" s="341"/>
    </row>
    <row r="496" spans="1:11" ht="15.75" customHeight="1" x14ac:dyDescent="0.2">
      <c r="A496" s="341"/>
      <c r="B496" s="341"/>
      <c r="C496" s="341"/>
      <c r="D496" s="341"/>
      <c r="E496" s="341"/>
      <c r="F496" s="341"/>
      <c r="G496" s="341"/>
      <c r="H496" s="341"/>
      <c r="I496" s="341"/>
      <c r="J496" s="341"/>
      <c r="K496" s="341"/>
    </row>
    <row r="497" spans="1:11" ht="15.75" customHeight="1" x14ac:dyDescent="0.2">
      <c r="A497" s="341"/>
      <c r="B497" s="341"/>
      <c r="C497" s="341"/>
      <c r="D497" s="341"/>
      <c r="E497" s="341"/>
      <c r="F497" s="341"/>
      <c r="G497" s="341"/>
      <c r="H497" s="341"/>
      <c r="I497" s="341"/>
      <c r="J497" s="341"/>
      <c r="K497" s="341"/>
    </row>
    <row r="498" spans="1:11" ht="15.75" customHeight="1" x14ac:dyDescent="0.2">
      <c r="A498" s="341"/>
      <c r="B498" s="341"/>
      <c r="C498" s="341"/>
      <c r="D498" s="341"/>
      <c r="E498" s="341"/>
      <c r="F498" s="341"/>
      <c r="G498" s="341"/>
      <c r="H498" s="341"/>
      <c r="I498" s="341"/>
      <c r="J498" s="341"/>
      <c r="K498" s="341"/>
    </row>
    <row r="499" spans="1:11" ht="15.75" customHeight="1" x14ac:dyDescent="0.2">
      <c r="A499" s="341"/>
      <c r="B499" s="341"/>
      <c r="C499" s="341"/>
      <c r="D499" s="341"/>
      <c r="E499" s="341"/>
      <c r="F499" s="341"/>
      <c r="G499" s="341"/>
      <c r="H499" s="341"/>
      <c r="I499" s="341"/>
      <c r="J499" s="341"/>
      <c r="K499" s="341"/>
    </row>
    <row r="500" spans="1:11" ht="15.75" customHeight="1" x14ac:dyDescent="0.2">
      <c r="A500" s="341"/>
      <c r="B500" s="341"/>
      <c r="C500" s="341"/>
      <c r="D500" s="341"/>
      <c r="E500" s="341"/>
      <c r="F500" s="341"/>
      <c r="G500" s="341"/>
      <c r="H500" s="341"/>
      <c r="I500" s="341"/>
      <c r="J500" s="341"/>
      <c r="K500" s="341"/>
    </row>
    <row r="501" spans="1:11" ht="15.75" customHeight="1" x14ac:dyDescent="0.2">
      <c r="A501" s="341"/>
      <c r="B501" s="341"/>
      <c r="C501" s="341"/>
      <c r="D501" s="341"/>
      <c r="E501" s="341"/>
      <c r="F501" s="341"/>
      <c r="G501" s="341"/>
      <c r="H501" s="341"/>
      <c r="I501" s="341"/>
      <c r="J501" s="341"/>
      <c r="K501" s="341"/>
    </row>
    <row r="502" spans="1:11" ht="15.75" customHeight="1" x14ac:dyDescent="0.2">
      <c r="A502" s="341"/>
      <c r="B502" s="341"/>
      <c r="C502" s="341"/>
      <c r="D502" s="341"/>
      <c r="E502" s="341"/>
      <c r="F502" s="341"/>
      <c r="G502" s="341"/>
      <c r="H502" s="341"/>
      <c r="I502" s="341"/>
      <c r="J502" s="341"/>
      <c r="K502" s="341"/>
    </row>
    <row r="503" spans="1:11" ht="15.75" customHeight="1" x14ac:dyDescent="0.2">
      <c r="A503" s="341"/>
      <c r="B503" s="341"/>
      <c r="C503" s="341"/>
      <c r="D503" s="341"/>
      <c r="E503" s="341"/>
      <c r="F503" s="341"/>
      <c r="G503" s="341"/>
      <c r="H503" s="341"/>
      <c r="I503" s="341"/>
      <c r="J503" s="341"/>
      <c r="K503" s="341"/>
    </row>
    <row r="504" spans="1:11" ht="15.75" customHeight="1" x14ac:dyDescent="0.2">
      <c r="A504" s="341"/>
      <c r="B504" s="341"/>
      <c r="C504" s="341"/>
      <c r="D504" s="341"/>
      <c r="E504" s="341"/>
      <c r="F504" s="341"/>
      <c r="G504" s="341"/>
      <c r="H504" s="341"/>
      <c r="I504" s="341"/>
      <c r="J504" s="341"/>
      <c r="K504" s="341"/>
    </row>
    <row r="505" spans="1:11" ht="15.75" customHeight="1" x14ac:dyDescent="0.2">
      <c r="A505" s="341"/>
      <c r="B505" s="341"/>
      <c r="C505" s="341"/>
      <c r="D505" s="341"/>
      <c r="E505" s="341"/>
      <c r="F505" s="341"/>
      <c r="G505" s="341"/>
      <c r="H505" s="341"/>
      <c r="I505" s="341"/>
      <c r="J505" s="341"/>
      <c r="K505" s="341"/>
    </row>
    <row r="506" spans="1:11" ht="15.75" customHeight="1" x14ac:dyDescent="0.2">
      <c r="A506" s="341"/>
      <c r="B506" s="341"/>
      <c r="C506" s="341"/>
      <c r="D506" s="341"/>
      <c r="E506" s="341"/>
      <c r="F506" s="341"/>
      <c r="G506" s="341"/>
      <c r="H506" s="341"/>
      <c r="I506" s="341"/>
      <c r="J506" s="341"/>
      <c r="K506" s="341"/>
    </row>
    <row r="507" spans="1:11" ht="15.75" customHeight="1" x14ac:dyDescent="0.2">
      <c r="A507" s="341"/>
      <c r="B507" s="341"/>
      <c r="C507" s="341"/>
      <c r="D507" s="341"/>
      <c r="E507" s="341"/>
      <c r="F507" s="341"/>
      <c r="G507" s="341"/>
      <c r="H507" s="341"/>
      <c r="I507" s="341"/>
      <c r="J507" s="341"/>
      <c r="K507" s="341"/>
    </row>
    <row r="508" spans="1:11" ht="15.75" customHeight="1" x14ac:dyDescent="0.2">
      <c r="A508" s="341"/>
      <c r="B508" s="341"/>
      <c r="C508" s="341"/>
      <c r="D508" s="341"/>
      <c r="E508" s="341"/>
      <c r="F508" s="341"/>
      <c r="G508" s="341"/>
      <c r="H508" s="341"/>
      <c r="I508" s="341"/>
      <c r="J508" s="341"/>
      <c r="K508" s="341"/>
    </row>
    <row r="509" spans="1:11" ht="15.75" customHeight="1" x14ac:dyDescent="0.2">
      <c r="A509" s="341"/>
      <c r="B509" s="341"/>
      <c r="C509" s="341"/>
      <c r="D509" s="341"/>
      <c r="E509" s="341"/>
      <c r="F509" s="341"/>
      <c r="G509" s="341"/>
      <c r="H509" s="341"/>
      <c r="I509" s="341"/>
      <c r="J509" s="341"/>
      <c r="K509" s="341"/>
    </row>
    <row r="510" spans="1:11" ht="15.75" customHeight="1" x14ac:dyDescent="0.2">
      <c r="A510" s="341"/>
      <c r="B510" s="341"/>
      <c r="C510" s="341"/>
      <c r="D510" s="341"/>
      <c r="E510" s="341"/>
      <c r="F510" s="341"/>
      <c r="G510" s="341"/>
      <c r="H510" s="341"/>
      <c r="I510" s="341"/>
      <c r="J510" s="341"/>
      <c r="K510" s="341"/>
    </row>
    <row r="511" spans="1:11" ht="15.75" customHeight="1" x14ac:dyDescent="0.2">
      <c r="A511" s="341"/>
      <c r="B511" s="341"/>
      <c r="C511" s="341"/>
      <c r="D511" s="341"/>
      <c r="E511" s="341"/>
      <c r="F511" s="341"/>
      <c r="G511" s="341"/>
      <c r="H511" s="341"/>
      <c r="I511" s="341"/>
      <c r="J511" s="341"/>
      <c r="K511" s="341"/>
    </row>
    <row r="512" spans="1:11" ht="15.75" customHeight="1" x14ac:dyDescent="0.2">
      <c r="A512" s="341"/>
      <c r="B512" s="341"/>
      <c r="C512" s="341"/>
      <c r="D512" s="341"/>
      <c r="E512" s="341"/>
      <c r="F512" s="341"/>
      <c r="G512" s="341"/>
      <c r="H512" s="341"/>
      <c r="I512" s="341"/>
      <c r="J512" s="341"/>
      <c r="K512" s="341"/>
    </row>
    <row r="513" spans="1:11" ht="15.75" customHeight="1" x14ac:dyDescent="0.2">
      <c r="A513" s="341"/>
      <c r="B513" s="341"/>
      <c r="C513" s="341"/>
      <c r="D513" s="341"/>
      <c r="E513" s="341"/>
      <c r="F513" s="341"/>
      <c r="G513" s="341"/>
      <c r="H513" s="341"/>
      <c r="I513" s="341"/>
      <c r="J513" s="341"/>
      <c r="K513" s="341"/>
    </row>
    <row r="514" spans="1:11" ht="15.75" customHeight="1" x14ac:dyDescent="0.2">
      <c r="A514" s="341"/>
      <c r="B514" s="341"/>
      <c r="C514" s="341"/>
      <c r="D514" s="341"/>
      <c r="E514" s="341"/>
      <c r="F514" s="341"/>
      <c r="G514" s="341"/>
      <c r="H514" s="341"/>
      <c r="I514" s="341"/>
      <c r="J514" s="341"/>
      <c r="K514" s="341"/>
    </row>
    <row r="515" spans="1:11" ht="15.75" customHeight="1" x14ac:dyDescent="0.2">
      <c r="A515" s="341"/>
      <c r="B515" s="341"/>
      <c r="C515" s="341"/>
      <c r="D515" s="341"/>
      <c r="E515" s="341"/>
      <c r="F515" s="341"/>
      <c r="G515" s="341"/>
      <c r="H515" s="341"/>
      <c r="I515" s="341"/>
      <c r="J515" s="341"/>
      <c r="K515" s="341"/>
    </row>
    <row r="516" spans="1:11" ht="15.75" customHeight="1" x14ac:dyDescent="0.2">
      <c r="A516" s="341"/>
      <c r="B516" s="341"/>
      <c r="C516" s="341"/>
      <c r="D516" s="341"/>
      <c r="E516" s="341"/>
      <c r="F516" s="341"/>
      <c r="G516" s="341"/>
      <c r="H516" s="341"/>
      <c r="I516" s="341"/>
      <c r="J516" s="341"/>
      <c r="K516" s="341"/>
    </row>
    <row r="517" spans="1:11" ht="15.75" customHeight="1" x14ac:dyDescent="0.2">
      <c r="A517" s="341"/>
      <c r="B517" s="341"/>
      <c r="C517" s="341"/>
      <c r="D517" s="341"/>
      <c r="E517" s="341"/>
      <c r="F517" s="341"/>
      <c r="G517" s="341"/>
      <c r="H517" s="341"/>
      <c r="I517" s="341"/>
      <c r="J517" s="341"/>
      <c r="K517" s="341"/>
    </row>
    <row r="518" spans="1:11" ht="15.75" customHeight="1" x14ac:dyDescent="0.2">
      <c r="A518" s="341"/>
      <c r="B518" s="341"/>
      <c r="C518" s="341"/>
      <c r="D518" s="341"/>
      <c r="E518" s="341"/>
      <c r="F518" s="341"/>
      <c r="G518" s="341"/>
      <c r="H518" s="341"/>
      <c r="I518" s="341"/>
      <c r="J518" s="341"/>
      <c r="K518" s="341"/>
    </row>
    <row r="519" spans="1:11" ht="15.75" customHeight="1" x14ac:dyDescent="0.2">
      <c r="A519" s="341"/>
      <c r="B519" s="341"/>
      <c r="C519" s="341"/>
      <c r="D519" s="341"/>
      <c r="E519" s="341"/>
      <c r="F519" s="341"/>
      <c r="G519" s="341"/>
      <c r="H519" s="341"/>
      <c r="I519" s="341"/>
      <c r="J519" s="341"/>
      <c r="K519" s="341"/>
    </row>
    <row r="520" spans="1:11" ht="15.75" customHeight="1" x14ac:dyDescent="0.2">
      <c r="A520" s="341"/>
      <c r="B520" s="341"/>
      <c r="C520" s="341"/>
      <c r="D520" s="341"/>
      <c r="E520" s="341"/>
      <c r="F520" s="341"/>
      <c r="G520" s="341"/>
      <c r="H520" s="341"/>
      <c r="I520" s="341"/>
      <c r="J520" s="341"/>
      <c r="K520" s="341"/>
    </row>
    <row r="521" spans="1:11" ht="15.75" customHeight="1" x14ac:dyDescent="0.2">
      <c r="A521" s="341"/>
      <c r="B521" s="341"/>
      <c r="C521" s="341"/>
      <c r="D521" s="341"/>
      <c r="E521" s="341"/>
      <c r="F521" s="341"/>
      <c r="G521" s="341"/>
      <c r="H521" s="341"/>
      <c r="I521" s="341"/>
      <c r="J521" s="341"/>
      <c r="K521" s="341"/>
    </row>
    <row r="522" spans="1:11" ht="15.75" customHeight="1" x14ac:dyDescent="0.2">
      <c r="A522" s="341"/>
      <c r="B522" s="341"/>
      <c r="C522" s="341"/>
      <c r="D522" s="341"/>
      <c r="E522" s="341"/>
      <c r="F522" s="341"/>
      <c r="G522" s="341"/>
      <c r="H522" s="341"/>
      <c r="I522" s="341"/>
      <c r="J522" s="341"/>
      <c r="K522" s="341"/>
    </row>
    <row r="523" spans="1:11" ht="15.75" customHeight="1" x14ac:dyDescent="0.2">
      <c r="A523" s="341"/>
      <c r="B523" s="341"/>
      <c r="C523" s="341"/>
      <c r="D523" s="341"/>
      <c r="E523" s="341"/>
      <c r="F523" s="341"/>
      <c r="G523" s="341"/>
      <c r="H523" s="341"/>
      <c r="I523" s="341"/>
      <c r="J523" s="341"/>
      <c r="K523" s="341"/>
    </row>
    <row r="524" spans="1:11" ht="15.75" customHeight="1" x14ac:dyDescent="0.2">
      <c r="A524" s="341"/>
      <c r="B524" s="341"/>
      <c r="C524" s="341"/>
      <c r="D524" s="341"/>
      <c r="E524" s="341"/>
      <c r="F524" s="341"/>
      <c r="G524" s="341"/>
      <c r="H524" s="341"/>
      <c r="I524" s="341"/>
      <c r="J524" s="341"/>
      <c r="K524" s="341"/>
    </row>
    <row r="525" spans="1:11" ht="15.75" customHeight="1" x14ac:dyDescent="0.2">
      <c r="A525" s="341"/>
      <c r="B525" s="341"/>
      <c r="C525" s="341"/>
      <c r="D525" s="341"/>
      <c r="E525" s="341"/>
      <c r="F525" s="341"/>
      <c r="G525" s="341"/>
      <c r="H525" s="341"/>
      <c r="I525" s="341"/>
      <c r="J525" s="341"/>
      <c r="K525" s="341"/>
    </row>
    <row r="526" spans="1:11" ht="15.75" customHeight="1" x14ac:dyDescent="0.2">
      <c r="A526" s="341"/>
      <c r="B526" s="341"/>
      <c r="C526" s="341"/>
      <c r="D526" s="341"/>
      <c r="E526" s="341"/>
      <c r="F526" s="341"/>
      <c r="G526" s="341"/>
      <c r="H526" s="341"/>
      <c r="I526" s="341"/>
      <c r="J526" s="341"/>
      <c r="K526" s="341"/>
    </row>
    <row r="527" spans="1:11" ht="15.75" customHeight="1" x14ac:dyDescent="0.2">
      <c r="A527" s="341"/>
      <c r="B527" s="341"/>
      <c r="C527" s="341"/>
      <c r="D527" s="341"/>
      <c r="E527" s="341"/>
      <c r="F527" s="341"/>
      <c r="G527" s="341"/>
      <c r="H527" s="341"/>
      <c r="I527" s="341"/>
      <c r="J527" s="341"/>
      <c r="K527" s="341"/>
    </row>
    <row r="528" spans="1:11" ht="15.75" customHeight="1" x14ac:dyDescent="0.2">
      <c r="A528" s="341"/>
      <c r="B528" s="341"/>
      <c r="C528" s="341"/>
      <c r="D528" s="341"/>
      <c r="E528" s="341"/>
      <c r="F528" s="341"/>
      <c r="G528" s="341"/>
      <c r="H528" s="341"/>
      <c r="I528" s="341"/>
      <c r="J528" s="341"/>
      <c r="K528" s="341"/>
    </row>
    <row r="529" spans="1:11" ht="15.75" customHeight="1" x14ac:dyDescent="0.2">
      <c r="A529" s="341"/>
      <c r="B529" s="341"/>
      <c r="C529" s="341"/>
      <c r="D529" s="341"/>
      <c r="E529" s="341"/>
      <c r="F529" s="341"/>
      <c r="G529" s="341"/>
      <c r="H529" s="341"/>
      <c r="I529" s="341"/>
      <c r="J529" s="341"/>
      <c r="K529" s="341"/>
    </row>
    <row r="530" spans="1:11" ht="15.75" customHeight="1" x14ac:dyDescent="0.2">
      <c r="A530" s="341"/>
      <c r="B530" s="341"/>
      <c r="C530" s="341"/>
      <c r="D530" s="341"/>
      <c r="E530" s="341"/>
      <c r="F530" s="341"/>
      <c r="G530" s="341"/>
      <c r="H530" s="341"/>
      <c r="I530" s="341"/>
      <c r="J530" s="341"/>
      <c r="K530" s="341"/>
    </row>
    <row r="531" spans="1:11" ht="15.75" customHeight="1" x14ac:dyDescent="0.2">
      <c r="A531" s="341"/>
      <c r="B531" s="341"/>
      <c r="C531" s="341"/>
      <c r="D531" s="341"/>
      <c r="E531" s="341"/>
      <c r="F531" s="341"/>
      <c r="G531" s="341"/>
      <c r="H531" s="341"/>
      <c r="I531" s="341"/>
      <c r="J531" s="341"/>
      <c r="K531" s="341"/>
    </row>
    <row r="532" spans="1:11" ht="15.75" customHeight="1" x14ac:dyDescent="0.2">
      <c r="A532" s="341"/>
      <c r="B532" s="341"/>
      <c r="C532" s="341"/>
      <c r="D532" s="341"/>
      <c r="E532" s="341"/>
      <c r="F532" s="341"/>
      <c r="G532" s="341"/>
      <c r="H532" s="341"/>
      <c r="I532" s="341"/>
      <c r="J532" s="341"/>
      <c r="K532" s="341"/>
    </row>
    <row r="533" spans="1:11" ht="15.75" customHeight="1" x14ac:dyDescent="0.2">
      <c r="A533" s="341"/>
      <c r="B533" s="341"/>
      <c r="C533" s="341"/>
      <c r="D533" s="341"/>
      <c r="E533" s="341"/>
      <c r="F533" s="341"/>
      <c r="G533" s="341"/>
      <c r="H533" s="341"/>
      <c r="I533" s="341"/>
      <c r="J533" s="341"/>
      <c r="K533" s="341"/>
    </row>
    <row r="534" spans="1:11" ht="15.75" customHeight="1" x14ac:dyDescent="0.2">
      <c r="A534" s="341"/>
      <c r="B534" s="341"/>
      <c r="C534" s="341"/>
      <c r="D534" s="341"/>
      <c r="E534" s="341"/>
      <c r="F534" s="341"/>
      <c r="G534" s="341"/>
      <c r="H534" s="341"/>
      <c r="I534" s="341"/>
      <c r="J534" s="341"/>
      <c r="K534" s="341"/>
    </row>
    <row r="535" spans="1:11" ht="15.75" customHeight="1" x14ac:dyDescent="0.2">
      <c r="A535" s="341"/>
      <c r="B535" s="341"/>
      <c r="C535" s="341"/>
      <c r="D535" s="341"/>
      <c r="E535" s="341"/>
      <c r="F535" s="341"/>
      <c r="G535" s="341"/>
      <c r="H535" s="341"/>
      <c r="I535" s="341"/>
      <c r="J535" s="341"/>
      <c r="K535" s="341"/>
    </row>
    <row r="536" spans="1:11" ht="15.75" customHeight="1" x14ac:dyDescent="0.2">
      <c r="A536" s="341"/>
      <c r="B536" s="341"/>
      <c r="C536" s="341"/>
      <c r="D536" s="341"/>
      <c r="E536" s="341"/>
      <c r="F536" s="341"/>
      <c r="G536" s="341"/>
      <c r="H536" s="341"/>
      <c r="I536" s="341"/>
      <c r="J536" s="341"/>
      <c r="K536" s="341"/>
    </row>
    <row r="537" spans="1:11" ht="15.75" customHeight="1" x14ac:dyDescent="0.2">
      <c r="A537" s="341"/>
      <c r="B537" s="341"/>
      <c r="C537" s="341"/>
      <c r="D537" s="341"/>
      <c r="E537" s="341"/>
      <c r="F537" s="341"/>
      <c r="G537" s="341"/>
      <c r="H537" s="341"/>
      <c r="I537" s="341"/>
      <c r="J537" s="341"/>
      <c r="K537" s="341"/>
    </row>
    <row r="538" spans="1:11" ht="15.75" customHeight="1" x14ac:dyDescent="0.2">
      <c r="A538" s="341"/>
      <c r="B538" s="341"/>
      <c r="C538" s="341"/>
      <c r="D538" s="341"/>
      <c r="E538" s="341"/>
      <c r="F538" s="341"/>
      <c r="G538" s="341"/>
      <c r="H538" s="341"/>
      <c r="I538" s="341"/>
      <c r="J538" s="341"/>
      <c r="K538" s="341"/>
    </row>
    <row r="539" spans="1:11" ht="15.75" customHeight="1" x14ac:dyDescent="0.2">
      <c r="A539" s="341"/>
      <c r="B539" s="341"/>
      <c r="C539" s="341"/>
      <c r="D539" s="341"/>
      <c r="E539" s="341"/>
      <c r="F539" s="341"/>
      <c r="G539" s="341"/>
      <c r="H539" s="341"/>
      <c r="I539" s="341"/>
      <c r="J539" s="341"/>
      <c r="K539" s="341"/>
    </row>
    <row r="540" spans="1:11" ht="15.75" customHeight="1" x14ac:dyDescent="0.2">
      <c r="A540" s="341"/>
      <c r="B540" s="341"/>
      <c r="C540" s="341"/>
      <c r="D540" s="341"/>
      <c r="E540" s="341"/>
      <c r="F540" s="341"/>
      <c r="G540" s="341"/>
      <c r="H540" s="341"/>
      <c r="I540" s="341"/>
      <c r="J540" s="341"/>
      <c r="K540" s="341"/>
    </row>
    <row r="541" spans="1:11" ht="15.75" customHeight="1" x14ac:dyDescent="0.2">
      <c r="A541" s="341"/>
      <c r="B541" s="341"/>
      <c r="C541" s="341"/>
      <c r="D541" s="341"/>
      <c r="E541" s="341"/>
      <c r="F541" s="341"/>
      <c r="G541" s="341"/>
      <c r="H541" s="341"/>
      <c r="I541" s="341"/>
      <c r="J541" s="341"/>
      <c r="K541" s="341"/>
    </row>
    <row r="542" spans="1:11" ht="15.75" customHeight="1" x14ac:dyDescent="0.2">
      <c r="A542" s="341"/>
      <c r="B542" s="341"/>
      <c r="C542" s="341"/>
      <c r="D542" s="341"/>
      <c r="E542" s="341"/>
      <c r="F542" s="341"/>
      <c r="G542" s="341"/>
      <c r="H542" s="341"/>
      <c r="I542" s="341"/>
      <c r="J542" s="341"/>
      <c r="K542" s="341"/>
    </row>
    <row r="543" spans="1:11" ht="15.75" customHeight="1" x14ac:dyDescent="0.2">
      <c r="A543" s="341"/>
      <c r="B543" s="341"/>
      <c r="C543" s="341"/>
      <c r="D543" s="341"/>
      <c r="E543" s="341"/>
      <c r="F543" s="341"/>
      <c r="G543" s="341"/>
      <c r="H543" s="341"/>
      <c r="I543" s="341"/>
      <c r="J543" s="341"/>
      <c r="K543" s="341"/>
    </row>
    <row r="544" spans="1:11" ht="15.75" customHeight="1" x14ac:dyDescent="0.2">
      <c r="A544" s="341"/>
      <c r="B544" s="341"/>
      <c r="C544" s="341"/>
      <c r="D544" s="341"/>
      <c r="E544" s="341"/>
      <c r="F544" s="341"/>
      <c r="G544" s="341"/>
      <c r="H544" s="341"/>
      <c r="I544" s="341"/>
      <c r="J544" s="341"/>
      <c r="K544" s="341"/>
    </row>
    <row r="545" spans="1:11" ht="15.75" customHeight="1" x14ac:dyDescent="0.2">
      <c r="A545" s="341"/>
      <c r="B545" s="341"/>
      <c r="C545" s="341"/>
      <c r="D545" s="341"/>
      <c r="E545" s="341"/>
      <c r="F545" s="341"/>
      <c r="G545" s="341"/>
      <c r="H545" s="341"/>
      <c r="I545" s="341"/>
      <c r="J545" s="341"/>
      <c r="K545" s="341"/>
    </row>
    <row r="546" spans="1:11" ht="15.75" customHeight="1" x14ac:dyDescent="0.2">
      <c r="A546" s="341"/>
      <c r="B546" s="341"/>
      <c r="C546" s="341"/>
      <c r="D546" s="341"/>
      <c r="E546" s="341"/>
      <c r="F546" s="341"/>
      <c r="G546" s="341"/>
      <c r="H546" s="341"/>
      <c r="I546" s="341"/>
      <c r="J546" s="341"/>
      <c r="K546" s="341"/>
    </row>
    <row r="547" spans="1:11" ht="15.75" customHeight="1" x14ac:dyDescent="0.2">
      <c r="A547" s="341"/>
      <c r="B547" s="341"/>
      <c r="C547" s="341"/>
      <c r="D547" s="341"/>
      <c r="E547" s="341"/>
      <c r="F547" s="341"/>
      <c r="G547" s="341"/>
      <c r="H547" s="341"/>
      <c r="I547" s="341"/>
      <c r="J547" s="341"/>
      <c r="K547" s="341"/>
    </row>
    <row r="548" spans="1:11" ht="15.75" customHeight="1" x14ac:dyDescent="0.2">
      <c r="A548" s="341"/>
      <c r="B548" s="341"/>
      <c r="C548" s="341"/>
      <c r="D548" s="341"/>
      <c r="E548" s="341"/>
      <c r="F548" s="341"/>
      <c r="G548" s="341"/>
      <c r="H548" s="341"/>
      <c r="I548" s="341"/>
      <c r="J548" s="341"/>
      <c r="K548" s="341"/>
    </row>
    <row r="549" spans="1:11" ht="15.75" customHeight="1" x14ac:dyDescent="0.2">
      <c r="A549" s="341"/>
      <c r="B549" s="341"/>
      <c r="C549" s="341"/>
      <c r="D549" s="341"/>
      <c r="E549" s="341"/>
      <c r="F549" s="341"/>
      <c r="G549" s="341"/>
      <c r="H549" s="341"/>
      <c r="I549" s="341"/>
      <c r="J549" s="341"/>
      <c r="K549" s="341"/>
    </row>
    <row r="550" spans="1:11" ht="15.75" customHeight="1" x14ac:dyDescent="0.2">
      <c r="A550" s="341"/>
      <c r="B550" s="341"/>
      <c r="C550" s="341"/>
      <c r="D550" s="341"/>
      <c r="E550" s="341"/>
      <c r="F550" s="341"/>
      <c r="G550" s="341"/>
      <c r="H550" s="341"/>
      <c r="I550" s="341"/>
      <c r="J550" s="341"/>
      <c r="K550" s="341"/>
    </row>
    <row r="551" spans="1:11" ht="15.75" customHeight="1" x14ac:dyDescent="0.2">
      <c r="A551" s="341"/>
      <c r="B551" s="341"/>
      <c r="C551" s="341"/>
      <c r="D551" s="341"/>
      <c r="E551" s="341"/>
      <c r="F551" s="341"/>
      <c r="G551" s="341"/>
      <c r="H551" s="341"/>
      <c r="I551" s="341"/>
      <c r="J551" s="341"/>
      <c r="K551" s="341"/>
    </row>
    <row r="552" spans="1:11" ht="15.75" customHeight="1" x14ac:dyDescent="0.2">
      <c r="A552" s="341"/>
      <c r="B552" s="341"/>
      <c r="C552" s="341"/>
      <c r="D552" s="341"/>
      <c r="E552" s="341"/>
      <c r="F552" s="341"/>
      <c r="G552" s="341"/>
      <c r="H552" s="341"/>
      <c r="I552" s="341"/>
      <c r="J552" s="341"/>
      <c r="K552" s="341"/>
    </row>
    <row r="553" spans="1:11" ht="15.75" customHeight="1" x14ac:dyDescent="0.2">
      <c r="A553" s="341"/>
      <c r="B553" s="341"/>
      <c r="C553" s="341"/>
      <c r="D553" s="341"/>
      <c r="E553" s="341"/>
      <c r="F553" s="341"/>
      <c r="G553" s="341"/>
      <c r="H553" s="341"/>
      <c r="I553" s="341"/>
      <c r="J553" s="341"/>
      <c r="K553" s="341"/>
    </row>
    <row r="554" spans="1:11" ht="15.75" customHeight="1" x14ac:dyDescent="0.2">
      <c r="A554" s="341"/>
      <c r="B554" s="341"/>
      <c r="C554" s="341"/>
      <c r="D554" s="341"/>
      <c r="E554" s="341"/>
      <c r="F554" s="341"/>
      <c r="G554" s="341"/>
      <c r="H554" s="341"/>
      <c r="I554" s="341"/>
      <c r="J554" s="341"/>
      <c r="K554" s="341"/>
    </row>
    <row r="555" spans="1:11" ht="15.75" customHeight="1" x14ac:dyDescent="0.2">
      <c r="A555" s="341"/>
      <c r="B555" s="341"/>
      <c r="C555" s="341"/>
      <c r="D555" s="341"/>
      <c r="E555" s="341"/>
      <c r="F555" s="341"/>
      <c r="G555" s="341"/>
      <c r="H555" s="341"/>
      <c r="I555" s="341"/>
      <c r="J555" s="341"/>
      <c r="K555" s="341"/>
    </row>
    <row r="556" spans="1:11" ht="15.75" customHeight="1" x14ac:dyDescent="0.2">
      <c r="A556" s="341"/>
      <c r="B556" s="341"/>
      <c r="C556" s="341"/>
      <c r="D556" s="341"/>
      <c r="E556" s="341"/>
      <c r="F556" s="341"/>
      <c r="G556" s="341"/>
      <c r="H556" s="341"/>
      <c r="I556" s="341"/>
      <c r="J556" s="341"/>
      <c r="K556" s="341"/>
    </row>
    <row r="557" spans="1:11" ht="15.75" customHeight="1" x14ac:dyDescent="0.2">
      <c r="A557" s="341"/>
      <c r="B557" s="341"/>
      <c r="C557" s="341"/>
      <c r="D557" s="341"/>
      <c r="E557" s="341"/>
      <c r="F557" s="341"/>
      <c r="G557" s="341"/>
      <c r="H557" s="341"/>
      <c r="I557" s="341"/>
      <c r="J557" s="341"/>
      <c r="K557" s="341"/>
    </row>
    <row r="558" spans="1:11" ht="15.75" customHeight="1" x14ac:dyDescent="0.2">
      <c r="A558" s="341"/>
      <c r="B558" s="341"/>
      <c r="C558" s="341"/>
      <c r="D558" s="341"/>
      <c r="E558" s="341"/>
      <c r="F558" s="341"/>
      <c r="G558" s="341"/>
      <c r="H558" s="341"/>
      <c r="I558" s="341"/>
      <c r="J558" s="341"/>
      <c r="K558" s="341"/>
    </row>
    <row r="559" spans="1:11" ht="15.75" customHeight="1" x14ac:dyDescent="0.2">
      <c r="A559" s="341"/>
      <c r="B559" s="341"/>
      <c r="C559" s="341"/>
      <c r="D559" s="341"/>
      <c r="E559" s="341"/>
      <c r="F559" s="341"/>
      <c r="G559" s="341"/>
      <c r="H559" s="341"/>
      <c r="I559" s="341"/>
      <c r="J559" s="341"/>
      <c r="K559" s="341"/>
    </row>
    <row r="560" spans="1:11" ht="15.75" customHeight="1" x14ac:dyDescent="0.2">
      <c r="A560" s="341"/>
      <c r="B560" s="341"/>
      <c r="C560" s="341"/>
      <c r="D560" s="341"/>
      <c r="E560" s="341"/>
      <c r="F560" s="341"/>
      <c r="G560" s="341"/>
      <c r="H560" s="341"/>
      <c r="I560" s="341"/>
      <c r="J560" s="341"/>
      <c r="K560" s="341"/>
    </row>
    <row r="561" spans="1:11" ht="15.75" customHeight="1" x14ac:dyDescent="0.2">
      <c r="A561" s="341"/>
      <c r="B561" s="341"/>
      <c r="C561" s="341"/>
      <c r="D561" s="341"/>
      <c r="E561" s="341"/>
      <c r="F561" s="341"/>
      <c r="G561" s="341"/>
      <c r="H561" s="341"/>
      <c r="I561" s="341"/>
      <c r="J561" s="341"/>
      <c r="K561" s="341"/>
    </row>
    <row r="562" spans="1:11" ht="15.75" customHeight="1" x14ac:dyDescent="0.2">
      <c r="A562" s="341"/>
      <c r="B562" s="341"/>
      <c r="C562" s="341"/>
      <c r="D562" s="341"/>
      <c r="E562" s="341"/>
      <c r="F562" s="341"/>
      <c r="G562" s="341"/>
      <c r="H562" s="341"/>
      <c r="I562" s="341"/>
      <c r="J562" s="341"/>
      <c r="K562" s="341"/>
    </row>
    <row r="563" spans="1:11" ht="15.75" customHeight="1" x14ac:dyDescent="0.2">
      <c r="A563" s="341"/>
      <c r="B563" s="341"/>
      <c r="C563" s="341"/>
      <c r="D563" s="341"/>
      <c r="E563" s="341"/>
      <c r="F563" s="341"/>
      <c r="G563" s="341"/>
      <c r="H563" s="341"/>
      <c r="I563" s="341"/>
      <c r="J563" s="341"/>
      <c r="K563" s="341"/>
    </row>
    <row r="564" spans="1:11" ht="15.75" customHeight="1" x14ac:dyDescent="0.2">
      <c r="A564" s="341"/>
      <c r="B564" s="341"/>
      <c r="C564" s="341"/>
      <c r="D564" s="341"/>
      <c r="E564" s="341"/>
      <c r="F564" s="341"/>
      <c r="G564" s="341"/>
      <c r="H564" s="341"/>
      <c r="I564" s="341"/>
      <c r="J564" s="341"/>
      <c r="K564" s="341"/>
    </row>
    <row r="565" spans="1:11" ht="15.75" customHeight="1" x14ac:dyDescent="0.2">
      <c r="A565" s="341"/>
      <c r="B565" s="341"/>
      <c r="C565" s="341"/>
      <c r="D565" s="341"/>
      <c r="E565" s="341"/>
      <c r="F565" s="341"/>
      <c r="G565" s="341"/>
      <c r="H565" s="341"/>
      <c r="I565" s="341"/>
      <c r="J565" s="341"/>
      <c r="K565" s="341"/>
    </row>
    <row r="566" spans="1:11" ht="15.75" customHeight="1" x14ac:dyDescent="0.2">
      <c r="A566" s="341"/>
      <c r="B566" s="341"/>
      <c r="C566" s="341"/>
      <c r="D566" s="341"/>
      <c r="E566" s="341"/>
      <c r="F566" s="341"/>
      <c r="G566" s="341"/>
      <c r="H566" s="341"/>
      <c r="I566" s="341"/>
      <c r="J566" s="341"/>
      <c r="K566" s="341"/>
    </row>
    <row r="567" spans="1:11" ht="15.75" customHeight="1" x14ac:dyDescent="0.2">
      <c r="A567" s="341"/>
      <c r="B567" s="341"/>
      <c r="C567" s="341"/>
      <c r="D567" s="341"/>
      <c r="E567" s="341"/>
      <c r="F567" s="341"/>
      <c r="G567" s="341"/>
      <c r="H567" s="341"/>
      <c r="I567" s="341"/>
      <c r="J567" s="341"/>
      <c r="K567" s="341"/>
    </row>
    <row r="568" spans="1:11" ht="15.75" customHeight="1" x14ac:dyDescent="0.2">
      <c r="A568" s="341"/>
      <c r="B568" s="341"/>
      <c r="C568" s="341"/>
      <c r="D568" s="341"/>
      <c r="E568" s="341"/>
      <c r="F568" s="341"/>
      <c r="G568" s="341"/>
      <c r="H568" s="341"/>
      <c r="I568" s="341"/>
      <c r="J568" s="341"/>
      <c r="K568" s="341"/>
    </row>
    <row r="569" spans="1:11" ht="15.75" customHeight="1" x14ac:dyDescent="0.2">
      <c r="A569" s="341"/>
      <c r="B569" s="341"/>
      <c r="C569" s="341"/>
      <c r="D569" s="341"/>
      <c r="E569" s="341"/>
      <c r="F569" s="341"/>
      <c r="G569" s="341"/>
      <c r="H569" s="341"/>
      <c r="I569" s="341"/>
      <c r="J569" s="341"/>
      <c r="K569" s="341"/>
    </row>
    <row r="570" spans="1:11" ht="15.75" customHeight="1" x14ac:dyDescent="0.2">
      <c r="A570" s="341"/>
      <c r="B570" s="341"/>
      <c r="C570" s="341"/>
      <c r="D570" s="341"/>
      <c r="E570" s="341"/>
      <c r="F570" s="341"/>
      <c r="G570" s="341"/>
      <c r="H570" s="341"/>
      <c r="I570" s="341"/>
      <c r="J570" s="341"/>
      <c r="K570" s="341"/>
    </row>
    <row r="571" spans="1:11" ht="15.75" customHeight="1" x14ac:dyDescent="0.2">
      <c r="A571" s="341"/>
      <c r="B571" s="341"/>
      <c r="C571" s="341"/>
      <c r="D571" s="341"/>
      <c r="E571" s="341"/>
      <c r="F571" s="341"/>
      <c r="G571" s="341"/>
      <c r="H571" s="341"/>
      <c r="I571" s="341"/>
      <c r="J571" s="341"/>
      <c r="K571" s="341"/>
    </row>
    <row r="572" spans="1:11" ht="15.75" customHeight="1" x14ac:dyDescent="0.2">
      <c r="A572" s="341"/>
      <c r="B572" s="341"/>
      <c r="C572" s="341"/>
      <c r="D572" s="341"/>
      <c r="E572" s="341"/>
      <c r="F572" s="341"/>
      <c r="G572" s="341"/>
      <c r="H572" s="341"/>
      <c r="I572" s="341"/>
      <c r="J572" s="341"/>
      <c r="K572" s="341"/>
    </row>
    <row r="573" spans="1:11" ht="15.75" customHeight="1" x14ac:dyDescent="0.2">
      <c r="A573" s="341"/>
      <c r="B573" s="341"/>
      <c r="C573" s="341"/>
      <c r="D573" s="341"/>
      <c r="E573" s="341"/>
      <c r="F573" s="341"/>
      <c r="G573" s="341"/>
      <c r="H573" s="341"/>
      <c r="I573" s="341"/>
      <c r="J573" s="341"/>
      <c r="K573" s="341"/>
    </row>
    <row r="574" spans="1:11" ht="15.75" customHeight="1" x14ac:dyDescent="0.2">
      <c r="A574" s="341"/>
      <c r="B574" s="341"/>
      <c r="C574" s="341"/>
      <c r="D574" s="341"/>
      <c r="E574" s="341"/>
      <c r="F574" s="341"/>
      <c r="G574" s="341"/>
      <c r="H574" s="341"/>
      <c r="I574" s="341"/>
      <c r="J574" s="341"/>
      <c r="K574" s="341"/>
    </row>
    <row r="575" spans="1:11" ht="15.75" customHeight="1" x14ac:dyDescent="0.2">
      <c r="A575" s="341"/>
      <c r="B575" s="341"/>
      <c r="C575" s="341"/>
      <c r="D575" s="341"/>
      <c r="E575" s="341"/>
      <c r="F575" s="341"/>
      <c r="G575" s="341"/>
      <c r="H575" s="341"/>
      <c r="I575" s="341"/>
      <c r="J575" s="341"/>
      <c r="K575" s="341"/>
    </row>
    <row r="576" spans="1:11" ht="15.75" customHeight="1" x14ac:dyDescent="0.2">
      <c r="A576" s="341"/>
      <c r="B576" s="341"/>
      <c r="C576" s="341"/>
      <c r="D576" s="341"/>
      <c r="E576" s="341"/>
      <c r="F576" s="341"/>
      <c r="G576" s="341"/>
      <c r="H576" s="341"/>
      <c r="I576" s="341"/>
      <c r="J576" s="341"/>
      <c r="K576" s="341"/>
    </row>
    <row r="577" spans="1:11" ht="15.75" customHeight="1" x14ac:dyDescent="0.2">
      <c r="A577" s="341"/>
      <c r="B577" s="341"/>
      <c r="C577" s="341"/>
      <c r="D577" s="341"/>
      <c r="E577" s="341"/>
      <c r="F577" s="341"/>
      <c r="G577" s="341"/>
      <c r="H577" s="341"/>
      <c r="I577" s="341"/>
      <c r="J577" s="341"/>
      <c r="K577" s="341"/>
    </row>
    <row r="578" spans="1:11" ht="15.75" customHeight="1" x14ac:dyDescent="0.2">
      <c r="A578" s="341"/>
      <c r="B578" s="341"/>
      <c r="C578" s="341"/>
      <c r="D578" s="341"/>
      <c r="E578" s="341"/>
      <c r="F578" s="341"/>
      <c r="G578" s="341"/>
      <c r="H578" s="341"/>
      <c r="I578" s="341"/>
      <c r="J578" s="341"/>
      <c r="K578" s="341"/>
    </row>
    <row r="579" spans="1:11" ht="15.75" customHeight="1" x14ac:dyDescent="0.2">
      <c r="A579" s="341"/>
      <c r="B579" s="341"/>
      <c r="C579" s="341"/>
      <c r="D579" s="341"/>
      <c r="E579" s="341"/>
      <c r="F579" s="341"/>
      <c r="G579" s="341"/>
      <c r="H579" s="341"/>
      <c r="I579" s="341"/>
      <c r="J579" s="341"/>
      <c r="K579" s="341"/>
    </row>
    <row r="580" spans="1:11" ht="15.75" customHeight="1" x14ac:dyDescent="0.2">
      <c r="A580" s="341"/>
      <c r="B580" s="341"/>
      <c r="C580" s="341"/>
      <c r="D580" s="341"/>
      <c r="E580" s="341"/>
      <c r="F580" s="341"/>
      <c r="G580" s="341"/>
      <c r="H580" s="341"/>
      <c r="I580" s="341"/>
      <c r="J580" s="341"/>
      <c r="K580" s="341"/>
    </row>
    <row r="581" spans="1:11" ht="15.75" customHeight="1" x14ac:dyDescent="0.2">
      <c r="A581" s="341"/>
      <c r="B581" s="341"/>
      <c r="C581" s="341"/>
      <c r="D581" s="341"/>
      <c r="E581" s="341"/>
      <c r="F581" s="341"/>
      <c r="G581" s="341"/>
      <c r="H581" s="341"/>
      <c r="I581" s="341"/>
      <c r="J581" s="341"/>
      <c r="K581" s="341"/>
    </row>
    <row r="582" spans="1:11" ht="15.75" customHeight="1" x14ac:dyDescent="0.2">
      <c r="A582" s="341"/>
      <c r="B582" s="341"/>
      <c r="C582" s="341"/>
      <c r="D582" s="341"/>
      <c r="E582" s="341"/>
      <c r="F582" s="341"/>
      <c r="G582" s="341"/>
      <c r="H582" s="341"/>
      <c r="I582" s="341"/>
      <c r="J582" s="341"/>
      <c r="K582" s="341"/>
    </row>
    <row r="583" spans="1:11" ht="15.75" customHeight="1" x14ac:dyDescent="0.2">
      <c r="A583" s="341"/>
      <c r="B583" s="341"/>
      <c r="C583" s="341"/>
      <c r="D583" s="341"/>
      <c r="E583" s="341"/>
      <c r="F583" s="341"/>
      <c r="G583" s="341"/>
      <c r="H583" s="341"/>
      <c r="I583" s="341"/>
      <c r="J583" s="341"/>
      <c r="K583" s="341"/>
    </row>
    <row r="584" spans="1:11" ht="15.75" customHeight="1" x14ac:dyDescent="0.2">
      <c r="A584" s="341"/>
      <c r="B584" s="341"/>
      <c r="C584" s="341"/>
      <c r="D584" s="341"/>
      <c r="E584" s="341"/>
      <c r="F584" s="341"/>
      <c r="G584" s="341"/>
      <c r="H584" s="341"/>
      <c r="I584" s="341"/>
      <c r="J584" s="341"/>
      <c r="K584" s="341"/>
    </row>
    <row r="585" spans="1:11" ht="15.75" customHeight="1" x14ac:dyDescent="0.2">
      <c r="A585" s="341"/>
      <c r="B585" s="341"/>
      <c r="C585" s="341"/>
      <c r="D585" s="341"/>
      <c r="E585" s="341"/>
      <c r="F585" s="341"/>
      <c r="G585" s="341"/>
      <c r="H585" s="341"/>
      <c r="I585" s="341"/>
      <c r="J585" s="341"/>
      <c r="K585" s="341"/>
    </row>
    <row r="586" spans="1:11" ht="15.75" customHeight="1" x14ac:dyDescent="0.2">
      <c r="A586" s="341"/>
      <c r="B586" s="341"/>
      <c r="C586" s="341"/>
      <c r="D586" s="341"/>
      <c r="E586" s="341"/>
      <c r="F586" s="341"/>
      <c r="G586" s="341"/>
      <c r="H586" s="341"/>
      <c r="I586" s="341"/>
      <c r="J586" s="341"/>
      <c r="K586" s="341"/>
    </row>
    <row r="587" spans="1:11" ht="15.75" customHeight="1" x14ac:dyDescent="0.2">
      <c r="A587" s="341"/>
      <c r="B587" s="341"/>
      <c r="C587" s="341"/>
      <c r="D587" s="341"/>
      <c r="E587" s="341"/>
      <c r="F587" s="341"/>
      <c r="G587" s="341"/>
      <c r="H587" s="341"/>
      <c r="I587" s="341"/>
      <c r="J587" s="341"/>
      <c r="K587" s="341"/>
    </row>
    <row r="588" spans="1:11" ht="15.75" customHeight="1" x14ac:dyDescent="0.2">
      <c r="A588" s="341"/>
      <c r="B588" s="341"/>
      <c r="C588" s="341"/>
      <c r="D588" s="341"/>
      <c r="E588" s="341"/>
      <c r="F588" s="341"/>
      <c r="G588" s="341"/>
      <c r="H588" s="341"/>
      <c r="I588" s="341"/>
      <c r="J588" s="341"/>
      <c r="K588" s="341"/>
    </row>
    <row r="589" spans="1:11" ht="15.75" customHeight="1" x14ac:dyDescent="0.2">
      <c r="A589" s="341"/>
      <c r="B589" s="341"/>
      <c r="C589" s="341"/>
      <c r="D589" s="341"/>
      <c r="E589" s="341"/>
      <c r="F589" s="341"/>
      <c r="G589" s="341"/>
      <c r="H589" s="341"/>
      <c r="I589" s="341"/>
      <c r="J589" s="341"/>
      <c r="K589" s="341"/>
    </row>
    <row r="590" spans="1:11" ht="15.75" customHeight="1" x14ac:dyDescent="0.2">
      <c r="A590" s="341"/>
      <c r="B590" s="341"/>
      <c r="C590" s="341"/>
      <c r="D590" s="341"/>
      <c r="E590" s="341"/>
      <c r="F590" s="341"/>
      <c r="G590" s="341"/>
      <c r="H590" s="341"/>
      <c r="I590" s="341"/>
      <c r="J590" s="341"/>
      <c r="K590" s="341"/>
    </row>
    <row r="591" spans="1:11" ht="15.75" customHeight="1" x14ac:dyDescent="0.2">
      <c r="A591" s="341"/>
      <c r="B591" s="341"/>
      <c r="C591" s="341"/>
      <c r="D591" s="341"/>
      <c r="E591" s="341"/>
      <c r="F591" s="341"/>
      <c r="G591" s="341"/>
      <c r="H591" s="341"/>
      <c r="I591" s="341"/>
      <c r="J591" s="341"/>
      <c r="K591" s="341"/>
    </row>
    <row r="592" spans="1:11" ht="15.75" customHeight="1" x14ac:dyDescent="0.2">
      <c r="A592" s="341"/>
      <c r="B592" s="341"/>
      <c r="C592" s="341"/>
      <c r="D592" s="341"/>
      <c r="E592" s="341"/>
      <c r="F592" s="341"/>
      <c r="G592" s="341"/>
      <c r="H592" s="341"/>
      <c r="I592" s="341"/>
      <c r="J592" s="341"/>
      <c r="K592" s="341"/>
    </row>
    <row r="593" spans="1:11" ht="15.75" customHeight="1" x14ac:dyDescent="0.2">
      <c r="A593" s="341"/>
      <c r="B593" s="341"/>
      <c r="C593" s="341"/>
      <c r="D593" s="341"/>
      <c r="E593" s="341"/>
      <c r="F593" s="341"/>
      <c r="G593" s="341"/>
      <c r="H593" s="341"/>
      <c r="I593" s="341"/>
      <c r="J593" s="341"/>
      <c r="K593" s="341"/>
    </row>
    <row r="594" spans="1:11" ht="15.75" customHeight="1" x14ac:dyDescent="0.2">
      <c r="A594" s="341"/>
      <c r="B594" s="341"/>
      <c r="C594" s="341"/>
      <c r="D594" s="341"/>
      <c r="E594" s="341"/>
      <c r="F594" s="341"/>
      <c r="G594" s="341"/>
      <c r="H594" s="341"/>
      <c r="I594" s="341"/>
      <c r="J594" s="341"/>
      <c r="K594" s="341"/>
    </row>
    <row r="595" spans="1:11" ht="15.75" customHeight="1" x14ac:dyDescent="0.2">
      <c r="A595" s="341"/>
      <c r="B595" s="341"/>
      <c r="C595" s="341"/>
      <c r="D595" s="341"/>
      <c r="E595" s="341"/>
      <c r="F595" s="341"/>
      <c r="G595" s="341"/>
      <c r="H595" s="341"/>
      <c r="I595" s="341"/>
      <c r="J595" s="341"/>
      <c r="K595" s="341"/>
    </row>
    <row r="596" spans="1:11" ht="15.75" customHeight="1" x14ac:dyDescent="0.2">
      <c r="A596" s="341"/>
      <c r="B596" s="341"/>
      <c r="C596" s="341"/>
      <c r="D596" s="341"/>
      <c r="E596" s="341"/>
      <c r="F596" s="341"/>
      <c r="G596" s="341"/>
      <c r="H596" s="341"/>
      <c r="I596" s="341"/>
      <c r="J596" s="341"/>
      <c r="K596" s="341"/>
    </row>
    <row r="597" spans="1:11" ht="15.75" customHeight="1" x14ac:dyDescent="0.2">
      <c r="A597" s="341"/>
      <c r="B597" s="341"/>
      <c r="C597" s="341"/>
      <c r="D597" s="341"/>
      <c r="E597" s="341"/>
      <c r="F597" s="341"/>
      <c r="G597" s="341"/>
      <c r="H597" s="341"/>
      <c r="I597" s="341"/>
      <c r="J597" s="341"/>
      <c r="K597" s="341"/>
    </row>
    <row r="598" spans="1:11" ht="15.75" customHeight="1" x14ac:dyDescent="0.2">
      <c r="A598" s="341"/>
      <c r="B598" s="341"/>
      <c r="C598" s="341"/>
      <c r="D598" s="341"/>
      <c r="E598" s="341"/>
      <c r="F598" s="341"/>
      <c r="G598" s="341"/>
      <c r="H598" s="341"/>
      <c r="I598" s="341"/>
      <c r="J598" s="341"/>
      <c r="K598" s="341"/>
    </row>
    <row r="599" spans="1:11" ht="15.75" customHeight="1" x14ac:dyDescent="0.2">
      <c r="A599" s="341"/>
      <c r="B599" s="341"/>
      <c r="C599" s="341"/>
      <c r="D599" s="341"/>
      <c r="E599" s="341"/>
      <c r="F599" s="341"/>
      <c r="G599" s="341"/>
      <c r="H599" s="341"/>
      <c r="I599" s="341"/>
      <c r="J599" s="341"/>
      <c r="K599" s="341"/>
    </row>
    <row r="600" spans="1:11" ht="15.75" customHeight="1" x14ac:dyDescent="0.2">
      <c r="A600" s="341"/>
      <c r="B600" s="341"/>
      <c r="C600" s="341"/>
      <c r="D600" s="341"/>
      <c r="E600" s="341"/>
      <c r="F600" s="341"/>
      <c r="G600" s="341"/>
      <c r="H600" s="341"/>
      <c r="I600" s="341"/>
      <c r="J600" s="341"/>
      <c r="K600" s="341"/>
    </row>
    <row r="601" spans="1:11" ht="15.75" customHeight="1" x14ac:dyDescent="0.2">
      <c r="A601" s="341"/>
      <c r="B601" s="341"/>
      <c r="C601" s="341"/>
      <c r="D601" s="341"/>
      <c r="E601" s="341"/>
      <c r="F601" s="341"/>
      <c r="G601" s="341"/>
      <c r="H601" s="341"/>
      <c r="I601" s="341"/>
      <c r="J601" s="341"/>
      <c r="K601" s="341"/>
    </row>
    <row r="602" spans="1:11" ht="15.75" customHeight="1" x14ac:dyDescent="0.2">
      <c r="A602" s="341"/>
      <c r="B602" s="341"/>
      <c r="C602" s="341"/>
      <c r="D602" s="341"/>
      <c r="E602" s="341"/>
      <c r="F602" s="341"/>
      <c r="G602" s="341"/>
      <c r="H602" s="341"/>
      <c r="I602" s="341"/>
      <c r="J602" s="341"/>
      <c r="K602" s="341"/>
    </row>
    <row r="603" spans="1:11" ht="15.75" customHeight="1" x14ac:dyDescent="0.2">
      <c r="A603" s="341"/>
      <c r="B603" s="341"/>
      <c r="C603" s="341"/>
      <c r="D603" s="341"/>
      <c r="E603" s="341"/>
      <c r="F603" s="341"/>
      <c r="G603" s="341"/>
      <c r="H603" s="341"/>
      <c r="I603" s="341"/>
      <c r="J603" s="341"/>
      <c r="K603" s="341"/>
    </row>
    <row r="604" spans="1:11" ht="15.75" customHeight="1" x14ac:dyDescent="0.2">
      <c r="A604" s="341"/>
      <c r="B604" s="341"/>
      <c r="C604" s="341"/>
      <c r="D604" s="341"/>
      <c r="E604" s="341"/>
      <c r="F604" s="341"/>
      <c r="G604" s="341"/>
      <c r="H604" s="341"/>
      <c r="I604" s="341"/>
      <c r="J604" s="341"/>
      <c r="K604" s="341"/>
    </row>
    <row r="605" spans="1:11" ht="15.75" customHeight="1" x14ac:dyDescent="0.2">
      <c r="A605" s="341"/>
      <c r="B605" s="341"/>
      <c r="C605" s="341"/>
      <c r="D605" s="341"/>
      <c r="E605" s="341"/>
      <c r="F605" s="341"/>
      <c r="G605" s="341"/>
      <c r="H605" s="341"/>
      <c r="I605" s="341"/>
      <c r="J605" s="341"/>
      <c r="K605" s="341"/>
    </row>
    <row r="606" spans="1:11" ht="15.75" customHeight="1" x14ac:dyDescent="0.2">
      <c r="A606" s="341"/>
      <c r="B606" s="341"/>
      <c r="C606" s="341"/>
      <c r="D606" s="341"/>
      <c r="E606" s="341"/>
      <c r="F606" s="341"/>
      <c r="G606" s="341"/>
      <c r="H606" s="341"/>
      <c r="I606" s="341"/>
      <c r="J606" s="341"/>
      <c r="K606" s="341"/>
    </row>
    <row r="607" spans="1:11" ht="15.75" customHeight="1" x14ac:dyDescent="0.2">
      <c r="A607" s="341"/>
      <c r="B607" s="341"/>
      <c r="C607" s="341"/>
      <c r="D607" s="341"/>
      <c r="E607" s="341"/>
      <c r="F607" s="341"/>
      <c r="G607" s="341"/>
      <c r="H607" s="341"/>
      <c r="I607" s="341"/>
      <c r="J607" s="341"/>
      <c r="K607" s="341"/>
    </row>
    <row r="608" spans="1:11" ht="15.75" customHeight="1" x14ac:dyDescent="0.2">
      <c r="A608" s="341"/>
      <c r="B608" s="341"/>
      <c r="C608" s="341"/>
      <c r="D608" s="341"/>
      <c r="E608" s="341"/>
      <c r="F608" s="341"/>
      <c r="G608" s="341"/>
      <c r="H608" s="341"/>
      <c r="I608" s="341"/>
      <c r="J608" s="341"/>
      <c r="K608" s="341"/>
    </row>
    <row r="609" spans="1:11" ht="15.75" customHeight="1" x14ac:dyDescent="0.2">
      <c r="A609" s="341"/>
      <c r="B609" s="341"/>
      <c r="C609" s="341"/>
      <c r="D609" s="341"/>
      <c r="E609" s="341"/>
      <c r="F609" s="341"/>
      <c r="G609" s="341"/>
      <c r="H609" s="341"/>
      <c r="I609" s="341"/>
      <c r="J609" s="341"/>
      <c r="K609" s="341"/>
    </row>
    <row r="610" spans="1:11" ht="15.75" customHeight="1" x14ac:dyDescent="0.2">
      <c r="A610" s="341"/>
      <c r="B610" s="341"/>
      <c r="C610" s="341"/>
      <c r="D610" s="341"/>
      <c r="E610" s="341"/>
      <c r="F610" s="341"/>
      <c r="G610" s="341"/>
      <c r="H610" s="341"/>
      <c r="I610" s="341"/>
      <c r="J610" s="341"/>
      <c r="K610" s="341"/>
    </row>
    <row r="611" spans="1:11" ht="15.75" customHeight="1" x14ac:dyDescent="0.2">
      <c r="A611" s="341"/>
      <c r="B611" s="341"/>
      <c r="C611" s="341"/>
      <c r="D611" s="341"/>
      <c r="E611" s="341"/>
      <c r="F611" s="341"/>
      <c r="G611" s="341"/>
      <c r="H611" s="341"/>
      <c r="I611" s="341"/>
      <c r="J611" s="341"/>
      <c r="K611" s="341"/>
    </row>
    <row r="612" spans="1:11" ht="15.75" customHeight="1" x14ac:dyDescent="0.2">
      <c r="A612" s="341"/>
      <c r="B612" s="341"/>
      <c r="C612" s="341"/>
      <c r="D612" s="341"/>
      <c r="E612" s="341"/>
      <c r="F612" s="341"/>
      <c r="G612" s="341"/>
      <c r="H612" s="341"/>
      <c r="I612" s="341"/>
      <c r="J612" s="341"/>
      <c r="K612" s="341"/>
    </row>
    <row r="613" spans="1:11" ht="15.75" customHeight="1" x14ac:dyDescent="0.2">
      <c r="A613" s="341"/>
      <c r="B613" s="341"/>
      <c r="C613" s="341"/>
      <c r="D613" s="341"/>
      <c r="E613" s="341"/>
      <c r="F613" s="341"/>
      <c r="G613" s="341"/>
      <c r="H613" s="341"/>
      <c r="I613" s="341"/>
      <c r="J613" s="341"/>
      <c r="K613" s="341"/>
    </row>
    <row r="614" spans="1:11" ht="15.75" customHeight="1" x14ac:dyDescent="0.2">
      <c r="A614" s="341"/>
      <c r="B614" s="341"/>
      <c r="C614" s="341"/>
      <c r="D614" s="341"/>
      <c r="E614" s="341"/>
      <c r="F614" s="341"/>
      <c r="G614" s="341"/>
      <c r="H614" s="341"/>
      <c r="I614" s="341"/>
      <c r="J614" s="341"/>
      <c r="K614" s="341"/>
    </row>
    <row r="615" spans="1:11" ht="15.75" customHeight="1" x14ac:dyDescent="0.2">
      <c r="A615" s="341"/>
      <c r="B615" s="341"/>
      <c r="C615" s="341"/>
      <c r="D615" s="341"/>
      <c r="E615" s="341"/>
      <c r="F615" s="341"/>
      <c r="G615" s="341"/>
      <c r="H615" s="341"/>
      <c r="I615" s="341"/>
      <c r="J615" s="341"/>
      <c r="K615" s="341"/>
    </row>
    <row r="616" spans="1:11" ht="15.75" customHeight="1" x14ac:dyDescent="0.2">
      <c r="A616" s="341"/>
      <c r="B616" s="341"/>
      <c r="C616" s="341"/>
      <c r="D616" s="341"/>
      <c r="E616" s="341"/>
      <c r="F616" s="341"/>
      <c r="G616" s="341"/>
      <c r="H616" s="341"/>
      <c r="I616" s="341"/>
      <c r="J616" s="341"/>
      <c r="K616" s="341"/>
    </row>
    <row r="617" spans="1:11" ht="15.75" customHeight="1" x14ac:dyDescent="0.2">
      <c r="A617" s="341"/>
      <c r="B617" s="341"/>
      <c r="C617" s="341"/>
      <c r="D617" s="341"/>
      <c r="E617" s="341"/>
      <c r="F617" s="341"/>
      <c r="G617" s="341"/>
      <c r="H617" s="341"/>
      <c r="I617" s="341"/>
      <c r="J617" s="341"/>
      <c r="K617" s="341"/>
    </row>
    <row r="618" spans="1:11" ht="15.75" customHeight="1" x14ac:dyDescent="0.2">
      <c r="A618" s="341"/>
      <c r="B618" s="341"/>
      <c r="C618" s="341"/>
      <c r="D618" s="341"/>
      <c r="E618" s="341"/>
      <c r="F618" s="341"/>
      <c r="G618" s="341"/>
      <c r="H618" s="341"/>
      <c r="I618" s="341"/>
      <c r="J618" s="341"/>
      <c r="K618" s="341"/>
    </row>
    <row r="619" spans="1:11" ht="15.75" customHeight="1" x14ac:dyDescent="0.2">
      <c r="A619" s="341"/>
      <c r="B619" s="341"/>
      <c r="C619" s="341"/>
      <c r="D619" s="341"/>
      <c r="E619" s="341"/>
      <c r="F619" s="341"/>
      <c r="G619" s="341"/>
      <c r="H619" s="341"/>
      <c r="I619" s="341"/>
      <c r="J619" s="341"/>
      <c r="K619" s="341"/>
    </row>
    <row r="620" spans="1:11" ht="15.75" customHeight="1" x14ac:dyDescent="0.2">
      <c r="A620" s="341"/>
      <c r="B620" s="341"/>
      <c r="C620" s="341"/>
      <c r="D620" s="341"/>
      <c r="E620" s="341"/>
      <c r="F620" s="341"/>
      <c r="G620" s="341"/>
      <c r="H620" s="341"/>
      <c r="I620" s="341"/>
      <c r="J620" s="341"/>
      <c r="K620" s="341"/>
    </row>
    <row r="621" spans="1:11" ht="15.75" customHeight="1" x14ac:dyDescent="0.2">
      <c r="A621" s="341"/>
      <c r="B621" s="341"/>
      <c r="C621" s="341"/>
      <c r="D621" s="341"/>
      <c r="E621" s="341"/>
      <c r="F621" s="341"/>
      <c r="G621" s="341"/>
      <c r="H621" s="341"/>
      <c r="I621" s="341"/>
      <c r="J621" s="341"/>
      <c r="K621" s="341"/>
    </row>
    <row r="622" spans="1:11" ht="15.75" customHeight="1" x14ac:dyDescent="0.2">
      <c r="A622" s="341"/>
      <c r="B622" s="341"/>
      <c r="C622" s="341"/>
      <c r="D622" s="341"/>
      <c r="E622" s="341"/>
      <c r="F622" s="341"/>
      <c r="G622" s="341"/>
      <c r="H622" s="341"/>
      <c r="I622" s="341"/>
      <c r="J622" s="341"/>
      <c r="K622" s="341"/>
    </row>
    <row r="623" spans="1:11" ht="15.75" customHeight="1" x14ac:dyDescent="0.2">
      <c r="A623" s="341"/>
      <c r="B623" s="341"/>
      <c r="C623" s="341"/>
      <c r="D623" s="341"/>
      <c r="E623" s="341"/>
      <c r="F623" s="341"/>
      <c r="G623" s="341"/>
      <c r="H623" s="341"/>
      <c r="I623" s="341"/>
      <c r="J623" s="341"/>
      <c r="K623" s="341"/>
    </row>
    <row r="624" spans="1:11" ht="15.75" customHeight="1" x14ac:dyDescent="0.2">
      <c r="A624" s="341"/>
      <c r="B624" s="341"/>
      <c r="C624" s="341"/>
      <c r="D624" s="341"/>
      <c r="E624" s="341"/>
      <c r="F624" s="341"/>
      <c r="G624" s="341"/>
      <c r="H624" s="341"/>
      <c r="I624" s="341"/>
      <c r="J624" s="341"/>
      <c r="K624" s="341"/>
    </row>
    <row r="625" spans="1:11" ht="15.75" customHeight="1" x14ac:dyDescent="0.2">
      <c r="A625" s="341"/>
      <c r="B625" s="341"/>
      <c r="C625" s="341"/>
      <c r="D625" s="341"/>
      <c r="E625" s="341"/>
      <c r="F625" s="341"/>
      <c r="G625" s="341"/>
      <c r="H625" s="341"/>
      <c r="I625" s="341"/>
      <c r="J625" s="341"/>
      <c r="K625" s="341"/>
    </row>
    <row r="626" spans="1:11" ht="15.75" customHeight="1" x14ac:dyDescent="0.2">
      <c r="A626" s="341"/>
      <c r="B626" s="341"/>
      <c r="C626" s="341"/>
      <c r="D626" s="341"/>
      <c r="E626" s="341"/>
      <c r="F626" s="341"/>
      <c r="G626" s="341"/>
      <c r="H626" s="341"/>
      <c r="I626" s="341"/>
      <c r="J626" s="341"/>
      <c r="K626" s="341"/>
    </row>
    <row r="627" spans="1:11" ht="15.75" customHeight="1" x14ac:dyDescent="0.2">
      <c r="A627" s="341"/>
      <c r="B627" s="341"/>
      <c r="C627" s="341"/>
      <c r="D627" s="341"/>
      <c r="E627" s="341"/>
      <c r="F627" s="341"/>
      <c r="G627" s="341"/>
      <c r="H627" s="341"/>
      <c r="I627" s="341"/>
      <c r="J627" s="341"/>
      <c r="K627" s="341"/>
    </row>
    <row r="628" spans="1:11" ht="15.75" customHeight="1" x14ac:dyDescent="0.2">
      <c r="A628" s="341"/>
      <c r="B628" s="341"/>
      <c r="C628" s="341"/>
      <c r="D628" s="341"/>
      <c r="E628" s="341"/>
      <c r="F628" s="341"/>
      <c r="G628" s="341"/>
      <c r="H628" s="341"/>
      <c r="I628" s="341"/>
      <c r="J628" s="341"/>
      <c r="K628" s="341"/>
    </row>
    <row r="629" spans="1:11" ht="15.75" customHeight="1" x14ac:dyDescent="0.2">
      <c r="A629" s="341"/>
      <c r="B629" s="341"/>
      <c r="C629" s="341"/>
      <c r="D629" s="341"/>
      <c r="E629" s="341"/>
      <c r="F629" s="341"/>
      <c r="G629" s="341"/>
      <c r="H629" s="341"/>
      <c r="I629" s="341"/>
      <c r="J629" s="341"/>
      <c r="K629" s="341"/>
    </row>
    <row r="630" spans="1:11" ht="15.75" customHeight="1" x14ac:dyDescent="0.2">
      <c r="A630" s="341"/>
      <c r="B630" s="341"/>
      <c r="C630" s="341"/>
      <c r="D630" s="341"/>
      <c r="E630" s="341"/>
      <c r="F630" s="341"/>
      <c r="G630" s="341"/>
      <c r="H630" s="341"/>
      <c r="I630" s="341"/>
      <c r="J630" s="341"/>
      <c r="K630" s="341"/>
    </row>
    <row r="631" spans="1:11" ht="15.75" customHeight="1" x14ac:dyDescent="0.2">
      <c r="A631" s="341"/>
      <c r="B631" s="341"/>
      <c r="C631" s="341"/>
      <c r="D631" s="341"/>
      <c r="E631" s="341"/>
      <c r="F631" s="341"/>
      <c r="G631" s="341"/>
      <c r="H631" s="341"/>
      <c r="I631" s="341"/>
      <c r="J631" s="341"/>
      <c r="K631" s="341"/>
    </row>
    <row r="632" spans="1:11" ht="15.75" customHeight="1" x14ac:dyDescent="0.2">
      <c r="A632" s="341"/>
      <c r="B632" s="341"/>
      <c r="C632" s="341"/>
      <c r="D632" s="341"/>
      <c r="E632" s="341"/>
      <c r="F632" s="341"/>
      <c r="G632" s="341"/>
      <c r="H632" s="341"/>
      <c r="I632" s="341"/>
      <c r="J632" s="341"/>
      <c r="K632" s="341"/>
    </row>
    <row r="633" spans="1:11" ht="15.75" customHeight="1" x14ac:dyDescent="0.2">
      <c r="A633" s="341"/>
      <c r="B633" s="341"/>
      <c r="C633" s="341"/>
      <c r="D633" s="341"/>
      <c r="E633" s="341"/>
      <c r="F633" s="341"/>
      <c r="G633" s="341"/>
      <c r="H633" s="341"/>
      <c r="I633" s="341"/>
      <c r="J633" s="341"/>
      <c r="K633" s="341"/>
    </row>
    <row r="634" spans="1:11" ht="15.75" customHeight="1" x14ac:dyDescent="0.2">
      <c r="A634" s="341"/>
      <c r="B634" s="341"/>
      <c r="C634" s="341"/>
      <c r="D634" s="341"/>
      <c r="E634" s="341"/>
      <c r="F634" s="341"/>
      <c r="G634" s="341"/>
      <c r="H634" s="341"/>
      <c r="I634" s="341"/>
      <c r="J634" s="341"/>
      <c r="K634" s="341"/>
    </row>
    <row r="635" spans="1:11" ht="15.75" customHeight="1" x14ac:dyDescent="0.2">
      <c r="A635" s="341"/>
      <c r="B635" s="341"/>
      <c r="C635" s="341"/>
      <c r="D635" s="341"/>
      <c r="E635" s="341"/>
      <c r="F635" s="341"/>
      <c r="G635" s="341"/>
      <c r="H635" s="341"/>
      <c r="I635" s="341"/>
      <c r="J635" s="341"/>
      <c r="K635" s="341"/>
    </row>
    <row r="636" spans="1:11" ht="15.75" customHeight="1" x14ac:dyDescent="0.2">
      <c r="A636" s="341"/>
      <c r="B636" s="341"/>
      <c r="C636" s="341"/>
      <c r="D636" s="341"/>
      <c r="E636" s="341"/>
      <c r="F636" s="341"/>
      <c r="G636" s="341"/>
      <c r="H636" s="341"/>
      <c r="I636" s="341"/>
      <c r="J636" s="341"/>
      <c r="K636" s="341"/>
    </row>
    <row r="637" spans="1:11" ht="15.75" customHeight="1" x14ac:dyDescent="0.2">
      <c r="A637" s="341"/>
      <c r="B637" s="341"/>
      <c r="C637" s="341"/>
      <c r="D637" s="341"/>
      <c r="E637" s="341"/>
      <c r="F637" s="341"/>
      <c r="G637" s="341"/>
      <c r="H637" s="341"/>
      <c r="I637" s="341"/>
      <c r="J637" s="341"/>
      <c r="K637" s="341"/>
    </row>
    <row r="638" spans="1:11" ht="15.75" customHeight="1" x14ac:dyDescent="0.2">
      <c r="A638" s="341"/>
      <c r="B638" s="341"/>
      <c r="C638" s="341"/>
      <c r="D638" s="341"/>
      <c r="E638" s="341"/>
      <c r="F638" s="341"/>
      <c r="G638" s="341"/>
      <c r="H638" s="341"/>
      <c r="I638" s="341"/>
      <c r="J638" s="341"/>
      <c r="K638" s="341"/>
    </row>
    <row r="639" spans="1:11" ht="15.75" customHeight="1" x14ac:dyDescent="0.2">
      <c r="A639" s="341"/>
      <c r="B639" s="341"/>
      <c r="C639" s="341"/>
      <c r="D639" s="341"/>
      <c r="E639" s="341"/>
      <c r="F639" s="341"/>
      <c r="G639" s="341"/>
      <c r="H639" s="341"/>
      <c r="I639" s="341"/>
      <c r="J639" s="341"/>
      <c r="K639" s="341"/>
    </row>
    <row r="640" spans="1:11" ht="15.75" customHeight="1" x14ac:dyDescent="0.2">
      <c r="A640" s="341"/>
      <c r="B640" s="341"/>
      <c r="C640" s="341"/>
      <c r="D640" s="341"/>
      <c r="E640" s="341"/>
      <c r="F640" s="341"/>
      <c r="G640" s="341"/>
      <c r="H640" s="341"/>
      <c r="I640" s="341"/>
      <c r="J640" s="341"/>
      <c r="K640" s="341"/>
    </row>
    <row r="641" spans="1:11" ht="15.75" customHeight="1" x14ac:dyDescent="0.2">
      <c r="A641" s="341"/>
      <c r="B641" s="341"/>
      <c r="C641" s="341"/>
      <c r="D641" s="341"/>
      <c r="E641" s="341"/>
      <c r="F641" s="341"/>
      <c r="G641" s="341"/>
      <c r="H641" s="341"/>
      <c r="I641" s="341"/>
      <c r="J641" s="341"/>
      <c r="K641" s="341"/>
    </row>
    <row r="642" spans="1:11" ht="15.75" customHeight="1" x14ac:dyDescent="0.2">
      <c r="A642" s="341"/>
      <c r="B642" s="341"/>
      <c r="C642" s="341"/>
      <c r="D642" s="341"/>
      <c r="E642" s="341"/>
      <c r="F642" s="341"/>
      <c r="G642" s="341"/>
      <c r="H642" s="341"/>
      <c r="I642" s="341"/>
      <c r="J642" s="341"/>
      <c r="K642" s="341"/>
    </row>
    <row r="643" spans="1:11" ht="15.75" customHeight="1" x14ac:dyDescent="0.2">
      <c r="A643" s="341"/>
      <c r="B643" s="341"/>
      <c r="C643" s="341"/>
      <c r="D643" s="341"/>
      <c r="E643" s="341"/>
      <c r="F643" s="341"/>
      <c r="G643" s="341"/>
      <c r="H643" s="341"/>
      <c r="I643" s="341"/>
      <c r="J643" s="341"/>
      <c r="K643" s="341"/>
    </row>
    <row r="644" spans="1:11" ht="15.75" customHeight="1" x14ac:dyDescent="0.2">
      <c r="A644" s="341"/>
      <c r="B644" s="341"/>
      <c r="C644" s="341"/>
      <c r="D644" s="341"/>
      <c r="E644" s="341"/>
      <c r="F644" s="341"/>
      <c r="G644" s="341"/>
      <c r="H644" s="341"/>
      <c r="I644" s="341"/>
      <c r="J644" s="341"/>
      <c r="K644" s="341"/>
    </row>
    <row r="645" spans="1:11" ht="15.75" customHeight="1" x14ac:dyDescent="0.2">
      <c r="A645" s="341"/>
      <c r="B645" s="341"/>
      <c r="C645" s="341"/>
      <c r="D645" s="341"/>
      <c r="E645" s="341"/>
      <c r="F645" s="341"/>
      <c r="G645" s="341"/>
      <c r="H645" s="341"/>
      <c r="I645" s="341"/>
      <c r="J645" s="341"/>
      <c r="K645" s="341"/>
    </row>
    <row r="646" spans="1:11" ht="15.75" customHeight="1" x14ac:dyDescent="0.2">
      <c r="A646" s="341"/>
      <c r="B646" s="341"/>
      <c r="C646" s="341"/>
      <c r="D646" s="341"/>
      <c r="E646" s="341"/>
      <c r="F646" s="341"/>
      <c r="G646" s="341"/>
      <c r="H646" s="341"/>
      <c r="I646" s="341"/>
      <c r="J646" s="341"/>
      <c r="K646" s="341"/>
    </row>
    <row r="647" spans="1:11" ht="15.75" customHeight="1" x14ac:dyDescent="0.2">
      <c r="A647" s="341"/>
      <c r="B647" s="341"/>
      <c r="C647" s="341"/>
      <c r="D647" s="341"/>
      <c r="E647" s="341"/>
      <c r="F647" s="341"/>
      <c r="G647" s="341"/>
      <c r="H647" s="341"/>
      <c r="I647" s="341"/>
      <c r="J647" s="341"/>
      <c r="K647" s="341"/>
    </row>
    <row r="648" spans="1:11" ht="15.75" customHeight="1" x14ac:dyDescent="0.2">
      <c r="A648" s="341"/>
      <c r="B648" s="341"/>
      <c r="C648" s="341"/>
      <c r="D648" s="341"/>
      <c r="E648" s="341"/>
      <c r="F648" s="341"/>
      <c r="G648" s="341"/>
      <c r="H648" s="341"/>
      <c r="I648" s="341"/>
      <c r="J648" s="341"/>
      <c r="K648" s="341"/>
    </row>
    <row r="649" spans="1:11" ht="15.75" customHeight="1" x14ac:dyDescent="0.2">
      <c r="A649" s="341"/>
      <c r="B649" s="341"/>
      <c r="C649" s="341"/>
      <c r="D649" s="341"/>
      <c r="E649" s="341"/>
      <c r="F649" s="341"/>
      <c r="G649" s="341"/>
      <c r="H649" s="341"/>
      <c r="I649" s="341"/>
      <c r="J649" s="341"/>
      <c r="K649" s="341"/>
    </row>
    <row r="650" spans="1:11" ht="15.75" customHeight="1" x14ac:dyDescent="0.2">
      <c r="A650" s="341"/>
      <c r="B650" s="341"/>
      <c r="C650" s="341"/>
      <c r="D650" s="341"/>
      <c r="E650" s="341"/>
      <c r="F650" s="341"/>
      <c r="G650" s="341"/>
      <c r="H650" s="341"/>
      <c r="I650" s="341"/>
      <c r="J650" s="341"/>
      <c r="K650" s="341"/>
    </row>
    <row r="651" spans="1:11" ht="15.75" customHeight="1" x14ac:dyDescent="0.2">
      <c r="A651" s="341"/>
      <c r="B651" s="341"/>
      <c r="C651" s="341"/>
      <c r="D651" s="341"/>
      <c r="E651" s="341"/>
      <c r="F651" s="341"/>
      <c r="G651" s="341"/>
      <c r="H651" s="341"/>
      <c r="I651" s="341"/>
      <c r="J651" s="341"/>
      <c r="K651" s="341"/>
    </row>
    <row r="652" spans="1:11" ht="15.75" customHeight="1" x14ac:dyDescent="0.2">
      <c r="A652" s="341"/>
      <c r="B652" s="341"/>
      <c r="C652" s="341"/>
      <c r="D652" s="341"/>
      <c r="E652" s="341"/>
      <c r="F652" s="341"/>
      <c r="G652" s="341"/>
      <c r="H652" s="341"/>
      <c r="I652" s="341"/>
      <c r="J652" s="341"/>
      <c r="K652" s="341"/>
    </row>
    <row r="653" spans="1:11" ht="15.75" customHeight="1" x14ac:dyDescent="0.2">
      <c r="A653" s="341"/>
      <c r="B653" s="341"/>
      <c r="C653" s="341"/>
      <c r="D653" s="341"/>
      <c r="E653" s="341"/>
      <c r="F653" s="341"/>
      <c r="G653" s="341"/>
      <c r="H653" s="341"/>
      <c r="I653" s="341"/>
      <c r="J653" s="341"/>
      <c r="K653" s="341"/>
    </row>
    <row r="654" spans="1:11" ht="15.75" customHeight="1" x14ac:dyDescent="0.2">
      <c r="A654" s="341"/>
      <c r="B654" s="341"/>
      <c r="C654" s="341"/>
      <c r="D654" s="341"/>
      <c r="E654" s="341"/>
      <c r="F654" s="341"/>
      <c r="G654" s="341"/>
      <c r="H654" s="341"/>
      <c r="I654" s="341"/>
      <c r="J654" s="341"/>
      <c r="K654" s="341"/>
    </row>
    <row r="655" spans="1:11" ht="15.75" customHeight="1" x14ac:dyDescent="0.2">
      <c r="A655" s="341"/>
      <c r="B655" s="341"/>
      <c r="C655" s="341"/>
      <c r="D655" s="341"/>
      <c r="E655" s="341"/>
      <c r="F655" s="341"/>
      <c r="G655" s="341"/>
      <c r="H655" s="341"/>
      <c r="I655" s="341"/>
      <c r="J655" s="341"/>
      <c r="K655" s="341"/>
    </row>
    <row r="656" spans="1:11" ht="15.75" customHeight="1" x14ac:dyDescent="0.2">
      <c r="A656" s="341"/>
      <c r="B656" s="341"/>
      <c r="C656" s="341"/>
      <c r="D656" s="341"/>
      <c r="E656" s="341"/>
      <c r="F656" s="341"/>
      <c r="G656" s="341"/>
      <c r="H656" s="341"/>
      <c r="I656" s="341"/>
      <c r="J656" s="341"/>
      <c r="K656" s="341"/>
    </row>
    <row r="657" spans="1:11" ht="15.75" customHeight="1" x14ac:dyDescent="0.2">
      <c r="A657" s="341"/>
      <c r="B657" s="341"/>
      <c r="C657" s="341"/>
      <c r="D657" s="341"/>
      <c r="E657" s="341"/>
      <c r="F657" s="341"/>
      <c r="G657" s="341"/>
      <c r="H657" s="341"/>
      <c r="I657" s="341"/>
      <c r="J657" s="341"/>
      <c r="K657" s="341"/>
    </row>
    <row r="658" spans="1:11" ht="15.75" customHeight="1" x14ac:dyDescent="0.2">
      <c r="A658" s="341"/>
      <c r="B658" s="341"/>
      <c r="C658" s="341"/>
      <c r="D658" s="341"/>
      <c r="E658" s="341"/>
      <c r="F658" s="341"/>
      <c r="G658" s="341"/>
      <c r="H658" s="341"/>
      <c r="I658" s="341"/>
      <c r="J658" s="341"/>
      <c r="K658" s="341"/>
    </row>
    <row r="659" spans="1:11" ht="15.75" customHeight="1" x14ac:dyDescent="0.2">
      <c r="A659" s="341"/>
      <c r="B659" s="341"/>
      <c r="C659" s="341"/>
      <c r="D659" s="341"/>
      <c r="E659" s="341"/>
      <c r="F659" s="341"/>
      <c r="G659" s="341"/>
      <c r="H659" s="341"/>
      <c r="I659" s="341"/>
      <c r="J659" s="341"/>
      <c r="K659" s="341"/>
    </row>
    <row r="660" spans="1:11" ht="15.75" customHeight="1" x14ac:dyDescent="0.2">
      <c r="A660" s="341"/>
      <c r="B660" s="341"/>
      <c r="C660" s="341"/>
      <c r="D660" s="341"/>
      <c r="E660" s="341"/>
      <c r="F660" s="341"/>
      <c r="G660" s="341"/>
      <c r="H660" s="341"/>
      <c r="I660" s="341"/>
      <c r="J660" s="341"/>
      <c r="K660" s="341"/>
    </row>
    <row r="661" spans="1:11" ht="15.75" customHeight="1" x14ac:dyDescent="0.2">
      <c r="A661" s="341"/>
      <c r="B661" s="341"/>
      <c r="C661" s="341"/>
      <c r="D661" s="341"/>
      <c r="E661" s="341"/>
      <c r="F661" s="341"/>
      <c r="G661" s="341"/>
      <c r="H661" s="341"/>
      <c r="I661" s="341"/>
      <c r="J661" s="341"/>
      <c r="K661" s="341"/>
    </row>
    <row r="662" spans="1:11" ht="15.75" customHeight="1" x14ac:dyDescent="0.2">
      <c r="A662" s="341"/>
      <c r="B662" s="341"/>
      <c r="C662" s="341"/>
      <c r="D662" s="341"/>
      <c r="E662" s="341"/>
      <c r="F662" s="341"/>
      <c r="G662" s="341"/>
      <c r="H662" s="341"/>
      <c r="I662" s="341"/>
      <c r="J662" s="341"/>
      <c r="K662" s="341"/>
    </row>
    <row r="663" spans="1:11" ht="15.75" customHeight="1" x14ac:dyDescent="0.2">
      <c r="A663" s="341"/>
      <c r="B663" s="341"/>
      <c r="C663" s="341"/>
      <c r="D663" s="341"/>
      <c r="E663" s="341"/>
      <c r="F663" s="341"/>
      <c r="G663" s="341"/>
      <c r="H663" s="341"/>
      <c r="I663" s="341"/>
      <c r="J663" s="341"/>
      <c r="K663" s="341"/>
    </row>
    <row r="664" spans="1:11" ht="15.75" customHeight="1" x14ac:dyDescent="0.2">
      <c r="A664" s="341"/>
      <c r="B664" s="341"/>
      <c r="C664" s="341"/>
      <c r="D664" s="341"/>
      <c r="E664" s="341"/>
      <c r="F664" s="341"/>
      <c r="G664" s="341"/>
      <c r="H664" s="341"/>
      <c r="I664" s="341"/>
      <c r="J664" s="341"/>
      <c r="K664" s="341"/>
    </row>
    <row r="665" spans="1:11" ht="15.75" customHeight="1" x14ac:dyDescent="0.2">
      <c r="A665" s="341"/>
      <c r="B665" s="341"/>
      <c r="C665" s="341"/>
      <c r="D665" s="341"/>
      <c r="E665" s="341"/>
      <c r="F665" s="341"/>
      <c r="G665" s="341"/>
      <c r="H665" s="341"/>
      <c r="I665" s="341"/>
      <c r="J665" s="341"/>
      <c r="K665" s="341"/>
    </row>
    <row r="666" spans="1:11" ht="15.75" customHeight="1" x14ac:dyDescent="0.2">
      <c r="A666" s="341"/>
      <c r="B666" s="341"/>
      <c r="C666" s="341"/>
      <c r="D666" s="341"/>
      <c r="E666" s="341"/>
      <c r="F666" s="341"/>
      <c r="G666" s="341"/>
      <c r="H666" s="341"/>
      <c r="I666" s="341"/>
      <c r="J666" s="341"/>
      <c r="K666" s="341"/>
    </row>
    <row r="667" spans="1:11" ht="15.75" customHeight="1" x14ac:dyDescent="0.2">
      <c r="A667" s="341"/>
      <c r="B667" s="341"/>
      <c r="C667" s="341"/>
      <c r="D667" s="341"/>
      <c r="E667" s="341"/>
      <c r="F667" s="341"/>
      <c r="G667" s="341"/>
      <c r="H667" s="341"/>
      <c r="I667" s="341"/>
      <c r="J667" s="341"/>
      <c r="K667" s="341"/>
    </row>
    <row r="668" spans="1:11" ht="15.75" customHeight="1" x14ac:dyDescent="0.2">
      <c r="A668" s="341"/>
      <c r="B668" s="341"/>
      <c r="C668" s="341"/>
      <c r="D668" s="341"/>
      <c r="E668" s="341"/>
      <c r="F668" s="341"/>
      <c r="G668" s="341"/>
      <c r="H668" s="341"/>
      <c r="I668" s="341"/>
      <c r="J668" s="341"/>
      <c r="K668" s="341"/>
    </row>
    <row r="669" spans="1:11" ht="15.75" customHeight="1" x14ac:dyDescent="0.2">
      <c r="A669" s="341"/>
      <c r="B669" s="341"/>
      <c r="C669" s="341"/>
      <c r="D669" s="341"/>
      <c r="E669" s="341"/>
      <c r="F669" s="341"/>
      <c r="G669" s="341"/>
      <c r="H669" s="341"/>
      <c r="I669" s="341"/>
      <c r="J669" s="341"/>
      <c r="K669" s="341"/>
    </row>
    <row r="670" spans="1:11" ht="15.75" customHeight="1" x14ac:dyDescent="0.2">
      <c r="A670" s="341"/>
      <c r="B670" s="341"/>
      <c r="C670" s="341"/>
      <c r="D670" s="341"/>
      <c r="E670" s="341"/>
      <c r="F670" s="341"/>
      <c r="G670" s="341"/>
      <c r="H670" s="341"/>
      <c r="I670" s="341"/>
      <c r="J670" s="341"/>
      <c r="K670" s="341"/>
    </row>
    <row r="671" spans="1:11" ht="15.75" customHeight="1" x14ac:dyDescent="0.2">
      <c r="A671" s="341"/>
      <c r="B671" s="341"/>
      <c r="C671" s="341"/>
      <c r="D671" s="341"/>
      <c r="E671" s="341"/>
      <c r="F671" s="341"/>
      <c r="G671" s="341"/>
      <c r="H671" s="341"/>
      <c r="I671" s="341"/>
      <c r="J671" s="341"/>
      <c r="K671" s="341"/>
    </row>
    <row r="672" spans="1:11" ht="15.75" customHeight="1" x14ac:dyDescent="0.2">
      <c r="A672" s="341"/>
      <c r="B672" s="341"/>
      <c r="C672" s="341"/>
      <c r="D672" s="341"/>
      <c r="E672" s="341"/>
      <c r="F672" s="341"/>
      <c r="G672" s="341"/>
      <c r="H672" s="341"/>
      <c r="I672" s="341"/>
      <c r="J672" s="341"/>
      <c r="K672" s="341"/>
    </row>
    <row r="673" spans="1:11" ht="15.75" customHeight="1" x14ac:dyDescent="0.2">
      <c r="A673" s="341"/>
      <c r="B673" s="341"/>
      <c r="C673" s="341"/>
      <c r="D673" s="341"/>
      <c r="E673" s="341"/>
      <c r="F673" s="341"/>
      <c r="G673" s="341"/>
      <c r="H673" s="341"/>
      <c r="I673" s="341"/>
      <c r="J673" s="341"/>
      <c r="K673" s="341"/>
    </row>
    <row r="674" spans="1:11" ht="15.75" customHeight="1" x14ac:dyDescent="0.2">
      <c r="A674" s="341"/>
      <c r="B674" s="341"/>
      <c r="C674" s="341"/>
      <c r="D674" s="341"/>
      <c r="E674" s="341"/>
      <c r="F674" s="341"/>
      <c r="G674" s="341"/>
      <c r="H674" s="341"/>
      <c r="I674" s="341"/>
      <c r="J674" s="341"/>
      <c r="K674" s="341"/>
    </row>
    <row r="675" spans="1:11" ht="15.75" customHeight="1" x14ac:dyDescent="0.2">
      <c r="A675" s="341"/>
      <c r="B675" s="341"/>
      <c r="C675" s="341"/>
      <c r="D675" s="341"/>
      <c r="E675" s="341"/>
      <c r="F675" s="341"/>
      <c r="G675" s="341"/>
      <c r="H675" s="341"/>
      <c r="I675" s="341"/>
      <c r="J675" s="341"/>
      <c r="K675" s="341"/>
    </row>
    <row r="676" spans="1:11" ht="15.75" customHeight="1" x14ac:dyDescent="0.2">
      <c r="A676" s="341"/>
      <c r="B676" s="341"/>
      <c r="C676" s="341"/>
      <c r="D676" s="341"/>
      <c r="E676" s="341"/>
      <c r="F676" s="341"/>
      <c r="G676" s="341"/>
      <c r="H676" s="341"/>
      <c r="I676" s="341"/>
      <c r="J676" s="341"/>
      <c r="K676" s="341"/>
    </row>
    <row r="677" spans="1:11" ht="15.75" customHeight="1" x14ac:dyDescent="0.2">
      <c r="A677" s="341"/>
      <c r="B677" s="341"/>
      <c r="C677" s="341"/>
      <c r="D677" s="341"/>
      <c r="E677" s="341"/>
      <c r="F677" s="341"/>
      <c r="G677" s="341"/>
      <c r="H677" s="341"/>
      <c r="I677" s="341"/>
      <c r="J677" s="341"/>
      <c r="K677" s="341"/>
    </row>
    <row r="678" spans="1:11" ht="15.75" customHeight="1" x14ac:dyDescent="0.2">
      <c r="A678" s="341"/>
      <c r="B678" s="341"/>
      <c r="C678" s="341"/>
      <c r="D678" s="341"/>
      <c r="E678" s="341"/>
      <c r="F678" s="341"/>
      <c r="G678" s="341"/>
      <c r="H678" s="341"/>
      <c r="I678" s="341"/>
      <c r="J678" s="341"/>
      <c r="K678" s="341"/>
    </row>
    <row r="679" spans="1:11" ht="15.75" customHeight="1" x14ac:dyDescent="0.2">
      <c r="A679" s="341"/>
      <c r="B679" s="341"/>
      <c r="C679" s="341"/>
      <c r="D679" s="341"/>
      <c r="E679" s="341"/>
      <c r="F679" s="341"/>
      <c r="G679" s="341"/>
      <c r="H679" s="341"/>
      <c r="I679" s="341"/>
      <c r="J679" s="341"/>
      <c r="K679" s="341"/>
    </row>
    <row r="680" spans="1:11" ht="15.75" customHeight="1" x14ac:dyDescent="0.2">
      <c r="A680" s="341"/>
      <c r="B680" s="341"/>
      <c r="C680" s="341"/>
      <c r="D680" s="341"/>
      <c r="E680" s="341"/>
      <c r="F680" s="341"/>
      <c r="G680" s="341"/>
      <c r="H680" s="341"/>
      <c r="I680" s="341"/>
      <c r="J680" s="341"/>
      <c r="K680" s="341"/>
    </row>
    <row r="681" spans="1:11" ht="15.75" customHeight="1" x14ac:dyDescent="0.2">
      <c r="A681" s="341"/>
      <c r="B681" s="341"/>
      <c r="C681" s="341"/>
      <c r="D681" s="341"/>
      <c r="E681" s="341"/>
      <c r="F681" s="341"/>
      <c r="G681" s="341"/>
      <c r="H681" s="341"/>
      <c r="I681" s="341"/>
      <c r="J681" s="341"/>
      <c r="K681" s="341"/>
    </row>
    <row r="682" spans="1:11" ht="15.75" customHeight="1" x14ac:dyDescent="0.2">
      <c r="A682" s="341"/>
      <c r="B682" s="341"/>
      <c r="C682" s="341"/>
      <c r="D682" s="341"/>
      <c r="E682" s="341"/>
      <c r="F682" s="341"/>
      <c r="G682" s="341"/>
      <c r="H682" s="341"/>
      <c r="I682" s="341"/>
      <c r="J682" s="341"/>
      <c r="K682" s="341"/>
    </row>
    <row r="683" spans="1:11" ht="15.75" customHeight="1" x14ac:dyDescent="0.2">
      <c r="A683" s="341"/>
      <c r="B683" s="341"/>
      <c r="C683" s="341"/>
      <c r="D683" s="341"/>
      <c r="E683" s="341"/>
      <c r="F683" s="341"/>
      <c r="G683" s="341"/>
      <c r="H683" s="341"/>
      <c r="I683" s="341"/>
      <c r="J683" s="341"/>
      <c r="K683" s="341"/>
    </row>
    <row r="684" spans="1:11" ht="15.75" customHeight="1" x14ac:dyDescent="0.2">
      <c r="A684" s="341"/>
      <c r="B684" s="341"/>
      <c r="C684" s="341"/>
      <c r="D684" s="341"/>
      <c r="E684" s="341"/>
      <c r="F684" s="341"/>
      <c r="G684" s="341"/>
      <c r="H684" s="341"/>
      <c r="I684" s="341"/>
      <c r="J684" s="341"/>
      <c r="K684" s="341"/>
    </row>
    <row r="685" spans="1:11" ht="15.75" customHeight="1" x14ac:dyDescent="0.2">
      <c r="A685" s="341"/>
      <c r="B685" s="341"/>
      <c r="C685" s="341"/>
      <c r="D685" s="341"/>
      <c r="E685" s="341"/>
      <c r="F685" s="341"/>
      <c r="G685" s="341"/>
      <c r="H685" s="341"/>
      <c r="I685" s="341"/>
      <c r="J685" s="341"/>
      <c r="K685" s="341"/>
    </row>
    <row r="686" spans="1:11" ht="15.75" customHeight="1" x14ac:dyDescent="0.2">
      <c r="A686" s="341"/>
      <c r="B686" s="341"/>
      <c r="C686" s="341"/>
      <c r="D686" s="341"/>
      <c r="E686" s="341"/>
      <c r="F686" s="341"/>
      <c r="G686" s="341"/>
      <c r="H686" s="341"/>
      <c r="I686" s="341"/>
      <c r="J686" s="341"/>
      <c r="K686" s="341"/>
    </row>
    <row r="687" spans="1:11" ht="15.75" customHeight="1" x14ac:dyDescent="0.2">
      <c r="A687" s="341"/>
      <c r="B687" s="341"/>
      <c r="C687" s="341"/>
      <c r="D687" s="341"/>
      <c r="E687" s="341"/>
      <c r="F687" s="341"/>
      <c r="G687" s="341"/>
      <c r="H687" s="341"/>
      <c r="I687" s="341"/>
      <c r="J687" s="341"/>
      <c r="K687" s="341"/>
    </row>
    <row r="688" spans="1:11" ht="15.75" customHeight="1" x14ac:dyDescent="0.2">
      <c r="A688" s="341"/>
      <c r="B688" s="341"/>
      <c r="C688" s="341"/>
      <c r="D688" s="341"/>
      <c r="E688" s="341"/>
      <c r="F688" s="341"/>
      <c r="G688" s="341"/>
      <c r="H688" s="341"/>
      <c r="I688" s="341"/>
      <c r="J688" s="341"/>
      <c r="K688" s="341"/>
    </row>
    <row r="689" spans="1:11" ht="15.75" customHeight="1" x14ac:dyDescent="0.2">
      <c r="A689" s="341"/>
      <c r="B689" s="341"/>
      <c r="C689" s="341"/>
      <c r="D689" s="341"/>
      <c r="E689" s="341"/>
      <c r="F689" s="341"/>
      <c r="G689" s="341"/>
      <c r="H689" s="341"/>
      <c r="I689" s="341"/>
      <c r="J689" s="341"/>
      <c r="K689" s="341"/>
    </row>
    <row r="690" spans="1:11" ht="15.75" customHeight="1" x14ac:dyDescent="0.2">
      <c r="A690" s="341"/>
      <c r="B690" s="341"/>
      <c r="C690" s="341"/>
      <c r="D690" s="341"/>
      <c r="E690" s="341"/>
      <c r="F690" s="341"/>
      <c r="G690" s="341"/>
      <c r="H690" s="341"/>
      <c r="I690" s="341"/>
      <c r="J690" s="341"/>
      <c r="K690" s="341"/>
    </row>
    <row r="691" spans="1:11" ht="15.75" customHeight="1" x14ac:dyDescent="0.2">
      <c r="A691" s="341"/>
      <c r="B691" s="341"/>
      <c r="C691" s="341"/>
      <c r="D691" s="341"/>
      <c r="E691" s="341"/>
      <c r="F691" s="341"/>
      <c r="G691" s="341"/>
      <c r="H691" s="341"/>
      <c r="I691" s="341"/>
      <c r="J691" s="341"/>
      <c r="K691" s="341"/>
    </row>
    <row r="692" spans="1:11" ht="15.75" customHeight="1" x14ac:dyDescent="0.2">
      <c r="A692" s="341"/>
      <c r="B692" s="341"/>
      <c r="C692" s="341"/>
      <c r="D692" s="341"/>
      <c r="E692" s="341"/>
      <c r="F692" s="341"/>
      <c r="G692" s="341"/>
      <c r="H692" s="341"/>
      <c r="I692" s="341"/>
      <c r="J692" s="341"/>
      <c r="K692" s="341"/>
    </row>
    <row r="693" spans="1:11" ht="15.75" customHeight="1" x14ac:dyDescent="0.2">
      <c r="A693" s="341"/>
      <c r="B693" s="341"/>
      <c r="C693" s="341"/>
      <c r="D693" s="341"/>
      <c r="E693" s="341"/>
      <c r="F693" s="341"/>
      <c r="G693" s="341"/>
      <c r="H693" s="341"/>
      <c r="I693" s="341"/>
      <c r="J693" s="341"/>
      <c r="K693" s="341"/>
    </row>
    <row r="694" spans="1:11" ht="15.75" customHeight="1" x14ac:dyDescent="0.2">
      <c r="A694" s="341"/>
      <c r="B694" s="341"/>
      <c r="C694" s="341"/>
      <c r="D694" s="341"/>
      <c r="E694" s="341"/>
      <c r="F694" s="341"/>
      <c r="G694" s="341"/>
      <c r="H694" s="341"/>
      <c r="I694" s="341"/>
      <c r="J694" s="341"/>
      <c r="K694" s="341"/>
    </row>
    <row r="695" spans="1:11" ht="15.75" customHeight="1" x14ac:dyDescent="0.2">
      <c r="A695" s="341"/>
      <c r="B695" s="341"/>
      <c r="C695" s="341"/>
      <c r="D695" s="341"/>
      <c r="E695" s="341"/>
      <c r="F695" s="341"/>
      <c r="G695" s="341"/>
      <c r="H695" s="341"/>
      <c r="I695" s="341"/>
      <c r="J695" s="341"/>
      <c r="K695" s="341"/>
    </row>
    <row r="696" spans="1:11" ht="15.75" customHeight="1" x14ac:dyDescent="0.2">
      <c r="A696" s="341"/>
      <c r="B696" s="341"/>
      <c r="C696" s="341"/>
      <c r="D696" s="341"/>
      <c r="E696" s="341"/>
      <c r="F696" s="341"/>
      <c r="G696" s="341"/>
      <c r="H696" s="341"/>
      <c r="I696" s="341"/>
      <c r="J696" s="341"/>
      <c r="K696" s="341"/>
    </row>
    <row r="697" spans="1:11" ht="15.75" customHeight="1" x14ac:dyDescent="0.2">
      <c r="A697" s="341"/>
      <c r="B697" s="341"/>
      <c r="C697" s="341"/>
      <c r="D697" s="341"/>
      <c r="E697" s="341"/>
      <c r="F697" s="341"/>
      <c r="G697" s="341"/>
      <c r="H697" s="341"/>
      <c r="I697" s="341"/>
      <c r="J697" s="341"/>
      <c r="K697" s="341"/>
    </row>
    <row r="698" spans="1:11" ht="15.75" customHeight="1" x14ac:dyDescent="0.2">
      <c r="A698" s="341"/>
      <c r="B698" s="341"/>
      <c r="C698" s="341"/>
      <c r="D698" s="341"/>
      <c r="E698" s="341"/>
      <c r="F698" s="341"/>
      <c r="G698" s="341"/>
      <c r="H698" s="341"/>
      <c r="I698" s="341"/>
      <c r="J698" s="341"/>
      <c r="K698" s="341"/>
    </row>
    <row r="699" spans="1:11" ht="15.75" customHeight="1" x14ac:dyDescent="0.2">
      <c r="A699" s="341"/>
      <c r="B699" s="341"/>
      <c r="C699" s="341"/>
      <c r="D699" s="341"/>
      <c r="E699" s="341"/>
      <c r="F699" s="341"/>
      <c r="G699" s="341"/>
      <c r="H699" s="341"/>
      <c r="I699" s="341"/>
      <c r="J699" s="341"/>
      <c r="K699" s="341"/>
    </row>
    <row r="700" spans="1:11" ht="15.75" customHeight="1" x14ac:dyDescent="0.2">
      <c r="A700" s="341"/>
      <c r="B700" s="341"/>
      <c r="C700" s="341"/>
      <c r="D700" s="341"/>
      <c r="E700" s="341"/>
      <c r="F700" s="341"/>
      <c r="G700" s="341"/>
      <c r="H700" s="341"/>
      <c r="I700" s="341"/>
      <c r="J700" s="341"/>
      <c r="K700" s="341"/>
    </row>
    <row r="701" spans="1:11" ht="15.75" customHeight="1" x14ac:dyDescent="0.2">
      <c r="A701" s="341"/>
      <c r="B701" s="341"/>
      <c r="C701" s="341"/>
      <c r="D701" s="341"/>
      <c r="E701" s="341"/>
      <c r="F701" s="341"/>
      <c r="G701" s="341"/>
      <c r="H701" s="341"/>
      <c r="I701" s="341"/>
      <c r="J701" s="341"/>
      <c r="K701" s="341"/>
    </row>
    <row r="702" spans="1:11" ht="15.75" customHeight="1" x14ac:dyDescent="0.2">
      <c r="A702" s="341"/>
      <c r="B702" s="341"/>
      <c r="C702" s="341"/>
      <c r="D702" s="341"/>
      <c r="E702" s="341"/>
      <c r="F702" s="341"/>
      <c r="G702" s="341"/>
      <c r="H702" s="341"/>
      <c r="I702" s="341"/>
      <c r="J702" s="341"/>
      <c r="K702" s="341"/>
    </row>
    <row r="703" spans="1:11" ht="15.75" customHeight="1" x14ac:dyDescent="0.2">
      <c r="A703" s="341"/>
      <c r="B703" s="341"/>
      <c r="C703" s="341"/>
      <c r="D703" s="341"/>
      <c r="E703" s="341"/>
      <c r="F703" s="341"/>
      <c r="G703" s="341"/>
      <c r="H703" s="341"/>
      <c r="I703" s="341"/>
      <c r="J703" s="341"/>
      <c r="K703" s="341"/>
    </row>
    <row r="704" spans="1:11" ht="15.75" customHeight="1" x14ac:dyDescent="0.2">
      <c r="A704" s="341"/>
      <c r="B704" s="341"/>
      <c r="C704" s="341"/>
      <c r="D704" s="341"/>
      <c r="E704" s="341"/>
      <c r="F704" s="341"/>
      <c r="G704" s="341"/>
      <c r="H704" s="341"/>
      <c r="I704" s="341"/>
      <c r="J704" s="341"/>
      <c r="K704" s="341"/>
    </row>
    <row r="705" spans="1:11" ht="15.75" customHeight="1" x14ac:dyDescent="0.2">
      <c r="A705" s="341"/>
      <c r="B705" s="341"/>
      <c r="C705" s="341"/>
      <c r="D705" s="341"/>
      <c r="E705" s="341"/>
      <c r="F705" s="341"/>
      <c r="G705" s="341"/>
      <c r="H705" s="341"/>
      <c r="I705" s="341"/>
      <c r="J705" s="341"/>
      <c r="K705" s="341"/>
    </row>
    <row r="706" spans="1:11" ht="15.75" customHeight="1" x14ac:dyDescent="0.2">
      <c r="A706" s="341"/>
      <c r="B706" s="341"/>
      <c r="C706" s="341"/>
      <c r="D706" s="341"/>
      <c r="E706" s="341"/>
      <c r="F706" s="341"/>
      <c r="G706" s="341"/>
      <c r="H706" s="341"/>
      <c r="I706" s="341"/>
      <c r="J706" s="341"/>
      <c r="K706" s="341"/>
    </row>
    <row r="707" spans="1:11" ht="15.75" customHeight="1" x14ac:dyDescent="0.2">
      <c r="A707" s="341"/>
      <c r="B707" s="341"/>
      <c r="C707" s="341"/>
      <c r="D707" s="341"/>
      <c r="E707" s="341"/>
      <c r="F707" s="341"/>
      <c r="G707" s="341"/>
      <c r="H707" s="341"/>
      <c r="I707" s="341"/>
      <c r="J707" s="341"/>
      <c r="K707" s="341"/>
    </row>
    <row r="708" spans="1:11" ht="15.75" customHeight="1" x14ac:dyDescent="0.2">
      <c r="A708" s="341"/>
      <c r="B708" s="341"/>
      <c r="C708" s="341"/>
      <c r="D708" s="341"/>
      <c r="E708" s="341"/>
      <c r="F708" s="341"/>
      <c r="G708" s="341"/>
      <c r="H708" s="341"/>
      <c r="I708" s="341"/>
      <c r="J708" s="341"/>
      <c r="K708" s="341"/>
    </row>
    <row r="709" spans="1:11" ht="15.75" customHeight="1" x14ac:dyDescent="0.2">
      <c r="A709" s="341"/>
      <c r="B709" s="341"/>
      <c r="C709" s="341"/>
      <c r="D709" s="341"/>
      <c r="E709" s="341"/>
      <c r="F709" s="341"/>
      <c r="G709" s="341"/>
      <c r="H709" s="341"/>
      <c r="I709" s="341"/>
      <c r="J709" s="341"/>
      <c r="K709" s="341"/>
    </row>
    <row r="710" spans="1:11" ht="15.75" customHeight="1" x14ac:dyDescent="0.2">
      <c r="A710" s="341"/>
      <c r="B710" s="341"/>
      <c r="C710" s="341"/>
      <c r="D710" s="341"/>
      <c r="E710" s="341"/>
      <c r="F710" s="341"/>
      <c r="G710" s="341"/>
      <c r="H710" s="341"/>
      <c r="I710" s="341"/>
      <c r="J710" s="341"/>
      <c r="K710" s="341"/>
    </row>
    <row r="711" spans="1:11" ht="15.75" customHeight="1" x14ac:dyDescent="0.2">
      <c r="A711" s="341"/>
      <c r="B711" s="341"/>
      <c r="C711" s="341"/>
      <c r="D711" s="341"/>
      <c r="E711" s="341"/>
      <c r="F711" s="341"/>
      <c r="G711" s="341"/>
      <c r="H711" s="341"/>
      <c r="I711" s="341"/>
      <c r="J711" s="341"/>
      <c r="K711" s="341"/>
    </row>
    <row r="712" spans="1:11" ht="15.75" customHeight="1" x14ac:dyDescent="0.2">
      <c r="A712" s="341"/>
      <c r="B712" s="341"/>
      <c r="C712" s="341"/>
      <c r="D712" s="341"/>
      <c r="E712" s="341"/>
      <c r="F712" s="341"/>
      <c r="G712" s="341"/>
      <c r="H712" s="341"/>
      <c r="I712" s="341"/>
      <c r="J712" s="341"/>
      <c r="K712" s="341"/>
    </row>
    <row r="713" spans="1:11" ht="15.75" customHeight="1" x14ac:dyDescent="0.2">
      <c r="A713" s="341"/>
      <c r="B713" s="341"/>
      <c r="C713" s="341"/>
      <c r="D713" s="341"/>
      <c r="E713" s="341"/>
      <c r="F713" s="341"/>
      <c r="G713" s="341"/>
      <c r="H713" s="341"/>
      <c r="I713" s="341"/>
      <c r="J713" s="341"/>
      <c r="K713" s="341"/>
    </row>
    <row r="714" spans="1:11" ht="15.75" customHeight="1" x14ac:dyDescent="0.2">
      <c r="A714" s="341"/>
      <c r="B714" s="341"/>
      <c r="C714" s="341"/>
      <c r="D714" s="341"/>
      <c r="E714" s="341"/>
      <c r="F714" s="341"/>
      <c r="G714" s="341"/>
      <c r="H714" s="341"/>
      <c r="I714" s="341"/>
      <c r="J714" s="341"/>
      <c r="K714" s="341"/>
    </row>
    <row r="715" spans="1:11" ht="15.75" customHeight="1" x14ac:dyDescent="0.2">
      <c r="A715" s="341"/>
      <c r="B715" s="341"/>
      <c r="C715" s="341"/>
      <c r="D715" s="341"/>
      <c r="E715" s="341"/>
      <c r="F715" s="341"/>
      <c r="G715" s="341"/>
      <c r="H715" s="341"/>
      <c r="I715" s="341"/>
      <c r="J715" s="341"/>
      <c r="K715" s="341"/>
    </row>
    <row r="716" spans="1:11" ht="15.75" customHeight="1" x14ac:dyDescent="0.2">
      <c r="A716" s="341"/>
      <c r="B716" s="341"/>
      <c r="C716" s="341"/>
      <c r="D716" s="341"/>
      <c r="E716" s="341"/>
      <c r="F716" s="341"/>
      <c r="G716" s="341"/>
      <c r="H716" s="341"/>
      <c r="I716" s="341"/>
      <c r="J716" s="341"/>
      <c r="K716" s="341"/>
    </row>
    <row r="717" spans="1:11" ht="15.75" customHeight="1" x14ac:dyDescent="0.2">
      <c r="A717" s="341"/>
      <c r="B717" s="341"/>
      <c r="C717" s="341"/>
      <c r="D717" s="341"/>
      <c r="E717" s="341"/>
      <c r="F717" s="341"/>
      <c r="G717" s="341"/>
      <c r="H717" s="341"/>
      <c r="I717" s="341"/>
      <c r="J717" s="341"/>
      <c r="K717" s="341"/>
    </row>
    <row r="718" spans="1:11" ht="15.75" customHeight="1" x14ac:dyDescent="0.2">
      <c r="A718" s="341"/>
      <c r="B718" s="341"/>
      <c r="C718" s="341"/>
      <c r="D718" s="341"/>
      <c r="E718" s="341"/>
      <c r="F718" s="341"/>
      <c r="G718" s="341"/>
      <c r="H718" s="341"/>
      <c r="I718" s="341"/>
      <c r="J718" s="341"/>
      <c r="K718" s="341"/>
    </row>
    <row r="719" spans="1:11" ht="15.75" customHeight="1" x14ac:dyDescent="0.2">
      <c r="A719" s="341"/>
      <c r="B719" s="341"/>
      <c r="C719" s="341"/>
      <c r="D719" s="341"/>
      <c r="E719" s="341"/>
      <c r="F719" s="341"/>
      <c r="G719" s="341"/>
      <c r="H719" s="341"/>
      <c r="I719" s="341"/>
      <c r="J719" s="341"/>
      <c r="K719" s="341"/>
    </row>
    <row r="720" spans="1:11" ht="15.75" customHeight="1" x14ac:dyDescent="0.2">
      <c r="A720" s="341"/>
      <c r="B720" s="341"/>
      <c r="C720" s="341"/>
      <c r="D720" s="341"/>
      <c r="E720" s="341"/>
      <c r="F720" s="341"/>
      <c r="G720" s="341"/>
      <c r="H720" s="341"/>
      <c r="I720" s="341"/>
      <c r="J720" s="341"/>
      <c r="K720" s="341"/>
    </row>
    <row r="721" spans="1:11" ht="15.75" customHeight="1" x14ac:dyDescent="0.2">
      <c r="A721" s="341"/>
      <c r="B721" s="341"/>
      <c r="C721" s="341"/>
      <c r="D721" s="341"/>
      <c r="E721" s="341"/>
      <c r="F721" s="341"/>
      <c r="G721" s="341"/>
      <c r="H721" s="341"/>
      <c r="I721" s="341"/>
      <c r="J721" s="341"/>
      <c r="K721" s="341"/>
    </row>
    <row r="722" spans="1:11" ht="15.75" customHeight="1" x14ac:dyDescent="0.2">
      <c r="A722" s="341"/>
      <c r="B722" s="341"/>
      <c r="C722" s="341"/>
      <c r="D722" s="341"/>
      <c r="E722" s="341"/>
      <c r="F722" s="341"/>
      <c r="G722" s="341"/>
      <c r="H722" s="341"/>
      <c r="I722" s="341"/>
      <c r="J722" s="341"/>
      <c r="K722" s="341"/>
    </row>
    <row r="723" spans="1:11" ht="15.75" customHeight="1" x14ac:dyDescent="0.2">
      <c r="A723" s="341"/>
      <c r="B723" s="341"/>
      <c r="C723" s="341"/>
      <c r="D723" s="341"/>
      <c r="E723" s="341"/>
      <c r="F723" s="341"/>
      <c r="G723" s="341"/>
      <c r="H723" s="341"/>
      <c r="I723" s="341"/>
      <c r="J723" s="341"/>
      <c r="K723" s="341"/>
    </row>
    <row r="724" spans="1:11" ht="15.75" customHeight="1" x14ac:dyDescent="0.2">
      <c r="A724" s="341"/>
      <c r="B724" s="341"/>
      <c r="C724" s="341"/>
      <c r="D724" s="341"/>
      <c r="E724" s="341"/>
      <c r="F724" s="341"/>
      <c r="G724" s="341"/>
      <c r="H724" s="341"/>
      <c r="I724" s="341"/>
      <c r="J724" s="341"/>
      <c r="K724" s="341"/>
    </row>
    <row r="725" spans="1:11" ht="15.75" customHeight="1" x14ac:dyDescent="0.2">
      <c r="A725" s="341"/>
      <c r="B725" s="341"/>
      <c r="C725" s="341"/>
      <c r="D725" s="341"/>
      <c r="E725" s="341"/>
      <c r="F725" s="341"/>
      <c r="G725" s="341"/>
      <c r="H725" s="341"/>
      <c r="I725" s="341"/>
      <c r="J725" s="341"/>
      <c r="K725" s="341"/>
    </row>
    <row r="726" spans="1:11" ht="15.75" customHeight="1" x14ac:dyDescent="0.2">
      <c r="A726" s="341"/>
      <c r="B726" s="341"/>
      <c r="C726" s="341"/>
      <c r="D726" s="341"/>
      <c r="E726" s="341"/>
      <c r="F726" s="341"/>
      <c r="G726" s="341"/>
      <c r="H726" s="341"/>
      <c r="I726" s="341"/>
      <c r="J726" s="341"/>
      <c r="K726" s="341"/>
    </row>
    <row r="727" spans="1:11" ht="15.75" customHeight="1" x14ac:dyDescent="0.2">
      <c r="A727" s="341"/>
      <c r="B727" s="341"/>
      <c r="C727" s="341"/>
      <c r="D727" s="341"/>
      <c r="E727" s="341"/>
      <c r="F727" s="341"/>
      <c r="G727" s="341"/>
      <c r="H727" s="341"/>
      <c r="I727" s="341"/>
      <c r="J727" s="341"/>
      <c r="K727" s="341"/>
    </row>
    <row r="728" spans="1:11" ht="15.75" customHeight="1" x14ac:dyDescent="0.2">
      <c r="A728" s="341"/>
      <c r="B728" s="341"/>
      <c r="C728" s="341"/>
      <c r="D728" s="341"/>
      <c r="E728" s="341"/>
      <c r="F728" s="341"/>
      <c r="G728" s="341"/>
      <c r="H728" s="341"/>
      <c r="I728" s="341"/>
      <c r="J728" s="341"/>
      <c r="K728" s="341"/>
    </row>
    <row r="729" spans="1:11" ht="15.75" customHeight="1" x14ac:dyDescent="0.2">
      <c r="A729" s="341"/>
      <c r="B729" s="341"/>
      <c r="C729" s="341"/>
      <c r="D729" s="341"/>
      <c r="E729" s="341"/>
      <c r="F729" s="341"/>
      <c r="G729" s="341"/>
      <c r="H729" s="341"/>
      <c r="I729" s="341"/>
      <c r="J729" s="341"/>
      <c r="K729" s="341"/>
    </row>
    <row r="730" spans="1:11" ht="15.75" customHeight="1" x14ac:dyDescent="0.2">
      <c r="A730" s="341"/>
      <c r="B730" s="341"/>
      <c r="C730" s="341"/>
      <c r="D730" s="341"/>
      <c r="E730" s="341"/>
      <c r="F730" s="341"/>
      <c r="G730" s="341"/>
      <c r="H730" s="341"/>
      <c r="I730" s="341"/>
      <c r="J730" s="341"/>
      <c r="K730" s="341"/>
    </row>
    <row r="731" spans="1:11" ht="15.75" customHeight="1" x14ac:dyDescent="0.2">
      <c r="A731" s="341"/>
      <c r="B731" s="341"/>
      <c r="C731" s="341"/>
      <c r="D731" s="341"/>
      <c r="E731" s="341"/>
      <c r="F731" s="341"/>
      <c r="G731" s="341"/>
      <c r="H731" s="341"/>
      <c r="I731" s="341"/>
      <c r="J731" s="341"/>
      <c r="K731" s="341"/>
    </row>
    <row r="732" spans="1:11" ht="15.75" customHeight="1" x14ac:dyDescent="0.2">
      <c r="A732" s="341"/>
      <c r="B732" s="341"/>
      <c r="C732" s="341"/>
      <c r="D732" s="341"/>
      <c r="E732" s="341"/>
      <c r="F732" s="341"/>
      <c r="G732" s="341"/>
      <c r="H732" s="341"/>
      <c r="I732" s="341"/>
      <c r="J732" s="341"/>
      <c r="K732" s="341"/>
    </row>
    <row r="733" spans="1:11" ht="15.75" customHeight="1" x14ac:dyDescent="0.2">
      <c r="A733" s="341"/>
      <c r="B733" s="341"/>
      <c r="C733" s="341"/>
      <c r="D733" s="341"/>
      <c r="E733" s="341"/>
      <c r="F733" s="341"/>
      <c r="G733" s="341"/>
      <c r="H733" s="341"/>
      <c r="I733" s="341"/>
      <c r="J733" s="341"/>
      <c r="K733" s="341"/>
    </row>
    <row r="734" spans="1:11" ht="15.75" customHeight="1" x14ac:dyDescent="0.2">
      <c r="A734" s="341"/>
      <c r="B734" s="341"/>
      <c r="C734" s="341"/>
      <c r="D734" s="341"/>
      <c r="E734" s="341"/>
      <c r="F734" s="341"/>
      <c r="G734" s="341"/>
      <c r="H734" s="341"/>
      <c r="I734" s="341"/>
      <c r="J734" s="341"/>
      <c r="K734" s="341"/>
    </row>
    <row r="735" spans="1:11" ht="15.75" customHeight="1" x14ac:dyDescent="0.2">
      <c r="A735" s="341"/>
      <c r="B735" s="341"/>
      <c r="C735" s="341"/>
      <c r="D735" s="341"/>
      <c r="E735" s="341"/>
      <c r="F735" s="341"/>
      <c r="G735" s="341"/>
      <c r="H735" s="341"/>
      <c r="I735" s="341"/>
      <c r="J735" s="341"/>
      <c r="K735" s="341"/>
    </row>
    <row r="736" spans="1:11" ht="15.75" customHeight="1" x14ac:dyDescent="0.2">
      <c r="A736" s="341"/>
      <c r="B736" s="341"/>
      <c r="C736" s="341"/>
      <c r="D736" s="341"/>
      <c r="E736" s="341"/>
      <c r="F736" s="341"/>
      <c r="G736" s="341"/>
      <c r="H736" s="341"/>
      <c r="I736" s="341"/>
      <c r="J736" s="341"/>
      <c r="K736" s="341"/>
    </row>
    <row r="737" spans="1:11" ht="15.75" customHeight="1" x14ac:dyDescent="0.2">
      <c r="A737" s="341"/>
      <c r="B737" s="341"/>
      <c r="C737" s="341"/>
      <c r="D737" s="341"/>
      <c r="E737" s="341"/>
      <c r="F737" s="341"/>
      <c r="G737" s="341"/>
      <c r="H737" s="341"/>
      <c r="I737" s="341"/>
      <c r="J737" s="341"/>
      <c r="K737" s="341"/>
    </row>
    <row r="738" spans="1:11" ht="15.75" customHeight="1" x14ac:dyDescent="0.2">
      <c r="A738" s="341"/>
      <c r="B738" s="341"/>
      <c r="C738" s="341"/>
      <c r="D738" s="341"/>
      <c r="E738" s="341"/>
      <c r="F738" s="341"/>
      <c r="G738" s="341"/>
      <c r="H738" s="341"/>
      <c r="I738" s="341"/>
      <c r="J738" s="341"/>
      <c r="K738" s="341"/>
    </row>
    <row r="739" spans="1:11" ht="15.75" customHeight="1" x14ac:dyDescent="0.2">
      <c r="A739" s="341"/>
      <c r="B739" s="341"/>
      <c r="C739" s="341"/>
      <c r="D739" s="341"/>
      <c r="E739" s="341"/>
      <c r="F739" s="341"/>
      <c r="G739" s="341"/>
      <c r="H739" s="341"/>
      <c r="I739" s="341"/>
      <c r="J739" s="341"/>
      <c r="K739" s="341"/>
    </row>
    <row r="740" spans="1:11" ht="15.75" customHeight="1" x14ac:dyDescent="0.2">
      <c r="A740" s="341"/>
      <c r="B740" s="341"/>
      <c r="C740" s="341"/>
      <c r="D740" s="341"/>
      <c r="E740" s="341"/>
      <c r="F740" s="341"/>
      <c r="G740" s="341"/>
      <c r="H740" s="341"/>
      <c r="I740" s="341"/>
      <c r="J740" s="341"/>
      <c r="K740" s="341"/>
    </row>
    <row r="741" spans="1:11" ht="15.75" customHeight="1" x14ac:dyDescent="0.2">
      <c r="A741" s="341"/>
      <c r="B741" s="341"/>
      <c r="C741" s="341"/>
      <c r="D741" s="341"/>
      <c r="E741" s="341"/>
      <c r="F741" s="341"/>
      <c r="G741" s="341"/>
      <c r="H741" s="341"/>
      <c r="I741" s="341"/>
      <c r="J741" s="341"/>
      <c r="K741" s="341"/>
    </row>
    <row r="742" spans="1:11" ht="15.75" customHeight="1" x14ac:dyDescent="0.2">
      <c r="A742" s="341"/>
      <c r="B742" s="341"/>
      <c r="C742" s="341"/>
      <c r="D742" s="341"/>
      <c r="E742" s="341"/>
      <c r="F742" s="341"/>
      <c r="G742" s="341"/>
      <c r="H742" s="341"/>
      <c r="I742" s="341"/>
      <c r="J742" s="341"/>
      <c r="K742" s="341"/>
    </row>
    <row r="743" spans="1:11" ht="15.75" customHeight="1" x14ac:dyDescent="0.2">
      <c r="A743" s="341"/>
      <c r="B743" s="341"/>
      <c r="C743" s="341"/>
      <c r="D743" s="341"/>
      <c r="E743" s="341"/>
      <c r="F743" s="341"/>
      <c r="G743" s="341"/>
      <c r="H743" s="341"/>
      <c r="I743" s="341"/>
      <c r="J743" s="341"/>
      <c r="K743" s="341"/>
    </row>
    <row r="744" spans="1:11" ht="15.75" customHeight="1" x14ac:dyDescent="0.2">
      <c r="A744" s="341"/>
      <c r="B744" s="341"/>
      <c r="C744" s="341"/>
      <c r="D744" s="341"/>
      <c r="E744" s="341"/>
      <c r="F744" s="341"/>
      <c r="G744" s="341"/>
      <c r="H744" s="341"/>
      <c r="I744" s="341"/>
      <c r="J744" s="341"/>
      <c r="K744" s="341"/>
    </row>
    <row r="745" spans="1:11" ht="15.75" customHeight="1" x14ac:dyDescent="0.2">
      <c r="A745" s="341"/>
      <c r="B745" s="341"/>
      <c r="C745" s="341"/>
      <c r="D745" s="341"/>
      <c r="E745" s="341"/>
      <c r="F745" s="341"/>
      <c r="G745" s="341"/>
      <c r="H745" s="341"/>
      <c r="I745" s="341"/>
      <c r="J745" s="341"/>
      <c r="K745" s="341"/>
    </row>
    <row r="746" spans="1:11" ht="15.75" customHeight="1" x14ac:dyDescent="0.2">
      <c r="A746" s="341"/>
      <c r="B746" s="341"/>
      <c r="C746" s="341"/>
      <c r="D746" s="341"/>
      <c r="E746" s="341"/>
      <c r="F746" s="341"/>
      <c r="G746" s="341"/>
      <c r="H746" s="341"/>
      <c r="I746" s="341"/>
      <c r="J746" s="341"/>
      <c r="K746" s="341"/>
    </row>
    <row r="747" spans="1:11" ht="15.75" customHeight="1" x14ac:dyDescent="0.2">
      <c r="A747" s="341"/>
      <c r="B747" s="341"/>
      <c r="C747" s="341"/>
      <c r="D747" s="341"/>
      <c r="E747" s="341"/>
      <c r="F747" s="341"/>
      <c r="G747" s="341"/>
      <c r="H747" s="341"/>
      <c r="I747" s="341"/>
      <c r="J747" s="341"/>
      <c r="K747" s="341"/>
    </row>
    <row r="748" spans="1:11" ht="15.75" customHeight="1" x14ac:dyDescent="0.2">
      <c r="A748" s="341"/>
      <c r="B748" s="341"/>
      <c r="C748" s="341"/>
      <c r="D748" s="341"/>
      <c r="E748" s="341"/>
      <c r="F748" s="341"/>
      <c r="G748" s="341"/>
      <c r="H748" s="341"/>
      <c r="I748" s="341"/>
      <c r="J748" s="341"/>
      <c r="K748" s="341"/>
    </row>
    <row r="749" spans="1:11" ht="15.75" customHeight="1" x14ac:dyDescent="0.2">
      <c r="A749" s="341"/>
      <c r="B749" s="341"/>
      <c r="C749" s="341"/>
      <c r="D749" s="341"/>
      <c r="E749" s="341"/>
      <c r="F749" s="341"/>
      <c r="G749" s="341"/>
      <c r="H749" s="341"/>
      <c r="I749" s="341"/>
      <c r="J749" s="341"/>
      <c r="K749" s="341"/>
    </row>
    <row r="750" spans="1:11" ht="15.75" customHeight="1" x14ac:dyDescent="0.2">
      <c r="A750" s="341"/>
      <c r="B750" s="341"/>
      <c r="C750" s="341"/>
      <c r="D750" s="341"/>
      <c r="E750" s="341"/>
      <c r="F750" s="341"/>
      <c r="G750" s="341"/>
      <c r="H750" s="341"/>
      <c r="I750" s="341"/>
      <c r="J750" s="341"/>
      <c r="K750" s="341"/>
    </row>
    <row r="751" spans="1:11" ht="15.75" customHeight="1" x14ac:dyDescent="0.2">
      <c r="A751" s="341"/>
      <c r="B751" s="341"/>
      <c r="C751" s="341"/>
      <c r="D751" s="341"/>
      <c r="E751" s="341"/>
      <c r="F751" s="341"/>
      <c r="G751" s="341"/>
      <c r="H751" s="341"/>
      <c r="I751" s="341"/>
      <c r="J751" s="341"/>
      <c r="K751" s="341"/>
    </row>
    <row r="752" spans="1:11" ht="15.75" customHeight="1" x14ac:dyDescent="0.2">
      <c r="A752" s="341"/>
      <c r="B752" s="341"/>
      <c r="C752" s="341"/>
      <c r="D752" s="341"/>
      <c r="E752" s="341"/>
      <c r="F752" s="341"/>
      <c r="G752" s="341"/>
      <c r="H752" s="341"/>
      <c r="I752" s="341"/>
      <c r="J752" s="341"/>
      <c r="K752" s="341"/>
    </row>
    <row r="753" spans="1:11" ht="15.75" customHeight="1" x14ac:dyDescent="0.2">
      <c r="A753" s="341"/>
      <c r="B753" s="341"/>
      <c r="C753" s="341"/>
      <c r="D753" s="341"/>
      <c r="E753" s="341"/>
      <c r="F753" s="341"/>
      <c r="G753" s="341"/>
      <c r="H753" s="341"/>
      <c r="I753" s="341"/>
      <c r="J753" s="341"/>
      <c r="K753" s="341"/>
    </row>
    <row r="754" spans="1:11" ht="15.75" customHeight="1" x14ac:dyDescent="0.2">
      <c r="A754" s="341"/>
      <c r="B754" s="341"/>
      <c r="C754" s="341"/>
      <c r="D754" s="341"/>
      <c r="E754" s="341"/>
      <c r="F754" s="341"/>
      <c r="G754" s="341"/>
      <c r="H754" s="341"/>
      <c r="I754" s="341"/>
      <c r="J754" s="341"/>
      <c r="K754" s="341"/>
    </row>
    <row r="755" spans="1:11" ht="15.75" customHeight="1" x14ac:dyDescent="0.2">
      <c r="A755" s="341"/>
      <c r="B755" s="341"/>
      <c r="C755" s="341"/>
      <c r="D755" s="341"/>
      <c r="E755" s="341"/>
      <c r="F755" s="341"/>
      <c r="G755" s="341"/>
      <c r="H755" s="341"/>
      <c r="I755" s="341"/>
      <c r="J755" s="341"/>
      <c r="K755" s="341"/>
    </row>
    <row r="756" spans="1:11" ht="15.75" customHeight="1" x14ac:dyDescent="0.2">
      <c r="A756" s="341"/>
      <c r="B756" s="341"/>
      <c r="C756" s="341"/>
      <c r="D756" s="341"/>
      <c r="E756" s="341"/>
      <c r="F756" s="341"/>
      <c r="G756" s="341"/>
      <c r="H756" s="341"/>
      <c r="I756" s="341"/>
      <c r="J756" s="341"/>
      <c r="K756" s="341"/>
    </row>
    <row r="757" spans="1:11" ht="15.75" customHeight="1" x14ac:dyDescent="0.2">
      <c r="A757" s="341"/>
      <c r="B757" s="341"/>
      <c r="C757" s="341"/>
      <c r="D757" s="341"/>
      <c r="E757" s="341"/>
      <c r="F757" s="341"/>
      <c r="G757" s="341"/>
      <c r="H757" s="341"/>
      <c r="I757" s="341"/>
      <c r="J757" s="341"/>
      <c r="K757" s="341"/>
    </row>
    <row r="758" spans="1:11" ht="15.75" customHeight="1" x14ac:dyDescent="0.2">
      <c r="A758" s="341"/>
      <c r="B758" s="341"/>
      <c r="C758" s="341"/>
      <c r="D758" s="341"/>
      <c r="E758" s="341"/>
      <c r="F758" s="341"/>
      <c r="G758" s="341"/>
      <c r="H758" s="341"/>
      <c r="I758" s="341"/>
      <c r="J758" s="341"/>
      <c r="K758" s="341"/>
    </row>
    <row r="759" spans="1:11" ht="15.75" customHeight="1" x14ac:dyDescent="0.2">
      <c r="A759" s="341"/>
      <c r="B759" s="341"/>
      <c r="C759" s="341"/>
      <c r="D759" s="341"/>
      <c r="E759" s="341"/>
      <c r="F759" s="341"/>
      <c r="G759" s="341"/>
      <c r="H759" s="341"/>
      <c r="I759" s="341"/>
      <c r="J759" s="341"/>
      <c r="K759" s="341"/>
    </row>
    <row r="760" spans="1:11" ht="15.75" customHeight="1" x14ac:dyDescent="0.2">
      <c r="A760" s="341"/>
      <c r="B760" s="341"/>
      <c r="C760" s="341"/>
      <c r="D760" s="341"/>
      <c r="E760" s="341"/>
      <c r="F760" s="341"/>
      <c r="G760" s="341"/>
      <c r="H760" s="341"/>
      <c r="I760" s="341"/>
      <c r="J760" s="341"/>
      <c r="K760" s="341"/>
    </row>
    <row r="761" spans="1:11" ht="15.75" customHeight="1" x14ac:dyDescent="0.2">
      <c r="A761" s="341"/>
      <c r="B761" s="341"/>
      <c r="C761" s="341"/>
      <c r="D761" s="341"/>
      <c r="E761" s="341"/>
      <c r="F761" s="341"/>
      <c r="G761" s="341"/>
      <c r="H761" s="341"/>
      <c r="I761" s="341"/>
      <c r="J761" s="341"/>
      <c r="K761" s="341"/>
    </row>
    <row r="762" spans="1:11" ht="15.75" customHeight="1" x14ac:dyDescent="0.2">
      <c r="A762" s="341"/>
      <c r="B762" s="341"/>
      <c r="C762" s="341"/>
      <c r="D762" s="341"/>
      <c r="E762" s="341"/>
      <c r="F762" s="341"/>
      <c r="G762" s="341"/>
      <c r="H762" s="341"/>
      <c r="I762" s="341"/>
      <c r="J762" s="341"/>
      <c r="K762" s="341"/>
    </row>
    <row r="763" spans="1:11" ht="15.75" customHeight="1" x14ac:dyDescent="0.2">
      <c r="A763" s="341"/>
      <c r="B763" s="341"/>
      <c r="C763" s="341"/>
      <c r="D763" s="341"/>
      <c r="E763" s="341"/>
      <c r="F763" s="341"/>
      <c r="G763" s="341"/>
      <c r="H763" s="341"/>
      <c r="I763" s="341"/>
      <c r="J763" s="341"/>
      <c r="K763" s="341"/>
    </row>
    <row r="764" spans="1:11" ht="15.75" customHeight="1" x14ac:dyDescent="0.2">
      <c r="A764" s="341"/>
      <c r="B764" s="341"/>
      <c r="C764" s="341"/>
      <c r="D764" s="341"/>
      <c r="E764" s="341"/>
      <c r="F764" s="341"/>
      <c r="G764" s="341"/>
      <c r="H764" s="341"/>
      <c r="I764" s="341"/>
      <c r="J764" s="341"/>
      <c r="K764" s="341"/>
    </row>
    <row r="765" spans="1:11" ht="15.75" customHeight="1" x14ac:dyDescent="0.2">
      <c r="A765" s="341"/>
      <c r="B765" s="341"/>
      <c r="C765" s="341"/>
      <c r="D765" s="341"/>
      <c r="E765" s="341"/>
      <c r="F765" s="341"/>
      <c r="G765" s="341"/>
      <c r="H765" s="341"/>
      <c r="I765" s="341"/>
      <c r="J765" s="341"/>
      <c r="K765" s="341"/>
    </row>
    <row r="766" spans="1:11" ht="15.75" customHeight="1" x14ac:dyDescent="0.2">
      <c r="A766" s="341"/>
      <c r="B766" s="341"/>
      <c r="C766" s="341"/>
      <c r="D766" s="341"/>
      <c r="E766" s="341"/>
      <c r="F766" s="341"/>
      <c r="G766" s="341"/>
      <c r="H766" s="341"/>
      <c r="I766" s="341"/>
      <c r="J766" s="341"/>
      <c r="K766" s="341"/>
    </row>
    <row r="767" spans="1:11" ht="15.75" customHeight="1" x14ac:dyDescent="0.2">
      <c r="A767" s="341"/>
      <c r="B767" s="341"/>
      <c r="C767" s="341"/>
      <c r="D767" s="341"/>
      <c r="E767" s="341"/>
      <c r="F767" s="341"/>
      <c r="G767" s="341"/>
      <c r="H767" s="341"/>
      <c r="I767" s="341"/>
      <c r="J767" s="341"/>
      <c r="K767" s="341"/>
    </row>
    <row r="768" spans="1:11" ht="15.75" customHeight="1" x14ac:dyDescent="0.2">
      <c r="A768" s="341"/>
      <c r="B768" s="341"/>
      <c r="C768" s="341"/>
      <c r="D768" s="341"/>
      <c r="E768" s="341"/>
      <c r="F768" s="341"/>
      <c r="G768" s="341"/>
      <c r="H768" s="341"/>
      <c r="I768" s="341"/>
      <c r="J768" s="341"/>
      <c r="K768" s="341"/>
    </row>
    <row r="769" spans="1:11" ht="15.75" customHeight="1" x14ac:dyDescent="0.2">
      <c r="A769" s="341"/>
      <c r="B769" s="341"/>
      <c r="C769" s="341"/>
      <c r="D769" s="341"/>
      <c r="E769" s="341"/>
      <c r="F769" s="341"/>
      <c r="G769" s="341"/>
      <c r="H769" s="341"/>
      <c r="I769" s="341"/>
      <c r="J769" s="341"/>
      <c r="K769" s="341"/>
    </row>
    <row r="770" spans="1:11" ht="15.75" customHeight="1" x14ac:dyDescent="0.2">
      <c r="A770" s="341"/>
      <c r="B770" s="341"/>
      <c r="C770" s="341"/>
      <c r="D770" s="341"/>
      <c r="E770" s="341"/>
      <c r="F770" s="341"/>
      <c r="G770" s="341"/>
      <c r="H770" s="341"/>
      <c r="I770" s="341"/>
      <c r="J770" s="341"/>
      <c r="K770" s="341"/>
    </row>
    <row r="771" spans="1:11" ht="15.75" customHeight="1" x14ac:dyDescent="0.2">
      <c r="A771" s="341"/>
      <c r="B771" s="341"/>
      <c r="C771" s="341"/>
      <c r="D771" s="341"/>
      <c r="E771" s="341"/>
      <c r="F771" s="341"/>
      <c r="G771" s="341"/>
      <c r="H771" s="341"/>
      <c r="I771" s="341"/>
      <c r="J771" s="341"/>
      <c r="K771" s="341"/>
    </row>
    <row r="772" spans="1:11" ht="15.75" customHeight="1" x14ac:dyDescent="0.2">
      <c r="A772" s="341"/>
      <c r="B772" s="341"/>
      <c r="C772" s="341"/>
      <c r="D772" s="341"/>
      <c r="E772" s="341"/>
      <c r="F772" s="341"/>
      <c r="G772" s="341"/>
      <c r="H772" s="341"/>
      <c r="I772" s="341"/>
      <c r="J772" s="341"/>
      <c r="K772" s="341"/>
    </row>
    <row r="773" spans="1:11" ht="15.75" customHeight="1" x14ac:dyDescent="0.2">
      <c r="A773" s="341"/>
      <c r="B773" s="341"/>
      <c r="C773" s="341"/>
      <c r="D773" s="341"/>
      <c r="E773" s="341"/>
      <c r="F773" s="341"/>
      <c r="G773" s="341"/>
      <c r="H773" s="341"/>
      <c r="I773" s="341"/>
      <c r="J773" s="341"/>
      <c r="K773" s="341"/>
    </row>
    <row r="774" spans="1:11" ht="15.75" customHeight="1" x14ac:dyDescent="0.2">
      <c r="A774" s="341"/>
      <c r="B774" s="341"/>
      <c r="C774" s="341"/>
      <c r="D774" s="341"/>
      <c r="E774" s="341"/>
      <c r="F774" s="341"/>
      <c r="G774" s="341"/>
      <c r="H774" s="341"/>
      <c r="I774" s="341"/>
      <c r="J774" s="341"/>
      <c r="K774" s="341"/>
    </row>
    <row r="775" spans="1:11" ht="15.75" customHeight="1" x14ac:dyDescent="0.2">
      <c r="A775" s="341"/>
      <c r="B775" s="341"/>
      <c r="C775" s="341"/>
      <c r="D775" s="341"/>
      <c r="E775" s="341"/>
      <c r="F775" s="341"/>
      <c r="G775" s="341"/>
      <c r="H775" s="341"/>
      <c r="I775" s="341"/>
      <c r="J775" s="341"/>
      <c r="K775" s="341"/>
    </row>
    <row r="776" spans="1:11" ht="15.75" customHeight="1" x14ac:dyDescent="0.2">
      <c r="A776" s="341"/>
      <c r="B776" s="341"/>
      <c r="C776" s="341"/>
      <c r="D776" s="341"/>
      <c r="E776" s="341"/>
      <c r="F776" s="341"/>
      <c r="G776" s="341"/>
      <c r="H776" s="341"/>
      <c r="I776" s="341"/>
      <c r="J776" s="341"/>
      <c r="K776" s="341"/>
    </row>
    <row r="777" spans="1:11" ht="15.75" customHeight="1" x14ac:dyDescent="0.2">
      <c r="A777" s="341"/>
      <c r="B777" s="341"/>
      <c r="C777" s="341"/>
      <c r="D777" s="341"/>
      <c r="E777" s="341"/>
      <c r="F777" s="341"/>
      <c r="G777" s="341"/>
      <c r="H777" s="341"/>
      <c r="I777" s="341"/>
      <c r="J777" s="341"/>
      <c r="K777" s="341"/>
    </row>
    <row r="778" spans="1:11" ht="15.75" customHeight="1" x14ac:dyDescent="0.2">
      <c r="A778" s="341"/>
      <c r="B778" s="341"/>
      <c r="C778" s="341"/>
      <c r="D778" s="341"/>
      <c r="E778" s="341"/>
      <c r="F778" s="341"/>
      <c r="G778" s="341"/>
      <c r="H778" s="341"/>
      <c r="I778" s="341"/>
      <c r="J778" s="341"/>
      <c r="K778" s="341"/>
    </row>
    <row r="779" spans="1:11" ht="15.75" customHeight="1" x14ac:dyDescent="0.2">
      <c r="A779" s="341"/>
      <c r="B779" s="341"/>
      <c r="C779" s="341"/>
      <c r="D779" s="341"/>
      <c r="E779" s="341"/>
      <c r="F779" s="341"/>
      <c r="G779" s="341"/>
      <c r="H779" s="341"/>
      <c r="I779" s="341"/>
      <c r="J779" s="341"/>
      <c r="K779" s="341"/>
    </row>
    <row r="780" spans="1:11" ht="15.75" customHeight="1" x14ac:dyDescent="0.2">
      <c r="A780" s="341"/>
      <c r="B780" s="341"/>
      <c r="C780" s="341"/>
      <c r="D780" s="341"/>
      <c r="E780" s="341"/>
      <c r="F780" s="341"/>
      <c r="G780" s="341"/>
      <c r="H780" s="341"/>
      <c r="I780" s="341"/>
      <c r="J780" s="341"/>
      <c r="K780" s="341"/>
    </row>
    <row r="781" spans="1:11" ht="15.75" customHeight="1" x14ac:dyDescent="0.2">
      <c r="A781" s="341"/>
      <c r="B781" s="341"/>
      <c r="C781" s="341"/>
      <c r="D781" s="341"/>
      <c r="E781" s="341"/>
      <c r="F781" s="341"/>
      <c r="G781" s="341"/>
      <c r="H781" s="341"/>
      <c r="I781" s="341"/>
      <c r="J781" s="341"/>
      <c r="K781" s="341"/>
    </row>
    <row r="782" spans="1:11" ht="15.75" customHeight="1" x14ac:dyDescent="0.2">
      <c r="A782" s="341"/>
      <c r="B782" s="341"/>
      <c r="C782" s="341"/>
      <c r="D782" s="341"/>
      <c r="E782" s="341"/>
      <c r="F782" s="341"/>
      <c r="G782" s="341"/>
      <c r="H782" s="341"/>
      <c r="I782" s="341"/>
      <c r="J782" s="341"/>
      <c r="K782" s="341"/>
    </row>
    <row r="783" spans="1:11" ht="15.75" customHeight="1" x14ac:dyDescent="0.2">
      <c r="A783" s="341"/>
      <c r="B783" s="341"/>
      <c r="C783" s="341"/>
      <c r="D783" s="341"/>
      <c r="E783" s="341"/>
      <c r="F783" s="341"/>
      <c r="G783" s="341"/>
      <c r="H783" s="341"/>
      <c r="I783" s="341"/>
      <c r="J783" s="341"/>
      <c r="K783" s="341"/>
    </row>
    <row r="784" spans="1:11" ht="15.75" customHeight="1" x14ac:dyDescent="0.2">
      <c r="A784" s="341"/>
      <c r="B784" s="341"/>
      <c r="C784" s="341"/>
      <c r="D784" s="341"/>
      <c r="E784" s="341"/>
      <c r="F784" s="341"/>
      <c r="G784" s="341"/>
      <c r="H784" s="341"/>
      <c r="I784" s="341"/>
      <c r="J784" s="341"/>
      <c r="K784" s="341"/>
    </row>
    <row r="785" spans="1:11" ht="15.75" customHeight="1" x14ac:dyDescent="0.2">
      <c r="A785" s="341"/>
      <c r="B785" s="341"/>
      <c r="C785" s="341"/>
      <c r="D785" s="341"/>
      <c r="E785" s="341"/>
      <c r="F785" s="341"/>
      <c r="G785" s="341"/>
      <c r="H785" s="341"/>
      <c r="I785" s="341"/>
      <c r="J785" s="341"/>
      <c r="K785" s="341"/>
    </row>
    <row r="786" spans="1:11" ht="15.75" customHeight="1" x14ac:dyDescent="0.2">
      <c r="A786" s="341"/>
      <c r="B786" s="341"/>
      <c r="C786" s="341"/>
      <c r="D786" s="341"/>
      <c r="E786" s="341"/>
      <c r="F786" s="341"/>
      <c r="G786" s="341"/>
      <c r="H786" s="341"/>
      <c r="I786" s="341"/>
      <c r="J786" s="341"/>
      <c r="K786" s="341"/>
    </row>
    <row r="787" spans="1:11" ht="15.75" customHeight="1" x14ac:dyDescent="0.2">
      <c r="A787" s="341"/>
      <c r="B787" s="341"/>
      <c r="C787" s="341"/>
      <c r="D787" s="341"/>
      <c r="E787" s="341"/>
      <c r="F787" s="341"/>
      <c r="G787" s="341"/>
      <c r="H787" s="341"/>
      <c r="I787" s="341"/>
      <c r="J787" s="341"/>
      <c r="K787" s="341"/>
    </row>
    <row r="788" spans="1:11" ht="15.75" customHeight="1" x14ac:dyDescent="0.2">
      <c r="A788" s="341"/>
      <c r="B788" s="341"/>
      <c r="C788" s="341"/>
      <c r="D788" s="341"/>
      <c r="E788" s="341"/>
      <c r="F788" s="341"/>
      <c r="G788" s="341"/>
      <c r="H788" s="341"/>
      <c r="I788" s="341"/>
      <c r="J788" s="341"/>
      <c r="K788" s="341"/>
    </row>
    <row r="789" spans="1:11" ht="15.75" customHeight="1" x14ac:dyDescent="0.2">
      <c r="A789" s="341"/>
      <c r="B789" s="341"/>
      <c r="C789" s="341"/>
      <c r="D789" s="341"/>
      <c r="E789" s="341"/>
      <c r="F789" s="341"/>
      <c r="G789" s="341"/>
      <c r="H789" s="341"/>
      <c r="I789" s="341"/>
      <c r="J789" s="341"/>
      <c r="K789" s="341"/>
    </row>
    <row r="790" spans="1:11" ht="15.75" customHeight="1" x14ac:dyDescent="0.2">
      <c r="A790" s="341"/>
      <c r="B790" s="341"/>
      <c r="C790" s="341"/>
      <c r="D790" s="341"/>
      <c r="E790" s="341"/>
      <c r="F790" s="341"/>
      <c r="G790" s="341"/>
      <c r="H790" s="341"/>
      <c r="I790" s="341"/>
      <c r="J790" s="341"/>
      <c r="K790" s="341"/>
    </row>
    <row r="791" spans="1:11" ht="15.75" customHeight="1" x14ac:dyDescent="0.2">
      <c r="A791" s="341"/>
      <c r="B791" s="341"/>
      <c r="C791" s="341"/>
      <c r="D791" s="341"/>
      <c r="E791" s="341"/>
      <c r="F791" s="341"/>
      <c r="G791" s="341"/>
      <c r="H791" s="341"/>
      <c r="I791" s="341"/>
      <c r="J791" s="341"/>
      <c r="K791" s="341"/>
    </row>
    <row r="792" spans="1:11" ht="15.75" customHeight="1" x14ac:dyDescent="0.2">
      <c r="A792" s="341"/>
      <c r="B792" s="341"/>
      <c r="C792" s="341"/>
      <c r="D792" s="341"/>
      <c r="E792" s="341"/>
      <c r="F792" s="341"/>
      <c r="G792" s="341"/>
      <c r="H792" s="341"/>
      <c r="I792" s="341"/>
      <c r="J792" s="341"/>
      <c r="K792" s="341"/>
    </row>
    <row r="793" spans="1:11" ht="15.75" customHeight="1" x14ac:dyDescent="0.2">
      <c r="A793" s="341"/>
      <c r="B793" s="341"/>
      <c r="C793" s="341"/>
      <c r="D793" s="341"/>
      <c r="E793" s="341"/>
      <c r="F793" s="341"/>
      <c r="G793" s="341"/>
      <c r="H793" s="341"/>
      <c r="I793" s="341"/>
      <c r="J793" s="341"/>
      <c r="K793" s="341"/>
    </row>
    <row r="794" spans="1:11" ht="15.75" customHeight="1" x14ac:dyDescent="0.2">
      <c r="A794" s="341"/>
      <c r="B794" s="341"/>
      <c r="C794" s="341"/>
      <c r="D794" s="341"/>
      <c r="E794" s="341"/>
      <c r="F794" s="341"/>
      <c r="G794" s="341"/>
      <c r="H794" s="341"/>
      <c r="I794" s="341"/>
      <c r="J794" s="341"/>
      <c r="K794" s="341"/>
    </row>
    <row r="795" spans="1:11" ht="15.75" customHeight="1" x14ac:dyDescent="0.2">
      <c r="A795" s="341"/>
      <c r="B795" s="341"/>
      <c r="C795" s="341"/>
      <c r="D795" s="341"/>
      <c r="E795" s="341"/>
      <c r="F795" s="341"/>
      <c r="G795" s="341"/>
      <c r="H795" s="341"/>
      <c r="I795" s="341"/>
      <c r="J795" s="341"/>
      <c r="K795" s="341"/>
    </row>
    <row r="796" spans="1:11" ht="15.75" customHeight="1" x14ac:dyDescent="0.2">
      <c r="A796" s="341"/>
      <c r="B796" s="341"/>
      <c r="C796" s="341"/>
      <c r="D796" s="341"/>
      <c r="E796" s="341"/>
      <c r="F796" s="341"/>
      <c r="G796" s="341"/>
      <c r="H796" s="341"/>
      <c r="I796" s="341"/>
      <c r="J796" s="341"/>
      <c r="K796" s="341"/>
    </row>
    <row r="797" spans="1:11" ht="15.75" customHeight="1" x14ac:dyDescent="0.2">
      <c r="A797" s="341"/>
      <c r="B797" s="341"/>
      <c r="C797" s="341"/>
      <c r="D797" s="341"/>
      <c r="E797" s="341"/>
      <c r="F797" s="341"/>
      <c r="G797" s="341"/>
      <c r="H797" s="341"/>
      <c r="I797" s="341"/>
      <c r="J797" s="341"/>
      <c r="K797" s="341"/>
    </row>
    <row r="798" spans="1:11" ht="15.75" customHeight="1" x14ac:dyDescent="0.2">
      <c r="A798" s="341"/>
      <c r="B798" s="341"/>
      <c r="C798" s="341"/>
      <c r="D798" s="341"/>
      <c r="E798" s="341"/>
      <c r="F798" s="341"/>
      <c r="G798" s="341"/>
      <c r="H798" s="341"/>
      <c r="I798" s="341"/>
      <c r="J798" s="341"/>
      <c r="K798" s="341"/>
    </row>
    <row r="799" spans="1:11" ht="15.75" customHeight="1" x14ac:dyDescent="0.2">
      <c r="A799" s="341"/>
      <c r="B799" s="341"/>
      <c r="C799" s="341"/>
      <c r="D799" s="341"/>
      <c r="E799" s="341"/>
      <c r="F799" s="341"/>
      <c r="G799" s="341"/>
      <c r="H799" s="341"/>
      <c r="I799" s="341"/>
      <c r="J799" s="341"/>
      <c r="K799" s="341"/>
    </row>
    <row r="800" spans="1:11" ht="15.75" customHeight="1" x14ac:dyDescent="0.2">
      <c r="A800" s="341"/>
      <c r="B800" s="341"/>
      <c r="C800" s="341"/>
      <c r="D800" s="341"/>
      <c r="E800" s="341"/>
      <c r="F800" s="341"/>
      <c r="G800" s="341"/>
      <c r="H800" s="341"/>
      <c r="I800" s="341"/>
      <c r="J800" s="341"/>
      <c r="K800" s="341"/>
    </row>
    <row r="801" spans="1:11" ht="15.75" customHeight="1" x14ac:dyDescent="0.2">
      <c r="A801" s="341"/>
      <c r="B801" s="341"/>
      <c r="C801" s="341"/>
      <c r="D801" s="341"/>
      <c r="E801" s="341"/>
      <c r="F801" s="341"/>
      <c r="G801" s="341"/>
      <c r="H801" s="341"/>
      <c r="I801" s="341"/>
      <c r="J801" s="341"/>
      <c r="K801" s="341"/>
    </row>
    <row r="802" spans="1:11" ht="15.75" customHeight="1" x14ac:dyDescent="0.2">
      <c r="A802" s="341"/>
      <c r="B802" s="341"/>
      <c r="C802" s="341"/>
      <c r="D802" s="341"/>
      <c r="E802" s="341"/>
      <c r="F802" s="341"/>
      <c r="G802" s="341"/>
      <c r="H802" s="341"/>
      <c r="I802" s="341"/>
      <c r="J802" s="341"/>
      <c r="K802" s="341"/>
    </row>
    <row r="803" spans="1:11" ht="15.75" customHeight="1" x14ac:dyDescent="0.2">
      <c r="A803" s="341"/>
      <c r="B803" s="341"/>
      <c r="C803" s="341"/>
      <c r="D803" s="341"/>
      <c r="E803" s="341"/>
      <c r="F803" s="341"/>
      <c r="G803" s="341"/>
      <c r="H803" s="341"/>
      <c r="I803" s="341"/>
      <c r="J803" s="341"/>
      <c r="K803" s="341"/>
    </row>
    <row r="804" spans="1:11" ht="15.75" customHeight="1" x14ac:dyDescent="0.2">
      <c r="A804" s="341"/>
      <c r="B804" s="341"/>
      <c r="C804" s="341"/>
      <c r="D804" s="341"/>
      <c r="E804" s="341"/>
      <c r="F804" s="341"/>
      <c r="G804" s="341"/>
      <c r="H804" s="341"/>
      <c r="I804" s="341"/>
      <c r="J804" s="341"/>
      <c r="K804" s="341"/>
    </row>
    <row r="805" spans="1:11" ht="15.75" customHeight="1" x14ac:dyDescent="0.2">
      <c r="A805" s="341"/>
      <c r="B805" s="341"/>
      <c r="C805" s="341"/>
      <c r="D805" s="341"/>
      <c r="E805" s="341"/>
      <c r="F805" s="341"/>
      <c r="G805" s="341"/>
      <c r="H805" s="341"/>
      <c r="I805" s="341"/>
      <c r="J805" s="341"/>
      <c r="K805" s="341"/>
    </row>
    <row r="806" spans="1:11" ht="15.75" customHeight="1" x14ac:dyDescent="0.2">
      <c r="A806" s="341"/>
      <c r="B806" s="341"/>
      <c r="C806" s="341"/>
      <c r="D806" s="341"/>
      <c r="E806" s="341"/>
      <c r="F806" s="341"/>
      <c r="G806" s="341"/>
      <c r="H806" s="341"/>
      <c r="I806" s="341"/>
      <c r="J806" s="341"/>
      <c r="K806" s="341"/>
    </row>
    <row r="807" spans="1:11" ht="15.75" customHeight="1" x14ac:dyDescent="0.2">
      <c r="A807" s="341"/>
      <c r="B807" s="341"/>
      <c r="C807" s="341"/>
      <c r="D807" s="341"/>
      <c r="E807" s="341"/>
      <c r="F807" s="341"/>
      <c r="G807" s="341"/>
      <c r="H807" s="341"/>
      <c r="I807" s="341"/>
      <c r="J807" s="341"/>
      <c r="K807" s="341"/>
    </row>
    <row r="808" spans="1:11" ht="15.75" customHeight="1" x14ac:dyDescent="0.2">
      <c r="A808" s="341"/>
      <c r="B808" s="341"/>
      <c r="C808" s="341"/>
      <c r="D808" s="341"/>
      <c r="E808" s="341"/>
      <c r="F808" s="341"/>
      <c r="G808" s="341"/>
      <c r="H808" s="341"/>
      <c r="I808" s="341"/>
      <c r="J808" s="341"/>
      <c r="K808" s="341"/>
    </row>
    <row r="809" spans="1:11" ht="15.75" customHeight="1" x14ac:dyDescent="0.2">
      <c r="A809" s="341"/>
      <c r="B809" s="341"/>
      <c r="C809" s="341"/>
      <c r="D809" s="341"/>
      <c r="E809" s="341"/>
      <c r="F809" s="341"/>
      <c r="G809" s="341"/>
      <c r="H809" s="341"/>
      <c r="I809" s="341"/>
      <c r="J809" s="341"/>
      <c r="K809" s="341"/>
    </row>
    <row r="810" spans="1:11" ht="15.75" customHeight="1" x14ac:dyDescent="0.2">
      <c r="A810" s="341"/>
      <c r="B810" s="341"/>
      <c r="C810" s="341"/>
      <c r="D810" s="341"/>
      <c r="E810" s="341"/>
      <c r="F810" s="341"/>
      <c r="G810" s="341"/>
      <c r="H810" s="341"/>
      <c r="I810" s="341"/>
      <c r="J810" s="341"/>
      <c r="K810" s="341"/>
    </row>
    <row r="811" spans="1:11" ht="15.75" customHeight="1" x14ac:dyDescent="0.2">
      <c r="A811" s="341"/>
      <c r="B811" s="341"/>
      <c r="C811" s="341"/>
      <c r="D811" s="341"/>
      <c r="E811" s="341"/>
      <c r="F811" s="341"/>
      <c r="G811" s="341"/>
      <c r="H811" s="341"/>
      <c r="I811" s="341"/>
      <c r="J811" s="341"/>
      <c r="K811" s="341"/>
    </row>
    <row r="812" spans="1:11" ht="15.75" customHeight="1" x14ac:dyDescent="0.2">
      <c r="A812" s="341"/>
      <c r="B812" s="341"/>
      <c r="C812" s="341"/>
      <c r="D812" s="341"/>
      <c r="E812" s="341"/>
      <c r="F812" s="341"/>
      <c r="G812" s="341"/>
      <c r="H812" s="341"/>
      <c r="I812" s="341"/>
      <c r="J812" s="341"/>
      <c r="K812" s="341"/>
    </row>
    <row r="813" spans="1:11" ht="15.75" customHeight="1" x14ac:dyDescent="0.2">
      <c r="A813" s="341"/>
      <c r="B813" s="341"/>
      <c r="C813" s="341"/>
      <c r="D813" s="341"/>
      <c r="E813" s="341"/>
      <c r="F813" s="341"/>
      <c r="G813" s="341"/>
      <c r="H813" s="341"/>
      <c r="I813" s="341"/>
      <c r="J813" s="341"/>
      <c r="K813" s="341"/>
    </row>
    <row r="814" spans="1:11" ht="15.75" customHeight="1" x14ac:dyDescent="0.2">
      <c r="A814" s="341"/>
      <c r="B814" s="341"/>
      <c r="C814" s="341"/>
      <c r="D814" s="341"/>
      <c r="E814" s="341"/>
      <c r="F814" s="341"/>
      <c r="G814" s="341"/>
      <c r="H814" s="341"/>
      <c r="I814" s="341"/>
      <c r="J814" s="341"/>
      <c r="K814" s="341"/>
    </row>
    <row r="815" spans="1:11" ht="15.75" customHeight="1" x14ac:dyDescent="0.2">
      <c r="A815" s="341"/>
      <c r="B815" s="341"/>
      <c r="C815" s="341"/>
      <c r="D815" s="341"/>
      <c r="E815" s="341"/>
      <c r="F815" s="341"/>
      <c r="G815" s="341"/>
      <c r="H815" s="341"/>
      <c r="I815" s="341"/>
      <c r="J815" s="341"/>
      <c r="K815" s="341"/>
    </row>
    <row r="816" spans="1:11" ht="15.75" customHeight="1" x14ac:dyDescent="0.2">
      <c r="A816" s="341"/>
      <c r="B816" s="341"/>
      <c r="C816" s="341"/>
      <c r="D816" s="341"/>
      <c r="E816" s="341"/>
      <c r="F816" s="341"/>
      <c r="G816" s="341"/>
      <c r="H816" s="341"/>
      <c r="I816" s="341"/>
      <c r="J816" s="341"/>
      <c r="K816" s="341"/>
    </row>
    <row r="817" spans="1:11" ht="15.75" customHeight="1" x14ac:dyDescent="0.2">
      <c r="A817" s="341"/>
      <c r="B817" s="341"/>
      <c r="C817" s="341"/>
      <c r="D817" s="341"/>
      <c r="E817" s="341"/>
      <c r="F817" s="341"/>
      <c r="G817" s="341"/>
      <c r="H817" s="341"/>
      <c r="I817" s="341"/>
      <c r="J817" s="341"/>
      <c r="K817" s="341"/>
    </row>
    <row r="818" spans="1:11" ht="15.75" customHeight="1" x14ac:dyDescent="0.2">
      <c r="A818" s="341"/>
      <c r="B818" s="341"/>
      <c r="C818" s="341"/>
      <c r="D818" s="341"/>
      <c r="E818" s="341"/>
      <c r="F818" s="341"/>
      <c r="G818" s="341"/>
      <c r="H818" s="341"/>
      <c r="I818" s="341"/>
      <c r="J818" s="341"/>
      <c r="K818" s="341"/>
    </row>
    <row r="819" spans="1:11" ht="15.75" customHeight="1" x14ac:dyDescent="0.2">
      <c r="A819" s="341"/>
      <c r="B819" s="341"/>
      <c r="C819" s="341"/>
      <c r="D819" s="341"/>
      <c r="E819" s="341"/>
      <c r="F819" s="341"/>
      <c r="G819" s="341"/>
      <c r="H819" s="341"/>
      <c r="I819" s="341"/>
      <c r="J819" s="341"/>
      <c r="K819" s="341"/>
    </row>
    <row r="820" spans="1:11" ht="15.75" customHeight="1" x14ac:dyDescent="0.2">
      <c r="A820" s="341"/>
      <c r="B820" s="341"/>
      <c r="C820" s="341"/>
      <c r="D820" s="341"/>
      <c r="E820" s="341"/>
      <c r="F820" s="341"/>
      <c r="G820" s="341"/>
      <c r="H820" s="341"/>
      <c r="I820" s="341"/>
      <c r="J820" s="341"/>
      <c r="K820" s="341"/>
    </row>
    <row r="821" spans="1:11" ht="15.75" customHeight="1" x14ac:dyDescent="0.2">
      <c r="A821" s="341"/>
      <c r="B821" s="341"/>
      <c r="C821" s="341"/>
      <c r="D821" s="341"/>
      <c r="E821" s="341"/>
      <c r="F821" s="341"/>
      <c r="G821" s="341"/>
      <c r="H821" s="341"/>
      <c r="I821" s="341"/>
      <c r="J821" s="341"/>
      <c r="K821" s="341"/>
    </row>
    <row r="822" spans="1:11" ht="15.75" customHeight="1" x14ac:dyDescent="0.2">
      <c r="A822" s="341"/>
      <c r="B822" s="341"/>
      <c r="C822" s="341"/>
      <c r="D822" s="341"/>
      <c r="E822" s="341"/>
      <c r="F822" s="341"/>
      <c r="G822" s="341"/>
      <c r="H822" s="341"/>
      <c r="I822" s="341"/>
      <c r="J822" s="341"/>
      <c r="K822" s="341"/>
    </row>
    <row r="823" spans="1:11" ht="15.75" customHeight="1" x14ac:dyDescent="0.2">
      <c r="A823" s="341"/>
      <c r="B823" s="341"/>
      <c r="C823" s="341"/>
      <c r="D823" s="341"/>
      <c r="E823" s="341"/>
      <c r="F823" s="341"/>
      <c r="G823" s="341"/>
      <c r="H823" s="341"/>
      <c r="I823" s="341"/>
      <c r="J823" s="341"/>
      <c r="K823" s="341"/>
    </row>
    <row r="824" spans="1:11" ht="15.75" customHeight="1" x14ac:dyDescent="0.2">
      <c r="A824" s="341"/>
      <c r="B824" s="341"/>
      <c r="C824" s="341"/>
      <c r="D824" s="341"/>
      <c r="E824" s="341"/>
      <c r="F824" s="341"/>
      <c r="G824" s="341"/>
      <c r="H824" s="341"/>
      <c r="I824" s="341"/>
      <c r="J824" s="341"/>
      <c r="K824" s="341"/>
    </row>
    <row r="825" spans="1:11" ht="15.75" customHeight="1" x14ac:dyDescent="0.2">
      <c r="A825" s="341"/>
      <c r="B825" s="341"/>
      <c r="C825" s="341"/>
      <c r="D825" s="341"/>
      <c r="E825" s="341"/>
      <c r="F825" s="341"/>
      <c r="G825" s="341"/>
      <c r="H825" s="341"/>
      <c r="I825" s="341"/>
      <c r="J825" s="341"/>
      <c r="K825" s="341"/>
    </row>
    <row r="826" spans="1:11" ht="15.75" customHeight="1" x14ac:dyDescent="0.2">
      <c r="A826" s="341"/>
      <c r="B826" s="341"/>
      <c r="C826" s="341"/>
      <c r="D826" s="341"/>
      <c r="E826" s="341"/>
      <c r="F826" s="341"/>
      <c r="G826" s="341"/>
      <c r="H826" s="341"/>
      <c r="I826" s="341"/>
      <c r="J826" s="341"/>
      <c r="K826" s="341"/>
    </row>
    <row r="827" spans="1:11" ht="15.75" customHeight="1" x14ac:dyDescent="0.2">
      <c r="A827" s="341"/>
      <c r="B827" s="341"/>
      <c r="C827" s="341"/>
      <c r="D827" s="341"/>
      <c r="E827" s="341"/>
      <c r="F827" s="341"/>
      <c r="G827" s="341"/>
      <c r="H827" s="341"/>
      <c r="I827" s="341"/>
      <c r="J827" s="341"/>
      <c r="K827" s="341"/>
    </row>
    <row r="828" spans="1:11" ht="15.75" customHeight="1" x14ac:dyDescent="0.2">
      <c r="A828" s="341"/>
      <c r="B828" s="341"/>
      <c r="C828" s="341"/>
      <c r="D828" s="341"/>
      <c r="E828" s="341"/>
      <c r="F828" s="341"/>
      <c r="G828" s="341"/>
      <c r="H828" s="341"/>
      <c r="I828" s="341"/>
      <c r="J828" s="341"/>
      <c r="K828" s="341"/>
    </row>
    <row r="829" spans="1:11" ht="15.75" customHeight="1" x14ac:dyDescent="0.2">
      <c r="A829" s="341"/>
      <c r="B829" s="341"/>
      <c r="C829" s="341"/>
      <c r="D829" s="341"/>
      <c r="E829" s="341"/>
      <c r="F829" s="341"/>
      <c r="G829" s="341"/>
      <c r="H829" s="341"/>
      <c r="I829" s="341"/>
      <c r="J829" s="341"/>
      <c r="K829" s="341"/>
    </row>
    <row r="830" spans="1:11" ht="15.75" customHeight="1" x14ac:dyDescent="0.2">
      <c r="A830" s="341"/>
      <c r="B830" s="341"/>
      <c r="C830" s="341"/>
      <c r="D830" s="341"/>
      <c r="E830" s="341"/>
      <c r="F830" s="341"/>
      <c r="G830" s="341"/>
      <c r="H830" s="341"/>
      <c r="I830" s="341"/>
      <c r="J830" s="341"/>
      <c r="K830" s="341"/>
    </row>
    <row r="831" spans="1:11" ht="15.75" customHeight="1" x14ac:dyDescent="0.2">
      <c r="A831" s="341"/>
      <c r="B831" s="341"/>
      <c r="C831" s="341"/>
      <c r="D831" s="341"/>
      <c r="E831" s="341"/>
      <c r="F831" s="341"/>
      <c r="G831" s="341"/>
      <c r="H831" s="341"/>
      <c r="I831" s="341"/>
      <c r="J831" s="341"/>
      <c r="K831" s="341"/>
    </row>
    <row r="832" spans="1:11" ht="15.75" customHeight="1" x14ac:dyDescent="0.2">
      <c r="A832" s="341"/>
      <c r="B832" s="341"/>
      <c r="C832" s="341"/>
      <c r="D832" s="341"/>
      <c r="E832" s="341"/>
      <c r="F832" s="341"/>
      <c r="G832" s="341"/>
      <c r="H832" s="341"/>
      <c r="I832" s="341"/>
      <c r="J832" s="341"/>
      <c r="K832" s="341"/>
    </row>
    <row r="833" spans="1:11" ht="15.75" customHeight="1" x14ac:dyDescent="0.2">
      <c r="A833" s="341"/>
      <c r="B833" s="341"/>
      <c r="C833" s="341"/>
      <c r="D833" s="341"/>
      <c r="E833" s="341"/>
      <c r="F833" s="341"/>
      <c r="G833" s="341"/>
      <c r="H833" s="341"/>
      <c r="I833" s="341"/>
      <c r="J833" s="341"/>
      <c r="K833" s="341"/>
    </row>
    <row r="834" spans="1:11" ht="15.75" customHeight="1" x14ac:dyDescent="0.2">
      <c r="A834" s="341"/>
      <c r="B834" s="341"/>
      <c r="C834" s="341"/>
      <c r="D834" s="341"/>
      <c r="E834" s="341"/>
      <c r="F834" s="341"/>
      <c r="G834" s="341"/>
      <c r="H834" s="341"/>
      <c r="I834" s="341"/>
      <c r="J834" s="341"/>
      <c r="K834" s="341"/>
    </row>
    <row r="835" spans="1:11" ht="15.75" customHeight="1" x14ac:dyDescent="0.2">
      <c r="A835" s="341"/>
      <c r="B835" s="341"/>
      <c r="C835" s="341"/>
      <c r="D835" s="341"/>
      <c r="E835" s="341"/>
      <c r="F835" s="341"/>
      <c r="G835" s="341"/>
      <c r="H835" s="341"/>
      <c r="I835" s="341"/>
      <c r="J835" s="341"/>
      <c r="K835" s="341"/>
    </row>
    <row r="836" spans="1:11" ht="15.75" customHeight="1" x14ac:dyDescent="0.2">
      <c r="A836" s="341"/>
      <c r="B836" s="341"/>
      <c r="C836" s="341"/>
      <c r="D836" s="341"/>
      <c r="E836" s="341"/>
      <c r="F836" s="341"/>
      <c r="G836" s="341"/>
      <c r="H836" s="341"/>
      <c r="I836" s="341"/>
      <c r="J836" s="341"/>
      <c r="K836" s="341"/>
    </row>
    <row r="837" spans="1:11" ht="15.75" customHeight="1" x14ac:dyDescent="0.2">
      <c r="A837" s="341"/>
      <c r="B837" s="341"/>
      <c r="C837" s="341"/>
      <c r="D837" s="341"/>
      <c r="E837" s="341"/>
      <c r="F837" s="341"/>
      <c r="G837" s="341"/>
      <c r="H837" s="341"/>
      <c r="I837" s="341"/>
      <c r="J837" s="341"/>
      <c r="K837" s="341"/>
    </row>
    <row r="838" spans="1:11" ht="15.75" customHeight="1" x14ac:dyDescent="0.2">
      <c r="A838" s="341"/>
      <c r="B838" s="341"/>
      <c r="C838" s="341"/>
      <c r="D838" s="341"/>
      <c r="E838" s="341"/>
      <c r="F838" s="341"/>
      <c r="G838" s="341"/>
      <c r="H838" s="341"/>
      <c r="I838" s="341"/>
      <c r="J838" s="341"/>
      <c r="K838" s="341"/>
    </row>
    <row r="839" spans="1:11" ht="15.75" customHeight="1" x14ac:dyDescent="0.2">
      <c r="A839" s="341"/>
      <c r="B839" s="341"/>
      <c r="C839" s="341"/>
      <c r="D839" s="341"/>
      <c r="E839" s="341"/>
      <c r="F839" s="341"/>
      <c r="G839" s="341"/>
      <c r="H839" s="341"/>
      <c r="I839" s="341"/>
      <c r="J839" s="341"/>
      <c r="K839" s="341"/>
    </row>
    <row r="840" spans="1:11" ht="15.75" customHeight="1" x14ac:dyDescent="0.2">
      <c r="A840" s="341"/>
      <c r="B840" s="341"/>
      <c r="C840" s="341"/>
      <c r="D840" s="341"/>
      <c r="E840" s="341"/>
      <c r="F840" s="341"/>
      <c r="G840" s="341"/>
      <c r="H840" s="341"/>
      <c r="I840" s="341"/>
      <c r="J840" s="341"/>
      <c r="K840" s="341"/>
    </row>
    <row r="841" spans="1:11" ht="15.75" customHeight="1" x14ac:dyDescent="0.2">
      <c r="A841" s="341"/>
      <c r="B841" s="341"/>
      <c r="C841" s="341"/>
      <c r="D841" s="341"/>
      <c r="E841" s="341"/>
      <c r="F841" s="341"/>
      <c r="G841" s="341"/>
      <c r="H841" s="341"/>
      <c r="I841" s="341"/>
      <c r="J841" s="341"/>
      <c r="K841" s="341"/>
    </row>
    <row r="842" spans="1:11" ht="15.75" customHeight="1" x14ac:dyDescent="0.2">
      <c r="A842" s="341"/>
      <c r="B842" s="341"/>
      <c r="C842" s="341"/>
      <c r="D842" s="341"/>
      <c r="E842" s="341"/>
      <c r="F842" s="341"/>
      <c r="G842" s="341"/>
      <c r="H842" s="341"/>
      <c r="I842" s="341"/>
      <c r="J842" s="341"/>
      <c r="K842" s="341"/>
    </row>
    <row r="843" spans="1:11" ht="15.75" customHeight="1" x14ac:dyDescent="0.2">
      <c r="A843" s="341"/>
      <c r="B843" s="341"/>
      <c r="C843" s="341"/>
      <c r="D843" s="341"/>
      <c r="E843" s="341"/>
      <c r="F843" s="341"/>
      <c r="G843" s="341"/>
      <c r="H843" s="341"/>
      <c r="I843" s="341"/>
      <c r="J843" s="341"/>
      <c r="K843" s="341"/>
    </row>
    <row r="844" spans="1:11" ht="15.75" customHeight="1" x14ac:dyDescent="0.2">
      <c r="A844" s="341"/>
      <c r="B844" s="341"/>
      <c r="C844" s="341"/>
      <c r="D844" s="341"/>
      <c r="E844" s="341"/>
      <c r="F844" s="341"/>
      <c r="G844" s="341"/>
      <c r="H844" s="341"/>
      <c r="I844" s="341"/>
      <c r="J844" s="341"/>
      <c r="K844" s="341"/>
    </row>
    <row r="845" spans="1:11" ht="15.75" customHeight="1" x14ac:dyDescent="0.2">
      <c r="A845" s="341"/>
      <c r="B845" s="341"/>
      <c r="C845" s="341"/>
      <c r="D845" s="341"/>
      <c r="E845" s="341"/>
      <c r="F845" s="341"/>
      <c r="G845" s="341"/>
      <c r="H845" s="341"/>
      <c r="I845" s="341"/>
      <c r="J845" s="341"/>
      <c r="K845" s="341"/>
    </row>
    <row r="846" spans="1:11" ht="15.75" customHeight="1" x14ac:dyDescent="0.2">
      <c r="A846" s="341"/>
      <c r="B846" s="341"/>
      <c r="C846" s="341"/>
      <c r="D846" s="341"/>
      <c r="E846" s="341"/>
      <c r="F846" s="341"/>
      <c r="G846" s="341"/>
      <c r="H846" s="341"/>
      <c r="I846" s="341"/>
      <c r="J846" s="341"/>
      <c r="K846" s="341"/>
    </row>
    <row r="847" spans="1:11" ht="15.75" customHeight="1" x14ac:dyDescent="0.2">
      <c r="A847" s="341"/>
      <c r="B847" s="341"/>
      <c r="C847" s="341"/>
      <c r="D847" s="341"/>
      <c r="E847" s="341"/>
      <c r="F847" s="341"/>
      <c r="G847" s="341"/>
      <c r="H847" s="341"/>
      <c r="I847" s="341"/>
      <c r="J847" s="341"/>
      <c r="K847" s="341"/>
    </row>
    <row r="848" spans="1:11" ht="15.75" customHeight="1" x14ac:dyDescent="0.2">
      <c r="A848" s="341"/>
      <c r="B848" s="341"/>
      <c r="C848" s="341"/>
      <c r="D848" s="341"/>
      <c r="E848" s="341"/>
      <c r="F848" s="341"/>
      <c r="G848" s="341"/>
      <c r="H848" s="341"/>
      <c r="I848" s="341"/>
      <c r="J848" s="341"/>
      <c r="K848" s="341"/>
    </row>
    <row r="849" spans="1:11" ht="15.75" customHeight="1" x14ac:dyDescent="0.2">
      <c r="A849" s="341"/>
      <c r="B849" s="341"/>
      <c r="C849" s="341"/>
      <c r="D849" s="341"/>
      <c r="E849" s="341"/>
      <c r="F849" s="341"/>
      <c r="G849" s="341"/>
      <c r="H849" s="341"/>
      <c r="I849" s="341"/>
      <c r="J849" s="341"/>
      <c r="K849" s="341"/>
    </row>
    <row r="850" spans="1:11" ht="15.75" customHeight="1" x14ac:dyDescent="0.2">
      <c r="A850" s="341"/>
      <c r="B850" s="341"/>
      <c r="C850" s="341"/>
      <c r="D850" s="341"/>
      <c r="E850" s="341"/>
      <c r="F850" s="341"/>
      <c r="G850" s="341"/>
      <c r="H850" s="341"/>
      <c r="I850" s="341"/>
      <c r="J850" s="341"/>
      <c r="K850" s="341"/>
    </row>
    <row r="851" spans="1:11" ht="15.75" customHeight="1" x14ac:dyDescent="0.2">
      <c r="A851" s="341"/>
      <c r="B851" s="341"/>
      <c r="C851" s="341"/>
      <c r="D851" s="341"/>
      <c r="E851" s="341"/>
      <c r="F851" s="341"/>
      <c r="G851" s="341"/>
      <c r="H851" s="341"/>
      <c r="I851" s="341"/>
      <c r="J851" s="341"/>
      <c r="K851" s="341"/>
    </row>
    <row r="852" spans="1:11" ht="15.75" customHeight="1" x14ac:dyDescent="0.2">
      <c r="A852" s="341"/>
      <c r="B852" s="341"/>
      <c r="C852" s="341"/>
      <c r="D852" s="341"/>
      <c r="E852" s="341"/>
      <c r="F852" s="341"/>
      <c r="G852" s="341"/>
      <c r="H852" s="341"/>
      <c r="I852" s="341"/>
      <c r="J852" s="341"/>
      <c r="K852" s="341"/>
    </row>
    <row r="853" spans="1:11" ht="15.75" customHeight="1" x14ac:dyDescent="0.2">
      <c r="A853" s="341"/>
      <c r="B853" s="341"/>
      <c r="C853" s="341"/>
      <c r="D853" s="341"/>
      <c r="E853" s="341"/>
      <c r="F853" s="341"/>
      <c r="G853" s="341"/>
      <c r="H853" s="341"/>
      <c r="I853" s="341"/>
      <c r="J853" s="341"/>
      <c r="K853" s="341"/>
    </row>
    <row r="854" spans="1:11" ht="15.75" customHeight="1" x14ac:dyDescent="0.2">
      <c r="A854" s="341"/>
      <c r="B854" s="341"/>
      <c r="C854" s="341"/>
      <c r="D854" s="341"/>
      <c r="E854" s="341"/>
      <c r="F854" s="341"/>
      <c r="G854" s="341"/>
      <c r="H854" s="341"/>
      <c r="I854" s="341"/>
      <c r="J854" s="341"/>
      <c r="K854" s="341"/>
    </row>
    <row r="855" spans="1:11" ht="15.75" customHeight="1" x14ac:dyDescent="0.2">
      <c r="A855" s="341"/>
      <c r="B855" s="341"/>
      <c r="C855" s="341"/>
      <c r="D855" s="341"/>
      <c r="E855" s="341"/>
      <c r="F855" s="341"/>
      <c r="G855" s="341"/>
      <c r="H855" s="341"/>
      <c r="I855" s="341"/>
      <c r="J855" s="341"/>
      <c r="K855" s="341"/>
    </row>
    <row r="856" spans="1:11" ht="15.75" customHeight="1" x14ac:dyDescent="0.2">
      <c r="A856" s="341"/>
      <c r="B856" s="341"/>
      <c r="C856" s="341"/>
      <c r="D856" s="341"/>
      <c r="E856" s="341"/>
      <c r="F856" s="341"/>
      <c r="G856" s="341"/>
      <c r="H856" s="341"/>
      <c r="I856" s="341"/>
      <c r="J856" s="341"/>
      <c r="K856" s="341"/>
    </row>
    <row r="857" spans="1:11" ht="15.75" customHeight="1" x14ac:dyDescent="0.2">
      <c r="A857" s="341"/>
      <c r="B857" s="341"/>
      <c r="C857" s="341"/>
      <c r="D857" s="341"/>
      <c r="E857" s="341"/>
      <c r="F857" s="341"/>
      <c r="G857" s="341"/>
      <c r="H857" s="341"/>
      <c r="I857" s="341"/>
      <c r="J857" s="341"/>
      <c r="K857" s="341"/>
    </row>
    <row r="858" spans="1:11" ht="15.75" customHeight="1" x14ac:dyDescent="0.2">
      <c r="A858" s="341"/>
      <c r="B858" s="341"/>
      <c r="C858" s="341"/>
      <c r="D858" s="341"/>
      <c r="E858" s="341"/>
      <c r="F858" s="341"/>
      <c r="G858" s="341"/>
      <c r="H858" s="341"/>
      <c r="I858" s="341"/>
      <c r="J858" s="341"/>
      <c r="K858" s="341"/>
    </row>
    <row r="859" spans="1:11" ht="15.75" customHeight="1" x14ac:dyDescent="0.2">
      <c r="A859" s="341"/>
      <c r="B859" s="341"/>
      <c r="C859" s="341"/>
      <c r="D859" s="341"/>
      <c r="E859" s="341"/>
      <c r="F859" s="341"/>
      <c r="G859" s="341"/>
      <c r="H859" s="341"/>
      <c r="I859" s="341"/>
      <c r="J859" s="341"/>
      <c r="K859" s="341"/>
    </row>
    <row r="860" spans="1:11" ht="15.75" customHeight="1" x14ac:dyDescent="0.2">
      <c r="A860" s="341"/>
      <c r="B860" s="341"/>
      <c r="C860" s="341"/>
      <c r="D860" s="341"/>
      <c r="E860" s="341"/>
      <c r="F860" s="341"/>
      <c r="G860" s="341"/>
      <c r="H860" s="341"/>
      <c r="I860" s="341"/>
      <c r="J860" s="341"/>
      <c r="K860" s="341"/>
    </row>
    <row r="861" spans="1:11" ht="15.75" customHeight="1" x14ac:dyDescent="0.2">
      <c r="A861" s="341"/>
      <c r="B861" s="341"/>
      <c r="C861" s="341"/>
      <c r="D861" s="341"/>
      <c r="E861" s="341"/>
      <c r="F861" s="341"/>
      <c r="G861" s="341"/>
      <c r="H861" s="341"/>
      <c r="I861" s="341"/>
      <c r="J861" s="341"/>
      <c r="K861" s="341"/>
    </row>
    <row r="862" spans="1:11" ht="15.75" customHeight="1" x14ac:dyDescent="0.2">
      <c r="A862" s="341"/>
      <c r="B862" s="341"/>
      <c r="C862" s="341"/>
      <c r="D862" s="341"/>
      <c r="E862" s="341"/>
      <c r="F862" s="341"/>
      <c r="G862" s="341"/>
      <c r="H862" s="341"/>
      <c r="I862" s="341"/>
      <c r="J862" s="341"/>
      <c r="K862" s="341"/>
    </row>
    <row r="863" spans="1:11" ht="15.75" customHeight="1" x14ac:dyDescent="0.2">
      <c r="A863" s="341"/>
      <c r="B863" s="341"/>
      <c r="C863" s="341"/>
      <c r="D863" s="341"/>
      <c r="E863" s="341"/>
      <c r="F863" s="341"/>
      <c r="G863" s="341"/>
      <c r="H863" s="341"/>
      <c r="I863" s="341"/>
      <c r="J863" s="341"/>
      <c r="K863" s="341"/>
    </row>
    <row r="864" spans="1:11" ht="15.75" customHeight="1" x14ac:dyDescent="0.2">
      <c r="A864" s="341"/>
      <c r="B864" s="341"/>
      <c r="C864" s="341"/>
      <c r="D864" s="341"/>
      <c r="E864" s="341"/>
      <c r="F864" s="341"/>
      <c r="G864" s="341"/>
      <c r="H864" s="341"/>
      <c r="I864" s="341"/>
      <c r="J864" s="341"/>
      <c r="K864" s="341"/>
    </row>
    <row r="865" spans="1:11" ht="15.75" customHeight="1" x14ac:dyDescent="0.2">
      <c r="A865" s="341"/>
      <c r="B865" s="341"/>
      <c r="C865" s="341"/>
      <c r="D865" s="341"/>
      <c r="E865" s="341"/>
      <c r="F865" s="341"/>
      <c r="G865" s="341"/>
      <c r="H865" s="341"/>
      <c r="I865" s="341"/>
      <c r="J865" s="341"/>
      <c r="K865" s="341"/>
    </row>
    <row r="866" spans="1:11" ht="15.75" customHeight="1" x14ac:dyDescent="0.2">
      <c r="A866" s="341"/>
      <c r="B866" s="341"/>
      <c r="C866" s="341"/>
      <c r="D866" s="341"/>
      <c r="E866" s="341"/>
      <c r="F866" s="341"/>
      <c r="G866" s="341"/>
      <c r="H866" s="341"/>
      <c r="I866" s="341"/>
      <c r="J866" s="341"/>
      <c r="K866" s="341"/>
    </row>
    <row r="867" spans="1:11" ht="15.75" customHeight="1" x14ac:dyDescent="0.2">
      <c r="A867" s="341"/>
      <c r="B867" s="341"/>
      <c r="C867" s="341"/>
      <c r="D867" s="341"/>
      <c r="E867" s="341"/>
      <c r="F867" s="341"/>
      <c r="G867" s="341"/>
      <c r="H867" s="341"/>
      <c r="I867" s="341"/>
      <c r="J867" s="341"/>
      <c r="K867" s="341"/>
    </row>
    <row r="868" spans="1:11" ht="15.75" customHeight="1" x14ac:dyDescent="0.2">
      <c r="A868" s="341"/>
      <c r="B868" s="341"/>
      <c r="C868" s="341"/>
      <c r="D868" s="341"/>
      <c r="E868" s="341"/>
      <c r="F868" s="341"/>
      <c r="G868" s="341"/>
      <c r="H868" s="341"/>
      <c r="I868" s="341"/>
      <c r="J868" s="341"/>
      <c r="K868" s="341"/>
    </row>
    <row r="869" spans="1:11" ht="15.75" customHeight="1" x14ac:dyDescent="0.2">
      <c r="A869" s="341"/>
      <c r="B869" s="341"/>
      <c r="C869" s="341"/>
      <c r="D869" s="341"/>
      <c r="E869" s="341"/>
      <c r="F869" s="341"/>
      <c r="G869" s="341"/>
      <c r="H869" s="341"/>
      <c r="I869" s="341"/>
      <c r="J869" s="341"/>
      <c r="K869" s="341"/>
    </row>
    <row r="870" spans="1:11" ht="15.75" customHeight="1" x14ac:dyDescent="0.2">
      <c r="A870" s="341"/>
      <c r="B870" s="341"/>
      <c r="C870" s="341"/>
      <c r="D870" s="341"/>
      <c r="E870" s="341"/>
      <c r="F870" s="341"/>
      <c r="G870" s="341"/>
      <c r="H870" s="341"/>
      <c r="I870" s="341"/>
      <c r="J870" s="341"/>
      <c r="K870" s="341"/>
    </row>
    <row r="871" spans="1:11" ht="15.75" customHeight="1" x14ac:dyDescent="0.2">
      <c r="A871" s="341"/>
      <c r="B871" s="341"/>
      <c r="C871" s="341"/>
      <c r="D871" s="341"/>
      <c r="E871" s="341"/>
      <c r="F871" s="341"/>
      <c r="G871" s="341"/>
      <c r="H871" s="341"/>
      <c r="I871" s="341"/>
      <c r="J871" s="341"/>
      <c r="K871" s="341"/>
    </row>
    <row r="872" spans="1:11" ht="15.75" customHeight="1" x14ac:dyDescent="0.2">
      <c r="A872" s="341"/>
      <c r="B872" s="341"/>
      <c r="C872" s="341"/>
      <c r="D872" s="341"/>
      <c r="E872" s="341"/>
      <c r="F872" s="341"/>
      <c r="G872" s="341"/>
      <c r="H872" s="341"/>
      <c r="I872" s="341"/>
      <c r="J872" s="341"/>
      <c r="K872" s="341"/>
    </row>
    <row r="873" spans="1:11" ht="15.75" customHeight="1" x14ac:dyDescent="0.2">
      <c r="A873" s="341"/>
      <c r="B873" s="341"/>
      <c r="C873" s="341"/>
      <c r="D873" s="341"/>
      <c r="E873" s="341"/>
      <c r="F873" s="341"/>
      <c r="G873" s="341"/>
      <c r="H873" s="341"/>
      <c r="I873" s="341"/>
      <c r="J873" s="341"/>
      <c r="K873" s="341"/>
    </row>
    <row r="874" spans="1:11" ht="15.75" customHeight="1" x14ac:dyDescent="0.2">
      <c r="A874" s="341"/>
      <c r="B874" s="341"/>
      <c r="C874" s="341"/>
      <c r="D874" s="341"/>
      <c r="E874" s="341"/>
      <c r="F874" s="341"/>
      <c r="G874" s="341"/>
      <c r="H874" s="341"/>
      <c r="I874" s="341"/>
      <c r="J874" s="341"/>
      <c r="K874" s="341"/>
    </row>
    <row r="875" spans="1:11" ht="15.75" customHeight="1" x14ac:dyDescent="0.2">
      <c r="A875" s="341"/>
      <c r="B875" s="341"/>
      <c r="C875" s="341"/>
      <c r="D875" s="341"/>
      <c r="E875" s="341"/>
      <c r="F875" s="341"/>
      <c r="G875" s="341"/>
      <c r="H875" s="341"/>
      <c r="I875" s="341"/>
      <c r="J875" s="341"/>
      <c r="K875" s="341"/>
    </row>
    <row r="876" spans="1:11" ht="15.75" customHeight="1" x14ac:dyDescent="0.2">
      <c r="A876" s="341"/>
      <c r="B876" s="341"/>
      <c r="C876" s="341"/>
      <c r="D876" s="341"/>
      <c r="E876" s="341"/>
      <c r="F876" s="341"/>
      <c r="G876" s="341"/>
      <c r="H876" s="341"/>
      <c r="I876" s="341"/>
      <c r="J876" s="341"/>
      <c r="K876" s="341"/>
    </row>
    <row r="877" spans="1:11" ht="15.75" customHeight="1" x14ac:dyDescent="0.2">
      <c r="A877" s="341"/>
      <c r="B877" s="341"/>
      <c r="C877" s="341"/>
      <c r="D877" s="341"/>
      <c r="E877" s="341"/>
      <c r="F877" s="341"/>
      <c r="G877" s="341"/>
      <c r="H877" s="341"/>
      <c r="I877" s="341"/>
      <c r="J877" s="341"/>
      <c r="K877" s="341"/>
    </row>
    <row r="878" spans="1:11" ht="15.75" customHeight="1" x14ac:dyDescent="0.2">
      <c r="A878" s="341"/>
      <c r="B878" s="341"/>
      <c r="C878" s="341"/>
      <c r="D878" s="341"/>
      <c r="E878" s="341"/>
      <c r="F878" s="341"/>
      <c r="G878" s="341"/>
      <c r="H878" s="341"/>
      <c r="I878" s="341"/>
      <c r="J878" s="341"/>
      <c r="K878" s="341"/>
    </row>
    <row r="879" spans="1:11" ht="15.75" customHeight="1" x14ac:dyDescent="0.2">
      <c r="A879" s="341"/>
      <c r="B879" s="341"/>
      <c r="C879" s="341"/>
      <c r="D879" s="341"/>
      <c r="E879" s="341"/>
      <c r="F879" s="341"/>
      <c r="G879" s="341"/>
      <c r="H879" s="341"/>
      <c r="I879" s="341"/>
      <c r="J879" s="341"/>
      <c r="K879" s="341"/>
    </row>
    <row r="880" spans="1:11" ht="15.75" customHeight="1" x14ac:dyDescent="0.2">
      <c r="A880" s="341"/>
      <c r="B880" s="341"/>
      <c r="C880" s="341"/>
      <c r="D880" s="341"/>
      <c r="E880" s="341"/>
      <c r="F880" s="341"/>
      <c r="G880" s="341"/>
      <c r="H880" s="341"/>
      <c r="I880" s="341"/>
      <c r="J880" s="341"/>
      <c r="K880" s="341"/>
    </row>
    <row r="881" spans="1:11" ht="15.75" customHeight="1" x14ac:dyDescent="0.2">
      <c r="A881" s="341"/>
      <c r="B881" s="341"/>
      <c r="C881" s="341"/>
      <c r="D881" s="341"/>
      <c r="E881" s="341"/>
      <c r="F881" s="341"/>
      <c r="G881" s="341"/>
      <c r="H881" s="341"/>
      <c r="I881" s="341"/>
      <c r="J881" s="341"/>
      <c r="K881" s="341"/>
    </row>
    <row r="882" spans="1:11" ht="15.75" customHeight="1" x14ac:dyDescent="0.2">
      <c r="A882" s="341"/>
      <c r="B882" s="341"/>
      <c r="C882" s="341"/>
      <c r="D882" s="341"/>
      <c r="E882" s="341"/>
      <c r="F882" s="341"/>
      <c r="G882" s="341"/>
      <c r="H882" s="341"/>
      <c r="I882" s="341"/>
      <c r="J882" s="341"/>
      <c r="K882" s="341"/>
    </row>
    <row r="883" spans="1:11" ht="15.75" customHeight="1" x14ac:dyDescent="0.2">
      <c r="A883" s="341"/>
      <c r="B883" s="341"/>
      <c r="C883" s="341"/>
      <c r="D883" s="341"/>
      <c r="E883" s="341"/>
      <c r="F883" s="341"/>
      <c r="G883" s="341"/>
      <c r="H883" s="341"/>
      <c r="I883" s="341"/>
      <c r="J883" s="341"/>
      <c r="K883" s="341"/>
    </row>
    <row r="884" spans="1:11" ht="15.75" customHeight="1" x14ac:dyDescent="0.2">
      <c r="A884" s="341"/>
      <c r="B884" s="341"/>
      <c r="C884" s="341"/>
      <c r="D884" s="341"/>
      <c r="E884" s="341"/>
      <c r="F884" s="341"/>
      <c r="G884" s="341"/>
      <c r="H884" s="341"/>
      <c r="I884" s="341"/>
      <c r="J884" s="341"/>
      <c r="K884" s="341"/>
    </row>
    <row r="885" spans="1:11" ht="15.75" customHeight="1" x14ac:dyDescent="0.2">
      <c r="A885" s="341"/>
      <c r="B885" s="341"/>
      <c r="C885" s="341"/>
      <c r="D885" s="341"/>
      <c r="E885" s="341"/>
      <c r="F885" s="341"/>
      <c r="G885" s="341"/>
      <c r="H885" s="341"/>
      <c r="I885" s="341"/>
      <c r="J885" s="341"/>
      <c r="K885" s="341"/>
    </row>
    <row r="886" spans="1:11" ht="15.75" customHeight="1" x14ac:dyDescent="0.2">
      <c r="A886" s="341"/>
      <c r="B886" s="341"/>
      <c r="C886" s="341"/>
      <c r="D886" s="341"/>
      <c r="E886" s="341"/>
      <c r="F886" s="341"/>
      <c r="G886" s="341"/>
      <c r="H886" s="341"/>
      <c r="I886" s="341"/>
      <c r="J886" s="341"/>
      <c r="K886" s="341"/>
    </row>
    <row r="887" spans="1:11" ht="15.75" customHeight="1" x14ac:dyDescent="0.2">
      <c r="A887" s="341"/>
      <c r="B887" s="341"/>
      <c r="C887" s="341"/>
      <c r="D887" s="341"/>
      <c r="E887" s="341"/>
      <c r="F887" s="341"/>
      <c r="G887" s="341"/>
      <c r="H887" s="341"/>
      <c r="I887" s="341"/>
      <c r="J887" s="341"/>
      <c r="K887" s="341"/>
    </row>
    <row r="888" spans="1:11" ht="15.75" customHeight="1" x14ac:dyDescent="0.2">
      <c r="A888" s="341"/>
      <c r="B888" s="341"/>
      <c r="C888" s="341"/>
      <c r="D888" s="341"/>
      <c r="E888" s="341"/>
      <c r="F888" s="341"/>
      <c r="G888" s="341"/>
      <c r="H888" s="341"/>
      <c r="I888" s="341"/>
      <c r="J888" s="341"/>
      <c r="K888" s="341"/>
    </row>
    <row r="889" spans="1:11" ht="15.75" customHeight="1" x14ac:dyDescent="0.2">
      <c r="A889" s="341"/>
      <c r="B889" s="341"/>
      <c r="C889" s="341"/>
      <c r="D889" s="341"/>
      <c r="E889" s="341"/>
      <c r="F889" s="341"/>
      <c r="G889" s="341"/>
      <c r="H889" s="341"/>
      <c r="I889" s="341"/>
      <c r="J889" s="341"/>
      <c r="K889" s="341"/>
    </row>
    <row r="890" spans="1:11" ht="15.75" customHeight="1" x14ac:dyDescent="0.2">
      <c r="A890" s="341"/>
      <c r="B890" s="341"/>
      <c r="C890" s="341"/>
      <c r="D890" s="341"/>
      <c r="E890" s="341"/>
      <c r="F890" s="341"/>
      <c r="G890" s="341"/>
      <c r="H890" s="341"/>
      <c r="I890" s="341"/>
      <c r="J890" s="341"/>
      <c r="K890" s="341"/>
    </row>
    <row r="891" spans="1:11" ht="15.75" customHeight="1" x14ac:dyDescent="0.2">
      <c r="A891" s="341"/>
      <c r="B891" s="341"/>
      <c r="C891" s="341"/>
      <c r="D891" s="341"/>
      <c r="E891" s="341"/>
      <c r="F891" s="341"/>
      <c r="G891" s="341"/>
      <c r="H891" s="341"/>
      <c r="I891" s="341"/>
      <c r="J891" s="341"/>
      <c r="K891" s="341"/>
    </row>
    <row r="892" spans="1:11" ht="15.75" customHeight="1" x14ac:dyDescent="0.2">
      <c r="A892" s="341"/>
      <c r="B892" s="341"/>
      <c r="C892" s="341"/>
      <c r="D892" s="341"/>
      <c r="E892" s="341"/>
      <c r="F892" s="341"/>
      <c r="G892" s="341"/>
      <c r="H892" s="341"/>
      <c r="I892" s="341"/>
      <c r="J892" s="341"/>
      <c r="K892" s="341"/>
    </row>
    <row r="893" spans="1:11" ht="15.75" customHeight="1" x14ac:dyDescent="0.2">
      <c r="A893" s="341"/>
      <c r="B893" s="341"/>
      <c r="C893" s="341"/>
      <c r="D893" s="341"/>
      <c r="E893" s="341"/>
      <c r="F893" s="341"/>
      <c r="G893" s="341"/>
      <c r="H893" s="341"/>
      <c r="I893" s="341"/>
      <c r="J893" s="341"/>
      <c r="K893" s="341"/>
    </row>
    <row r="894" spans="1:11" ht="15.75" customHeight="1" x14ac:dyDescent="0.2">
      <c r="A894" s="341"/>
      <c r="B894" s="341"/>
      <c r="C894" s="341"/>
      <c r="D894" s="341"/>
      <c r="E894" s="341"/>
      <c r="F894" s="341"/>
      <c r="G894" s="341"/>
      <c r="H894" s="341"/>
      <c r="I894" s="341"/>
      <c r="J894" s="341"/>
      <c r="K894" s="341"/>
    </row>
    <row r="895" spans="1:11" ht="15.75" customHeight="1" x14ac:dyDescent="0.2">
      <c r="A895" s="341"/>
      <c r="B895" s="341"/>
      <c r="C895" s="341"/>
      <c r="D895" s="341"/>
      <c r="E895" s="341"/>
      <c r="F895" s="341"/>
      <c r="G895" s="341"/>
      <c r="H895" s="341"/>
      <c r="I895" s="341"/>
      <c r="J895" s="341"/>
      <c r="K895" s="341"/>
    </row>
    <row r="896" spans="1:11" ht="15.75" customHeight="1" x14ac:dyDescent="0.2">
      <c r="A896" s="341"/>
      <c r="B896" s="341"/>
      <c r="C896" s="341"/>
      <c r="D896" s="341"/>
      <c r="E896" s="341"/>
      <c r="F896" s="341"/>
      <c r="G896" s="341"/>
      <c r="H896" s="341"/>
      <c r="I896" s="341"/>
      <c r="J896" s="341"/>
      <c r="K896" s="341"/>
    </row>
    <row r="897" spans="1:11" ht="15.75" customHeight="1" x14ac:dyDescent="0.2">
      <c r="A897" s="341"/>
      <c r="B897" s="341"/>
      <c r="C897" s="341"/>
      <c r="D897" s="341"/>
      <c r="E897" s="341"/>
      <c r="F897" s="341"/>
      <c r="G897" s="341"/>
      <c r="H897" s="341"/>
      <c r="I897" s="341"/>
      <c r="J897" s="341"/>
      <c r="K897" s="341"/>
    </row>
    <row r="898" spans="1:11" ht="15.75" customHeight="1" x14ac:dyDescent="0.2">
      <c r="A898" s="341"/>
      <c r="B898" s="341"/>
      <c r="C898" s="341"/>
      <c r="D898" s="341"/>
      <c r="E898" s="341"/>
      <c r="F898" s="341"/>
      <c r="G898" s="341"/>
      <c r="H898" s="341"/>
      <c r="I898" s="341"/>
      <c r="J898" s="341"/>
      <c r="K898" s="341"/>
    </row>
    <row r="899" spans="1:11" ht="15.75" customHeight="1" x14ac:dyDescent="0.2">
      <c r="A899" s="341"/>
      <c r="B899" s="341"/>
      <c r="C899" s="341"/>
      <c r="D899" s="341"/>
      <c r="E899" s="341"/>
      <c r="F899" s="341"/>
      <c r="G899" s="341"/>
      <c r="H899" s="341"/>
      <c r="I899" s="341"/>
      <c r="J899" s="341"/>
      <c r="K899" s="341"/>
    </row>
    <row r="900" spans="1:11" ht="15.75" customHeight="1" x14ac:dyDescent="0.2">
      <c r="A900" s="341"/>
      <c r="B900" s="341"/>
      <c r="C900" s="341"/>
      <c r="D900" s="341"/>
      <c r="E900" s="341"/>
      <c r="F900" s="341"/>
      <c r="G900" s="341"/>
      <c r="H900" s="341"/>
      <c r="I900" s="341"/>
      <c r="J900" s="341"/>
      <c r="K900" s="341"/>
    </row>
    <row r="901" spans="1:11" ht="15.75" customHeight="1" x14ac:dyDescent="0.2">
      <c r="A901" s="341"/>
      <c r="B901" s="341"/>
      <c r="C901" s="341"/>
      <c r="D901" s="341"/>
      <c r="E901" s="341"/>
      <c r="F901" s="341"/>
      <c r="G901" s="341"/>
      <c r="H901" s="341"/>
      <c r="I901" s="341"/>
      <c r="J901" s="341"/>
      <c r="K901" s="341"/>
    </row>
    <row r="902" spans="1:11" ht="15.75" customHeight="1" x14ac:dyDescent="0.2">
      <c r="A902" s="341"/>
      <c r="B902" s="341"/>
      <c r="C902" s="341"/>
      <c r="D902" s="341"/>
      <c r="E902" s="341"/>
      <c r="F902" s="341"/>
      <c r="G902" s="341"/>
      <c r="H902" s="341"/>
      <c r="I902" s="341"/>
      <c r="J902" s="341"/>
      <c r="K902" s="341"/>
    </row>
    <row r="903" spans="1:11" ht="15.75" customHeight="1" x14ac:dyDescent="0.2">
      <c r="A903" s="341"/>
      <c r="B903" s="341"/>
      <c r="C903" s="341"/>
      <c r="D903" s="341"/>
      <c r="E903" s="341"/>
      <c r="F903" s="341"/>
      <c r="G903" s="341"/>
      <c r="H903" s="341"/>
      <c r="I903" s="341"/>
      <c r="J903" s="341"/>
      <c r="K903" s="341"/>
    </row>
    <row r="904" spans="1:11" ht="15.75" customHeight="1" x14ac:dyDescent="0.2">
      <c r="A904" s="341"/>
      <c r="B904" s="341"/>
      <c r="C904" s="341"/>
      <c r="D904" s="341"/>
      <c r="E904" s="341"/>
      <c r="F904" s="341"/>
      <c r="G904" s="341"/>
      <c r="H904" s="341"/>
      <c r="I904" s="341"/>
      <c r="J904" s="341"/>
      <c r="K904" s="341"/>
    </row>
    <row r="905" spans="1:11" ht="15.75" customHeight="1" x14ac:dyDescent="0.2">
      <c r="A905" s="341"/>
      <c r="B905" s="341"/>
      <c r="C905" s="341"/>
      <c r="D905" s="341"/>
      <c r="E905" s="341"/>
      <c r="F905" s="341"/>
      <c r="G905" s="341"/>
      <c r="H905" s="341"/>
      <c r="I905" s="341"/>
      <c r="J905" s="341"/>
      <c r="K905" s="341"/>
    </row>
    <row r="906" spans="1:11" ht="15.75" customHeight="1" x14ac:dyDescent="0.2">
      <c r="A906" s="341"/>
      <c r="B906" s="341"/>
      <c r="C906" s="341"/>
      <c r="D906" s="341"/>
      <c r="E906" s="341"/>
      <c r="F906" s="341"/>
      <c r="G906" s="341"/>
      <c r="H906" s="341"/>
      <c r="I906" s="341"/>
      <c r="J906" s="341"/>
      <c r="K906" s="341"/>
    </row>
    <row r="907" spans="1:11" ht="15.75" customHeight="1" x14ac:dyDescent="0.2">
      <c r="A907" s="341"/>
      <c r="B907" s="341"/>
      <c r="C907" s="341"/>
      <c r="D907" s="341"/>
      <c r="E907" s="341"/>
      <c r="F907" s="341"/>
      <c r="G907" s="341"/>
      <c r="H907" s="341"/>
      <c r="I907" s="341"/>
      <c r="J907" s="341"/>
      <c r="K907" s="341"/>
    </row>
    <row r="908" spans="1:11" ht="15.75" customHeight="1" x14ac:dyDescent="0.2">
      <c r="A908" s="341"/>
      <c r="B908" s="341"/>
      <c r="C908" s="341"/>
      <c r="D908" s="341"/>
      <c r="E908" s="341"/>
      <c r="F908" s="341"/>
      <c r="G908" s="341"/>
      <c r="H908" s="341"/>
      <c r="I908" s="341"/>
      <c r="J908" s="341"/>
      <c r="K908" s="341"/>
    </row>
    <row r="909" spans="1:11" ht="15.75" customHeight="1" x14ac:dyDescent="0.2">
      <c r="A909" s="341"/>
      <c r="B909" s="341"/>
      <c r="C909" s="341"/>
      <c r="D909" s="341"/>
      <c r="E909" s="341"/>
      <c r="F909" s="341"/>
      <c r="G909" s="341"/>
      <c r="H909" s="341"/>
      <c r="I909" s="341"/>
      <c r="J909" s="341"/>
      <c r="K909" s="341"/>
    </row>
    <row r="910" spans="1:11" ht="15.75" customHeight="1" x14ac:dyDescent="0.2">
      <c r="A910" s="341"/>
      <c r="B910" s="341"/>
      <c r="C910" s="341"/>
      <c r="D910" s="341"/>
      <c r="E910" s="341"/>
      <c r="F910" s="341"/>
      <c r="G910" s="341"/>
      <c r="H910" s="341"/>
      <c r="I910" s="341"/>
      <c r="J910" s="341"/>
      <c r="K910" s="341"/>
    </row>
    <row r="911" spans="1:11" ht="15.75" customHeight="1" x14ac:dyDescent="0.2">
      <c r="A911" s="341"/>
      <c r="B911" s="341"/>
      <c r="C911" s="341"/>
      <c r="D911" s="341"/>
      <c r="E911" s="341"/>
      <c r="F911" s="341"/>
      <c r="G911" s="341"/>
      <c r="H911" s="341"/>
      <c r="I911" s="341"/>
      <c r="J911" s="341"/>
      <c r="K911" s="341"/>
    </row>
    <row r="912" spans="1:11" ht="15.75" customHeight="1" x14ac:dyDescent="0.2">
      <c r="A912" s="341"/>
      <c r="B912" s="341"/>
      <c r="C912" s="341"/>
      <c r="D912" s="341"/>
      <c r="E912" s="341"/>
      <c r="F912" s="341"/>
      <c r="G912" s="341"/>
      <c r="H912" s="341"/>
      <c r="I912" s="341"/>
      <c r="J912" s="341"/>
      <c r="K912" s="341"/>
    </row>
    <row r="913" spans="1:11" ht="15.75" customHeight="1" x14ac:dyDescent="0.2">
      <c r="A913" s="341"/>
      <c r="B913" s="341"/>
      <c r="C913" s="341"/>
      <c r="D913" s="341"/>
      <c r="E913" s="341"/>
      <c r="F913" s="341"/>
      <c r="G913" s="341"/>
      <c r="H913" s="341"/>
      <c r="I913" s="341"/>
      <c r="J913" s="341"/>
      <c r="K913" s="341"/>
    </row>
    <row r="914" spans="1:11" ht="15.75" customHeight="1" x14ac:dyDescent="0.2">
      <c r="A914" s="341"/>
      <c r="B914" s="341"/>
      <c r="C914" s="341"/>
      <c r="D914" s="341"/>
      <c r="E914" s="341"/>
      <c r="F914" s="341"/>
      <c r="G914" s="341"/>
      <c r="H914" s="341"/>
      <c r="I914" s="341"/>
      <c r="J914" s="341"/>
      <c r="K914" s="341"/>
    </row>
    <row r="915" spans="1:11" ht="15.75" customHeight="1" x14ac:dyDescent="0.2">
      <c r="A915" s="341"/>
      <c r="B915" s="341"/>
      <c r="C915" s="341"/>
      <c r="D915" s="341"/>
      <c r="E915" s="341"/>
      <c r="F915" s="341"/>
      <c r="G915" s="341"/>
      <c r="H915" s="341"/>
      <c r="I915" s="341"/>
      <c r="J915" s="341"/>
      <c r="K915" s="341"/>
    </row>
    <row r="916" spans="1:11" ht="15.75" customHeight="1" x14ac:dyDescent="0.2">
      <c r="A916" s="341"/>
      <c r="B916" s="341"/>
      <c r="C916" s="341"/>
      <c r="D916" s="341"/>
      <c r="E916" s="341"/>
      <c r="F916" s="341"/>
      <c r="G916" s="341"/>
      <c r="H916" s="341"/>
      <c r="I916" s="341"/>
      <c r="J916" s="341"/>
      <c r="K916" s="341"/>
    </row>
    <row r="917" spans="1:11" ht="15.75" customHeight="1" x14ac:dyDescent="0.2">
      <c r="A917" s="341"/>
      <c r="B917" s="341"/>
      <c r="C917" s="341"/>
      <c r="D917" s="341"/>
      <c r="E917" s="341"/>
      <c r="F917" s="341"/>
      <c r="G917" s="341"/>
      <c r="H917" s="341"/>
      <c r="I917" s="341"/>
      <c r="J917" s="341"/>
      <c r="K917" s="341"/>
    </row>
    <row r="918" spans="1:11" ht="15.75" customHeight="1" x14ac:dyDescent="0.2">
      <c r="A918" s="341"/>
      <c r="B918" s="341"/>
      <c r="C918" s="341"/>
      <c r="D918" s="341"/>
      <c r="E918" s="341"/>
      <c r="F918" s="341"/>
      <c r="G918" s="341"/>
      <c r="H918" s="341"/>
      <c r="I918" s="341"/>
      <c r="J918" s="341"/>
      <c r="K918" s="341"/>
    </row>
    <row r="919" spans="1:11" ht="15.75" customHeight="1" x14ac:dyDescent="0.2">
      <c r="A919" s="341"/>
      <c r="B919" s="341"/>
      <c r="C919" s="341"/>
      <c r="D919" s="341"/>
      <c r="E919" s="341"/>
      <c r="F919" s="341"/>
      <c r="G919" s="341"/>
      <c r="H919" s="341"/>
      <c r="I919" s="341"/>
      <c r="J919" s="341"/>
      <c r="K919" s="341"/>
    </row>
    <row r="920" spans="1:11" ht="15.75" customHeight="1" x14ac:dyDescent="0.2">
      <c r="A920" s="341"/>
      <c r="B920" s="341"/>
      <c r="C920" s="341"/>
      <c r="D920" s="341"/>
      <c r="E920" s="341"/>
      <c r="F920" s="341"/>
      <c r="G920" s="341"/>
      <c r="H920" s="341"/>
      <c r="I920" s="341"/>
      <c r="J920" s="341"/>
      <c r="K920" s="341"/>
    </row>
    <row r="921" spans="1:11" ht="15.75" customHeight="1" x14ac:dyDescent="0.2">
      <c r="A921" s="341"/>
      <c r="B921" s="341"/>
      <c r="C921" s="341"/>
      <c r="D921" s="341"/>
      <c r="E921" s="341"/>
      <c r="F921" s="341"/>
      <c r="G921" s="341"/>
      <c r="H921" s="341"/>
      <c r="I921" s="341"/>
      <c r="J921" s="341"/>
      <c r="K921" s="341"/>
    </row>
    <row r="922" spans="1:11" ht="15.75" customHeight="1" x14ac:dyDescent="0.2">
      <c r="A922" s="341"/>
      <c r="B922" s="341"/>
      <c r="C922" s="341"/>
      <c r="D922" s="341"/>
      <c r="E922" s="341"/>
      <c r="F922" s="341"/>
      <c r="G922" s="341"/>
      <c r="H922" s="341"/>
      <c r="I922" s="341"/>
      <c r="J922" s="341"/>
      <c r="K922" s="341"/>
    </row>
    <row r="923" spans="1:11" ht="15.75" customHeight="1" x14ac:dyDescent="0.2">
      <c r="A923" s="341"/>
      <c r="B923" s="341"/>
      <c r="C923" s="341"/>
      <c r="D923" s="341"/>
      <c r="E923" s="341"/>
      <c r="F923" s="341"/>
      <c r="G923" s="341"/>
      <c r="H923" s="341"/>
      <c r="I923" s="341"/>
      <c r="J923" s="341"/>
      <c r="K923" s="341"/>
    </row>
    <row r="924" spans="1:11" ht="15.75" customHeight="1" x14ac:dyDescent="0.2">
      <c r="A924" s="341"/>
      <c r="B924" s="341"/>
      <c r="C924" s="341"/>
      <c r="D924" s="341"/>
      <c r="E924" s="341"/>
      <c r="F924" s="341"/>
      <c r="G924" s="341"/>
      <c r="H924" s="341"/>
      <c r="I924" s="341"/>
      <c r="J924" s="341"/>
      <c r="K924" s="341"/>
    </row>
    <row r="925" spans="1:11" ht="15.75" customHeight="1" x14ac:dyDescent="0.2">
      <c r="A925" s="341"/>
      <c r="B925" s="341"/>
      <c r="C925" s="341"/>
      <c r="D925" s="341"/>
      <c r="E925" s="341"/>
      <c r="F925" s="341"/>
      <c r="G925" s="341"/>
      <c r="H925" s="341"/>
      <c r="I925" s="341"/>
      <c r="J925" s="341"/>
      <c r="K925" s="341"/>
    </row>
    <row r="926" spans="1:11" ht="15.75" customHeight="1" x14ac:dyDescent="0.2">
      <c r="A926" s="341"/>
      <c r="B926" s="341"/>
      <c r="C926" s="341"/>
      <c r="D926" s="341"/>
      <c r="E926" s="341"/>
      <c r="F926" s="341"/>
      <c r="G926" s="341"/>
      <c r="H926" s="341"/>
      <c r="I926" s="341"/>
      <c r="J926" s="341"/>
      <c r="K926" s="341"/>
    </row>
    <row r="927" spans="1:11" ht="15.75" customHeight="1" x14ac:dyDescent="0.2">
      <c r="A927" s="341"/>
      <c r="B927" s="341"/>
      <c r="C927" s="341"/>
      <c r="D927" s="341"/>
      <c r="E927" s="341"/>
      <c r="F927" s="341"/>
      <c r="G927" s="341"/>
      <c r="H927" s="341"/>
      <c r="I927" s="341"/>
      <c r="J927" s="341"/>
      <c r="K927" s="341"/>
    </row>
    <row r="928" spans="1:11" ht="15.75" customHeight="1" x14ac:dyDescent="0.2">
      <c r="A928" s="341"/>
      <c r="B928" s="341"/>
      <c r="C928" s="341"/>
      <c r="D928" s="341"/>
      <c r="E928" s="341"/>
      <c r="F928" s="341"/>
      <c r="G928" s="341"/>
      <c r="H928" s="341"/>
      <c r="I928" s="341"/>
      <c r="J928" s="341"/>
      <c r="K928" s="341"/>
    </row>
    <row r="929" spans="1:11" ht="15.75" customHeight="1" x14ac:dyDescent="0.2">
      <c r="A929" s="341"/>
      <c r="B929" s="341"/>
      <c r="C929" s="341"/>
      <c r="D929" s="341"/>
      <c r="E929" s="341"/>
      <c r="F929" s="341"/>
      <c r="G929" s="341"/>
      <c r="H929" s="341"/>
      <c r="I929" s="341"/>
      <c r="J929" s="341"/>
      <c r="K929" s="341"/>
    </row>
    <row r="930" spans="1:11" ht="15.75" customHeight="1" x14ac:dyDescent="0.2">
      <c r="A930" s="341"/>
      <c r="B930" s="341"/>
      <c r="C930" s="341"/>
      <c r="D930" s="341"/>
      <c r="E930" s="341"/>
      <c r="F930" s="341"/>
      <c r="G930" s="341"/>
      <c r="H930" s="341"/>
      <c r="I930" s="341"/>
      <c r="J930" s="341"/>
      <c r="K930" s="341"/>
    </row>
    <row r="931" spans="1:11" ht="15.75" customHeight="1" x14ac:dyDescent="0.2">
      <c r="A931" s="341"/>
      <c r="B931" s="341"/>
      <c r="C931" s="341"/>
      <c r="D931" s="341"/>
      <c r="E931" s="341"/>
      <c r="F931" s="341"/>
      <c r="G931" s="341"/>
      <c r="H931" s="341"/>
      <c r="I931" s="341"/>
      <c r="J931" s="341"/>
      <c r="K931" s="341"/>
    </row>
    <row r="932" spans="1:11" ht="15.75" customHeight="1" x14ac:dyDescent="0.2">
      <c r="A932" s="341"/>
      <c r="B932" s="341"/>
      <c r="C932" s="341"/>
      <c r="D932" s="341"/>
      <c r="E932" s="341"/>
      <c r="F932" s="341"/>
      <c r="G932" s="341"/>
      <c r="H932" s="341"/>
      <c r="I932" s="341"/>
      <c r="J932" s="341"/>
      <c r="K932" s="341"/>
    </row>
    <row r="933" spans="1:11" ht="15.75" customHeight="1" x14ac:dyDescent="0.2">
      <c r="A933" s="341"/>
      <c r="B933" s="341"/>
      <c r="C933" s="341"/>
      <c r="D933" s="341"/>
      <c r="E933" s="341"/>
      <c r="F933" s="341"/>
      <c r="G933" s="341"/>
      <c r="H933" s="341"/>
      <c r="I933" s="341"/>
      <c r="J933" s="341"/>
      <c r="K933" s="341"/>
    </row>
    <row r="934" spans="1:11" ht="15.75" customHeight="1" x14ac:dyDescent="0.2">
      <c r="A934" s="341"/>
      <c r="B934" s="341"/>
      <c r="C934" s="341"/>
      <c r="D934" s="341"/>
      <c r="E934" s="341"/>
      <c r="F934" s="341"/>
      <c r="G934" s="341"/>
      <c r="H934" s="341"/>
      <c r="I934" s="341"/>
      <c r="J934" s="341"/>
      <c r="K934" s="341"/>
    </row>
    <row r="935" spans="1:11" ht="15.75" customHeight="1" x14ac:dyDescent="0.2">
      <c r="A935" s="341"/>
      <c r="B935" s="341"/>
      <c r="C935" s="341"/>
      <c r="D935" s="341"/>
      <c r="E935" s="341"/>
      <c r="F935" s="341"/>
      <c r="G935" s="341"/>
      <c r="H935" s="341"/>
      <c r="I935" s="341"/>
      <c r="J935" s="341"/>
      <c r="K935" s="341"/>
    </row>
    <row r="936" spans="1:11" ht="15.75" customHeight="1" x14ac:dyDescent="0.2">
      <c r="A936" s="341"/>
      <c r="B936" s="341"/>
      <c r="C936" s="341"/>
      <c r="D936" s="341"/>
      <c r="E936" s="341"/>
      <c r="F936" s="341"/>
      <c r="G936" s="341"/>
      <c r="H936" s="341"/>
      <c r="I936" s="341"/>
      <c r="J936" s="341"/>
      <c r="K936" s="341"/>
    </row>
    <row r="937" spans="1:11" ht="15.75" customHeight="1" x14ac:dyDescent="0.2">
      <c r="A937" s="341"/>
      <c r="B937" s="341"/>
      <c r="C937" s="341"/>
      <c r="D937" s="341"/>
      <c r="E937" s="341"/>
      <c r="F937" s="341"/>
      <c r="G937" s="341"/>
      <c r="H937" s="341"/>
      <c r="I937" s="341"/>
      <c r="J937" s="341"/>
      <c r="K937" s="341"/>
    </row>
    <row r="938" spans="1:11" ht="15.75" customHeight="1" x14ac:dyDescent="0.2">
      <c r="A938" s="341"/>
      <c r="B938" s="341"/>
      <c r="C938" s="341"/>
      <c r="D938" s="341"/>
      <c r="E938" s="341"/>
      <c r="F938" s="341"/>
      <c r="G938" s="341"/>
      <c r="H938" s="341"/>
      <c r="I938" s="341"/>
      <c r="J938" s="341"/>
      <c r="K938" s="341"/>
    </row>
    <row r="939" spans="1:11" ht="15.75" customHeight="1" x14ac:dyDescent="0.2">
      <c r="A939" s="341"/>
      <c r="B939" s="341"/>
      <c r="C939" s="341"/>
      <c r="D939" s="341"/>
      <c r="E939" s="341"/>
      <c r="F939" s="341"/>
      <c r="G939" s="341"/>
      <c r="H939" s="341"/>
      <c r="I939" s="341"/>
      <c r="J939" s="341"/>
      <c r="K939" s="341"/>
    </row>
    <row r="940" spans="1:11" ht="15.75" customHeight="1" x14ac:dyDescent="0.2">
      <c r="A940" s="341"/>
      <c r="B940" s="341"/>
      <c r="C940" s="341"/>
      <c r="D940" s="341"/>
      <c r="E940" s="341"/>
      <c r="F940" s="341"/>
      <c r="G940" s="341"/>
      <c r="H940" s="341"/>
      <c r="I940" s="341"/>
      <c r="J940" s="341"/>
      <c r="K940" s="341"/>
    </row>
    <row r="941" spans="1:11" ht="15.75" customHeight="1" x14ac:dyDescent="0.2">
      <c r="A941" s="341"/>
      <c r="B941" s="341"/>
      <c r="C941" s="341"/>
      <c r="D941" s="341"/>
      <c r="E941" s="341"/>
      <c r="F941" s="341"/>
      <c r="G941" s="341"/>
      <c r="H941" s="341"/>
      <c r="I941" s="341"/>
      <c r="J941" s="341"/>
      <c r="K941" s="341"/>
    </row>
    <row r="942" spans="1:11" ht="15.75" customHeight="1" x14ac:dyDescent="0.2">
      <c r="A942" s="341"/>
      <c r="B942" s="341"/>
      <c r="C942" s="341"/>
      <c r="D942" s="341"/>
      <c r="E942" s="341"/>
      <c r="F942" s="341"/>
      <c r="G942" s="341"/>
      <c r="H942" s="341"/>
      <c r="I942" s="341"/>
      <c r="J942" s="341"/>
      <c r="K942" s="341"/>
    </row>
    <row r="943" spans="1:11" ht="15.75" customHeight="1" x14ac:dyDescent="0.2">
      <c r="A943" s="341"/>
      <c r="B943" s="341"/>
      <c r="C943" s="341"/>
      <c r="D943" s="341"/>
      <c r="E943" s="341"/>
      <c r="F943" s="341"/>
      <c r="G943" s="341"/>
      <c r="H943" s="341"/>
      <c r="I943" s="341"/>
      <c r="J943" s="341"/>
      <c r="K943" s="341"/>
    </row>
    <row r="944" spans="1:11" ht="15.75" customHeight="1" x14ac:dyDescent="0.2">
      <c r="A944" s="341"/>
      <c r="B944" s="341"/>
      <c r="C944" s="341"/>
      <c r="D944" s="341"/>
      <c r="E944" s="341"/>
      <c r="F944" s="341"/>
      <c r="G944" s="341"/>
      <c r="H944" s="341"/>
      <c r="I944" s="341"/>
      <c r="J944" s="341"/>
      <c r="K944" s="341"/>
    </row>
    <row r="945" spans="1:11" ht="15" customHeight="1" x14ac:dyDescent="0.2">
      <c r="A945" s="341"/>
      <c r="B945" s="341"/>
      <c r="C945" s="341"/>
      <c r="D945" s="341"/>
      <c r="E945" s="341"/>
      <c r="F945" s="341"/>
      <c r="G945" s="341"/>
      <c r="H945" s="341"/>
      <c r="I945" s="341"/>
      <c r="J945" s="341"/>
      <c r="K945" s="341"/>
    </row>
    <row r="946" spans="1:11" ht="15" customHeight="1" x14ac:dyDescent="0.2">
      <c r="A946" s="341"/>
      <c r="B946" s="341"/>
      <c r="C946" s="341"/>
      <c r="D946" s="341"/>
      <c r="E946" s="341"/>
      <c r="F946" s="341"/>
      <c r="G946" s="341"/>
      <c r="H946" s="341"/>
      <c r="I946" s="341"/>
      <c r="J946" s="341"/>
      <c r="K946" s="341"/>
    </row>
    <row r="947" spans="1:11" ht="15" customHeight="1" x14ac:dyDescent="0.2">
      <c r="A947" s="341"/>
      <c r="B947" s="341"/>
      <c r="C947" s="341"/>
      <c r="D947" s="341"/>
      <c r="E947" s="341"/>
      <c r="F947" s="341"/>
      <c r="G947" s="341"/>
      <c r="H947" s="341"/>
      <c r="I947" s="341"/>
      <c r="J947" s="341"/>
      <c r="K947" s="341"/>
    </row>
    <row r="948" spans="1:11" ht="15" customHeight="1" x14ac:dyDescent="0.2">
      <c r="A948" s="341"/>
      <c r="B948" s="341"/>
      <c r="C948" s="341"/>
      <c r="D948" s="341"/>
      <c r="E948" s="341"/>
      <c r="F948" s="341"/>
      <c r="G948" s="341"/>
      <c r="H948" s="341"/>
      <c r="I948" s="341"/>
      <c r="J948" s="341"/>
      <c r="K948" s="341"/>
    </row>
  </sheetData>
  <mergeCells count="112">
    <mergeCell ref="A42:K42"/>
    <mergeCell ref="A43:B43"/>
    <mergeCell ref="E43:F43"/>
    <mergeCell ref="J43:K43"/>
    <mergeCell ref="A44:K44"/>
    <mergeCell ref="A45:F45"/>
    <mergeCell ref="G45:H45"/>
    <mergeCell ref="I45:K45"/>
    <mergeCell ref="A46:F46"/>
    <mergeCell ref="G46:H46"/>
    <mergeCell ref="I46:K46"/>
    <mergeCell ref="B39:D39"/>
    <mergeCell ref="E39:H39"/>
    <mergeCell ref="I39:K39"/>
    <mergeCell ref="B40:D40"/>
    <mergeCell ref="E40:H40"/>
    <mergeCell ref="I40:K40"/>
    <mergeCell ref="B41:D41"/>
    <mergeCell ref="E41:H41"/>
    <mergeCell ref="I41:K41"/>
    <mergeCell ref="B38:D38"/>
    <mergeCell ref="E38:H38"/>
    <mergeCell ref="I38:K38"/>
    <mergeCell ref="B33:D33"/>
    <mergeCell ref="E33:F33"/>
    <mergeCell ref="I33:K33"/>
    <mergeCell ref="B34:D34"/>
    <mergeCell ref="E34:F34"/>
    <mergeCell ref="I34:K34"/>
    <mergeCell ref="B35:D35"/>
    <mergeCell ref="E35:F35"/>
    <mergeCell ref="I35:K35"/>
    <mergeCell ref="A36:K36"/>
    <mergeCell ref="A37:K37"/>
    <mergeCell ref="B20:D20"/>
    <mergeCell ref="E20:F20"/>
    <mergeCell ref="I20:K20"/>
    <mergeCell ref="B21:D21"/>
    <mergeCell ref="E21:F21"/>
    <mergeCell ref="I21:K21"/>
    <mergeCell ref="B32:D32"/>
    <mergeCell ref="E32:F32"/>
    <mergeCell ref="I32:K32"/>
    <mergeCell ref="A23:K23"/>
    <mergeCell ref="B24:C24"/>
    <mergeCell ref="E24:F24"/>
    <mergeCell ref="I24:K24"/>
    <mergeCell ref="B25:C25"/>
    <mergeCell ref="E25:F25"/>
    <mergeCell ref="I25:K25"/>
    <mergeCell ref="B26:C26"/>
    <mergeCell ref="E26:F26"/>
    <mergeCell ref="I26:K26"/>
    <mergeCell ref="B31:C31"/>
    <mergeCell ref="E31:F31"/>
    <mergeCell ref="I31:K31"/>
    <mergeCell ref="B22:D22"/>
    <mergeCell ref="E22:F22"/>
    <mergeCell ref="G12:H12"/>
    <mergeCell ref="I12:K12"/>
    <mergeCell ref="B19:D19"/>
    <mergeCell ref="E19:F19"/>
    <mergeCell ref="I19:K19"/>
    <mergeCell ref="A13:B13"/>
    <mergeCell ref="E13:K13"/>
    <mergeCell ref="A14:B14"/>
    <mergeCell ref="E14:F14"/>
    <mergeCell ref="G14:K14"/>
    <mergeCell ref="A15:B15"/>
    <mergeCell ref="E15:F15"/>
    <mergeCell ref="G15:K15"/>
    <mergeCell ref="A16:B16"/>
    <mergeCell ref="E16:F16"/>
    <mergeCell ref="G16:K16"/>
    <mergeCell ref="A17:K17"/>
    <mergeCell ref="A18:K18"/>
    <mergeCell ref="I22:K22"/>
    <mergeCell ref="A4:K4"/>
    <mergeCell ref="A1:K1"/>
    <mergeCell ref="A2:K2"/>
    <mergeCell ref="A3:B3"/>
    <mergeCell ref="C3:D3"/>
    <mergeCell ref="E3:F3"/>
    <mergeCell ref="A5:K5"/>
    <mergeCell ref="A6:B6"/>
    <mergeCell ref="E6:H6"/>
    <mergeCell ref="I6:K6"/>
    <mergeCell ref="A7:B7"/>
    <mergeCell ref="E7:H7"/>
    <mergeCell ref="I7:K7"/>
    <mergeCell ref="A8:B8"/>
    <mergeCell ref="E8:H8"/>
    <mergeCell ref="I8:K8"/>
    <mergeCell ref="A9:B9"/>
    <mergeCell ref="E9:H9"/>
    <mergeCell ref="I9:K9"/>
    <mergeCell ref="A10:K10"/>
    <mergeCell ref="A11:K11"/>
    <mergeCell ref="A12:B12"/>
    <mergeCell ref="E12:F12"/>
    <mergeCell ref="B27:C27"/>
    <mergeCell ref="E27:F27"/>
    <mergeCell ref="I27:K27"/>
    <mergeCell ref="B30:C30"/>
    <mergeCell ref="E30:F30"/>
    <mergeCell ref="I30:K30"/>
    <mergeCell ref="B28:C28"/>
    <mergeCell ref="E28:F28"/>
    <mergeCell ref="I28:K28"/>
    <mergeCell ref="B29:C29"/>
    <mergeCell ref="E29:F29"/>
    <mergeCell ref="I29:K29"/>
  </mergeCells>
  <printOptions horizontalCentered="1"/>
  <pageMargins left="0.45" right="0.45" top="0.75" bottom="0.75" header="0" footer="0"/>
  <pageSetup scale="49" fitToHeight="0" orientation="portrait"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pageSetUpPr fitToPage="1"/>
  </sheetPr>
  <dimension ref="A1:AG998"/>
  <sheetViews>
    <sheetView tabSelected="1" view="pageBreakPreview" topLeftCell="A28" zoomScale="70" zoomScaleNormal="100" zoomScaleSheetLayoutView="70" workbookViewId="0">
      <selection activeCell="H54" sqref="H54:M61"/>
    </sheetView>
  </sheetViews>
  <sheetFormatPr baseColWidth="10" defaultColWidth="13.140625" defaultRowHeight="15" customHeight="1" x14ac:dyDescent="0.2"/>
  <cols>
    <col min="1" max="1" width="12.42578125" style="342" customWidth="1"/>
    <col min="2" max="2" width="18.28515625" style="342" customWidth="1"/>
    <col min="3" max="3" width="5.42578125" style="342" customWidth="1"/>
    <col min="4" max="4" width="6" style="342" customWidth="1"/>
    <col min="5" max="5" width="6.7109375" style="342" customWidth="1"/>
    <col min="6" max="6" width="7.85546875" style="342" customWidth="1"/>
    <col min="7" max="7" width="0.85546875" style="342" customWidth="1"/>
    <col min="8" max="8" width="5.140625" style="342" customWidth="1"/>
    <col min="9" max="9" width="5" style="342" customWidth="1"/>
    <col min="10" max="10" width="7.140625" style="342" customWidth="1"/>
    <col min="11" max="11" width="16" style="342" customWidth="1"/>
    <col min="12" max="12" width="14.140625" style="342" customWidth="1"/>
    <col min="13" max="13" width="8.7109375" style="342" customWidth="1"/>
    <col min="14" max="14" width="0.42578125" style="342" customWidth="1"/>
    <col min="15" max="15" width="13.28515625" style="342" customWidth="1"/>
    <col min="16" max="16" width="14.85546875" style="342" customWidth="1"/>
    <col min="17" max="17" width="12.42578125" style="342" customWidth="1"/>
    <col min="18" max="18" width="10.85546875" style="342" customWidth="1"/>
    <col min="19" max="19" width="12.42578125" style="342" customWidth="1"/>
    <col min="20" max="20" width="0.42578125" style="342" customWidth="1"/>
    <col min="21" max="21" width="12.42578125" style="342" customWidth="1"/>
    <col min="22" max="22" width="18.28515625" style="342" customWidth="1"/>
    <col min="23" max="23" width="5.42578125" style="342" customWidth="1"/>
    <col min="24" max="24" width="6" style="342" customWidth="1"/>
    <col min="25" max="25" width="7.85546875" style="342" customWidth="1"/>
    <col min="26" max="26" width="12.42578125" style="342" customWidth="1"/>
    <col min="27" max="27" width="0.85546875" style="342" customWidth="1"/>
    <col min="28" max="30" width="13.28515625" style="342" customWidth="1"/>
    <col min="31" max="31" width="7" style="342" customWidth="1"/>
    <col min="32" max="33" width="13.28515625" style="342" customWidth="1"/>
    <col min="34" max="16384" width="13.140625" style="342"/>
  </cols>
  <sheetData>
    <row r="1" spans="1:33" ht="25.5" customHeight="1" x14ac:dyDescent="0.2">
      <c r="A1" s="992"/>
      <c r="B1" s="993"/>
      <c r="C1" s="993"/>
      <c r="D1" s="994"/>
      <c r="E1" s="997" t="s">
        <v>1836</v>
      </c>
      <c r="F1" s="993"/>
      <c r="G1" s="993"/>
      <c r="H1" s="993"/>
      <c r="I1" s="993"/>
      <c r="J1" s="993"/>
      <c r="K1" s="993"/>
      <c r="L1" s="993"/>
      <c r="M1" s="993"/>
      <c r="N1" s="993"/>
      <c r="O1" s="993"/>
      <c r="P1" s="993"/>
      <c r="Q1" s="993"/>
      <c r="R1" s="993"/>
      <c r="S1" s="993"/>
      <c r="T1" s="993"/>
      <c r="U1" s="993"/>
      <c r="V1" s="993"/>
      <c r="W1" s="993"/>
      <c r="X1" s="993"/>
      <c r="Y1" s="993"/>
      <c r="Z1" s="993"/>
      <c r="AA1" s="993"/>
      <c r="AB1" s="993"/>
      <c r="AC1" s="994"/>
      <c r="AD1" s="998" t="s">
        <v>1837</v>
      </c>
      <c r="AE1" s="872"/>
      <c r="AF1" s="872"/>
      <c r="AG1" s="873"/>
    </row>
    <row r="2" spans="1:33" ht="28.5" customHeight="1" x14ac:dyDescent="0.2">
      <c r="A2" s="868"/>
      <c r="B2" s="869"/>
      <c r="C2" s="869"/>
      <c r="D2" s="995"/>
      <c r="E2" s="902"/>
      <c r="F2" s="866"/>
      <c r="G2" s="866"/>
      <c r="H2" s="866"/>
      <c r="I2" s="866"/>
      <c r="J2" s="866"/>
      <c r="K2" s="866"/>
      <c r="L2" s="866"/>
      <c r="M2" s="866"/>
      <c r="N2" s="866"/>
      <c r="O2" s="866"/>
      <c r="P2" s="866"/>
      <c r="Q2" s="866"/>
      <c r="R2" s="866"/>
      <c r="S2" s="866"/>
      <c r="T2" s="866"/>
      <c r="U2" s="866"/>
      <c r="V2" s="866"/>
      <c r="W2" s="866"/>
      <c r="X2" s="866"/>
      <c r="Y2" s="866"/>
      <c r="Z2" s="866"/>
      <c r="AA2" s="866"/>
      <c r="AB2" s="866"/>
      <c r="AC2" s="877"/>
      <c r="AD2" s="936" t="s">
        <v>1838</v>
      </c>
      <c r="AE2" s="861"/>
      <c r="AF2" s="861"/>
      <c r="AG2" s="862"/>
    </row>
    <row r="3" spans="1:33" ht="36.75" customHeight="1" thickBot="1" x14ac:dyDescent="0.25">
      <c r="A3" s="955"/>
      <c r="B3" s="956"/>
      <c r="C3" s="956"/>
      <c r="D3" s="996"/>
      <c r="E3" s="999" t="s">
        <v>1839</v>
      </c>
      <c r="F3" s="987"/>
      <c r="G3" s="987"/>
      <c r="H3" s="987"/>
      <c r="I3" s="987"/>
      <c r="J3" s="987"/>
      <c r="K3" s="987"/>
      <c r="L3" s="987"/>
      <c r="M3" s="987"/>
      <c r="N3" s="987"/>
      <c r="O3" s="987"/>
      <c r="P3" s="987"/>
      <c r="Q3" s="987"/>
      <c r="R3" s="987"/>
      <c r="S3" s="987"/>
      <c r="T3" s="987"/>
      <c r="U3" s="987"/>
      <c r="V3" s="987"/>
      <c r="W3" s="987"/>
      <c r="X3" s="987"/>
      <c r="Y3" s="987"/>
      <c r="Z3" s="987"/>
      <c r="AA3" s="987"/>
      <c r="AB3" s="987"/>
      <c r="AC3" s="988"/>
      <c r="AD3" s="1000" t="s">
        <v>1840</v>
      </c>
      <c r="AE3" s="987"/>
      <c r="AF3" s="987"/>
      <c r="AG3" s="991"/>
    </row>
    <row r="4" spans="1:33" ht="7.5" customHeight="1" thickBot="1" x14ac:dyDescent="0.3">
      <c r="A4" s="1004"/>
      <c r="B4" s="869"/>
      <c r="C4" s="869"/>
      <c r="D4" s="869"/>
      <c r="E4" s="869"/>
      <c r="F4" s="869"/>
      <c r="G4" s="869"/>
      <c r="H4" s="869"/>
      <c r="I4" s="869"/>
      <c r="J4" s="869"/>
      <c r="K4" s="869"/>
      <c r="L4" s="869"/>
      <c r="M4" s="869"/>
      <c r="N4" s="869"/>
      <c r="O4" s="869"/>
      <c r="P4" s="869"/>
      <c r="Q4" s="869"/>
      <c r="R4" s="869"/>
      <c r="S4" s="869"/>
      <c r="T4" s="869"/>
      <c r="U4" s="869"/>
      <c r="V4" s="869"/>
      <c r="W4" s="869"/>
      <c r="X4" s="869"/>
      <c r="Y4" s="869"/>
      <c r="Z4" s="869"/>
      <c r="AA4" s="869"/>
      <c r="AB4" s="869"/>
      <c r="AC4" s="869"/>
      <c r="AD4" s="869"/>
      <c r="AE4" s="869"/>
      <c r="AF4" s="869"/>
      <c r="AG4" s="870"/>
    </row>
    <row r="5" spans="1:33" ht="19.5" customHeight="1" x14ac:dyDescent="0.2">
      <c r="A5" s="1005" t="s">
        <v>1841</v>
      </c>
      <c r="B5" s="872"/>
      <c r="C5" s="872"/>
      <c r="D5" s="872"/>
      <c r="E5" s="872"/>
      <c r="F5" s="872"/>
      <c r="G5" s="872"/>
      <c r="H5" s="872"/>
      <c r="I5" s="872"/>
      <c r="J5" s="872"/>
      <c r="K5" s="872"/>
      <c r="L5" s="872"/>
      <c r="M5" s="872"/>
      <c r="N5" s="872"/>
      <c r="O5" s="872"/>
      <c r="P5" s="872"/>
      <c r="Q5" s="872"/>
      <c r="R5" s="872"/>
      <c r="S5" s="872"/>
      <c r="T5" s="872"/>
      <c r="U5" s="872"/>
      <c r="V5" s="872"/>
      <c r="W5" s="872"/>
      <c r="X5" s="872"/>
      <c r="Y5" s="872"/>
      <c r="Z5" s="872"/>
      <c r="AA5" s="872"/>
      <c r="AB5" s="872"/>
      <c r="AC5" s="872"/>
      <c r="AD5" s="872"/>
      <c r="AE5" s="872"/>
      <c r="AF5" s="872"/>
      <c r="AG5" s="873"/>
    </row>
    <row r="6" spans="1:33" ht="30.75" customHeight="1" x14ac:dyDescent="0.2">
      <c r="A6" s="1008" t="s">
        <v>1842</v>
      </c>
      <c r="B6" s="877"/>
      <c r="C6" s="388">
        <v>1</v>
      </c>
      <c r="D6" s="388">
        <v>3</v>
      </c>
      <c r="E6" s="388">
        <v>2022</v>
      </c>
      <c r="F6" s="1009" t="s">
        <v>1843</v>
      </c>
      <c r="G6" s="1010"/>
      <c r="H6" s="388">
        <v>31</v>
      </c>
      <c r="I6" s="388">
        <v>3</v>
      </c>
      <c r="J6" s="388">
        <v>2022</v>
      </c>
      <c r="K6" s="377" t="s">
        <v>1844</v>
      </c>
      <c r="L6" s="389">
        <v>2</v>
      </c>
      <c r="M6" s="1011" t="s">
        <v>1845</v>
      </c>
      <c r="N6" s="861"/>
      <c r="O6" s="861"/>
      <c r="P6" s="863"/>
      <c r="Q6" s="1012" t="s">
        <v>1921</v>
      </c>
      <c r="R6" s="861"/>
      <c r="S6" s="861"/>
      <c r="T6" s="861"/>
      <c r="U6" s="863"/>
      <c r="V6" s="1013" t="s">
        <v>1846</v>
      </c>
      <c r="W6" s="1014"/>
      <c r="X6" s="1014"/>
      <c r="Y6" s="1015" t="s">
        <v>1943</v>
      </c>
      <c r="Z6" s="1016"/>
      <c r="AA6" s="1016"/>
      <c r="AB6" s="1016"/>
      <c r="AC6" s="1017"/>
      <c r="AD6" s="1018" t="s">
        <v>1847</v>
      </c>
      <c r="AE6" s="877"/>
      <c r="AF6" s="1015"/>
      <c r="AG6" s="871"/>
    </row>
    <row r="7" spans="1:33" ht="19.5" customHeight="1" x14ac:dyDescent="0.2">
      <c r="A7" s="1001" t="s">
        <v>1848</v>
      </c>
      <c r="B7" s="876"/>
      <c r="C7" s="1002"/>
      <c r="D7" s="864"/>
      <c r="E7" s="864"/>
      <c r="F7" s="864"/>
      <c r="G7" s="864"/>
      <c r="H7" s="864"/>
      <c r="I7" s="864"/>
      <c r="J7" s="864"/>
      <c r="K7" s="864"/>
      <c r="L7" s="864"/>
      <c r="M7" s="864"/>
      <c r="N7" s="864"/>
      <c r="O7" s="864"/>
      <c r="P7" s="864"/>
      <c r="Q7" s="864"/>
      <c r="R7" s="864"/>
      <c r="S7" s="864"/>
      <c r="T7" s="864"/>
      <c r="U7" s="864"/>
      <c r="V7" s="864"/>
      <c r="W7" s="864"/>
      <c r="X7" s="864"/>
      <c r="Y7" s="864"/>
      <c r="Z7" s="864"/>
      <c r="AA7" s="864"/>
      <c r="AB7" s="864"/>
      <c r="AC7" s="864"/>
      <c r="AD7" s="864"/>
      <c r="AE7" s="864"/>
      <c r="AF7" s="864"/>
      <c r="AG7" s="867"/>
    </row>
    <row r="8" spans="1:33" ht="33.75" customHeight="1" x14ac:dyDescent="0.2">
      <c r="A8" s="868"/>
      <c r="B8" s="995"/>
      <c r="C8" s="902"/>
      <c r="D8" s="866"/>
      <c r="E8" s="866"/>
      <c r="F8" s="866"/>
      <c r="G8" s="866"/>
      <c r="H8" s="866"/>
      <c r="I8" s="866"/>
      <c r="J8" s="866"/>
      <c r="K8" s="866"/>
      <c r="L8" s="866"/>
      <c r="M8" s="866"/>
      <c r="N8" s="866"/>
      <c r="O8" s="866"/>
      <c r="P8" s="866"/>
      <c r="Q8" s="866"/>
      <c r="R8" s="866"/>
      <c r="S8" s="866"/>
      <c r="T8" s="866"/>
      <c r="U8" s="866"/>
      <c r="V8" s="866"/>
      <c r="W8" s="866"/>
      <c r="X8" s="866"/>
      <c r="Y8" s="866"/>
      <c r="Z8" s="866"/>
      <c r="AA8" s="866"/>
      <c r="AB8" s="866"/>
      <c r="AC8" s="866"/>
      <c r="AD8" s="866"/>
      <c r="AE8" s="866"/>
      <c r="AF8" s="866"/>
      <c r="AG8" s="871"/>
    </row>
    <row r="9" spans="1:33" ht="30.75" customHeight="1" thickBot="1" x14ac:dyDescent="0.25">
      <c r="A9" s="1003" t="s">
        <v>1849</v>
      </c>
      <c r="B9" s="987"/>
      <c r="C9" s="987"/>
      <c r="D9" s="987"/>
      <c r="E9" s="987"/>
      <c r="F9" s="987"/>
      <c r="G9" s="987"/>
      <c r="H9" s="987"/>
      <c r="I9" s="987"/>
      <c r="J9" s="987"/>
      <c r="K9" s="987"/>
      <c r="L9" s="987"/>
      <c r="M9" s="987"/>
      <c r="N9" s="987"/>
      <c r="O9" s="987"/>
      <c r="P9" s="987"/>
      <c r="Q9" s="987"/>
      <c r="R9" s="987"/>
      <c r="S9" s="987"/>
      <c r="T9" s="987"/>
      <c r="U9" s="987"/>
      <c r="V9" s="987"/>
      <c r="W9" s="987"/>
      <c r="X9" s="987"/>
      <c r="Y9" s="987"/>
      <c r="Z9" s="987"/>
      <c r="AA9" s="987"/>
      <c r="AB9" s="987"/>
      <c r="AC9" s="987"/>
      <c r="AD9" s="987"/>
      <c r="AE9" s="987"/>
      <c r="AF9" s="987"/>
      <c r="AG9" s="991"/>
    </row>
    <row r="10" spans="1:33" ht="7.5" customHeight="1" thickBot="1" x14ac:dyDescent="0.3">
      <c r="A10" s="1004"/>
      <c r="B10" s="869"/>
      <c r="C10" s="869"/>
      <c r="D10" s="869"/>
      <c r="E10" s="869"/>
      <c r="F10" s="869"/>
      <c r="G10" s="869"/>
      <c r="H10" s="869"/>
      <c r="I10" s="869"/>
      <c r="J10" s="869"/>
      <c r="K10" s="869"/>
      <c r="L10" s="869"/>
      <c r="M10" s="869"/>
      <c r="N10" s="869"/>
      <c r="O10" s="869"/>
      <c r="P10" s="869"/>
      <c r="Q10" s="869"/>
      <c r="R10" s="869"/>
      <c r="S10" s="869"/>
      <c r="T10" s="869"/>
      <c r="U10" s="869"/>
      <c r="V10" s="869"/>
      <c r="W10" s="869"/>
      <c r="X10" s="869"/>
      <c r="Y10" s="869"/>
      <c r="Z10" s="869"/>
      <c r="AA10" s="869"/>
      <c r="AB10" s="869"/>
      <c r="AC10" s="869"/>
      <c r="AD10" s="869"/>
      <c r="AE10" s="869"/>
      <c r="AF10" s="869"/>
      <c r="AG10" s="870"/>
    </row>
    <row r="11" spans="1:33" ht="19.5" customHeight="1" x14ac:dyDescent="0.2">
      <c r="A11" s="1005" t="s">
        <v>1850</v>
      </c>
      <c r="B11" s="872"/>
      <c r="C11" s="872"/>
      <c r="D11" s="872"/>
      <c r="E11" s="872"/>
      <c r="F11" s="872"/>
      <c r="G11" s="872"/>
      <c r="H11" s="872"/>
      <c r="I11" s="872"/>
      <c r="J11" s="872"/>
      <c r="K11" s="872"/>
      <c r="L11" s="872"/>
      <c r="M11" s="872"/>
      <c r="N11" s="872"/>
      <c r="O11" s="872"/>
      <c r="P11" s="872"/>
      <c r="Q11" s="872"/>
      <c r="R11" s="872"/>
      <c r="S11" s="1006"/>
      <c r="T11" s="1007" t="s">
        <v>1851</v>
      </c>
      <c r="U11" s="872"/>
      <c r="V11" s="872"/>
      <c r="W11" s="872"/>
      <c r="X11" s="872"/>
      <c r="Y11" s="872"/>
      <c r="Z11" s="872"/>
      <c r="AA11" s="872"/>
      <c r="AB11" s="872"/>
      <c r="AC11" s="872"/>
      <c r="AD11" s="872"/>
      <c r="AE11" s="872"/>
      <c r="AF11" s="872"/>
      <c r="AG11" s="873"/>
    </row>
    <row r="12" spans="1:33" ht="16.5" customHeight="1" thickBot="1" x14ac:dyDescent="0.25">
      <c r="A12" s="1022" t="s">
        <v>1852</v>
      </c>
      <c r="B12" s="987"/>
      <c r="C12" s="987"/>
      <c r="D12" s="987"/>
      <c r="E12" s="987"/>
      <c r="F12" s="987"/>
      <c r="G12" s="988"/>
      <c r="H12" s="1023" t="s">
        <v>1853</v>
      </c>
      <c r="I12" s="987"/>
      <c r="J12" s="987"/>
      <c r="K12" s="987"/>
      <c r="L12" s="987"/>
      <c r="M12" s="987"/>
      <c r="N12" s="987"/>
      <c r="O12" s="987"/>
      <c r="P12" s="987"/>
      <c r="Q12" s="987"/>
      <c r="R12" s="987"/>
      <c r="S12" s="988"/>
      <c r="T12" s="1024" t="s">
        <v>1852</v>
      </c>
      <c r="U12" s="987"/>
      <c r="V12" s="987"/>
      <c r="W12" s="987"/>
      <c r="X12" s="987"/>
      <c r="Y12" s="987"/>
      <c r="Z12" s="988"/>
      <c r="AA12" s="1024" t="s">
        <v>1853</v>
      </c>
      <c r="AB12" s="987"/>
      <c r="AC12" s="987"/>
      <c r="AD12" s="987"/>
      <c r="AE12" s="987"/>
      <c r="AF12" s="987"/>
      <c r="AG12" s="991"/>
    </row>
    <row r="13" spans="1:33" ht="3" customHeight="1" x14ac:dyDescent="0.25">
      <c r="A13" s="1004"/>
      <c r="B13" s="869"/>
      <c r="C13" s="869"/>
      <c r="D13" s="869"/>
      <c r="E13" s="869"/>
      <c r="F13" s="869"/>
      <c r="G13" s="869"/>
      <c r="H13" s="869"/>
      <c r="I13" s="869"/>
      <c r="J13" s="869"/>
      <c r="K13" s="869"/>
      <c r="L13" s="869"/>
      <c r="M13" s="869"/>
      <c r="N13" s="869"/>
      <c r="O13" s="869"/>
      <c r="P13" s="869"/>
      <c r="Q13" s="869"/>
      <c r="R13" s="869"/>
      <c r="S13" s="869"/>
      <c r="T13" s="869"/>
      <c r="U13" s="869"/>
      <c r="V13" s="869"/>
      <c r="W13" s="869"/>
      <c r="X13" s="869"/>
      <c r="Y13" s="869"/>
      <c r="Z13" s="869"/>
      <c r="AA13" s="869"/>
      <c r="AB13" s="869"/>
      <c r="AC13" s="869"/>
      <c r="AD13" s="869"/>
      <c r="AE13" s="869"/>
      <c r="AF13" s="869"/>
      <c r="AG13" s="870"/>
    </row>
    <row r="14" spans="1:33" ht="19.5" customHeight="1" x14ac:dyDescent="0.2">
      <c r="A14" s="1025" t="s">
        <v>1923</v>
      </c>
      <c r="B14" s="1026"/>
      <c r="C14" s="1026"/>
      <c r="D14" s="1026"/>
      <c r="E14" s="1026"/>
      <c r="F14" s="1027"/>
      <c r="G14" s="1034"/>
      <c r="H14" s="880"/>
      <c r="I14" s="864"/>
      <c r="J14" s="864"/>
      <c r="K14" s="864"/>
      <c r="L14" s="864"/>
      <c r="M14" s="876"/>
      <c r="N14" s="1035"/>
      <c r="O14" s="880"/>
      <c r="P14" s="864"/>
      <c r="Q14" s="864"/>
      <c r="R14" s="864"/>
      <c r="S14" s="876"/>
      <c r="T14" s="1019"/>
      <c r="U14" s="1020" t="s">
        <v>1922</v>
      </c>
      <c r="V14" s="864"/>
      <c r="W14" s="864"/>
      <c r="X14" s="864"/>
      <c r="Y14" s="864"/>
      <c r="Z14" s="876"/>
      <c r="AA14" s="1021"/>
      <c r="AB14" s="880"/>
      <c r="AC14" s="864"/>
      <c r="AD14" s="864"/>
      <c r="AE14" s="864"/>
      <c r="AF14" s="864"/>
      <c r="AG14" s="867"/>
    </row>
    <row r="15" spans="1:33" ht="19.5" customHeight="1" x14ac:dyDescent="0.2">
      <c r="A15" s="1028"/>
      <c r="B15" s="1029"/>
      <c r="C15" s="1029"/>
      <c r="D15" s="1029"/>
      <c r="E15" s="1029"/>
      <c r="F15" s="1030"/>
      <c r="G15" s="995"/>
      <c r="H15" s="912"/>
      <c r="I15" s="869"/>
      <c r="J15" s="869"/>
      <c r="K15" s="869"/>
      <c r="L15" s="869"/>
      <c r="M15" s="995"/>
      <c r="N15" s="1036"/>
      <c r="O15" s="912"/>
      <c r="P15" s="869"/>
      <c r="Q15" s="869"/>
      <c r="R15" s="869"/>
      <c r="S15" s="995"/>
      <c r="T15" s="912"/>
      <c r="U15" s="912"/>
      <c r="V15" s="869"/>
      <c r="W15" s="869"/>
      <c r="X15" s="869"/>
      <c r="Y15" s="869"/>
      <c r="Z15" s="995"/>
      <c r="AA15" s="869"/>
      <c r="AB15" s="912"/>
      <c r="AC15" s="869"/>
      <c r="AD15" s="869"/>
      <c r="AE15" s="869"/>
      <c r="AF15" s="869"/>
      <c r="AG15" s="870"/>
    </row>
    <row r="16" spans="1:33" ht="19.5" customHeight="1" x14ac:dyDescent="0.2">
      <c r="A16" s="1028"/>
      <c r="B16" s="1029"/>
      <c r="C16" s="1029"/>
      <c r="D16" s="1029"/>
      <c r="E16" s="1029"/>
      <c r="F16" s="1030"/>
      <c r="G16" s="995"/>
      <c r="H16" s="912"/>
      <c r="I16" s="869"/>
      <c r="J16" s="869"/>
      <c r="K16" s="869"/>
      <c r="L16" s="869"/>
      <c r="M16" s="995"/>
      <c r="N16" s="1036"/>
      <c r="O16" s="912"/>
      <c r="P16" s="869"/>
      <c r="Q16" s="869"/>
      <c r="R16" s="869"/>
      <c r="S16" s="995"/>
      <c r="T16" s="912"/>
      <c r="U16" s="912"/>
      <c r="V16" s="869"/>
      <c r="W16" s="869"/>
      <c r="X16" s="869"/>
      <c r="Y16" s="869"/>
      <c r="Z16" s="995"/>
      <c r="AA16" s="869"/>
      <c r="AB16" s="912"/>
      <c r="AC16" s="869"/>
      <c r="AD16" s="869"/>
      <c r="AE16" s="869"/>
      <c r="AF16" s="869"/>
      <c r="AG16" s="870"/>
    </row>
    <row r="17" spans="1:33" ht="19.5" customHeight="1" x14ac:dyDescent="0.2">
      <c r="A17" s="1028"/>
      <c r="B17" s="1029"/>
      <c r="C17" s="1029"/>
      <c r="D17" s="1029"/>
      <c r="E17" s="1029"/>
      <c r="F17" s="1030"/>
      <c r="G17" s="995"/>
      <c r="H17" s="912"/>
      <c r="I17" s="869"/>
      <c r="J17" s="869"/>
      <c r="K17" s="869"/>
      <c r="L17" s="869"/>
      <c r="M17" s="995"/>
      <c r="N17" s="1036"/>
      <c r="O17" s="912"/>
      <c r="P17" s="869"/>
      <c r="Q17" s="869"/>
      <c r="R17" s="869"/>
      <c r="S17" s="995"/>
      <c r="T17" s="912"/>
      <c r="U17" s="912"/>
      <c r="V17" s="869"/>
      <c r="W17" s="869"/>
      <c r="X17" s="869"/>
      <c r="Y17" s="869"/>
      <c r="Z17" s="995"/>
      <c r="AA17" s="869"/>
      <c r="AB17" s="912"/>
      <c r="AC17" s="869"/>
      <c r="AD17" s="869"/>
      <c r="AE17" s="869"/>
      <c r="AF17" s="869"/>
      <c r="AG17" s="870"/>
    </row>
    <row r="18" spans="1:33" ht="19.5" customHeight="1" x14ac:dyDescent="0.2">
      <c r="A18" s="1028"/>
      <c r="B18" s="1029"/>
      <c r="C18" s="1029"/>
      <c r="D18" s="1029"/>
      <c r="E18" s="1029"/>
      <c r="F18" s="1030"/>
      <c r="G18" s="995"/>
      <c r="H18" s="912"/>
      <c r="I18" s="869"/>
      <c r="J18" s="869"/>
      <c r="K18" s="869"/>
      <c r="L18" s="869"/>
      <c r="M18" s="995"/>
      <c r="N18" s="1036"/>
      <c r="O18" s="912"/>
      <c r="P18" s="869"/>
      <c r="Q18" s="869"/>
      <c r="R18" s="869"/>
      <c r="S18" s="995"/>
      <c r="T18" s="912"/>
      <c r="U18" s="912"/>
      <c r="V18" s="869"/>
      <c r="W18" s="869"/>
      <c r="X18" s="869"/>
      <c r="Y18" s="869"/>
      <c r="Z18" s="995"/>
      <c r="AA18" s="869"/>
      <c r="AB18" s="912"/>
      <c r="AC18" s="869"/>
      <c r="AD18" s="869"/>
      <c r="AE18" s="869"/>
      <c r="AF18" s="869"/>
      <c r="AG18" s="870"/>
    </row>
    <row r="19" spans="1:33" ht="19.5" customHeight="1" x14ac:dyDescent="0.2">
      <c r="A19" s="1028"/>
      <c r="B19" s="1029"/>
      <c r="C19" s="1029"/>
      <c r="D19" s="1029"/>
      <c r="E19" s="1029"/>
      <c r="F19" s="1030"/>
      <c r="G19" s="995"/>
      <c r="H19" s="912"/>
      <c r="I19" s="869"/>
      <c r="J19" s="869"/>
      <c r="K19" s="869"/>
      <c r="L19" s="869"/>
      <c r="M19" s="995"/>
      <c r="N19" s="1036"/>
      <c r="O19" s="912"/>
      <c r="P19" s="869"/>
      <c r="Q19" s="869"/>
      <c r="R19" s="869"/>
      <c r="S19" s="995"/>
      <c r="T19" s="912"/>
      <c r="U19" s="912"/>
      <c r="V19" s="869"/>
      <c r="W19" s="869"/>
      <c r="X19" s="869"/>
      <c r="Y19" s="869"/>
      <c r="Z19" s="995"/>
      <c r="AA19" s="869"/>
      <c r="AB19" s="912"/>
      <c r="AC19" s="869"/>
      <c r="AD19" s="869"/>
      <c r="AE19" s="869"/>
      <c r="AF19" s="869"/>
      <c r="AG19" s="870"/>
    </row>
    <row r="20" spans="1:33" ht="19.5" customHeight="1" x14ac:dyDescent="0.2">
      <c r="A20" s="1028"/>
      <c r="B20" s="1029"/>
      <c r="C20" s="1029"/>
      <c r="D20" s="1029"/>
      <c r="E20" s="1029"/>
      <c r="F20" s="1030"/>
      <c r="G20" s="995"/>
      <c r="H20" s="912"/>
      <c r="I20" s="869"/>
      <c r="J20" s="869"/>
      <c r="K20" s="869"/>
      <c r="L20" s="869"/>
      <c r="M20" s="995"/>
      <c r="N20" s="1036"/>
      <c r="O20" s="912"/>
      <c r="P20" s="869"/>
      <c r="Q20" s="869"/>
      <c r="R20" s="869"/>
      <c r="S20" s="995"/>
      <c r="T20" s="912"/>
      <c r="U20" s="912"/>
      <c r="V20" s="869"/>
      <c r="W20" s="869"/>
      <c r="X20" s="869"/>
      <c r="Y20" s="869"/>
      <c r="Z20" s="995"/>
      <c r="AA20" s="869"/>
      <c r="AB20" s="912"/>
      <c r="AC20" s="869"/>
      <c r="AD20" s="869"/>
      <c r="AE20" s="869"/>
      <c r="AF20" s="869"/>
      <c r="AG20" s="870"/>
    </row>
    <row r="21" spans="1:33" ht="121.5" customHeight="1" x14ac:dyDescent="0.2">
      <c r="A21" s="1028"/>
      <c r="B21" s="1029"/>
      <c r="C21" s="1029"/>
      <c r="D21" s="1029"/>
      <c r="E21" s="1029"/>
      <c r="F21" s="1030"/>
      <c r="G21" s="995"/>
      <c r="H21" s="902"/>
      <c r="I21" s="866"/>
      <c r="J21" s="866"/>
      <c r="K21" s="866"/>
      <c r="L21" s="866"/>
      <c r="M21" s="877"/>
      <c r="N21" s="1036"/>
      <c r="O21" s="902"/>
      <c r="P21" s="866"/>
      <c r="Q21" s="866"/>
      <c r="R21" s="866"/>
      <c r="S21" s="877"/>
      <c r="T21" s="912"/>
      <c r="U21" s="912"/>
      <c r="V21" s="869"/>
      <c r="W21" s="869"/>
      <c r="X21" s="869"/>
      <c r="Y21" s="869"/>
      <c r="Z21" s="995"/>
      <c r="AA21" s="869"/>
      <c r="AB21" s="902"/>
      <c r="AC21" s="866"/>
      <c r="AD21" s="866"/>
      <c r="AE21" s="866"/>
      <c r="AF21" s="866"/>
      <c r="AG21" s="871"/>
    </row>
    <row r="22" spans="1:33" ht="42" customHeight="1" x14ac:dyDescent="0.2">
      <c r="A22" s="1031"/>
      <c r="B22" s="1032"/>
      <c r="C22" s="1032"/>
      <c r="D22" s="1032"/>
      <c r="E22" s="1032"/>
      <c r="F22" s="1033"/>
      <c r="G22" s="341"/>
      <c r="H22" s="958" t="s">
        <v>1854</v>
      </c>
      <c r="I22" s="861"/>
      <c r="J22" s="861"/>
      <c r="K22" s="861"/>
      <c r="L22" s="861"/>
      <c r="M22" s="863"/>
      <c r="N22" s="341"/>
      <c r="O22" s="936" t="s">
        <v>1855</v>
      </c>
      <c r="P22" s="861"/>
      <c r="Q22" s="861"/>
      <c r="R22" s="861"/>
      <c r="S22" s="863"/>
      <c r="T22" s="912"/>
      <c r="U22" s="902"/>
      <c r="V22" s="866"/>
      <c r="W22" s="866"/>
      <c r="X22" s="866"/>
      <c r="Y22" s="866"/>
      <c r="Z22" s="877"/>
      <c r="AA22" s="869"/>
      <c r="AB22" s="936" t="s">
        <v>1856</v>
      </c>
      <c r="AC22" s="861"/>
      <c r="AD22" s="861"/>
      <c r="AE22" s="861"/>
      <c r="AF22" s="861"/>
      <c r="AG22" s="862"/>
    </row>
    <row r="23" spans="1:33" ht="2.25" customHeight="1" x14ac:dyDescent="0.2">
      <c r="A23" s="1037"/>
      <c r="B23" s="869"/>
      <c r="C23" s="869"/>
      <c r="D23" s="869"/>
      <c r="E23" s="869"/>
      <c r="F23" s="869"/>
      <c r="G23" s="869"/>
      <c r="H23" s="869"/>
      <c r="I23" s="869"/>
      <c r="J23" s="869"/>
      <c r="K23" s="869"/>
      <c r="L23" s="869"/>
      <c r="M23" s="869"/>
      <c r="N23" s="869"/>
      <c r="O23" s="869"/>
      <c r="P23" s="869"/>
      <c r="Q23" s="869"/>
      <c r="R23" s="869"/>
      <c r="S23" s="869"/>
      <c r="T23" s="869"/>
      <c r="U23" s="869"/>
      <c r="V23" s="869"/>
      <c r="W23" s="869"/>
      <c r="X23" s="869"/>
      <c r="Y23" s="869"/>
      <c r="Z23" s="869"/>
      <c r="AA23" s="869"/>
      <c r="AB23" s="869"/>
      <c r="AC23" s="869"/>
      <c r="AD23" s="869"/>
      <c r="AE23" s="869"/>
      <c r="AF23" s="869"/>
      <c r="AG23" s="870"/>
    </row>
    <row r="24" spans="1:33" ht="19.5" customHeight="1" x14ac:dyDescent="0.2">
      <c r="A24" s="1025" t="s">
        <v>1939</v>
      </c>
      <c r="B24" s="864"/>
      <c r="C24" s="864"/>
      <c r="D24" s="864"/>
      <c r="E24" s="864"/>
      <c r="F24" s="876"/>
      <c r="G24" s="1035"/>
      <c r="H24" s="880"/>
      <c r="I24" s="864"/>
      <c r="J24" s="864"/>
      <c r="K24" s="864"/>
      <c r="L24" s="864"/>
      <c r="M24" s="876"/>
      <c r="N24" s="1035"/>
      <c r="O24" s="880"/>
      <c r="P24" s="864"/>
      <c r="Q24" s="864"/>
      <c r="R24" s="864"/>
      <c r="S24" s="876"/>
      <c r="T24" s="1035"/>
      <c r="U24" s="1038"/>
      <c r="V24" s="1039"/>
      <c r="W24" s="1039"/>
      <c r="X24" s="1039"/>
      <c r="Y24" s="1039"/>
      <c r="Z24" s="1040"/>
      <c r="AA24" s="378"/>
      <c r="AB24" s="1047"/>
      <c r="AC24" s="864"/>
      <c r="AD24" s="864"/>
      <c r="AE24" s="864"/>
      <c r="AF24" s="864"/>
      <c r="AG24" s="867"/>
    </row>
    <row r="25" spans="1:33" ht="19.5" customHeight="1" x14ac:dyDescent="0.2">
      <c r="A25" s="868"/>
      <c r="B25" s="869"/>
      <c r="C25" s="869"/>
      <c r="D25" s="869"/>
      <c r="E25" s="869"/>
      <c r="F25" s="995"/>
      <c r="G25" s="1036"/>
      <c r="H25" s="912"/>
      <c r="I25" s="869"/>
      <c r="J25" s="869"/>
      <c r="K25" s="869"/>
      <c r="L25" s="869"/>
      <c r="M25" s="995"/>
      <c r="N25" s="1036"/>
      <c r="O25" s="912"/>
      <c r="P25" s="869"/>
      <c r="Q25" s="869"/>
      <c r="R25" s="869"/>
      <c r="S25" s="995"/>
      <c r="T25" s="1036"/>
      <c r="U25" s="1041"/>
      <c r="V25" s="1042"/>
      <c r="W25" s="1042"/>
      <c r="X25" s="1042"/>
      <c r="Y25" s="1042"/>
      <c r="Z25" s="1043"/>
      <c r="AA25" s="378"/>
      <c r="AB25" s="912"/>
      <c r="AC25" s="869"/>
      <c r="AD25" s="869"/>
      <c r="AE25" s="869"/>
      <c r="AF25" s="869"/>
      <c r="AG25" s="870"/>
    </row>
    <row r="26" spans="1:33" ht="19.5" customHeight="1" x14ac:dyDescent="0.2">
      <c r="A26" s="868"/>
      <c r="B26" s="869"/>
      <c r="C26" s="869"/>
      <c r="D26" s="869"/>
      <c r="E26" s="869"/>
      <c r="F26" s="995"/>
      <c r="G26" s="1036"/>
      <c r="H26" s="912"/>
      <c r="I26" s="869"/>
      <c r="J26" s="869"/>
      <c r="K26" s="869"/>
      <c r="L26" s="869"/>
      <c r="M26" s="995"/>
      <c r="N26" s="1036"/>
      <c r="O26" s="912"/>
      <c r="P26" s="869"/>
      <c r="Q26" s="869"/>
      <c r="R26" s="869"/>
      <c r="S26" s="995"/>
      <c r="T26" s="1036"/>
      <c r="U26" s="1041"/>
      <c r="V26" s="1042"/>
      <c r="W26" s="1042"/>
      <c r="X26" s="1042"/>
      <c r="Y26" s="1042"/>
      <c r="Z26" s="1043"/>
      <c r="AA26" s="378"/>
      <c r="AB26" s="912"/>
      <c r="AC26" s="869"/>
      <c r="AD26" s="869"/>
      <c r="AE26" s="869"/>
      <c r="AF26" s="869"/>
      <c r="AG26" s="870"/>
    </row>
    <row r="27" spans="1:33" ht="19.5" customHeight="1" x14ac:dyDescent="0.2">
      <c r="A27" s="868"/>
      <c r="B27" s="869"/>
      <c r="C27" s="869"/>
      <c r="D27" s="869"/>
      <c r="E27" s="869"/>
      <c r="F27" s="995"/>
      <c r="G27" s="1036"/>
      <c r="H27" s="912"/>
      <c r="I27" s="869"/>
      <c r="J27" s="869"/>
      <c r="K27" s="869"/>
      <c r="L27" s="869"/>
      <c r="M27" s="995"/>
      <c r="N27" s="1036"/>
      <c r="O27" s="912"/>
      <c r="P27" s="869"/>
      <c r="Q27" s="869"/>
      <c r="R27" s="869"/>
      <c r="S27" s="995"/>
      <c r="T27" s="1036"/>
      <c r="U27" s="1041"/>
      <c r="V27" s="1042"/>
      <c r="W27" s="1042"/>
      <c r="X27" s="1042"/>
      <c r="Y27" s="1042"/>
      <c r="Z27" s="1043"/>
      <c r="AA27" s="378"/>
      <c r="AB27" s="912"/>
      <c r="AC27" s="869"/>
      <c r="AD27" s="869"/>
      <c r="AE27" s="869"/>
      <c r="AF27" s="869"/>
      <c r="AG27" s="870"/>
    </row>
    <row r="28" spans="1:33" ht="19.5" customHeight="1" x14ac:dyDescent="0.2">
      <c r="A28" s="868"/>
      <c r="B28" s="869"/>
      <c r="C28" s="869"/>
      <c r="D28" s="869"/>
      <c r="E28" s="869"/>
      <c r="F28" s="995"/>
      <c r="G28" s="1036"/>
      <c r="H28" s="912"/>
      <c r="I28" s="869"/>
      <c r="J28" s="869"/>
      <c r="K28" s="869"/>
      <c r="L28" s="869"/>
      <c r="M28" s="995"/>
      <c r="N28" s="1036"/>
      <c r="O28" s="912"/>
      <c r="P28" s="869"/>
      <c r="Q28" s="869"/>
      <c r="R28" s="869"/>
      <c r="S28" s="995"/>
      <c r="T28" s="1036"/>
      <c r="U28" s="1041"/>
      <c r="V28" s="1042"/>
      <c r="W28" s="1042"/>
      <c r="X28" s="1042"/>
      <c r="Y28" s="1042"/>
      <c r="Z28" s="1043"/>
      <c r="AA28" s="378"/>
      <c r="AB28" s="912"/>
      <c r="AC28" s="869"/>
      <c r="AD28" s="869"/>
      <c r="AE28" s="869"/>
      <c r="AF28" s="869"/>
      <c r="AG28" s="870"/>
    </row>
    <row r="29" spans="1:33" ht="19.5" customHeight="1" x14ac:dyDescent="0.2">
      <c r="A29" s="868"/>
      <c r="B29" s="869"/>
      <c r="C29" s="869"/>
      <c r="D29" s="869"/>
      <c r="E29" s="869"/>
      <c r="F29" s="995"/>
      <c r="G29" s="1036"/>
      <c r="H29" s="912"/>
      <c r="I29" s="869"/>
      <c r="J29" s="869"/>
      <c r="K29" s="869"/>
      <c r="L29" s="869"/>
      <c r="M29" s="995"/>
      <c r="N29" s="1036"/>
      <c r="O29" s="912"/>
      <c r="P29" s="869"/>
      <c r="Q29" s="869"/>
      <c r="R29" s="869"/>
      <c r="S29" s="995"/>
      <c r="T29" s="1036"/>
      <c r="U29" s="1041"/>
      <c r="V29" s="1042"/>
      <c r="W29" s="1042"/>
      <c r="X29" s="1042"/>
      <c r="Y29" s="1042"/>
      <c r="Z29" s="1043"/>
      <c r="AA29" s="378"/>
      <c r="AB29" s="912"/>
      <c r="AC29" s="869"/>
      <c r="AD29" s="869"/>
      <c r="AE29" s="869"/>
      <c r="AF29" s="869"/>
      <c r="AG29" s="870"/>
    </row>
    <row r="30" spans="1:33" ht="19.5" customHeight="1" x14ac:dyDescent="0.2">
      <c r="A30" s="868"/>
      <c r="B30" s="869"/>
      <c r="C30" s="869"/>
      <c r="D30" s="869"/>
      <c r="E30" s="869"/>
      <c r="F30" s="995"/>
      <c r="G30" s="1036"/>
      <c r="H30" s="912"/>
      <c r="I30" s="869"/>
      <c r="J30" s="869"/>
      <c r="K30" s="869"/>
      <c r="L30" s="869"/>
      <c r="M30" s="995"/>
      <c r="N30" s="1036"/>
      <c r="O30" s="912"/>
      <c r="P30" s="869"/>
      <c r="Q30" s="869"/>
      <c r="R30" s="869"/>
      <c r="S30" s="995"/>
      <c r="T30" s="1036"/>
      <c r="U30" s="1041"/>
      <c r="V30" s="1042"/>
      <c r="W30" s="1042"/>
      <c r="X30" s="1042"/>
      <c r="Y30" s="1042"/>
      <c r="Z30" s="1043"/>
      <c r="AA30" s="378"/>
      <c r="AB30" s="912"/>
      <c r="AC30" s="869"/>
      <c r="AD30" s="869"/>
      <c r="AE30" s="869"/>
      <c r="AF30" s="869"/>
      <c r="AG30" s="870"/>
    </row>
    <row r="31" spans="1:33" ht="108" customHeight="1" x14ac:dyDescent="0.2">
      <c r="A31" s="868"/>
      <c r="B31" s="869"/>
      <c r="C31" s="869"/>
      <c r="D31" s="869"/>
      <c r="E31" s="869"/>
      <c r="F31" s="995"/>
      <c r="G31" s="1036"/>
      <c r="H31" s="902"/>
      <c r="I31" s="866"/>
      <c r="J31" s="866"/>
      <c r="K31" s="866"/>
      <c r="L31" s="866"/>
      <c r="M31" s="877"/>
      <c r="N31" s="1036"/>
      <c r="O31" s="902"/>
      <c r="P31" s="866"/>
      <c r="Q31" s="866"/>
      <c r="R31" s="866"/>
      <c r="S31" s="877"/>
      <c r="T31" s="1036"/>
      <c r="U31" s="1041"/>
      <c r="V31" s="1042"/>
      <c r="W31" s="1042"/>
      <c r="X31" s="1042"/>
      <c r="Y31" s="1042"/>
      <c r="Z31" s="1043"/>
      <c r="AA31" s="378"/>
      <c r="AB31" s="902"/>
      <c r="AC31" s="866"/>
      <c r="AD31" s="866"/>
      <c r="AE31" s="866"/>
      <c r="AF31" s="866"/>
      <c r="AG31" s="871"/>
    </row>
    <row r="32" spans="1:33" ht="49.5" customHeight="1" x14ac:dyDescent="0.2">
      <c r="A32" s="865"/>
      <c r="B32" s="866"/>
      <c r="C32" s="866"/>
      <c r="D32" s="866"/>
      <c r="E32" s="866"/>
      <c r="F32" s="877"/>
      <c r="G32" s="1036"/>
      <c r="H32" s="936" t="s">
        <v>1857</v>
      </c>
      <c r="I32" s="861"/>
      <c r="J32" s="861"/>
      <c r="K32" s="861"/>
      <c r="L32" s="861"/>
      <c r="M32" s="863"/>
      <c r="N32" s="1036"/>
      <c r="O32" s="936" t="s">
        <v>1858</v>
      </c>
      <c r="P32" s="861"/>
      <c r="Q32" s="861"/>
      <c r="R32" s="861"/>
      <c r="S32" s="863"/>
      <c r="T32" s="1036"/>
      <c r="U32" s="1044"/>
      <c r="V32" s="1045"/>
      <c r="W32" s="1045"/>
      <c r="X32" s="1045"/>
      <c r="Y32" s="1045"/>
      <c r="Z32" s="1046"/>
      <c r="AA32" s="378"/>
      <c r="AB32" s="936" t="s">
        <v>1859</v>
      </c>
      <c r="AC32" s="861"/>
      <c r="AD32" s="861"/>
      <c r="AE32" s="861"/>
      <c r="AF32" s="861"/>
      <c r="AG32" s="862"/>
    </row>
    <row r="33" spans="1:33" ht="2.25" customHeight="1" x14ac:dyDescent="0.2">
      <c r="A33" s="1037"/>
      <c r="B33" s="869"/>
      <c r="C33" s="869"/>
      <c r="D33" s="869"/>
      <c r="E33" s="869"/>
      <c r="F33" s="869"/>
      <c r="G33" s="869"/>
      <c r="H33" s="869"/>
      <c r="I33" s="869"/>
      <c r="J33" s="869"/>
      <c r="K33" s="869"/>
      <c r="L33" s="869"/>
      <c r="M33" s="869"/>
      <c r="N33" s="869"/>
      <c r="O33" s="869"/>
      <c r="P33" s="869"/>
      <c r="Q33" s="869"/>
      <c r="R33" s="869"/>
      <c r="S33" s="869"/>
      <c r="T33" s="869"/>
      <c r="U33" s="869"/>
      <c r="V33" s="869"/>
      <c r="W33" s="341"/>
      <c r="X33" s="341"/>
      <c r="Y33" s="341"/>
      <c r="Z33" s="341"/>
      <c r="AA33" s="1021"/>
      <c r="AB33" s="341"/>
      <c r="AC33" s="341"/>
      <c r="AD33" s="341"/>
      <c r="AE33" s="341"/>
      <c r="AF33" s="341"/>
      <c r="AG33" s="379"/>
    </row>
    <row r="34" spans="1:33" ht="19.5" customHeight="1" x14ac:dyDescent="0.2">
      <c r="A34" s="1025" t="s">
        <v>1938</v>
      </c>
      <c r="B34" s="864"/>
      <c r="C34" s="864"/>
      <c r="D34" s="864"/>
      <c r="E34" s="864"/>
      <c r="F34" s="876"/>
      <c r="G34" s="1034"/>
      <c r="H34" s="880"/>
      <c r="I34" s="864"/>
      <c r="J34" s="864"/>
      <c r="K34" s="864"/>
      <c r="L34" s="864"/>
      <c r="M34" s="876"/>
      <c r="N34" s="1048"/>
      <c r="O34" s="880"/>
      <c r="P34" s="864"/>
      <c r="Q34" s="864"/>
      <c r="R34" s="864"/>
      <c r="S34" s="876"/>
      <c r="T34" s="1035"/>
      <c r="U34" s="1020" t="s">
        <v>1860</v>
      </c>
      <c r="V34" s="864"/>
      <c r="W34" s="864"/>
      <c r="X34" s="864"/>
      <c r="Y34" s="864"/>
      <c r="Z34" s="876"/>
      <c r="AA34" s="869"/>
      <c r="AB34" s="880"/>
      <c r="AC34" s="864"/>
      <c r="AD34" s="864"/>
      <c r="AE34" s="864"/>
      <c r="AF34" s="864"/>
      <c r="AG34" s="867"/>
    </row>
    <row r="35" spans="1:33" ht="19.5" customHeight="1" x14ac:dyDescent="0.2">
      <c r="A35" s="868"/>
      <c r="B35" s="869"/>
      <c r="C35" s="869"/>
      <c r="D35" s="869"/>
      <c r="E35" s="869"/>
      <c r="F35" s="995"/>
      <c r="G35" s="995"/>
      <c r="H35" s="912"/>
      <c r="I35" s="869"/>
      <c r="J35" s="869"/>
      <c r="K35" s="869"/>
      <c r="L35" s="869"/>
      <c r="M35" s="995"/>
      <c r="N35" s="1036"/>
      <c r="O35" s="912"/>
      <c r="P35" s="869"/>
      <c r="Q35" s="869"/>
      <c r="R35" s="869"/>
      <c r="S35" s="995"/>
      <c r="T35" s="1036"/>
      <c r="U35" s="912"/>
      <c r="V35" s="869"/>
      <c r="W35" s="869"/>
      <c r="X35" s="869"/>
      <c r="Y35" s="869"/>
      <c r="Z35" s="995"/>
      <c r="AA35" s="869"/>
      <c r="AB35" s="912"/>
      <c r="AC35" s="869"/>
      <c r="AD35" s="869"/>
      <c r="AE35" s="869"/>
      <c r="AF35" s="869"/>
      <c r="AG35" s="870"/>
    </row>
    <row r="36" spans="1:33" ht="19.5" customHeight="1" x14ac:dyDescent="0.2">
      <c r="A36" s="868"/>
      <c r="B36" s="869"/>
      <c r="C36" s="869"/>
      <c r="D36" s="869"/>
      <c r="E36" s="869"/>
      <c r="F36" s="995"/>
      <c r="G36" s="995"/>
      <c r="H36" s="912"/>
      <c r="I36" s="869"/>
      <c r="J36" s="869"/>
      <c r="K36" s="869"/>
      <c r="L36" s="869"/>
      <c r="M36" s="995"/>
      <c r="N36" s="1036"/>
      <c r="O36" s="912"/>
      <c r="P36" s="869"/>
      <c r="Q36" s="869"/>
      <c r="R36" s="869"/>
      <c r="S36" s="995"/>
      <c r="T36" s="1036"/>
      <c r="U36" s="912"/>
      <c r="V36" s="869"/>
      <c r="W36" s="869"/>
      <c r="X36" s="869"/>
      <c r="Y36" s="869"/>
      <c r="Z36" s="995"/>
      <c r="AA36" s="869"/>
      <c r="AB36" s="912"/>
      <c r="AC36" s="869"/>
      <c r="AD36" s="869"/>
      <c r="AE36" s="869"/>
      <c r="AF36" s="869"/>
      <c r="AG36" s="870"/>
    </row>
    <row r="37" spans="1:33" ht="19.5" customHeight="1" x14ac:dyDescent="0.2">
      <c r="A37" s="868"/>
      <c r="B37" s="869"/>
      <c r="C37" s="869"/>
      <c r="D37" s="869"/>
      <c r="E37" s="869"/>
      <c r="F37" s="995"/>
      <c r="G37" s="995"/>
      <c r="H37" s="912"/>
      <c r="I37" s="869"/>
      <c r="J37" s="869"/>
      <c r="K37" s="869"/>
      <c r="L37" s="869"/>
      <c r="M37" s="995"/>
      <c r="N37" s="1036"/>
      <c r="O37" s="912"/>
      <c r="P37" s="869"/>
      <c r="Q37" s="869"/>
      <c r="R37" s="869"/>
      <c r="S37" s="995"/>
      <c r="T37" s="1036"/>
      <c r="U37" s="912"/>
      <c r="V37" s="869"/>
      <c r="W37" s="869"/>
      <c r="X37" s="869"/>
      <c r="Y37" s="869"/>
      <c r="Z37" s="995"/>
      <c r="AA37" s="869"/>
      <c r="AB37" s="912"/>
      <c r="AC37" s="869"/>
      <c r="AD37" s="869"/>
      <c r="AE37" s="869"/>
      <c r="AF37" s="869"/>
      <c r="AG37" s="870"/>
    </row>
    <row r="38" spans="1:33" ht="19.5" customHeight="1" x14ac:dyDescent="0.2">
      <c r="A38" s="868"/>
      <c r="B38" s="869"/>
      <c r="C38" s="869"/>
      <c r="D38" s="869"/>
      <c r="E38" s="869"/>
      <c r="F38" s="995"/>
      <c r="G38" s="995"/>
      <c r="H38" s="912"/>
      <c r="I38" s="869"/>
      <c r="J38" s="869"/>
      <c r="K38" s="869"/>
      <c r="L38" s="869"/>
      <c r="M38" s="995"/>
      <c r="N38" s="1036"/>
      <c r="O38" s="912"/>
      <c r="P38" s="869"/>
      <c r="Q38" s="869"/>
      <c r="R38" s="869"/>
      <c r="S38" s="995"/>
      <c r="T38" s="1036"/>
      <c r="U38" s="912"/>
      <c r="V38" s="869"/>
      <c r="W38" s="869"/>
      <c r="X38" s="869"/>
      <c r="Y38" s="869"/>
      <c r="Z38" s="995"/>
      <c r="AA38" s="869"/>
      <c r="AB38" s="912"/>
      <c r="AC38" s="869"/>
      <c r="AD38" s="869"/>
      <c r="AE38" s="869"/>
      <c r="AF38" s="869"/>
      <c r="AG38" s="870"/>
    </row>
    <row r="39" spans="1:33" ht="19.5" customHeight="1" x14ac:dyDescent="0.2">
      <c r="A39" s="868"/>
      <c r="B39" s="869"/>
      <c r="C39" s="869"/>
      <c r="D39" s="869"/>
      <c r="E39" s="869"/>
      <c r="F39" s="995"/>
      <c r="G39" s="995"/>
      <c r="H39" s="912"/>
      <c r="I39" s="869"/>
      <c r="J39" s="869"/>
      <c r="K39" s="869"/>
      <c r="L39" s="869"/>
      <c r="M39" s="995"/>
      <c r="N39" s="1036"/>
      <c r="O39" s="912"/>
      <c r="P39" s="869"/>
      <c r="Q39" s="869"/>
      <c r="R39" s="869"/>
      <c r="S39" s="995"/>
      <c r="T39" s="1036"/>
      <c r="U39" s="912"/>
      <c r="V39" s="869"/>
      <c r="W39" s="869"/>
      <c r="X39" s="869"/>
      <c r="Y39" s="869"/>
      <c r="Z39" s="995"/>
      <c r="AA39" s="869"/>
      <c r="AB39" s="912"/>
      <c r="AC39" s="869"/>
      <c r="AD39" s="869"/>
      <c r="AE39" s="869"/>
      <c r="AF39" s="869"/>
      <c r="AG39" s="870"/>
    </row>
    <row r="40" spans="1:33" ht="19.5" customHeight="1" x14ac:dyDescent="0.2">
      <c r="A40" s="868"/>
      <c r="B40" s="869"/>
      <c r="C40" s="869"/>
      <c r="D40" s="869"/>
      <c r="E40" s="869"/>
      <c r="F40" s="995"/>
      <c r="G40" s="995"/>
      <c r="H40" s="912"/>
      <c r="I40" s="869"/>
      <c r="J40" s="869"/>
      <c r="K40" s="869"/>
      <c r="L40" s="869"/>
      <c r="M40" s="995"/>
      <c r="N40" s="1036"/>
      <c r="O40" s="912"/>
      <c r="P40" s="869"/>
      <c r="Q40" s="869"/>
      <c r="R40" s="869"/>
      <c r="S40" s="995"/>
      <c r="T40" s="1036"/>
      <c r="U40" s="912"/>
      <c r="V40" s="869"/>
      <c r="W40" s="869"/>
      <c r="X40" s="869"/>
      <c r="Y40" s="869"/>
      <c r="Z40" s="995"/>
      <c r="AA40" s="869"/>
      <c r="AB40" s="912"/>
      <c r="AC40" s="869"/>
      <c r="AD40" s="869"/>
      <c r="AE40" s="869"/>
      <c r="AF40" s="869"/>
      <c r="AG40" s="870"/>
    </row>
    <row r="41" spans="1:33" ht="111" customHeight="1" x14ac:dyDescent="0.2">
      <c r="A41" s="868"/>
      <c r="B41" s="869"/>
      <c r="C41" s="869"/>
      <c r="D41" s="869"/>
      <c r="E41" s="869"/>
      <c r="F41" s="995"/>
      <c r="G41" s="995"/>
      <c r="H41" s="902"/>
      <c r="I41" s="866"/>
      <c r="J41" s="866"/>
      <c r="K41" s="866"/>
      <c r="L41" s="866"/>
      <c r="M41" s="877"/>
      <c r="N41" s="1036"/>
      <c r="O41" s="902"/>
      <c r="P41" s="866"/>
      <c r="Q41" s="866"/>
      <c r="R41" s="866"/>
      <c r="S41" s="877"/>
      <c r="T41" s="1036"/>
      <c r="U41" s="912"/>
      <c r="V41" s="869"/>
      <c r="W41" s="869"/>
      <c r="X41" s="869"/>
      <c r="Y41" s="869"/>
      <c r="Z41" s="995"/>
      <c r="AA41" s="869"/>
      <c r="AB41" s="902"/>
      <c r="AC41" s="866"/>
      <c r="AD41" s="866"/>
      <c r="AE41" s="866"/>
      <c r="AF41" s="866"/>
      <c r="AG41" s="871"/>
    </row>
    <row r="42" spans="1:33" ht="63" customHeight="1" x14ac:dyDescent="0.2">
      <c r="A42" s="865"/>
      <c r="B42" s="866"/>
      <c r="C42" s="866"/>
      <c r="D42" s="866"/>
      <c r="E42" s="866"/>
      <c r="F42" s="877"/>
      <c r="G42" s="995"/>
      <c r="H42" s="936" t="s">
        <v>1861</v>
      </c>
      <c r="I42" s="861"/>
      <c r="J42" s="861"/>
      <c r="K42" s="861"/>
      <c r="L42" s="861"/>
      <c r="M42" s="863"/>
      <c r="N42" s="899"/>
      <c r="O42" s="936" t="s">
        <v>1862</v>
      </c>
      <c r="P42" s="861"/>
      <c r="Q42" s="861"/>
      <c r="R42" s="861"/>
      <c r="S42" s="863"/>
      <c r="T42" s="1036"/>
      <c r="U42" s="902"/>
      <c r="V42" s="866"/>
      <c r="W42" s="866"/>
      <c r="X42" s="866"/>
      <c r="Y42" s="866"/>
      <c r="Z42" s="877"/>
      <c r="AA42" s="869"/>
      <c r="AB42" s="936" t="s">
        <v>1863</v>
      </c>
      <c r="AC42" s="861"/>
      <c r="AD42" s="861"/>
      <c r="AE42" s="861"/>
      <c r="AF42" s="861"/>
      <c r="AG42" s="862"/>
    </row>
    <row r="43" spans="1:33" ht="2.25" customHeight="1" x14ac:dyDescent="0.2">
      <c r="A43" s="1037"/>
      <c r="B43" s="869"/>
      <c r="C43" s="869"/>
      <c r="D43" s="869"/>
      <c r="E43" s="869"/>
      <c r="F43" s="869"/>
      <c r="G43" s="869"/>
      <c r="H43" s="869"/>
      <c r="I43" s="869"/>
      <c r="J43" s="869"/>
      <c r="K43" s="869"/>
      <c r="L43" s="869"/>
      <c r="M43" s="869"/>
      <c r="N43" s="869"/>
      <c r="O43" s="869"/>
      <c r="P43" s="869"/>
      <c r="Q43" s="869"/>
      <c r="R43" s="869"/>
      <c r="S43" s="869"/>
      <c r="T43" s="869"/>
      <c r="U43" s="869"/>
      <c r="V43" s="869"/>
      <c r="W43" s="341"/>
      <c r="X43" s="341"/>
      <c r="Y43" s="341"/>
      <c r="Z43" s="341"/>
      <c r="AA43" s="341"/>
      <c r="AB43" s="341"/>
      <c r="AC43" s="341"/>
      <c r="AD43" s="341"/>
      <c r="AE43" s="341"/>
      <c r="AF43" s="341"/>
      <c r="AG43" s="379"/>
    </row>
    <row r="44" spans="1:33" ht="19.5" customHeight="1" x14ac:dyDescent="0.2">
      <c r="A44" s="1025" t="s">
        <v>1940</v>
      </c>
      <c r="B44" s="864"/>
      <c r="C44" s="864"/>
      <c r="D44" s="864"/>
      <c r="E44" s="864"/>
      <c r="F44" s="876"/>
      <c r="G44" s="1019"/>
      <c r="H44" s="880"/>
      <c r="I44" s="864"/>
      <c r="J44" s="864"/>
      <c r="K44" s="864"/>
      <c r="L44" s="864"/>
      <c r="M44" s="876"/>
      <c r="N44" s="1021"/>
      <c r="O44" s="880"/>
      <c r="P44" s="864"/>
      <c r="Q44" s="864"/>
      <c r="R44" s="864"/>
      <c r="S44" s="876"/>
      <c r="T44" s="1035"/>
      <c r="U44" s="1020" t="s">
        <v>1864</v>
      </c>
      <c r="V44" s="864"/>
      <c r="W44" s="864"/>
      <c r="X44" s="864"/>
      <c r="Y44" s="864"/>
      <c r="Z44" s="876"/>
      <c r="AA44" s="1048"/>
      <c r="AB44" s="880"/>
      <c r="AC44" s="864"/>
      <c r="AD44" s="864"/>
      <c r="AE44" s="864"/>
      <c r="AF44" s="864"/>
      <c r="AG44" s="867"/>
    </row>
    <row r="45" spans="1:33" ht="19.5" customHeight="1" x14ac:dyDescent="0.2">
      <c r="A45" s="868"/>
      <c r="B45" s="869"/>
      <c r="C45" s="869"/>
      <c r="D45" s="869"/>
      <c r="E45" s="869"/>
      <c r="F45" s="995"/>
      <c r="G45" s="912"/>
      <c r="H45" s="912"/>
      <c r="I45" s="869"/>
      <c r="J45" s="869"/>
      <c r="K45" s="869"/>
      <c r="L45" s="869"/>
      <c r="M45" s="995"/>
      <c r="N45" s="869"/>
      <c r="O45" s="912"/>
      <c r="P45" s="869"/>
      <c r="Q45" s="869"/>
      <c r="R45" s="869"/>
      <c r="S45" s="995"/>
      <c r="T45" s="1036"/>
      <c r="U45" s="912"/>
      <c r="V45" s="869"/>
      <c r="W45" s="869"/>
      <c r="X45" s="869"/>
      <c r="Y45" s="869"/>
      <c r="Z45" s="995"/>
      <c r="AA45" s="1036"/>
      <c r="AB45" s="912"/>
      <c r="AC45" s="869"/>
      <c r="AD45" s="869"/>
      <c r="AE45" s="869"/>
      <c r="AF45" s="869"/>
      <c r="AG45" s="870"/>
    </row>
    <row r="46" spans="1:33" ht="19.5" customHeight="1" x14ac:dyDescent="0.2">
      <c r="A46" s="868"/>
      <c r="B46" s="869"/>
      <c r="C46" s="869"/>
      <c r="D46" s="869"/>
      <c r="E46" s="869"/>
      <c r="F46" s="995"/>
      <c r="G46" s="912"/>
      <c r="H46" s="912"/>
      <c r="I46" s="869"/>
      <c r="J46" s="869"/>
      <c r="K46" s="869"/>
      <c r="L46" s="869"/>
      <c r="M46" s="995"/>
      <c r="N46" s="869"/>
      <c r="O46" s="912"/>
      <c r="P46" s="869"/>
      <c r="Q46" s="869"/>
      <c r="R46" s="869"/>
      <c r="S46" s="995"/>
      <c r="T46" s="1036"/>
      <c r="U46" s="912"/>
      <c r="V46" s="869"/>
      <c r="W46" s="869"/>
      <c r="X46" s="869"/>
      <c r="Y46" s="869"/>
      <c r="Z46" s="995"/>
      <c r="AA46" s="1036"/>
      <c r="AB46" s="912"/>
      <c r="AC46" s="869"/>
      <c r="AD46" s="869"/>
      <c r="AE46" s="869"/>
      <c r="AF46" s="869"/>
      <c r="AG46" s="870"/>
    </row>
    <row r="47" spans="1:33" ht="19.5" customHeight="1" x14ac:dyDescent="0.2">
      <c r="A47" s="868"/>
      <c r="B47" s="869"/>
      <c r="C47" s="869"/>
      <c r="D47" s="869"/>
      <c r="E47" s="869"/>
      <c r="F47" s="995"/>
      <c r="G47" s="912"/>
      <c r="H47" s="912"/>
      <c r="I47" s="869"/>
      <c r="J47" s="869"/>
      <c r="K47" s="869"/>
      <c r="L47" s="869"/>
      <c r="M47" s="995"/>
      <c r="N47" s="869"/>
      <c r="O47" s="912"/>
      <c r="P47" s="869"/>
      <c r="Q47" s="869"/>
      <c r="R47" s="869"/>
      <c r="S47" s="995"/>
      <c r="T47" s="1036"/>
      <c r="U47" s="912"/>
      <c r="V47" s="869"/>
      <c r="W47" s="869"/>
      <c r="X47" s="869"/>
      <c r="Y47" s="869"/>
      <c r="Z47" s="995"/>
      <c r="AA47" s="1036"/>
      <c r="AB47" s="912"/>
      <c r="AC47" s="869"/>
      <c r="AD47" s="869"/>
      <c r="AE47" s="869"/>
      <c r="AF47" s="869"/>
      <c r="AG47" s="870"/>
    </row>
    <row r="48" spans="1:33" ht="19.5" customHeight="1" x14ac:dyDescent="0.2">
      <c r="A48" s="868"/>
      <c r="B48" s="869"/>
      <c r="C48" s="869"/>
      <c r="D48" s="869"/>
      <c r="E48" s="869"/>
      <c r="F48" s="995"/>
      <c r="G48" s="912"/>
      <c r="H48" s="912"/>
      <c r="I48" s="869"/>
      <c r="J48" s="869"/>
      <c r="K48" s="869"/>
      <c r="L48" s="869"/>
      <c r="M48" s="995"/>
      <c r="N48" s="869"/>
      <c r="O48" s="912"/>
      <c r="P48" s="869"/>
      <c r="Q48" s="869"/>
      <c r="R48" s="869"/>
      <c r="S48" s="995"/>
      <c r="T48" s="1036"/>
      <c r="U48" s="912"/>
      <c r="V48" s="869"/>
      <c r="W48" s="869"/>
      <c r="X48" s="869"/>
      <c r="Y48" s="869"/>
      <c r="Z48" s="995"/>
      <c r="AA48" s="1036"/>
      <c r="AB48" s="912"/>
      <c r="AC48" s="869"/>
      <c r="AD48" s="869"/>
      <c r="AE48" s="869"/>
      <c r="AF48" s="869"/>
      <c r="AG48" s="870"/>
    </row>
    <row r="49" spans="1:33" ht="19.5" customHeight="1" x14ac:dyDescent="0.2">
      <c r="A49" s="868"/>
      <c r="B49" s="869"/>
      <c r="C49" s="869"/>
      <c r="D49" s="869"/>
      <c r="E49" s="869"/>
      <c r="F49" s="995"/>
      <c r="G49" s="912"/>
      <c r="H49" s="912"/>
      <c r="I49" s="869"/>
      <c r="J49" s="869"/>
      <c r="K49" s="869"/>
      <c r="L49" s="869"/>
      <c r="M49" s="995"/>
      <c r="N49" s="869"/>
      <c r="O49" s="912"/>
      <c r="P49" s="869"/>
      <c r="Q49" s="869"/>
      <c r="R49" s="869"/>
      <c r="S49" s="995"/>
      <c r="T49" s="1036"/>
      <c r="U49" s="912"/>
      <c r="V49" s="869"/>
      <c r="W49" s="869"/>
      <c r="X49" s="869"/>
      <c r="Y49" s="869"/>
      <c r="Z49" s="995"/>
      <c r="AA49" s="1036"/>
      <c r="AB49" s="912"/>
      <c r="AC49" s="869"/>
      <c r="AD49" s="869"/>
      <c r="AE49" s="869"/>
      <c r="AF49" s="869"/>
      <c r="AG49" s="870"/>
    </row>
    <row r="50" spans="1:33" ht="19.5" customHeight="1" x14ac:dyDescent="0.2">
      <c r="A50" s="868"/>
      <c r="B50" s="869"/>
      <c r="C50" s="869"/>
      <c r="D50" s="869"/>
      <c r="E50" s="869"/>
      <c r="F50" s="995"/>
      <c r="G50" s="912"/>
      <c r="H50" s="912"/>
      <c r="I50" s="869"/>
      <c r="J50" s="869"/>
      <c r="K50" s="869"/>
      <c r="L50" s="869"/>
      <c r="M50" s="995"/>
      <c r="N50" s="869"/>
      <c r="O50" s="912"/>
      <c r="P50" s="869"/>
      <c r="Q50" s="869"/>
      <c r="R50" s="869"/>
      <c r="S50" s="995"/>
      <c r="T50" s="1036"/>
      <c r="U50" s="912"/>
      <c r="V50" s="869"/>
      <c r="W50" s="869"/>
      <c r="X50" s="869"/>
      <c r="Y50" s="869"/>
      <c r="Z50" s="995"/>
      <c r="AA50" s="1036"/>
      <c r="AB50" s="912"/>
      <c r="AC50" s="869"/>
      <c r="AD50" s="869"/>
      <c r="AE50" s="869"/>
      <c r="AF50" s="869"/>
      <c r="AG50" s="870"/>
    </row>
    <row r="51" spans="1:33" ht="111.75" customHeight="1" x14ac:dyDescent="0.2">
      <c r="A51" s="868"/>
      <c r="B51" s="869"/>
      <c r="C51" s="869"/>
      <c r="D51" s="869"/>
      <c r="E51" s="869"/>
      <c r="F51" s="995"/>
      <c r="G51" s="912"/>
      <c r="H51" s="902"/>
      <c r="I51" s="866"/>
      <c r="J51" s="866"/>
      <c r="K51" s="866"/>
      <c r="L51" s="866"/>
      <c r="M51" s="877"/>
      <c r="N51" s="869"/>
      <c r="O51" s="902"/>
      <c r="P51" s="866"/>
      <c r="Q51" s="866"/>
      <c r="R51" s="866"/>
      <c r="S51" s="877"/>
      <c r="T51" s="1036"/>
      <c r="U51" s="912"/>
      <c r="V51" s="869"/>
      <c r="W51" s="869"/>
      <c r="X51" s="869"/>
      <c r="Y51" s="869"/>
      <c r="Z51" s="995"/>
      <c r="AA51" s="1036"/>
      <c r="AB51" s="902"/>
      <c r="AC51" s="866"/>
      <c r="AD51" s="866"/>
      <c r="AE51" s="866"/>
      <c r="AF51" s="866"/>
      <c r="AG51" s="871"/>
    </row>
    <row r="52" spans="1:33" ht="29.25" customHeight="1" x14ac:dyDescent="0.2">
      <c r="A52" s="865"/>
      <c r="B52" s="866"/>
      <c r="C52" s="866"/>
      <c r="D52" s="866"/>
      <c r="E52" s="866"/>
      <c r="F52" s="877"/>
      <c r="G52" s="912"/>
      <c r="H52" s="1049" t="s">
        <v>1865</v>
      </c>
      <c r="I52" s="861"/>
      <c r="J52" s="861"/>
      <c r="K52" s="861"/>
      <c r="L52" s="861"/>
      <c r="M52" s="863"/>
      <c r="N52" s="869"/>
      <c r="O52" s="1049" t="s">
        <v>1866</v>
      </c>
      <c r="P52" s="861"/>
      <c r="Q52" s="861"/>
      <c r="R52" s="861"/>
      <c r="S52" s="863"/>
      <c r="T52" s="1036"/>
      <c r="U52" s="902"/>
      <c r="V52" s="866"/>
      <c r="W52" s="866"/>
      <c r="X52" s="866"/>
      <c r="Y52" s="866"/>
      <c r="Z52" s="877"/>
      <c r="AA52" s="899"/>
      <c r="AB52" s="936" t="s">
        <v>1867</v>
      </c>
      <c r="AC52" s="861"/>
      <c r="AD52" s="861"/>
      <c r="AE52" s="861"/>
      <c r="AF52" s="861"/>
      <c r="AG52" s="862"/>
    </row>
    <row r="53" spans="1:33" ht="2.25" customHeight="1" x14ac:dyDescent="0.2">
      <c r="A53" s="1037"/>
      <c r="B53" s="869"/>
      <c r="C53" s="869"/>
      <c r="D53" s="869"/>
      <c r="E53" s="869"/>
      <c r="F53" s="869"/>
      <c r="G53" s="869"/>
      <c r="H53" s="869"/>
      <c r="I53" s="869"/>
      <c r="J53" s="869"/>
      <c r="K53" s="869"/>
      <c r="L53" s="869"/>
      <c r="M53" s="869"/>
      <c r="N53" s="869"/>
      <c r="O53" s="869"/>
      <c r="P53" s="869"/>
      <c r="Q53" s="869"/>
      <c r="R53" s="869"/>
      <c r="S53" s="869"/>
      <c r="T53" s="869"/>
      <c r="U53" s="869"/>
      <c r="V53" s="869"/>
      <c r="W53" s="341"/>
      <c r="X53" s="341"/>
      <c r="Y53" s="341"/>
      <c r="Z53" s="341"/>
      <c r="AA53" s="920"/>
      <c r="AB53" s="341"/>
      <c r="AC53" s="341"/>
      <c r="AD53" s="341"/>
      <c r="AE53" s="341"/>
      <c r="AF53" s="341"/>
      <c r="AG53" s="379"/>
    </row>
    <row r="54" spans="1:33" ht="19.5" customHeight="1" x14ac:dyDescent="0.2">
      <c r="A54" s="1025" t="s">
        <v>1941</v>
      </c>
      <c r="B54" s="864"/>
      <c r="C54" s="864"/>
      <c r="D54" s="864"/>
      <c r="E54" s="864"/>
      <c r="F54" s="876"/>
      <c r="G54" s="1019"/>
      <c r="H54" s="880"/>
      <c r="I54" s="864"/>
      <c r="J54" s="864"/>
      <c r="K54" s="864"/>
      <c r="L54" s="864"/>
      <c r="M54" s="876"/>
      <c r="N54" s="1021"/>
      <c r="O54" s="880"/>
      <c r="P54" s="864"/>
      <c r="Q54" s="864"/>
      <c r="R54" s="864"/>
      <c r="S54" s="876"/>
      <c r="T54" s="1035"/>
      <c r="U54" s="1020" t="s">
        <v>1868</v>
      </c>
      <c r="V54" s="864"/>
      <c r="W54" s="864"/>
      <c r="X54" s="864"/>
      <c r="Y54" s="864"/>
      <c r="Z54" s="876"/>
      <c r="AA54" s="869"/>
      <c r="AB54" s="880"/>
      <c r="AC54" s="864"/>
      <c r="AD54" s="864"/>
      <c r="AE54" s="864"/>
      <c r="AF54" s="864"/>
      <c r="AG54" s="867"/>
    </row>
    <row r="55" spans="1:33" ht="19.5" customHeight="1" x14ac:dyDescent="0.2">
      <c r="A55" s="868"/>
      <c r="B55" s="869"/>
      <c r="C55" s="869"/>
      <c r="D55" s="869"/>
      <c r="E55" s="869"/>
      <c r="F55" s="995"/>
      <c r="G55" s="912"/>
      <c r="H55" s="912"/>
      <c r="I55" s="869"/>
      <c r="J55" s="869"/>
      <c r="K55" s="869"/>
      <c r="L55" s="869"/>
      <c r="M55" s="995"/>
      <c r="N55" s="869"/>
      <c r="O55" s="912"/>
      <c r="P55" s="869"/>
      <c r="Q55" s="869"/>
      <c r="R55" s="869"/>
      <c r="S55" s="995"/>
      <c r="T55" s="1036"/>
      <c r="U55" s="912"/>
      <c r="V55" s="869"/>
      <c r="W55" s="869"/>
      <c r="X55" s="869"/>
      <c r="Y55" s="869"/>
      <c r="Z55" s="995"/>
      <c r="AA55" s="869"/>
      <c r="AB55" s="912"/>
      <c r="AC55" s="869"/>
      <c r="AD55" s="869"/>
      <c r="AE55" s="869"/>
      <c r="AF55" s="869"/>
      <c r="AG55" s="870"/>
    </row>
    <row r="56" spans="1:33" ht="19.5" customHeight="1" x14ac:dyDescent="0.2">
      <c r="A56" s="868"/>
      <c r="B56" s="869"/>
      <c r="C56" s="869"/>
      <c r="D56" s="869"/>
      <c r="E56" s="869"/>
      <c r="F56" s="995"/>
      <c r="G56" s="912"/>
      <c r="H56" s="912"/>
      <c r="I56" s="869"/>
      <c r="J56" s="869"/>
      <c r="K56" s="869"/>
      <c r="L56" s="869"/>
      <c r="M56" s="995"/>
      <c r="N56" s="869"/>
      <c r="O56" s="912"/>
      <c r="P56" s="869"/>
      <c r="Q56" s="869"/>
      <c r="R56" s="869"/>
      <c r="S56" s="995"/>
      <c r="T56" s="1036"/>
      <c r="U56" s="912"/>
      <c r="V56" s="869"/>
      <c r="W56" s="869"/>
      <c r="X56" s="869"/>
      <c r="Y56" s="869"/>
      <c r="Z56" s="995"/>
      <c r="AA56" s="869"/>
      <c r="AB56" s="912"/>
      <c r="AC56" s="869"/>
      <c r="AD56" s="869"/>
      <c r="AE56" s="869"/>
      <c r="AF56" s="869"/>
      <c r="AG56" s="870"/>
    </row>
    <row r="57" spans="1:33" ht="19.5" customHeight="1" x14ac:dyDescent="0.2">
      <c r="A57" s="868"/>
      <c r="B57" s="869"/>
      <c r="C57" s="869"/>
      <c r="D57" s="869"/>
      <c r="E57" s="869"/>
      <c r="F57" s="995"/>
      <c r="G57" s="912"/>
      <c r="H57" s="912"/>
      <c r="I57" s="869"/>
      <c r="J57" s="869"/>
      <c r="K57" s="869"/>
      <c r="L57" s="869"/>
      <c r="M57" s="995"/>
      <c r="N57" s="869"/>
      <c r="O57" s="912"/>
      <c r="P57" s="869"/>
      <c r="Q57" s="869"/>
      <c r="R57" s="869"/>
      <c r="S57" s="995"/>
      <c r="T57" s="1036"/>
      <c r="U57" s="912"/>
      <c r="V57" s="869"/>
      <c r="W57" s="869"/>
      <c r="X57" s="869"/>
      <c r="Y57" s="869"/>
      <c r="Z57" s="995"/>
      <c r="AA57" s="869"/>
      <c r="AB57" s="912"/>
      <c r="AC57" s="869"/>
      <c r="AD57" s="869"/>
      <c r="AE57" s="869"/>
      <c r="AF57" s="869"/>
      <c r="AG57" s="870"/>
    </row>
    <row r="58" spans="1:33" ht="19.5" customHeight="1" x14ac:dyDescent="0.2">
      <c r="A58" s="868"/>
      <c r="B58" s="869"/>
      <c r="C58" s="869"/>
      <c r="D58" s="869"/>
      <c r="E58" s="869"/>
      <c r="F58" s="995"/>
      <c r="G58" s="912"/>
      <c r="H58" s="912"/>
      <c r="I58" s="869"/>
      <c r="J58" s="869"/>
      <c r="K58" s="869"/>
      <c r="L58" s="869"/>
      <c r="M58" s="995"/>
      <c r="N58" s="869"/>
      <c r="O58" s="912"/>
      <c r="P58" s="869"/>
      <c r="Q58" s="869"/>
      <c r="R58" s="869"/>
      <c r="S58" s="995"/>
      <c r="T58" s="1036"/>
      <c r="U58" s="912"/>
      <c r="V58" s="869"/>
      <c r="W58" s="869"/>
      <c r="X58" s="869"/>
      <c r="Y58" s="869"/>
      <c r="Z58" s="995"/>
      <c r="AA58" s="869"/>
      <c r="AB58" s="912"/>
      <c r="AC58" s="869"/>
      <c r="AD58" s="869"/>
      <c r="AE58" s="869"/>
      <c r="AF58" s="869"/>
      <c r="AG58" s="870"/>
    </row>
    <row r="59" spans="1:33" ht="19.5" customHeight="1" x14ac:dyDescent="0.2">
      <c r="A59" s="868"/>
      <c r="B59" s="869"/>
      <c r="C59" s="869"/>
      <c r="D59" s="869"/>
      <c r="E59" s="869"/>
      <c r="F59" s="995"/>
      <c r="G59" s="912"/>
      <c r="H59" s="912"/>
      <c r="I59" s="869"/>
      <c r="J59" s="869"/>
      <c r="K59" s="869"/>
      <c r="L59" s="869"/>
      <c r="M59" s="995"/>
      <c r="N59" s="869"/>
      <c r="O59" s="912"/>
      <c r="P59" s="869"/>
      <c r="Q59" s="869"/>
      <c r="R59" s="869"/>
      <c r="S59" s="995"/>
      <c r="T59" s="1036"/>
      <c r="U59" s="912"/>
      <c r="V59" s="869"/>
      <c r="W59" s="869"/>
      <c r="X59" s="869"/>
      <c r="Y59" s="869"/>
      <c r="Z59" s="995"/>
      <c r="AA59" s="869"/>
      <c r="AB59" s="912"/>
      <c r="AC59" s="869"/>
      <c r="AD59" s="869"/>
      <c r="AE59" s="869"/>
      <c r="AF59" s="869"/>
      <c r="AG59" s="870"/>
    </row>
    <row r="60" spans="1:33" ht="19.5" customHeight="1" x14ac:dyDescent="0.2">
      <c r="A60" s="868"/>
      <c r="B60" s="869"/>
      <c r="C60" s="869"/>
      <c r="D60" s="869"/>
      <c r="E60" s="869"/>
      <c r="F60" s="995"/>
      <c r="G60" s="912"/>
      <c r="H60" s="912"/>
      <c r="I60" s="869"/>
      <c r="J60" s="869"/>
      <c r="K60" s="869"/>
      <c r="L60" s="869"/>
      <c r="M60" s="995"/>
      <c r="N60" s="869"/>
      <c r="O60" s="912"/>
      <c r="P60" s="869"/>
      <c r="Q60" s="869"/>
      <c r="R60" s="869"/>
      <c r="S60" s="995"/>
      <c r="T60" s="1036"/>
      <c r="U60" s="912"/>
      <c r="V60" s="869"/>
      <c r="W60" s="869"/>
      <c r="X60" s="869"/>
      <c r="Y60" s="869"/>
      <c r="Z60" s="995"/>
      <c r="AA60" s="869"/>
      <c r="AB60" s="912"/>
      <c r="AC60" s="869"/>
      <c r="AD60" s="869"/>
      <c r="AE60" s="869"/>
      <c r="AF60" s="869"/>
      <c r="AG60" s="870"/>
    </row>
    <row r="61" spans="1:33" ht="189" customHeight="1" x14ac:dyDescent="0.2">
      <c r="A61" s="868"/>
      <c r="B61" s="869"/>
      <c r="C61" s="869"/>
      <c r="D61" s="869"/>
      <c r="E61" s="869"/>
      <c r="F61" s="995"/>
      <c r="G61" s="912"/>
      <c r="H61" s="902"/>
      <c r="I61" s="866"/>
      <c r="J61" s="866"/>
      <c r="K61" s="866"/>
      <c r="L61" s="866"/>
      <c r="M61" s="877"/>
      <c r="N61" s="869"/>
      <c r="O61" s="902"/>
      <c r="P61" s="866"/>
      <c r="Q61" s="866"/>
      <c r="R61" s="866"/>
      <c r="S61" s="877"/>
      <c r="T61" s="1036"/>
      <c r="U61" s="912"/>
      <c r="V61" s="869"/>
      <c r="W61" s="869"/>
      <c r="X61" s="869"/>
      <c r="Y61" s="869"/>
      <c r="Z61" s="995"/>
      <c r="AA61" s="869"/>
      <c r="AB61" s="902"/>
      <c r="AC61" s="866"/>
      <c r="AD61" s="866"/>
      <c r="AE61" s="866"/>
      <c r="AF61" s="866"/>
      <c r="AG61" s="871"/>
    </row>
    <row r="62" spans="1:33" ht="48.75" customHeight="1" x14ac:dyDescent="0.2">
      <c r="A62" s="865"/>
      <c r="B62" s="866"/>
      <c r="C62" s="866"/>
      <c r="D62" s="866"/>
      <c r="E62" s="866"/>
      <c r="F62" s="877"/>
      <c r="G62" s="912"/>
      <c r="H62" s="1049" t="s">
        <v>1869</v>
      </c>
      <c r="I62" s="861"/>
      <c r="J62" s="861"/>
      <c r="K62" s="861"/>
      <c r="L62" s="861"/>
      <c r="M62" s="863"/>
      <c r="N62" s="869"/>
      <c r="O62" s="1049" t="s">
        <v>1870</v>
      </c>
      <c r="P62" s="861"/>
      <c r="Q62" s="861"/>
      <c r="R62" s="861"/>
      <c r="S62" s="863"/>
      <c r="T62" s="1036"/>
      <c r="U62" s="902"/>
      <c r="V62" s="866"/>
      <c r="W62" s="866"/>
      <c r="X62" s="866"/>
      <c r="Y62" s="866"/>
      <c r="Z62" s="877"/>
      <c r="AA62" s="869"/>
      <c r="AB62" s="936" t="s">
        <v>1871</v>
      </c>
      <c r="AC62" s="861"/>
      <c r="AD62" s="861"/>
      <c r="AE62" s="861"/>
      <c r="AF62" s="861"/>
      <c r="AG62" s="862"/>
    </row>
    <row r="63" spans="1:33" ht="2.25" customHeight="1" x14ac:dyDescent="0.2">
      <c r="A63" s="1037"/>
      <c r="B63" s="869"/>
      <c r="C63" s="869"/>
      <c r="D63" s="869"/>
      <c r="E63" s="869"/>
      <c r="F63" s="869"/>
      <c r="G63" s="869"/>
      <c r="H63" s="869"/>
      <c r="I63" s="869"/>
      <c r="J63" s="869"/>
      <c r="K63" s="869"/>
      <c r="L63" s="869"/>
      <c r="M63" s="869"/>
      <c r="N63" s="869"/>
      <c r="O63" s="869"/>
      <c r="P63" s="869"/>
      <c r="Q63" s="869"/>
      <c r="R63" s="869"/>
      <c r="S63" s="869"/>
      <c r="T63" s="869"/>
      <c r="U63" s="869"/>
      <c r="V63" s="869"/>
      <c r="W63" s="341"/>
      <c r="X63" s="341"/>
      <c r="Y63" s="341"/>
      <c r="Z63" s="341"/>
      <c r="AA63" s="920"/>
      <c r="AB63" s="341"/>
      <c r="AC63" s="341"/>
      <c r="AD63" s="341"/>
      <c r="AE63" s="341"/>
      <c r="AF63" s="341"/>
      <c r="AG63" s="379"/>
    </row>
    <row r="64" spans="1:33" ht="19.5" customHeight="1" x14ac:dyDescent="0.2">
      <c r="A64" s="1025" t="s">
        <v>1942</v>
      </c>
      <c r="B64" s="864"/>
      <c r="C64" s="864"/>
      <c r="D64" s="864"/>
      <c r="E64" s="864"/>
      <c r="F64" s="876"/>
      <c r="G64" s="1019"/>
      <c r="H64" s="880"/>
      <c r="I64" s="864"/>
      <c r="J64" s="864"/>
      <c r="K64" s="864"/>
      <c r="L64" s="864"/>
      <c r="M64" s="876"/>
      <c r="N64" s="1021"/>
      <c r="O64" s="880"/>
      <c r="P64" s="864"/>
      <c r="Q64" s="864"/>
      <c r="R64" s="864"/>
      <c r="S64" s="876"/>
      <c r="T64" s="1035"/>
      <c r="U64" s="1020" t="s">
        <v>1872</v>
      </c>
      <c r="V64" s="864"/>
      <c r="W64" s="864"/>
      <c r="X64" s="864"/>
      <c r="Y64" s="864"/>
      <c r="Z64" s="876"/>
      <c r="AA64" s="869"/>
      <c r="AB64" s="880"/>
      <c r="AC64" s="864"/>
      <c r="AD64" s="864"/>
      <c r="AE64" s="864"/>
      <c r="AF64" s="864"/>
      <c r="AG64" s="867"/>
    </row>
    <row r="65" spans="1:33" ht="19.5" customHeight="1" x14ac:dyDescent="0.2">
      <c r="A65" s="868"/>
      <c r="B65" s="869"/>
      <c r="C65" s="869"/>
      <c r="D65" s="869"/>
      <c r="E65" s="869"/>
      <c r="F65" s="995"/>
      <c r="G65" s="912"/>
      <c r="H65" s="912"/>
      <c r="I65" s="869"/>
      <c r="J65" s="869"/>
      <c r="K65" s="869"/>
      <c r="L65" s="869"/>
      <c r="M65" s="995"/>
      <c r="N65" s="869"/>
      <c r="O65" s="912"/>
      <c r="P65" s="869"/>
      <c r="Q65" s="869"/>
      <c r="R65" s="869"/>
      <c r="S65" s="995"/>
      <c r="T65" s="1036"/>
      <c r="U65" s="912"/>
      <c r="V65" s="869"/>
      <c r="W65" s="869"/>
      <c r="X65" s="869"/>
      <c r="Y65" s="869"/>
      <c r="Z65" s="995"/>
      <c r="AA65" s="869"/>
      <c r="AB65" s="912"/>
      <c r="AC65" s="869"/>
      <c r="AD65" s="869"/>
      <c r="AE65" s="869"/>
      <c r="AF65" s="869"/>
      <c r="AG65" s="870"/>
    </row>
    <row r="66" spans="1:33" ht="40.5" customHeight="1" x14ac:dyDescent="0.2">
      <c r="A66" s="868"/>
      <c r="B66" s="869"/>
      <c r="C66" s="869"/>
      <c r="D66" s="869"/>
      <c r="E66" s="869"/>
      <c r="F66" s="995"/>
      <c r="G66" s="912"/>
      <c r="H66" s="912"/>
      <c r="I66" s="869"/>
      <c r="J66" s="869"/>
      <c r="K66" s="869"/>
      <c r="L66" s="869"/>
      <c r="M66" s="995"/>
      <c r="N66" s="869"/>
      <c r="O66" s="912"/>
      <c r="P66" s="869"/>
      <c r="Q66" s="869"/>
      <c r="R66" s="869"/>
      <c r="S66" s="995"/>
      <c r="T66" s="1036"/>
      <c r="U66" s="912"/>
      <c r="V66" s="869"/>
      <c r="W66" s="869"/>
      <c r="X66" s="869"/>
      <c r="Y66" s="869"/>
      <c r="Z66" s="995"/>
      <c r="AA66" s="869"/>
      <c r="AB66" s="912"/>
      <c r="AC66" s="869"/>
      <c r="AD66" s="869"/>
      <c r="AE66" s="869"/>
      <c r="AF66" s="869"/>
      <c r="AG66" s="870"/>
    </row>
    <row r="67" spans="1:33" ht="33" customHeight="1" x14ac:dyDescent="0.2">
      <c r="A67" s="868"/>
      <c r="B67" s="869"/>
      <c r="C67" s="869"/>
      <c r="D67" s="869"/>
      <c r="E67" s="869"/>
      <c r="F67" s="995"/>
      <c r="G67" s="912"/>
      <c r="H67" s="912"/>
      <c r="I67" s="869"/>
      <c r="J67" s="869"/>
      <c r="K67" s="869"/>
      <c r="L67" s="869"/>
      <c r="M67" s="995"/>
      <c r="N67" s="869"/>
      <c r="O67" s="912"/>
      <c r="P67" s="869"/>
      <c r="Q67" s="869"/>
      <c r="R67" s="869"/>
      <c r="S67" s="995"/>
      <c r="T67" s="1036"/>
      <c r="U67" s="912"/>
      <c r="V67" s="869"/>
      <c r="W67" s="869"/>
      <c r="X67" s="869"/>
      <c r="Y67" s="869"/>
      <c r="Z67" s="995"/>
      <c r="AA67" s="869"/>
      <c r="AB67" s="912"/>
      <c r="AC67" s="869"/>
      <c r="AD67" s="869"/>
      <c r="AE67" s="869"/>
      <c r="AF67" s="869"/>
      <c r="AG67" s="870"/>
    </row>
    <row r="68" spans="1:33" ht="19.5" customHeight="1" x14ac:dyDescent="0.2">
      <c r="A68" s="868"/>
      <c r="B68" s="869"/>
      <c r="C68" s="869"/>
      <c r="D68" s="869"/>
      <c r="E68" s="869"/>
      <c r="F68" s="995"/>
      <c r="G68" s="912"/>
      <c r="H68" s="912"/>
      <c r="I68" s="869"/>
      <c r="J68" s="869"/>
      <c r="K68" s="869"/>
      <c r="L68" s="869"/>
      <c r="M68" s="995"/>
      <c r="N68" s="869"/>
      <c r="O68" s="912"/>
      <c r="P68" s="869"/>
      <c r="Q68" s="869"/>
      <c r="R68" s="869"/>
      <c r="S68" s="995"/>
      <c r="T68" s="1036"/>
      <c r="U68" s="912"/>
      <c r="V68" s="869"/>
      <c r="W68" s="869"/>
      <c r="X68" s="869"/>
      <c r="Y68" s="869"/>
      <c r="Z68" s="995"/>
      <c r="AA68" s="869"/>
      <c r="AB68" s="912"/>
      <c r="AC68" s="869"/>
      <c r="AD68" s="869"/>
      <c r="AE68" s="869"/>
      <c r="AF68" s="869"/>
      <c r="AG68" s="870"/>
    </row>
    <row r="69" spans="1:33" ht="19.5" customHeight="1" x14ac:dyDescent="0.2">
      <c r="A69" s="868"/>
      <c r="B69" s="869"/>
      <c r="C69" s="869"/>
      <c r="D69" s="869"/>
      <c r="E69" s="869"/>
      <c r="F69" s="995"/>
      <c r="G69" s="912"/>
      <c r="H69" s="912"/>
      <c r="I69" s="869"/>
      <c r="J69" s="869"/>
      <c r="K69" s="869"/>
      <c r="L69" s="869"/>
      <c r="M69" s="995"/>
      <c r="N69" s="869"/>
      <c r="O69" s="912"/>
      <c r="P69" s="869"/>
      <c r="Q69" s="869"/>
      <c r="R69" s="869"/>
      <c r="S69" s="995"/>
      <c r="T69" s="1036"/>
      <c r="U69" s="912"/>
      <c r="V69" s="869"/>
      <c r="W69" s="869"/>
      <c r="X69" s="869"/>
      <c r="Y69" s="869"/>
      <c r="Z69" s="995"/>
      <c r="AA69" s="869"/>
      <c r="AB69" s="912"/>
      <c r="AC69" s="869"/>
      <c r="AD69" s="869"/>
      <c r="AE69" s="869"/>
      <c r="AF69" s="869"/>
      <c r="AG69" s="870"/>
    </row>
    <row r="70" spans="1:33" ht="19.5" customHeight="1" x14ac:dyDescent="0.2">
      <c r="A70" s="868"/>
      <c r="B70" s="869"/>
      <c r="C70" s="869"/>
      <c r="D70" s="869"/>
      <c r="E70" s="869"/>
      <c r="F70" s="995"/>
      <c r="G70" s="912"/>
      <c r="H70" s="912"/>
      <c r="I70" s="869"/>
      <c r="J70" s="869"/>
      <c r="K70" s="869"/>
      <c r="L70" s="869"/>
      <c r="M70" s="995"/>
      <c r="N70" s="869"/>
      <c r="O70" s="912"/>
      <c r="P70" s="869"/>
      <c r="Q70" s="869"/>
      <c r="R70" s="869"/>
      <c r="S70" s="995"/>
      <c r="T70" s="1036"/>
      <c r="U70" s="912"/>
      <c r="V70" s="869"/>
      <c r="W70" s="869"/>
      <c r="X70" s="869"/>
      <c r="Y70" s="869"/>
      <c r="Z70" s="995"/>
      <c r="AA70" s="869"/>
      <c r="AB70" s="912"/>
      <c r="AC70" s="869"/>
      <c r="AD70" s="869"/>
      <c r="AE70" s="869"/>
      <c r="AF70" s="869"/>
      <c r="AG70" s="870"/>
    </row>
    <row r="71" spans="1:33" ht="198" customHeight="1" x14ac:dyDescent="0.2">
      <c r="A71" s="868"/>
      <c r="B71" s="869"/>
      <c r="C71" s="869"/>
      <c r="D71" s="869"/>
      <c r="E71" s="869"/>
      <c r="F71" s="995"/>
      <c r="G71" s="912"/>
      <c r="H71" s="902"/>
      <c r="I71" s="866"/>
      <c r="J71" s="866"/>
      <c r="K71" s="866"/>
      <c r="L71" s="866"/>
      <c r="M71" s="877"/>
      <c r="N71" s="869"/>
      <c r="O71" s="902"/>
      <c r="P71" s="866"/>
      <c r="Q71" s="866"/>
      <c r="R71" s="866"/>
      <c r="S71" s="877"/>
      <c r="T71" s="1036"/>
      <c r="U71" s="912"/>
      <c r="V71" s="869"/>
      <c r="W71" s="869"/>
      <c r="X71" s="869"/>
      <c r="Y71" s="869"/>
      <c r="Z71" s="995"/>
      <c r="AA71" s="869"/>
      <c r="AB71" s="902"/>
      <c r="AC71" s="866"/>
      <c r="AD71" s="866"/>
      <c r="AE71" s="866"/>
      <c r="AF71" s="866"/>
      <c r="AG71" s="871"/>
    </row>
    <row r="72" spans="1:33" ht="51" customHeight="1" x14ac:dyDescent="0.2">
      <c r="A72" s="865"/>
      <c r="B72" s="866"/>
      <c r="C72" s="866"/>
      <c r="D72" s="866"/>
      <c r="E72" s="866"/>
      <c r="F72" s="877"/>
      <c r="G72" s="912"/>
      <c r="H72" s="1049" t="s">
        <v>1873</v>
      </c>
      <c r="I72" s="861"/>
      <c r="J72" s="861"/>
      <c r="K72" s="861"/>
      <c r="L72" s="861"/>
      <c r="M72" s="863"/>
      <c r="N72" s="869"/>
      <c r="O72" s="1049" t="s">
        <v>1874</v>
      </c>
      <c r="P72" s="861"/>
      <c r="Q72" s="861"/>
      <c r="R72" s="861"/>
      <c r="S72" s="863"/>
      <c r="T72" s="1036"/>
      <c r="U72" s="902"/>
      <c r="V72" s="866"/>
      <c r="W72" s="866"/>
      <c r="X72" s="866"/>
      <c r="Y72" s="866"/>
      <c r="Z72" s="877"/>
      <c r="AA72" s="869"/>
      <c r="AB72" s="936" t="s">
        <v>1875</v>
      </c>
      <c r="AC72" s="861"/>
      <c r="AD72" s="861"/>
      <c r="AE72" s="861"/>
      <c r="AF72" s="861"/>
      <c r="AG72" s="862"/>
    </row>
    <row r="73" spans="1:33" ht="2.25" customHeight="1" x14ac:dyDescent="0.2">
      <c r="A73" s="1037"/>
      <c r="B73" s="869"/>
      <c r="C73" s="869"/>
      <c r="D73" s="869"/>
      <c r="E73" s="869"/>
      <c r="F73" s="869"/>
      <c r="G73" s="869"/>
      <c r="H73" s="869"/>
      <c r="I73" s="869"/>
      <c r="J73" s="869"/>
      <c r="K73" s="869"/>
      <c r="L73" s="869"/>
      <c r="M73" s="869"/>
      <c r="N73" s="869"/>
      <c r="O73" s="869"/>
      <c r="P73" s="869"/>
      <c r="Q73" s="869"/>
      <c r="R73" s="869"/>
      <c r="S73" s="869"/>
      <c r="T73" s="869"/>
      <c r="U73" s="869"/>
      <c r="V73" s="869"/>
      <c r="W73" s="341"/>
      <c r="X73" s="341"/>
      <c r="Y73" s="341"/>
      <c r="Z73" s="341"/>
      <c r="AA73" s="920"/>
      <c r="AB73" s="341"/>
      <c r="AC73" s="341"/>
      <c r="AD73" s="341"/>
      <c r="AE73" s="341"/>
      <c r="AF73" s="341"/>
      <c r="AG73" s="379"/>
    </row>
    <row r="74" spans="1:33" ht="19.5" customHeight="1" x14ac:dyDescent="0.2">
      <c r="A74" s="1025" t="s">
        <v>1876</v>
      </c>
      <c r="B74" s="864"/>
      <c r="C74" s="864"/>
      <c r="D74" s="864"/>
      <c r="E74" s="864"/>
      <c r="F74" s="876"/>
      <c r="G74" s="1019"/>
      <c r="H74" s="880"/>
      <c r="I74" s="864"/>
      <c r="J74" s="864"/>
      <c r="K74" s="864"/>
      <c r="L74" s="864"/>
      <c r="M74" s="876"/>
      <c r="N74" s="1021"/>
      <c r="O74" s="880"/>
      <c r="P74" s="864"/>
      <c r="Q74" s="864"/>
      <c r="R74" s="864"/>
      <c r="S74" s="876"/>
      <c r="T74" s="1035"/>
      <c r="U74" s="1020" t="s">
        <v>1877</v>
      </c>
      <c r="V74" s="864"/>
      <c r="W74" s="864"/>
      <c r="X74" s="864"/>
      <c r="Y74" s="864"/>
      <c r="Z74" s="876"/>
      <c r="AA74" s="869"/>
      <c r="AB74" s="880"/>
      <c r="AC74" s="864"/>
      <c r="AD74" s="864"/>
      <c r="AE74" s="864"/>
      <c r="AF74" s="864"/>
      <c r="AG74" s="867"/>
    </row>
    <row r="75" spans="1:33" ht="19.5" customHeight="1" x14ac:dyDescent="0.2">
      <c r="A75" s="868"/>
      <c r="B75" s="869"/>
      <c r="C75" s="869"/>
      <c r="D75" s="869"/>
      <c r="E75" s="869"/>
      <c r="F75" s="995"/>
      <c r="G75" s="912"/>
      <c r="H75" s="912"/>
      <c r="I75" s="869"/>
      <c r="J75" s="869"/>
      <c r="K75" s="869"/>
      <c r="L75" s="869"/>
      <c r="M75" s="995"/>
      <c r="N75" s="869"/>
      <c r="O75" s="912"/>
      <c r="P75" s="869"/>
      <c r="Q75" s="869"/>
      <c r="R75" s="869"/>
      <c r="S75" s="995"/>
      <c r="T75" s="1036"/>
      <c r="U75" s="912"/>
      <c r="V75" s="869"/>
      <c r="W75" s="869"/>
      <c r="X75" s="869"/>
      <c r="Y75" s="869"/>
      <c r="Z75" s="995"/>
      <c r="AA75" s="869"/>
      <c r="AB75" s="912"/>
      <c r="AC75" s="869"/>
      <c r="AD75" s="869"/>
      <c r="AE75" s="869"/>
      <c r="AF75" s="869"/>
      <c r="AG75" s="870"/>
    </row>
    <row r="76" spans="1:33" ht="19.5" customHeight="1" x14ac:dyDescent="0.2">
      <c r="A76" s="868"/>
      <c r="B76" s="869"/>
      <c r="C76" s="869"/>
      <c r="D76" s="869"/>
      <c r="E76" s="869"/>
      <c r="F76" s="995"/>
      <c r="G76" s="912"/>
      <c r="H76" s="912"/>
      <c r="I76" s="869"/>
      <c r="J76" s="869"/>
      <c r="K76" s="869"/>
      <c r="L76" s="869"/>
      <c r="M76" s="995"/>
      <c r="N76" s="869"/>
      <c r="O76" s="912"/>
      <c r="P76" s="869"/>
      <c r="Q76" s="869"/>
      <c r="R76" s="869"/>
      <c r="S76" s="995"/>
      <c r="T76" s="1036"/>
      <c r="U76" s="912"/>
      <c r="V76" s="869"/>
      <c r="W76" s="869"/>
      <c r="X76" s="869"/>
      <c r="Y76" s="869"/>
      <c r="Z76" s="995"/>
      <c r="AA76" s="869"/>
      <c r="AB76" s="912"/>
      <c r="AC76" s="869"/>
      <c r="AD76" s="869"/>
      <c r="AE76" s="869"/>
      <c r="AF76" s="869"/>
      <c r="AG76" s="870"/>
    </row>
    <row r="77" spans="1:33" ht="19.5" customHeight="1" x14ac:dyDescent="0.2">
      <c r="A77" s="868"/>
      <c r="B77" s="869"/>
      <c r="C77" s="869"/>
      <c r="D77" s="869"/>
      <c r="E77" s="869"/>
      <c r="F77" s="995"/>
      <c r="G77" s="912"/>
      <c r="H77" s="912"/>
      <c r="I77" s="869"/>
      <c r="J77" s="869"/>
      <c r="K77" s="869"/>
      <c r="L77" s="869"/>
      <c r="M77" s="995"/>
      <c r="N77" s="869"/>
      <c r="O77" s="912"/>
      <c r="P77" s="869"/>
      <c r="Q77" s="869"/>
      <c r="R77" s="869"/>
      <c r="S77" s="995"/>
      <c r="T77" s="1036"/>
      <c r="U77" s="912"/>
      <c r="V77" s="869"/>
      <c r="W77" s="869"/>
      <c r="X77" s="869"/>
      <c r="Y77" s="869"/>
      <c r="Z77" s="995"/>
      <c r="AA77" s="869"/>
      <c r="AB77" s="912"/>
      <c r="AC77" s="869"/>
      <c r="AD77" s="869"/>
      <c r="AE77" s="869"/>
      <c r="AF77" s="869"/>
      <c r="AG77" s="870"/>
    </row>
    <row r="78" spans="1:33" ht="19.5" customHeight="1" x14ac:dyDescent="0.2">
      <c r="A78" s="868"/>
      <c r="B78" s="869"/>
      <c r="C78" s="869"/>
      <c r="D78" s="869"/>
      <c r="E78" s="869"/>
      <c r="F78" s="995"/>
      <c r="G78" s="912"/>
      <c r="H78" s="912"/>
      <c r="I78" s="869"/>
      <c r="J78" s="869"/>
      <c r="K78" s="869"/>
      <c r="L78" s="869"/>
      <c r="M78" s="995"/>
      <c r="N78" s="869"/>
      <c r="O78" s="912"/>
      <c r="P78" s="869"/>
      <c r="Q78" s="869"/>
      <c r="R78" s="869"/>
      <c r="S78" s="995"/>
      <c r="T78" s="1036"/>
      <c r="U78" s="912"/>
      <c r="V78" s="869"/>
      <c r="W78" s="869"/>
      <c r="X78" s="869"/>
      <c r="Y78" s="869"/>
      <c r="Z78" s="995"/>
      <c r="AA78" s="869"/>
      <c r="AB78" s="912"/>
      <c r="AC78" s="869"/>
      <c r="AD78" s="869"/>
      <c r="AE78" s="869"/>
      <c r="AF78" s="869"/>
      <c r="AG78" s="870"/>
    </row>
    <row r="79" spans="1:33" ht="34.5" customHeight="1" x14ac:dyDescent="0.2">
      <c r="A79" s="868"/>
      <c r="B79" s="869"/>
      <c r="C79" s="869"/>
      <c r="D79" s="869"/>
      <c r="E79" s="869"/>
      <c r="F79" s="995"/>
      <c r="G79" s="912"/>
      <c r="H79" s="912"/>
      <c r="I79" s="869"/>
      <c r="J79" s="869"/>
      <c r="K79" s="869"/>
      <c r="L79" s="869"/>
      <c r="M79" s="995"/>
      <c r="N79" s="869"/>
      <c r="O79" s="912"/>
      <c r="P79" s="869"/>
      <c r="Q79" s="869"/>
      <c r="R79" s="869"/>
      <c r="S79" s="995"/>
      <c r="T79" s="1036"/>
      <c r="U79" s="912"/>
      <c r="V79" s="869"/>
      <c r="W79" s="869"/>
      <c r="X79" s="869"/>
      <c r="Y79" s="869"/>
      <c r="Z79" s="995"/>
      <c r="AA79" s="869"/>
      <c r="AB79" s="912"/>
      <c r="AC79" s="869"/>
      <c r="AD79" s="869"/>
      <c r="AE79" s="869"/>
      <c r="AF79" s="869"/>
      <c r="AG79" s="870"/>
    </row>
    <row r="80" spans="1:33" ht="33.75" customHeight="1" x14ac:dyDescent="0.2">
      <c r="A80" s="868"/>
      <c r="B80" s="869"/>
      <c r="C80" s="869"/>
      <c r="D80" s="869"/>
      <c r="E80" s="869"/>
      <c r="F80" s="995"/>
      <c r="G80" s="912"/>
      <c r="H80" s="912"/>
      <c r="I80" s="869"/>
      <c r="J80" s="869"/>
      <c r="K80" s="869"/>
      <c r="L80" s="869"/>
      <c r="M80" s="995"/>
      <c r="N80" s="869"/>
      <c r="O80" s="912"/>
      <c r="P80" s="869"/>
      <c r="Q80" s="869"/>
      <c r="R80" s="869"/>
      <c r="S80" s="995"/>
      <c r="T80" s="1036"/>
      <c r="U80" s="912"/>
      <c r="V80" s="869"/>
      <c r="W80" s="869"/>
      <c r="X80" s="869"/>
      <c r="Y80" s="869"/>
      <c r="Z80" s="995"/>
      <c r="AA80" s="869"/>
      <c r="AB80" s="912"/>
      <c r="AC80" s="869"/>
      <c r="AD80" s="869"/>
      <c r="AE80" s="869"/>
      <c r="AF80" s="869"/>
      <c r="AG80" s="870"/>
    </row>
    <row r="81" spans="1:33" ht="58.5" customHeight="1" x14ac:dyDescent="0.2">
      <c r="A81" s="868"/>
      <c r="B81" s="869"/>
      <c r="C81" s="869"/>
      <c r="D81" s="869"/>
      <c r="E81" s="869"/>
      <c r="F81" s="995"/>
      <c r="G81" s="912"/>
      <c r="H81" s="902"/>
      <c r="I81" s="866"/>
      <c r="J81" s="866"/>
      <c r="K81" s="866"/>
      <c r="L81" s="866"/>
      <c r="M81" s="877"/>
      <c r="N81" s="869"/>
      <c r="O81" s="902"/>
      <c r="P81" s="866"/>
      <c r="Q81" s="866"/>
      <c r="R81" s="866"/>
      <c r="S81" s="877"/>
      <c r="T81" s="1036"/>
      <c r="U81" s="912"/>
      <c r="V81" s="869"/>
      <c r="W81" s="869"/>
      <c r="X81" s="869"/>
      <c r="Y81" s="869"/>
      <c r="Z81" s="995"/>
      <c r="AA81" s="869"/>
      <c r="AB81" s="902"/>
      <c r="AC81" s="866"/>
      <c r="AD81" s="866"/>
      <c r="AE81" s="866"/>
      <c r="AF81" s="866"/>
      <c r="AG81" s="871"/>
    </row>
    <row r="82" spans="1:33" ht="27" customHeight="1" thickBot="1" x14ac:dyDescent="0.25">
      <c r="A82" s="955"/>
      <c r="B82" s="956"/>
      <c r="C82" s="956"/>
      <c r="D82" s="956"/>
      <c r="E82" s="956"/>
      <c r="F82" s="996"/>
      <c r="G82" s="1051"/>
      <c r="H82" s="1050" t="s">
        <v>1878</v>
      </c>
      <c r="I82" s="987"/>
      <c r="J82" s="987"/>
      <c r="K82" s="987"/>
      <c r="L82" s="987"/>
      <c r="M82" s="988"/>
      <c r="N82" s="956"/>
      <c r="O82" s="1050" t="s">
        <v>1879</v>
      </c>
      <c r="P82" s="987"/>
      <c r="Q82" s="987"/>
      <c r="R82" s="987"/>
      <c r="S82" s="988"/>
      <c r="T82" s="1052"/>
      <c r="U82" s="902"/>
      <c r="V82" s="866"/>
      <c r="W82" s="866"/>
      <c r="X82" s="866"/>
      <c r="Y82" s="866"/>
      <c r="Z82" s="877"/>
      <c r="AA82" s="956"/>
      <c r="AB82" s="1000" t="s">
        <v>1880</v>
      </c>
      <c r="AC82" s="987"/>
      <c r="AD82" s="987"/>
      <c r="AE82" s="987"/>
      <c r="AF82" s="987"/>
      <c r="AG82" s="991"/>
    </row>
    <row r="83" spans="1:33" ht="6" customHeight="1" thickBot="1" x14ac:dyDescent="0.3">
      <c r="A83" s="1004"/>
      <c r="B83" s="869"/>
      <c r="C83" s="869"/>
      <c r="D83" s="869"/>
      <c r="E83" s="869"/>
      <c r="F83" s="869"/>
      <c r="G83" s="869"/>
      <c r="H83" s="869"/>
      <c r="I83" s="869"/>
      <c r="J83" s="869"/>
      <c r="K83" s="869"/>
      <c r="L83" s="869"/>
      <c r="M83" s="869"/>
      <c r="N83" s="869"/>
      <c r="O83" s="869"/>
      <c r="P83" s="869"/>
      <c r="Q83" s="869"/>
      <c r="R83" s="869"/>
      <c r="S83" s="869"/>
      <c r="T83" s="869"/>
      <c r="U83" s="869"/>
      <c r="V83" s="869"/>
      <c r="W83" s="869"/>
      <c r="X83" s="869"/>
      <c r="Y83" s="869"/>
      <c r="Z83" s="869"/>
      <c r="AA83" s="869"/>
      <c r="AB83" s="869"/>
      <c r="AC83" s="869"/>
      <c r="AD83" s="869"/>
      <c r="AE83" s="869"/>
      <c r="AF83" s="869"/>
      <c r="AG83" s="870"/>
    </row>
    <row r="84" spans="1:33" ht="19.5" customHeight="1" x14ac:dyDescent="0.2">
      <c r="A84" s="1005" t="s">
        <v>1881</v>
      </c>
      <c r="B84" s="872"/>
      <c r="C84" s="872"/>
      <c r="D84" s="872"/>
      <c r="E84" s="872"/>
      <c r="F84" s="872"/>
      <c r="G84" s="872"/>
      <c r="H84" s="872"/>
      <c r="I84" s="872"/>
      <c r="J84" s="872"/>
      <c r="K84" s="872"/>
      <c r="L84" s="872"/>
      <c r="M84" s="872"/>
      <c r="N84" s="872"/>
      <c r="O84" s="872"/>
      <c r="P84" s="872"/>
      <c r="Q84" s="872"/>
      <c r="R84" s="872"/>
      <c r="S84" s="1006"/>
      <c r="T84" s="1007" t="s">
        <v>1882</v>
      </c>
      <c r="U84" s="872"/>
      <c r="V84" s="872"/>
      <c r="W84" s="872"/>
      <c r="X84" s="872"/>
      <c r="Y84" s="872"/>
      <c r="Z84" s="872"/>
      <c r="AA84" s="872"/>
      <c r="AB84" s="872"/>
      <c r="AC84" s="872"/>
      <c r="AD84" s="872"/>
      <c r="AE84" s="872"/>
      <c r="AF84" s="872"/>
      <c r="AG84" s="873"/>
    </row>
    <row r="85" spans="1:33" ht="43.5" customHeight="1" x14ac:dyDescent="0.2">
      <c r="A85" s="1057" t="s">
        <v>1711</v>
      </c>
      <c r="B85" s="861"/>
      <c r="C85" s="861"/>
      <c r="D85" s="861"/>
      <c r="E85" s="861"/>
      <c r="F85" s="861"/>
      <c r="G85" s="861"/>
      <c r="H85" s="861"/>
      <c r="I85" s="863"/>
      <c r="J85" s="1058" t="s">
        <v>1883</v>
      </c>
      <c r="K85" s="863"/>
      <c r="L85" s="380" t="s">
        <v>1884</v>
      </c>
      <c r="M85" s="1011" t="s">
        <v>1885</v>
      </c>
      <c r="N85" s="861"/>
      <c r="O85" s="861"/>
      <c r="P85" s="861"/>
      <c r="Q85" s="861"/>
      <c r="R85" s="861"/>
      <c r="S85" s="863"/>
      <c r="T85" s="1053" t="s">
        <v>1711</v>
      </c>
      <c r="U85" s="864"/>
      <c r="V85" s="864"/>
      <c r="W85" s="864"/>
      <c r="X85" s="864"/>
      <c r="Y85" s="1059" t="s">
        <v>1883</v>
      </c>
      <c r="Z85" s="863"/>
      <c r="AA85" s="1060" t="s">
        <v>1884</v>
      </c>
      <c r="AB85" s="863"/>
      <c r="AC85" s="1053" t="s">
        <v>1885</v>
      </c>
      <c r="AD85" s="864"/>
      <c r="AE85" s="864"/>
      <c r="AF85" s="864"/>
      <c r="AG85" s="867"/>
    </row>
    <row r="86" spans="1:33" ht="31.5" customHeight="1" x14ac:dyDescent="0.25">
      <c r="A86" s="1054" t="s">
        <v>1886</v>
      </c>
      <c r="B86" s="861"/>
      <c r="C86" s="861"/>
      <c r="D86" s="861"/>
      <c r="E86" s="861"/>
      <c r="F86" s="861"/>
      <c r="G86" s="861"/>
      <c r="H86" s="861"/>
      <c r="I86" s="863"/>
      <c r="J86" s="1055">
        <v>0</v>
      </c>
      <c r="K86" s="863"/>
      <c r="L86" s="393">
        <v>0</v>
      </c>
      <c r="M86" s="1055" t="s">
        <v>1914</v>
      </c>
      <c r="N86" s="861"/>
      <c r="O86" s="861"/>
      <c r="P86" s="861"/>
      <c r="Q86" s="861"/>
      <c r="R86" s="861"/>
      <c r="S86" s="863"/>
      <c r="T86" s="1056"/>
      <c r="U86" s="861"/>
      <c r="V86" s="861"/>
      <c r="W86" s="861"/>
      <c r="X86" s="863"/>
      <c r="Y86" s="1012"/>
      <c r="Z86" s="863"/>
      <c r="AA86" s="1012"/>
      <c r="AB86" s="863"/>
      <c r="AC86" s="1012"/>
      <c r="AD86" s="861"/>
      <c r="AE86" s="861"/>
      <c r="AF86" s="861"/>
      <c r="AG86" s="862"/>
    </row>
    <row r="87" spans="1:33" ht="15.75" customHeight="1" x14ac:dyDescent="0.25">
      <c r="A87" s="1061" t="s">
        <v>1887</v>
      </c>
      <c r="B87" s="861"/>
      <c r="C87" s="861"/>
      <c r="D87" s="861"/>
      <c r="E87" s="861"/>
      <c r="F87" s="861"/>
      <c r="G87" s="861"/>
      <c r="H87" s="861"/>
      <c r="I87" s="863"/>
      <c r="J87" s="1055">
        <v>0</v>
      </c>
      <c r="K87" s="863"/>
      <c r="L87" s="393">
        <v>0</v>
      </c>
      <c r="M87" s="1055" t="s">
        <v>1914</v>
      </c>
      <c r="N87" s="861"/>
      <c r="O87" s="861"/>
      <c r="P87" s="861"/>
      <c r="Q87" s="861"/>
      <c r="R87" s="861"/>
      <c r="S87" s="863"/>
      <c r="T87" s="1062"/>
      <c r="U87" s="861"/>
      <c r="V87" s="861"/>
      <c r="W87" s="861"/>
      <c r="X87" s="863"/>
      <c r="Y87" s="1012"/>
      <c r="Z87" s="863"/>
      <c r="AA87" s="1012"/>
      <c r="AB87" s="863"/>
      <c r="AC87" s="1012"/>
      <c r="AD87" s="861"/>
      <c r="AE87" s="861"/>
      <c r="AF87" s="861"/>
      <c r="AG87" s="862"/>
    </row>
    <row r="88" spans="1:33" ht="15.75" customHeight="1" x14ac:dyDescent="0.25">
      <c r="A88" s="1061" t="s">
        <v>1888</v>
      </c>
      <c r="B88" s="861"/>
      <c r="C88" s="861"/>
      <c r="D88" s="861"/>
      <c r="E88" s="861"/>
      <c r="F88" s="861"/>
      <c r="G88" s="861"/>
      <c r="H88" s="861"/>
      <c r="I88" s="863"/>
      <c r="J88" s="1055">
        <v>0</v>
      </c>
      <c r="K88" s="863"/>
      <c r="L88" s="393">
        <v>0</v>
      </c>
      <c r="M88" s="1055" t="s">
        <v>1914</v>
      </c>
      <c r="N88" s="861"/>
      <c r="O88" s="861"/>
      <c r="P88" s="861"/>
      <c r="Q88" s="861"/>
      <c r="R88" s="861"/>
      <c r="S88" s="863"/>
      <c r="T88" s="1062"/>
      <c r="U88" s="861"/>
      <c r="V88" s="861"/>
      <c r="W88" s="861"/>
      <c r="X88" s="863"/>
      <c r="Y88" s="1012"/>
      <c r="Z88" s="863"/>
      <c r="AA88" s="1012"/>
      <c r="AB88" s="863"/>
      <c r="AC88" s="1012"/>
      <c r="AD88" s="861"/>
      <c r="AE88" s="861"/>
      <c r="AF88" s="861"/>
      <c r="AG88" s="862"/>
    </row>
    <row r="89" spans="1:33" ht="15.75" customHeight="1" x14ac:dyDescent="0.25">
      <c r="A89" s="1061" t="s">
        <v>1889</v>
      </c>
      <c r="B89" s="861"/>
      <c r="C89" s="861"/>
      <c r="D89" s="861"/>
      <c r="E89" s="861"/>
      <c r="F89" s="861"/>
      <c r="G89" s="861"/>
      <c r="H89" s="861"/>
      <c r="I89" s="863"/>
      <c r="J89" s="1055">
        <v>0</v>
      </c>
      <c r="K89" s="863"/>
      <c r="L89" s="393">
        <v>0</v>
      </c>
      <c r="M89" s="1055" t="s">
        <v>1914</v>
      </c>
      <c r="N89" s="861"/>
      <c r="O89" s="861"/>
      <c r="P89" s="861"/>
      <c r="Q89" s="861"/>
      <c r="R89" s="861"/>
      <c r="S89" s="863"/>
      <c r="T89" s="1062"/>
      <c r="U89" s="861"/>
      <c r="V89" s="861"/>
      <c r="W89" s="861"/>
      <c r="X89" s="863"/>
      <c r="Y89" s="1012"/>
      <c r="Z89" s="863"/>
      <c r="AA89" s="1012"/>
      <c r="AB89" s="863"/>
      <c r="AC89" s="1012"/>
      <c r="AD89" s="861"/>
      <c r="AE89" s="861"/>
      <c r="AF89" s="861"/>
      <c r="AG89" s="862"/>
    </row>
    <row r="90" spans="1:33" ht="15.75" customHeight="1" thickBot="1" x14ac:dyDescent="0.3">
      <c r="A90" s="1063" t="s">
        <v>1890</v>
      </c>
      <c r="B90" s="987"/>
      <c r="C90" s="987"/>
      <c r="D90" s="987"/>
      <c r="E90" s="987"/>
      <c r="F90" s="987"/>
      <c r="G90" s="987"/>
      <c r="H90" s="987"/>
      <c r="I90" s="988"/>
      <c r="J90" s="1055">
        <v>0</v>
      </c>
      <c r="K90" s="863"/>
      <c r="L90" s="393">
        <v>0</v>
      </c>
      <c r="M90" s="1055" t="s">
        <v>1914</v>
      </c>
      <c r="N90" s="861"/>
      <c r="O90" s="861"/>
      <c r="P90" s="861"/>
      <c r="Q90" s="861"/>
      <c r="R90" s="861"/>
      <c r="S90" s="863"/>
      <c r="T90" s="1064"/>
      <c r="U90" s="987"/>
      <c r="V90" s="987"/>
      <c r="W90" s="987"/>
      <c r="X90" s="988"/>
      <c r="Y90" s="1012"/>
      <c r="Z90" s="863"/>
      <c r="AA90" s="1012"/>
      <c r="AB90" s="863"/>
      <c r="AC90" s="1012"/>
      <c r="AD90" s="861"/>
      <c r="AE90" s="861"/>
      <c r="AF90" s="861"/>
      <c r="AG90" s="862"/>
    </row>
    <row r="91" spans="1:33" ht="6" customHeight="1" thickBot="1" x14ac:dyDescent="0.25">
      <c r="A91" s="1037"/>
      <c r="B91" s="869"/>
      <c r="C91" s="869"/>
      <c r="D91" s="869"/>
      <c r="E91" s="869"/>
      <c r="F91" s="869"/>
      <c r="G91" s="869"/>
      <c r="H91" s="869"/>
      <c r="I91" s="869"/>
      <c r="J91" s="869"/>
      <c r="K91" s="869"/>
      <c r="L91" s="869"/>
      <c r="M91" s="869"/>
      <c r="N91" s="869"/>
      <c r="O91" s="869"/>
      <c r="P91" s="869"/>
      <c r="Q91" s="869"/>
      <c r="R91" s="869"/>
      <c r="S91" s="869"/>
      <c r="T91" s="869"/>
      <c r="U91" s="869"/>
      <c r="V91" s="869"/>
      <c r="W91" s="869"/>
      <c r="X91" s="869"/>
      <c r="Y91" s="869"/>
      <c r="Z91" s="869"/>
      <c r="AA91" s="869"/>
      <c r="AB91" s="869"/>
      <c r="AC91" s="869"/>
      <c r="AD91" s="869"/>
      <c r="AE91" s="869"/>
      <c r="AF91" s="869"/>
      <c r="AG91" s="870"/>
    </row>
    <row r="92" spans="1:33" ht="19.5" customHeight="1" x14ac:dyDescent="0.2">
      <c r="A92" s="1005" t="s">
        <v>1891</v>
      </c>
      <c r="B92" s="872"/>
      <c r="C92" s="872"/>
      <c r="D92" s="872"/>
      <c r="E92" s="872"/>
      <c r="F92" s="872"/>
      <c r="G92" s="872"/>
      <c r="H92" s="872"/>
      <c r="I92" s="872"/>
      <c r="J92" s="872"/>
      <c r="K92" s="872"/>
      <c r="L92" s="872"/>
      <c r="M92" s="872"/>
      <c r="N92" s="872"/>
      <c r="O92" s="872"/>
      <c r="P92" s="872"/>
      <c r="Q92" s="872"/>
      <c r="R92" s="872"/>
      <c r="S92" s="1006"/>
      <c r="T92" s="1070" t="s">
        <v>1892</v>
      </c>
      <c r="U92" s="872"/>
      <c r="V92" s="872"/>
      <c r="W92" s="872"/>
      <c r="X92" s="872"/>
      <c r="Y92" s="872"/>
      <c r="Z92" s="872"/>
      <c r="AA92" s="872"/>
      <c r="AB92" s="872"/>
      <c r="AC92" s="872"/>
      <c r="AD92" s="872"/>
      <c r="AE92" s="872"/>
      <c r="AF92" s="872"/>
      <c r="AG92" s="873"/>
    </row>
    <row r="93" spans="1:33" ht="19.5" customHeight="1" x14ac:dyDescent="0.2">
      <c r="A93" s="1057" t="s">
        <v>1893</v>
      </c>
      <c r="B93" s="861"/>
      <c r="C93" s="861"/>
      <c r="D93" s="861"/>
      <c r="E93" s="861"/>
      <c r="F93" s="861"/>
      <c r="G93" s="861"/>
      <c r="H93" s="861"/>
      <c r="I93" s="863"/>
      <c r="J93" s="1011" t="s">
        <v>1894</v>
      </c>
      <c r="K93" s="861"/>
      <c r="L93" s="861"/>
      <c r="M93" s="861"/>
      <c r="N93" s="861"/>
      <c r="O93" s="863"/>
      <c r="P93" s="1011" t="s">
        <v>1795</v>
      </c>
      <c r="Q93" s="861"/>
      <c r="R93" s="861"/>
      <c r="S93" s="863"/>
      <c r="T93" s="1011" t="s">
        <v>1893</v>
      </c>
      <c r="U93" s="861"/>
      <c r="V93" s="861"/>
      <c r="W93" s="861"/>
      <c r="X93" s="861"/>
      <c r="Y93" s="863"/>
      <c r="Z93" s="1011" t="s">
        <v>1894</v>
      </c>
      <c r="AA93" s="861"/>
      <c r="AB93" s="861"/>
      <c r="AC93" s="861"/>
      <c r="AD93" s="861"/>
      <c r="AE93" s="863"/>
      <c r="AF93" s="1011" t="s">
        <v>1795</v>
      </c>
      <c r="AG93" s="862"/>
    </row>
    <row r="94" spans="1:33" ht="60.75" customHeight="1" thickBot="1" x14ac:dyDescent="0.25">
      <c r="A94" s="1065" t="s">
        <v>1895</v>
      </c>
      <c r="B94" s="1066"/>
      <c r="C94" s="1066"/>
      <c r="D94" s="1066"/>
      <c r="E94" s="1066"/>
      <c r="F94" s="1066"/>
      <c r="G94" s="1066"/>
      <c r="H94" s="1066"/>
      <c r="I94" s="1067"/>
      <c r="J94" s="1068" t="s">
        <v>1895</v>
      </c>
      <c r="K94" s="987"/>
      <c r="L94" s="987"/>
      <c r="M94" s="987"/>
      <c r="N94" s="987"/>
      <c r="O94" s="988"/>
      <c r="P94" s="1069" t="s">
        <v>1895</v>
      </c>
      <c r="Q94" s="1066"/>
      <c r="R94" s="1066"/>
      <c r="S94" s="1067"/>
      <c r="T94" s="1068" t="s">
        <v>1895</v>
      </c>
      <c r="U94" s="987"/>
      <c r="V94" s="987"/>
      <c r="W94" s="987"/>
      <c r="X94" s="987"/>
      <c r="Y94" s="988"/>
      <c r="Z94" s="1068" t="s">
        <v>1895</v>
      </c>
      <c r="AA94" s="987"/>
      <c r="AB94" s="987"/>
      <c r="AC94" s="987"/>
      <c r="AD94" s="987"/>
      <c r="AE94" s="988"/>
      <c r="AF94" s="1068" t="s">
        <v>1895</v>
      </c>
      <c r="AG94" s="991"/>
    </row>
    <row r="95" spans="1:33" ht="4.5" customHeight="1" thickBot="1" x14ac:dyDescent="0.3">
      <c r="A95" s="1004"/>
      <c r="B95" s="869"/>
      <c r="C95" s="869"/>
      <c r="D95" s="869"/>
      <c r="E95" s="869"/>
      <c r="F95" s="869"/>
      <c r="G95" s="869"/>
      <c r="H95" s="869"/>
      <c r="I95" s="869"/>
      <c r="J95" s="869"/>
      <c r="K95" s="869"/>
      <c r="L95" s="869"/>
      <c r="M95" s="869"/>
      <c r="N95" s="869"/>
      <c r="O95" s="869"/>
      <c r="P95" s="869"/>
      <c r="Q95" s="869"/>
      <c r="R95" s="869"/>
      <c r="S95" s="869"/>
      <c r="T95" s="869"/>
      <c r="U95" s="869"/>
      <c r="V95" s="869"/>
      <c r="W95" s="869"/>
      <c r="X95" s="869"/>
      <c r="Y95" s="869"/>
      <c r="Z95" s="869"/>
      <c r="AA95" s="869"/>
      <c r="AB95" s="869"/>
      <c r="AC95" s="869"/>
      <c r="AD95" s="869"/>
      <c r="AE95" s="869"/>
      <c r="AF95" s="869"/>
      <c r="AG95" s="870"/>
    </row>
    <row r="96" spans="1:33" ht="19.5" customHeight="1" x14ac:dyDescent="0.2">
      <c r="A96" s="1005" t="s">
        <v>1896</v>
      </c>
      <c r="B96" s="872"/>
      <c r="C96" s="872"/>
      <c r="D96" s="872"/>
      <c r="E96" s="872"/>
      <c r="F96" s="872"/>
      <c r="G96" s="872"/>
      <c r="H96" s="872"/>
      <c r="I96" s="872"/>
      <c r="J96" s="872"/>
      <c r="K96" s="872"/>
      <c r="L96" s="872"/>
      <c r="M96" s="872"/>
      <c r="N96" s="872"/>
      <c r="O96" s="872"/>
      <c r="P96" s="872"/>
      <c r="Q96" s="872"/>
      <c r="R96" s="872"/>
      <c r="S96" s="872"/>
      <c r="T96" s="1005" t="s">
        <v>1897</v>
      </c>
      <c r="U96" s="872"/>
      <c r="V96" s="872"/>
      <c r="W96" s="872"/>
      <c r="X96" s="872"/>
      <c r="Y96" s="872"/>
      <c r="Z96" s="872"/>
      <c r="AA96" s="872"/>
      <c r="AB96" s="872"/>
      <c r="AC96" s="872"/>
      <c r="AD96" s="872"/>
      <c r="AE96" s="872"/>
      <c r="AF96" s="872"/>
      <c r="AG96" s="873"/>
    </row>
    <row r="97" spans="1:33" ht="19.5" customHeight="1" x14ac:dyDescent="0.2">
      <c r="A97" s="947"/>
      <c r="B97" s="861"/>
      <c r="C97" s="861"/>
      <c r="D97" s="861"/>
      <c r="E97" s="861"/>
      <c r="F97" s="861"/>
      <c r="G97" s="861"/>
      <c r="H97" s="861"/>
      <c r="I97" s="861"/>
      <c r="J97" s="861"/>
      <c r="K97" s="861"/>
      <c r="L97" s="861"/>
      <c r="M97" s="861"/>
      <c r="N97" s="861"/>
      <c r="O97" s="861"/>
      <c r="P97" s="861"/>
      <c r="Q97" s="861"/>
      <c r="R97" s="861"/>
      <c r="S97" s="863"/>
      <c r="T97" s="1054"/>
      <c r="U97" s="861"/>
      <c r="V97" s="861"/>
      <c r="W97" s="861"/>
      <c r="X97" s="861"/>
      <c r="Y97" s="861"/>
      <c r="Z97" s="861"/>
      <c r="AA97" s="861"/>
      <c r="AB97" s="861"/>
      <c r="AC97" s="861"/>
      <c r="AD97" s="861"/>
      <c r="AE97" s="861"/>
      <c r="AF97" s="861"/>
      <c r="AG97" s="862"/>
    </row>
    <row r="98" spans="1:33" ht="19.5" customHeight="1" x14ac:dyDescent="0.25">
      <c r="A98" s="1071"/>
      <c r="B98" s="861"/>
      <c r="C98" s="861"/>
      <c r="D98" s="861"/>
      <c r="E98" s="861"/>
      <c r="F98" s="861"/>
      <c r="G98" s="861"/>
      <c r="H98" s="861"/>
      <c r="I98" s="861"/>
      <c r="J98" s="861"/>
      <c r="K98" s="861"/>
      <c r="L98" s="861"/>
      <c r="M98" s="861"/>
      <c r="N98" s="861"/>
      <c r="O98" s="861"/>
      <c r="P98" s="861"/>
      <c r="Q98" s="861"/>
      <c r="R98" s="861"/>
      <c r="S98" s="863"/>
      <c r="T98" s="1054"/>
      <c r="U98" s="861"/>
      <c r="V98" s="861"/>
      <c r="W98" s="861"/>
      <c r="X98" s="861"/>
      <c r="Y98" s="861"/>
      <c r="Z98" s="861"/>
      <c r="AA98" s="861"/>
      <c r="AB98" s="861"/>
      <c r="AC98" s="861"/>
      <c r="AD98" s="861"/>
      <c r="AE98" s="861"/>
      <c r="AF98" s="861"/>
      <c r="AG98" s="862"/>
    </row>
    <row r="99" spans="1:33" ht="19.5" customHeight="1" x14ac:dyDescent="0.25">
      <c r="A99" s="1071"/>
      <c r="B99" s="861"/>
      <c r="C99" s="861"/>
      <c r="D99" s="861"/>
      <c r="E99" s="861"/>
      <c r="F99" s="861"/>
      <c r="G99" s="861"/>
      <c r="H99" s="861"/>
      <c r="I99" s="861"/>
      <c r="J99" s="861"/>
      <c r="K99" s="861"/>
      <c r="L99" s="861"/>
      <c r="M99" s="861"/>
      <c r="N99" s="861"/>
      <c r="O99" s="861"/>
      <c r="P99" s="861"/>
      <c r="Q99" s="861"/>
      <c r="R99" s="861"/>
      <c r="S99" s="863"/>
      <c r="T99" s="1054"/>
      <c r="U99" s="861"/>
      <c r="V99" s="861"/>
      <c r="W99" s="861"/>
      <c r="X99" s="861"/>
      <c r="Y99" s="861"/>
      <c r="Z99" s="861"/>
      <c r="AA99" s="861"/>
      <c r="AB99" s="861"/>
      <c r="AC99" s="861"/>
      <c r="AD99" s="861"/>
      <c r="AE99" s="861"/>
      <c r="AF99" s="861"/>
      <c r="AG99" s="862"/>
    </row>
    <row r="100" spans="1:33" ht="19.5" customHeight="1" x14ac:dyDescent="0.25">
      <c r="A100" s="1071"/>
      <c r="B100" s="861"/>
      <c r="C100" s="861"/>
      <c r="D100" s="861"/>
      <c r="E100" s="861"/>
      <c r="F100" s="861"/>
      <c r="G100" s="861"/>
      <c r="H100" s="861"/>
      <c r="I100" s="861"/>
      <c r="J100" s="861"/>
      <c r="K100" s="861"/>
      <c r="L100" s="861"/>
      <c r="M100" s="861"/>
      <c r="N100" s="861"/>
      <c r="O100" s="861"/>
      <c r="P100" s="861"/>
      <c r="Q100" s="861"/>
      <c r="R100" s="861"/>
      <c r="S100" s="863"/>
      <c r="T100" s="1054"/>
      <c r="U100" s="861"/>
      <c r="V100" s="861"/>
      <c r="W100" s="861"/>
      <c r="X100" s="861"/>
      <c r="Y100" s="861"/>
      <c r="Z100" s="861"/>
      <c r="AA100" s="861"/>
      <c r="AB100" s="861"/>
      <c r="AC100" s="861"/>
      <c r="AD100" s="861"/>
      <c r="AE100" s="861"/>
      <c r="AF100" s="861"/>
      <c r="AG100" s="862"/>
    </row>
    <row r="101" spans="1:33" ht="19.5" customHeight="1" x14ac:dyDescent="0.25">
      <c r="A101" s="1071"/>
      <c r="B101" s="861"/>
      <c r="C101" s="861"/>
      <c r="D101" s="861"/>
      <c r="E101" s="861"/>
      <c r="F101" s="861"/>
      <c r="G101" s="861"/>
      <c r="H101" s="861"/>
      <c r="I101" s="861"/>
      <c r="J101" s="861"/>
      <c r="K101" s="861"/>
      <c r="L101" s="861"/>
      <c r="M101" s="861"/>
      <c r="N101" s="861"/>
      <c r="O101" s="861"/>
      <c r="P101" s="861"/>
      <c r="Q101" s="861"/>
      <c r="R101" s="861"/>
      <c r="S101" s="863"/>
      <c r="T101" s="1054"/>
      <c r="U101" s="861"/>
      <c r="V101" s="861"/>
      <c r="W101" s="861"/>
      <c r="X101" s="861"/>
      <c r="Y101" s="861"/>
      <c r="Z101" s="861"/>
      <c r="AA101" s="861"/>
      <c r="AB101" s="861"/>
      <c r="AC101" s="861"/>
      <c r="AD101" s="861"/>
      <c r="AE101" s="861"/>
      <c r="AF101" s="861"/>
      <c r="AG101" s="862"/>
    </row>
    <row r="102" spans="1:33" ht="19.5" customHeight="1" thickBot="1" x14ac:dyDescent="0.3">
      <c r="A102" s="1072"/>
      <c r="B102" s="987"/>
      <c r="C102" s="987"/>
      <c r="D102" s="987"/>
      <c r="E102" s="987"/>
      <c r="F102" s="987"/>
      <c r="G102" s="987"/>
      <c r="H102" s="987"/>
      <c r="I102" s="987"/>
      <c r="J102" s="987"/>
      <c r="K102" s="987"/>
      <c r="L102" s="987"/>
      <c r="M102" s="987"/>
      <c r="N102" s="987"/>
      <c r="O102" s="987"/>
      <c r="P102" s="987"/>
      <c r="Q102" s="987"/>
      <c r="R102" s="987"/>
      <c r="S102" s="988"/>
      <c r="T102" s="1073"/>
      <c r="U102" s="987"/>
      <c r="V102" s="987"/>
      <c r="W102" s="987"/>
      <c r="X102" s="987"/>
      <c r="Y102" s="987"/>
      <c r="Z102" s="987"/>
      <c r="AA102" s="987"/>
      <c r="AB102" s="987"/>
      <c r="AC102" s="987"/>
      <c r="AD102" s="987"/>
      <c r="AE102" s="987"/>
      <c r="AF102" s="987"/>
      <c r="AG102" s="991"/>
    </row>
    <row r="103" spans="1:33" ht="6.75" customHeight="1" thickBot="1" x14ac:dyDescent="0.3">
      <c r="A103" s="1004"/>
      <c r="B103" s="869"/>
      <c r="C103" s="869"/>
      <c r="D103" s="869"/>
      <c r="E103" s="869"/>
      <c r="F103" s="869"/>
      <c r="G103" s="869"/>
      <c r="H103" s="869"/>
      <c r="I103" s="869"/>
      <c r="J103" s="869"/>
      <c r="K103" s="869"/>
      <c r="L103" s="869"/>
      <c r="M103" s="869"/>
      <c r="N103" s="869"/>
      <c r="O103" s="869"/>
      <c r="P103" s="869"/>
      <c r="Q103" s="869"/>
      <c r="R103" s="869"/>
      <c r="S103" s="869"/>
      <c r="T103" s="869"/>
      <c r="U103" s="869"/>
      <c r="V103" s="869"/>
      <c r="W103" s="869"/>
      <c r="X103" s="869"/>
      <c r="Y103" s="869"/>
      <c r="Z103" s="869"/>
      <c r="AA103" s="869"/>
      <c r="AB103" s="869"/>
      <c r="AC103" s="869"/>
      <c r="AD103" s="869"/>
      <c r="AE103" s="869"/>
      <c r="AF103" s="869"/>
      <c r="AG103" s="870"/>
    </row>
    <row r="104" spans="1:33" ht="19.5" customHeight="1" x14ac:dyDescent="0.2">
      <c r="A104" s="1005" t="s">
        <v>1898</v>
      </c>
      <c r="B104" s="872"/>
      <c r="C104" s="872"/>
      <c r="D104" s="872"/>
      <c r="E104" s="872"/>
      <c r="F104" s="872"/>
      <c r="G104" s="872"/>
      <c r="H104" s="872"/>
      <c r="I104" s="872"/>
      <c r="J104" s="872"/>
      <c r="K104" s="872"/>
      <c r="L104" s="872"/>
      <c r="M104" s="872"/>
      <c r="N104" s="872"/>
      <c r="O104" s="872"/>
      <c r="P104" s="872"/>
      <c r="Q104" s="872"/>
      <c r="R104" s="872"/>
      <c r="S104" s="1006"/>
      <c r="T104" s="1007" t="s">
        <v>1899</v>
      </c>
      <c r="U104" s="872"/>
      <c r="V104" s="872"/>
      <c r="W104" s="872"/>
      <c r="X104" s="872"/>
      <c r="Y104" s="872"/>
      <c r="Z104" s="872"/>
      <c r="AA104" s="872"/>
      <c r="AB104" s="872"/>
      <c r="AC104" s="872"/>
      <c r="AD104" s="872"/>
      <c r="AE104" s="872"/>
      <c r="AF104" s="872"/>
      <c r="AG104" s="873"/>
    </row>
    <row r="105" spans="1:33" ht="19.5" customHeight="1" x14ac:dyDescent="0.2">
      <c r="A105" s="1057" t="s">
        <v>1900</v>
      </c>
      <c r="B105" s="861"/>
      <c r="C105" s="861"/>
      <c r="D105" s="861"/>
      <c r="E105" s="861"/>
      <c r="F105" s="863"/>
      <c r="G105" s="1011" t="s">
        <v>1777</v>
      </c>
      <c r="H105" s="861"/>
      <c r="I105" s="861"/>
      <c r="J105" s="861"/>
      <c r="K105" s="863"/>
      <c r="L105" s="1011" t="s">
        <v>1778</v>
      </c>
      <c r="M105" s="861"/>
      <c r="N105" s="861"/>
      <c r="O105" s="863"/>
      <c r="P105" s="1011" t="s">
        <v>1901</v>
      </c>
      <c r="Q105" s="861"/>
      <c r="R105" s="861"/>
      <c r="S105" s="863"/>
      <c r="T105" s="1011" t="s">
        <v>1900</v>
      </c>
      <c r="U105" s="861"/>
      <c r="V105" s="861"/>
      <c r="W105" s="861"/>
      <c r="X105" s="861"/>
      <c r="Y105" s="863"/>
      <c r="Z105" s="1011" t="s">
        <v>1777</v>
      </c>
      <c r="AA105" s="861"/>
      <c r="AB105" s="863"/>
      <c r="AC105" s="1011" t="s">
        <v>1778</v>
      </c>
      <c r="AD105" s="861"/>
      <c r="AE105" s="863"/>
      <c r="AF105" s="1011" t="s">
        <v>1901</v>
      </c>
      <c r="AG105" s="862"/>
    </row>
    <row r="106" spans="1:33" ht="48.75" customHeight="1" x14ac:dyDescent="0.25">
      <c r="A106" s="1071"/>
      <c r="B106" s="861"/>
      <c r="C106" s="861"/>
      <c r="D106" s="861"/>
      <c r="E106" s="861"/>
      <c r="F106" s="863"/>
      <c r="G106" s="1055"/>
      <c r="H106" s="861"/>
      <c r="I106" s="861"/>
      <c r="J106" s="861"/>
      <c r="K106" s="863"/>
      <c r="L106" s="1055"/>
      <c r="M106" s="861"/>
      <c r="N106" s="861"/>
      <c r="O106" s="863"/>
      <c r="P106" s="1055"/>
      <c r="Q106" s="861"/>
      <c r="R106" s="861"/>
      <c r="S106" s="863"/>
      <c r="T106" s="1012"/>
      <c r="U106" s="861"/>
      <c r="V106" s="861"/>
      <c r="W106" s="861"/>
      <c r="X106" s="861"/>
      <c r="Y106" s="863"/>
      <c r="Z106" s="1012"/>
      <c r="AA106" s="861"/>
      <c r="AB106" s="863"/>
      <c r="AC106" s="1074"/>
      <c r="AD106" s="861"/>
      <c r="AE106" s="863"/>
      <c r="AF106" s="1055"/>
      <c r="AG106" s="862"/>
    </row>
    <row r="107" spans="1:33" ht="19.5" customHeight="1" x14ac:dyDescent="0.25">
      <c r="A107" s="1071"/>
      <c r="B107" s="861"/>
      <c r="C107" s="861"/>
      <c r="D107" s="861"/>
      <c r="E107" s="861"/>
      <c r="F107" s="863"/>
      <c r="G107" s="1055"/>
      <c r="H107" s="861"/>
      <c r="I107" s="861"/>
      <c r="J107" s="861"/>
      <c r="K107" s="863"/>
      <c r="L107" s="1055"/>
      <c r="M107" s="861"/>
      <c r="N107" s="861"/>
      <c r="O107" s="863"/>
      <c r="P107" s="1055"/>
      <c r="Q107" s="861"/>
      <c r="R107" s="861"/>
      <c r="S107" s="863"/>
      <c r="T107" s="1055"/>
      <c r="U107" s="861"/>
      <c r="V107" s="861"/>
      <c r="W107" s="861"/>
      <c r="X107" s="861"/>
      <c r="Y107" s="863"/>
      <c r="Z107" s="1055"/>
      <c r="AA107" s="861"/>
      <c r="AB107" s="863"/>
      <c r="AC107" s="1055"/>
      <c r="AD107" s="861"/>
      <c r="AE107" s="863"/>
      <c r="AF107" s="1055"/>
      <c r="AG107" s="862"/>
    </row>
    <row r="108" spans="1:33" ht="19.5" customHeight="1" x14ac:dyDescent="0.25">
      <c r="A108" s="1071"/>
      <c r="B108" s="861"/>
      <c r="C108" s="861"/>
      <c r="D108" s="861"/>
      <c r="E108" s="861"/>
      <c r="F108" s="863"/>
      <c r="G108" s="1055"/>
      <c r="H108" s="861"/>
      <c r="I108" s="861"/>
      <c r="J108" s="861"/>
      <c r="K108" s="863"/>
      <c r="L108" s="1055"/>
      <c r="M108" s="861"/>
      <c r="N108" s="861"/>
      <c r="O108" s="863"/>
      <c r="P108" s="1055"/>
      <c r="Q108" s="861"/>
      <c r="R108" s="861"/>
      <c r="S108" s="863"/>
      <c r="T108" s="1055"/>
      <c r="U108" s="861"/>
      <c r="V108" s="861"/>
      <c r="W108" s="861"/>
      <c r="X108" s="861"/>
      <c r="Y108" s="863"/>
      <c r="Z108" s="1055"/>
      <c r="AA108" s="861"/>
      <c r="AB108" s="863"/>
      <c r="AC108" s="1055"/>
      <c r="AD108" s="861"/>
      <c r="AE108" s="863"/>
      <c r="AF108" s="1055"/>
      <c r="AG108" s="862"/>
    </row>
    <row r="109" spans="1:33" ht="19.5" customHeight="1" thickBot="1" x14ac:dyDescent="0.3">
      <c r="A109" s="1072"/>
      <c r="B109" s="987"/>
      <c r="C109" s="987"/>
      <c r="D109" s="987"/>
      <c r="E109" s="987"/>
      <c r="F109" s="988"/>
      <c r="G109" s="1075"/>
      <c r="H109" s="987"/>
      <c r="I109" s="987"/>
      <c r="J109" s="987"/>
      <c r="K109" s="988"/>
      <c r="L109" s="1075"/>
      <c r="M109" s="987"/>
      <c r="N109" s="987"/>
      <c r="O109" s="988"/>
      <c r="P109" s="1075"/>
      <c r="Q109" s="987"/>
      <c r="R109" s="987"/>
      <c r="S109" s="988"/>
      <c r="T109" s="1075"/>
      <c r="U109" s="987"/>
      <c r="V109" s="987"/>
      <c r="W109" s="987"/>
      <c r="X109" s="987"/>
      <c r="Y109" s="988"/>
      <c r="Z109" s="1075"/>
      <c r="AA109" s="987"/>
      <c r="AB109" s="988"/>
      <c r="AC109" s="1075"/>
      <c r="AD109" s="987"/>
      <c r="AE109" s="988"/>
      <c r="AF109" s="1075"/>
      <c r="AG109" s="991"/>
    </row>
    <row r="110" spans="1:33" ht="6" customHeight="1" x14ac:dyDescent="0.25">
      <c r="A110" s="1004"/>
      <c r="B110" s="869"/>
      <c r="C110" s="869"/>
      <c r="D110" s="869"/>
      <c r="E110" s="869"/>
      <c r="F110" s="869"/>
      <c r="G110" s="869"/>
      <c r="H110" s="869"/>
      <c r="I110" s="869"/>
      <c r="J110" s="869"/>
      <c r="K110" s="869"/>
      <c r="L110" s="869"/>
      <c r="M110" s="869"/>
      <c r="N110" s="869"/>
      <c r="O110" s="869"/>
      <c r="P110" s="869"/>
      <c r="Q110" s="869"/>
      <c r="R110" s="869"/>
      <c r="S110" s="869"/>
      <c r="T110" s="869"/>
      <c r="U110" s="869"/>
      <c r="V110" s="869"/>
      <c r="W110" s="869"/>
      <c r="X110" s="869"/>
      <c r="Y110" s="869"/>
      <c r="Z110" s="869"/>
      <c r="AA110" s="869"/>
      <c r="AB110" s="869"/>
      <c r="AC110" s="869"/>
      <c r="AD110" s="869"/>
      <c r="AE110" s="869"/>
      <c r="AF110" s="869"/>
      <c r="AG110" s="870"/>
    </row>
    <row r="111" spans="1:33" ht="57.75" customHeight="1" x14ac:dyDescent="0.25">
      <c r="A111" s="381" t="s">
        <v>1902</v>
      </c>
      <c r="B111" s="1012"/>
      <c r="C111" s="861"/>
      <c r="D111" s="861"/>
      <c r="E111" s="861"/>
      <c r="F111" s="861"/>
      <c r="G111" s="861"/>
      <c r="H111" s="861"/>
      <c r="I111" s="861"/>
      <c r="J111" s="863"/>
      <c r="K111" s="1076"/>
      <c r="L111" s="382" t="s">
        <v>1902</v>
      </c>
      <c r="M111" s="1055"/>
      <c r="N111" s="861"/>
      <c r="O111" s="861"/>
      <c r="P111" s="861"/>
      <c r="Q111" s="863"/>
      <c r="R111" s="1077"/>
      <c r="S111" s="382" t="s">
        <v>1902</v>
      </c>
      <c r="T111" s="975"/>
      <c r="U111" s="861"/>
      <c r="V111" s="861"/>
      <c r="W111" s="861"/>
      <c r="X111" s="861"/>
      <c r="Y111" s="863"/>
      <c r="Z111" s="1078"/>
      <c r="AA111" s="373"/>
      <c r="AB111" s="382" t="s">
        <v>1902</v>
      </c>
      <c r="AC111" s="975"/>
      <c r="AD111" s="861"/>
      <c r="AE111" s="861"/>
      <c r="AF111" s="861"/>
      <c r="AG111" s="862"/>
    </row>
    <row r="112" spans="1:33" ht="24.75" customHeight="1" x14ac:dyDescent="0.25">
      <c r="A112" s="381" t="s">
        <v>1339</v>
      </c>
      <c r="B112" s="1012"/>
      <c r="C112" s="861"/>
      <c r="D112" s="861"/>
      <c r="E112" s="861"/>
      <c r="F112" s="861"/>
      <c r="G112" s="861"/>
      <c r="H112" s="861"/>
      <c r="I112" s="861"/>
      <c r="J112" s="863"/>
      <c r="K112" s="1036"/>
      <c r="L112" s="382" t="s">
        <v>1339</v>
      </c>
      <c r="M112" s="1055"/>
      <c r="N112" s="861"/>
      <c r="O112" s="861"/>
      <c r="P112" s="861"/>
      <c r="Q112" s="863"/>
      <c r="R112" s="1036"/>
      <c r="S112" s="382" t="s">
        <v>1339</v>
      </c>
      <c r="T112" s="975"/>
      <c r="U112" s="861"/>
      <c r="V112" s="861"/>
      <c r="W112" s="861"/>
      <c r="X112" s="861"/>
      <c r="Y112" s="863"/>
      <c r="Z112" s="912"/>
      <c r="AA112" s="373"/>
      <c r="AB112" s="382" t="s">
        <v>1339</v>
      </c>
      <c r="AC112" s="975"/>
      <c r="AD112" s="861"/>
      <c r="AE112" s="861"/>
      <c r="AF112" s="861"/>
      <c r="AG112" s="862"/>
    </row>
    <row r="113" spans="1:33" ht="24.75" customHeight="1" x14ac:dyDescent="0.25">
      <c r="A113" s="381" t="s">
        <v>1903</v>
      </c>
      <c r="B113" s="1012"/>
      <c r="C113" s="861"/>
      <c r="D113" s="861"/>
      <c r="E113" s="861"/>
      <c r="F113" s="861"/>
      <c r="G113" s="861"/>
      <c r="H113" s="861"/>
      <c r="I113" s="861"/>
      <c r="J113" s="863"/>
      <c r="K113" s="1036"/>
      <c r="L113" s="382" t="s">
        <v>1903</v>
      </c>
      <c r="M113" s="1055"/>
      <c r="N113" s="861"/>
      <c r="O113" s="861"/>
      <c r="P113" s="861"/>
      <c r="Q113" s="863"/>
      <c r="R113" s="1036"/>
      <c r="S113" s="382" t="s">
        <v>1903</v>
      </c>
      <c r="T113" s="975"/>
      <c r="U113" s="861"/>
      <c r="V113" s="861"/>
      <c r="W113" s="861"/>
      <c r="X113" s="861"/>
      <c r="Y113" s="863"/>
      <c r="Z113" s="912"/>
      <c r="AA113" s="373"/>
      <c r="AB113" s="382" t="s">
        <v>1903</v>
      </c>
      <c r="AC113" s="975"/>
      <c r="AD113" s="861"/>
      <c r="AE113" s="861"/>
      <c r="AF113" s="861"/>
      <c r="AG113" s="862"/>
    </row>
    <row r="114" spans="1:33" ht="24.75" customHeight="1" thickBot="1" x14ac:dyDescent="0.3">
      <c r="A114" s="1079" t="s">
        <v>1904</v>
      </c>
      <c r="B114" s="987"/>
      <c r="C114" s="987"/>
      <c r="D114" s="987"/>
      <c r="E114" s="987"/>
      <c r="F114" s="987"/>
      <c r="G114" s="987"/>
      <c r="H114" s="987"/>
      <c r="I114" s="987"/>
      <c r="J114" s="988"/>
      <c r="K114" s="1052"/>
      <c r="L114" s="1080" t="s">
        <v>1905</v>
      </c>
      <c r="M114" s="987"/>
      <c r="N114" s="987"/>
      <c r="O114" s="987"/>
      <c r="P114" s="987"/>
      <c r="Q114" s="988"/>
      <c r="R114" s="1052"/>
      <c r="S114" s="1080" t="s">
        <v>1906</v>
      </c>
      <c r="T114" s="987"/>
      <c r="U114" s="987"/>
      <c r="V114" s="987"/>
      <c r="W114" s="987"/>
      <c r="X114" s="987"/>
      <c r="Y114" s="988"/>
      <c r="Z114" s="1051"/>
      <c r="AA114" s="383"/>
      <c r="AB114" s="1080" t="s">
        <v>1907</v>
      </c>
      <c r="AC114" s="987"/>
      <c r="AD114" s="987"/>
      <c r="AE114" s="987"/>
      <c r="AF114" s="987"/>
      <c r="AG114" s="991"/>
    </row>
    <row r="115" spans="1:33" ht="15.75" customHeight="1" x14ac:dyDescent="0.25">
      <c r="A115" s="373"/>
      <c r="B115" s="373"/>
      <c r="C115" s="373"/>
      <c r="D115" s="373"/>
      <c r="E115" s="373"/>
      <c r="F115" s="373"/>
      <c r="G115" s="373"/>
      <c r="H115" s="373"/>
      <c r="I115" s="373"/>
      <c r="J115" s="373"/>
      <c r="K115" s="373"/>
      <c r="L115" s="373"/>
      <c r="M115" s="373"/>
      <c r="N115" s="373"/>
      <c r="O115" s="373"/>
      <c r="P115" s="373"/>
      <c r="Q115" s="373"/>
      <c r="R115" s="373"/>
      <c r="S115" s="373"/>
      <c r="T115" s="373"/>
      <c r="U115" s="373"/>
      <c r="V115" s="373"/>
      <c r="W115" s="373"/>
      <c r="X115" s="373"/>
      <c r="Y115" s="373"/>
      <c r="Z115" s="373"/>
      <c r="AA115" s="373"/>
      <c r="AB115" s="373"/>
      <c r="AC115" s="373"/>
      <c r="AD115" s="373"/>
      <c r="AE115" s="373"/>
      <c r="AF115" s="373"/>
      <c r="AG115" s="373"/>
    </row>
    <row r="116" spans="1:33" ht="15.75" customHeight="1" x14ac:dyDescent="0.25">
      <c r="A116" s="373"/>
      <c r="B116" s="373"/>
      <c r="C116" s="373"/>
      <c r="D116" s="373"/>
      <c r="E116" s="373"/>
      <c r="F116" s="373"/>
      <c r="G116" s="373"/>
      <c r="H116" s="373"/>
      <c r="I116" s="373"/>
      <c r="J116" s="373"/>
      <c r="K116" s="373"/>
      <c r="L116" s="373"/>
      <c r="M116" s="373"/>
      <c r="N116" s="373"/>
      <c r="O116" s="373"/>
      <c r="P116" s="373"/>
      <c r="Q116" s="373"/>
      <c r="R116" s="373"/>
      <c r="S116" s="373"/>
      <c r="T116" s="373"/>
      <c r="U116" s="373"/>
      <c r="V116" s="373"/>
      <c r="W116" s="373"/>
      <c r="X116" s="373"/>
      <c r="Y116" s="373"/>
      <c r="Z116" s="373"/>
      <c r="AA116" s="373"/>
      <c r="AB116" s="373"/>
      <c r="AC116" s="373"/>
      <c r="AD116" s="373"/>
      <c r="AE116" s="373"/>
      <c r="AF116" s="373"/>
      <c r="AG116" s="373"/>
    </row>
    <row r="117" spans="1:33" ht="15.75" customHeight="1" x14ac:dyDescent="0.25">
      <c r="A117" s="373"/>
      <c r="B117" s="373"/>
      <c r="C117" s="373"/>
      <c r="D117" s="373"/>
      <c r="E117" s="373"/>
      <c r="F117" s="373"/>
      <c r="G117" s="373"/>
      <c r="H117" s="373"/>
      <c r="I117" s="373"/>
      <c r="J117" s="373"/>
      <c r="K117" s="373"/>
      <c r="L117" s="373"/>
      <c r="M117" s="373"/>
      <c r="N117" s="373"/>
      <c r="O117" s="373"/>
      <c r="P117" s="373"/>
      <c r="Q117" s="373"/>
      <c r="R117" s="373"/>
      <c r="S117" s="373"/>
      <c r="T117" s="373"/>
      <c r="U117" s="373"/>
      <c r="V117" s="373"/>
      <c r="W117" s="373"/>
      <c r="X117" s="373"/>
      <c r="Y117" s="373"/>
      <c r="Z117" s="373"/>
      <c r="AA117" s="373"/>
      <c r="AB117" s="373"/>
      <c r="AC117" s="373"/>
      <c r="AD117" s="373"/>
      <c r="AE117" s="373"/>
      <c r="AF117" s="373"/>
      <c r="AG117" s="373"/>
    </row>
    <row r="118" spans="1:33" ht="15.75" customHeight="1" x14ac:dyDescent="0.25">
      <c r="A118" s="373"/>
      <c r="B118" s="373"/>
      <c r="C118" s="373"/>
      <c r="D118" s="373"/>
      <c r="E118" s="373"/>
      <c r="F118" s="373"/>
      <c r="G118" s="373"/>
      <c r="H118" s="373"/>
      <c r="I118" s="373"/>
      <c r="J118" s="373"/>
      <c r="K118" s="373"/>
      <c r="L118" s="373"/>
      <c r="M118" s="373"/>
      <c r="N118" s="373"/>
      <c r="O118" s="373"/>
      <c r="P118" s="373"/>
      <c r="Q118" s="373"/>
      <c r="R118" s="373"/>
      <c r="S118" s="373"/>
      <c r="T118" s="373"/>
      <c r="U118" s="373"/>
      <c r="V118" s="373"/>
      <c r="W118" s="373"/>
      <c r="X118" s="373"/>
      <c r="Y118" s="373"/>
      <c r="Z118" s="373"/>
      <c r="AA118" s="373"/>
      <c r="AB118" s="373"/>
      <c r="AC118" s="373"/>
      <c r="AD118" s="373"/>
      <c r="AE118" s="373"/>
      <c r="AF118" s="373"/>
      <c r="AG118" s="373"/>
    </row>
    <row r="119" spans="1:33" ht="15.75" customHeight="1" x14ac:dyDescent="0.25">
      <c r="A119" s="373"/>
      <c r="B119" s="373"/>
      <c r="C119" s="373"/>
      <c r="D119" s="373"/>
      <c r="E119" s="373"/>
      <c r="F119" s="373"/>
      <c r="G119" s="373"/>
      <c r="H119" s="373"/>
      <c r="I119" s="373"/>
      <c r="J119" s="373"/>
      <c r="K119" s="373"/>
      <c r="L119" s="373"/>
      <c r="M119" s="373"/>
      <c r="N119" s="373"/>
      <c r="O119" s="373"/>
      <c r="P119" s="373"/>
      <c r="Q119" s="373"/>
      <c r="R119" s="373"/>
      <c r="S119" s="373"/>
      <c r="T119" s="373"/>
      <c r="U119" s="373"/>
      <c r="V119" s="373"/>
      <c r="W119" s="373"/>
      <c r="X119" s="373"/>
      <c r="Y119" s="373"/>
      <c r="Z119" s="373"/>
      <c r="AA119" s="373"/>
      <c r="AB119" s="373"/>
      <c r="AC119" s="373"/>
      <c r="AD119" s="373"/>
      <c r="AE119" s="373"/>
      <c r="AF119" s="373"/>
      <c r="AG119" s="373"/>
    </row>
    <row r="120" spans="1:33" ht="15.75" customHeight="1" x14ac:dyDescent="0.25">
      <c r="A120" s="373"/>
      <c r="B120" s="373"/>
      <c r="C120" s="373"/>
      <c r="D120" s="373"/>
      <c r="E120" s="373"/>
      <c r="F120" s="373"/>
      <c r="G120" s="373"/>
      <c r="H120" s="373"/>
      <c r="I120" s="373"/>
      <c r="J120" s="373"/>
      <c r="K120" s="373"/>
      <c r="L120" s="373"/>
      <c r="M120" s="373"/>
      <c r="N120" s="373"/>
      <c r="O120" s="373"/>
      <c r="P120" s="373"/>
      <c r="Q120" s="373"/>
      <c r="R120" s="373"/>
      <c r="S120" s="373"/>
      <c r="T120" s="373"/>
      <c r="U120" s="373"/>
      <c r="V120" s="373"/>
      <c r="W120" s="373"/>
      <c r="X120" s="373"/>
      <c r="Y120" s="373"/>
      <c r="Z120" s="373"/>
      <c r="AA120" s="373"/>
      <c r="AB120" s="373"/>
      <c r="AC120" s="373"/>
      <c r="AD120" s="373"/>
      <c r="AE120" s="373"/>
      <c r="AF120" s="373"/>
      <c r="AG120" s="373"/>
    </row>
    <row r="121" spans="1:33" ht="15.75" customHeight="1" x14ac:dyDescent="0.25">
      <c r="A121" s="373"/>
      <c r="B121" s="373"/>
      <c r="C121" s="373"/>
      <c r="D121" s="373"/>
      <c r="E121" s="373"/>
      <c r="F121" s="373"/>
      <c r="G121" s="373"/>
      <c r="H121" s="373"/>
      <c r="I121" s="373"/>
      <c r="J121" s="373"/>
      <c r="K121" s="373"/>
      <c r="L121" s="373"/>
      <c r="M121" s="373"/>
      <c r="N121" s="373"/>
      <c r="O121" s="373"/>
      <c r="P121" s="373"/>
      <c r="Q121" s="373"/>
      <c r="R121" s="373"/>
      <c r="S121" s="373"/>
      <c r="T121" s="373"/>
      <c r="U121" s="373"/>
      <c r="V121" s="373"/>
      <c r="W121" s="373"/>
      <c r="X121" s="373"/>
      <c r="Y121" s="373"/>
      <c r="Z121" s="373"/>
      <c r="AA121" s="373"/>
      <c r="AB121" s="373"/>
      <c r="AC121" s="373"/>
      <c r="AD121" s="373"/>
      <c r="AE121" s="373"/>
      <c r="AF121" s="373"/>
      <c r="AG121" s="373"/>
    </row>
    <row r="122" spans="1:33" ht="15.75" customHeight="1" x14ac:dyDescent="0.25">
      <c r="A122" s="373"/>
      <c r="B122" s="373"/>
      <c r="C122" s="373"/>
      <c r="D122" s="373"/>
      <c r="E122" s="373"/>
      <c r="F122" s="373"/>
      <c r="G122" s="373"/>
      <c r="H122" s="373"/>
      <c r="I122" s="373"/>
      <c r="J122" s="373"/>
      <c r="K122" s="373"/>
      <c r="L122" s="373"/>
      <c r="M122" s="373"/>
      <c r="N122" s="373"/>
      <c r="O122" s="373"/>
      <c r="P122" s="373"/>
      <c r="Q122" s="373"/>
      <c r="R122" s="373"/>
      <c r="S122" s="373"/>
      <c r="T122" s="373"/>
      <c r="U122" s="373"/>
      <c r="V122" s="373"/>
      <c r="W122" s="373"/>
      <c r="X122" s="373"/>
      <c r="Y122" s="373"/>
      <c r="Z122" s="373"/>
      <c r="AA122" s="373"/>
      <c r="AB122" s="373"/>
      <c r="AC122" s="373"/>
      <c r="AD122" s="373"/>
      <c r="AE122" s="373"/>
      <c r="AF122" s="373"/>
      <c r="AG122" s="373"/>
    </row>
    <row r="123" spans="1:33" ht="15.75" customHeight="1" x14ac:dyDescent="0.25">
      <c r="A123" s="373"/>
      <c r="B123" s="373"/>
      <c r="C123" s="373"/>
      <c r="D123" s="373"/>
      <c r="E123" s="373"/>
      <c r="F123" s="373"/>
      <c r="G123" s="373"/>
      <c r="H123" s="373"/>
      <c r="I123" s="373"/>
      <c r="J123" s="373"/>
      <c r="K123" s="373"/>
      <c r="L123" s="373"/>
      <c r="M123" s="373"/>
      <c r="N123" s="373"/>
      <c r="O123" s="373"/>
      <c r="P123" s="373"/>
      <c r="Q123" s="373"/>
      <c r="R123" s="373"/>
      <c r="S123" s="373"/>
      <c r="T123" s="373"/>
      <c r="U123" s="373"/>
      <c r="V123" s="373"/>
      <c r="W123" s="373"/>
      <c r="X123" s="373"/>
      <c r="Y123" s="373"/>
      <c r="Z123" s="373"/>
      <c r="AA123" s="373"/>
      <c r="AB123" s="373"/>
      <c r="AC123" s="373"/>
      <c r="AD123" s="373"/>
      <c r="AE123" s="373"/>
      <c r="AF123" s="373"/>
      <c r="AG123" s="373"/>
    </row>
    <row r="124" spans="1:33" ht="15.75" customHeight="1" x14ac:dyDescent="0.25">
      <c r="A124" s="373"/>
      <c r="B124" s="373"/>
      <c r="C124" s="373"/>
      <c r="D124" s="373"/>
      <c r="E124" s="373"/>
      <c r="F124" s="373"/>
      <c r="G124" s="373"/>
      <c r="H124" s="373"/>
      <c r="I124" s="373"/>
      <c r="J124" s="373"/>
      <c r="K124" s="373"/>
      <c r="L124" s="373"/>
      <c r="M124" s="373"/>
      <c r="N124" s="373"/>
      <c r="O124" s="373"/>
      <c r="P124" s="373"/>
      <c r="Q124" s="373"/>
      <c r="R124" s="373"/>
      <c r="S124" s="373"/>
      <c r="T124" s="373"/>
      <c r="U124" s="373"/>
      <c r="V124" s="373"/>
      <c r="W124" s="373"/>
      <c r="X124" s="373"/>
      <c r="Y124" s="373"/>
      <c r="Z124" s="373"/>
      <c r="AA124" s="373"/>
      <c r="AB124" s="373"/>
      <c r="AC124" s="373"/>
      <c r="AD124" s="373"/>
      <c r="AE124" s="373"/>
      <c r="AF124" s="373"/>
      <c r="AG124" s="373"/>
    </row>
    <row r="125" spans="1:33" ht="15.75" customHeight="1" x14ac:dyDescent="0.25">
      <c r="A125" s="373"/>
      <c r="B125" s="373"/>
      <c r="C125" s="373"/>
      <c r="D125" s="373"/>
      <c r="E125" s="373"/>
      <c r="F125" s="373"/>
      <c r="G125" s="373"/>
      <c r="H125" s="373"/>
      <c r="I125" s="373"/>
      <c r="J125" s="373"/>
      <c r="K125" s="373"/>
      <c r="L125" s="373"/>
      <c r="M125" s="373"/>
      <c r="N125" s="373"/>
      <c r="O125" s="373"/>
      <c r="P125" s="373"/>
      <c r="Q125" s="373"/>
      <c r="R125" s="373"/>
      <c r="S125" s="373"/>
      <c r="T125" s="373"/>
      <c r="U125" s="373"/>
      <c r="V125" s="373"/>
      <c r="W125" s="373"/>
      <c r="X125" s="373"/>
      <c r="Y125" s="373"/>
      <c r="Z125" s="373"/>
      <c r="AA125" s="373"/>
      <c r="AB125" s="373"/>
      <c r="AC125" s="373"/>
      <c r="AD125" s="373"/>
      <c r="AE125" s="373"/>
      <c r="AF125" s="373"/>
      <c r="AG125" s="373"/>
    </row>
    <row r="126" spans="1:33" ht="15.75" customHeight="1" x14ac:dyDescent="0.25">
      <c r="A126" s="373"/>
      <c r="B126" s="373"/>
      <c r="C126" s="373"/>
      <c r="D126" s="373"/>
      <c r="E126" s="373"/>
      <c r="F126" s="373"/>
      <c r="G126" s="373"/>
      <c r="H126" s="373"/>
      <c r="I126" s="373"/>
      <c r="J126" s="373"/>
      <c r="K126" s="373"/>
      <c r="L126" s="373"/>
      <c r="M126" s="373"/>
      <c r="N126" s="373"/>
      <c r="O126" s="373"/>
      <c r="P126" s="373"/>
      <c r="Q126" s="373"/>
      <c r="R126" s="373"/>
      <c r="S126" s="373"/>
      <c r="T126" s="373"/>
      <c r="U126" s="373"/>
      <c r="V126" s="373"/>
      <c r="W126" s="373"/>
      <c r="X126" s="373"/>
      <c r="Y126" s="373"/>
      <c r="Z126" s="373"/>
      <c r="AA126" s="373"/>
      <c r="AB126" s="373"/>
      <c r="AC126" s="373"/>
      <c r="AD126" s="373"/>
      <c r="AE126" s="373"/>
      <c r="AF126" s="373"/>
      <c r="AG126" s="373"/>
    </row>
    <row r="127" spans="1:33" ht="15.75" customHeight="1" x14ac:dyDescent="0.25">
      <c r="A127" s="373"/>
      <c r="B127" s="373"/>
      <c r="C127" s="373"/>
      <c r="D127" s="373"/>
      <c r="E127" s="373"/>
      <c r="F127" s="373"/>
      <c r="G127" s="373"/>
      <c r="H127" s="373"/>
      <c r="I127" s="373"/>
      <c r="J127" s="373"/>
      <c r="K127" s="373"/>
      <c r="L127" s="373"/>
      <c r="M127" s="373"/>
      <c r="N127" s="373"/>
      <c r="O127" s="373"/>
      <c r="P127" s="373"/>
      <c r="Q127" s="373"/>
      <c r="R127" s="373"/>
      <c r="S127" s="373"/>
      <c r="T127" s="373"/>
      <c r="U127" s="373"/>
      <c r="V127" s="373"/>
      <c r="W127" s="373"/>
      <c r="X127" s="373"/>
      <c r="Y127" s="373"/>
      <c r="Z127" s="373"/>
      <c r="AA127" s="373"/>
      <c r="AB127" s="373"/>
      <c r="AC127" s="373"/>
      <c r="AD127" s="373"/>
      <c r="AE127" s="373"/>
      <c r="AF127" s="373"/>
      <c r="AG127" s="373"/>
    </row>
    <row r="128" spans="1:33" ht="15.75" customHeight="1" x14ac:dyDescent="0.25">
      <c r="A128" s="373"/>
      <c r="B128" s="373"/>
      <c r="C128" s="373"/>
      <c r="D128" s="373"/>
      <c r="E128" s="373"/>
      <c r="F128" s="373"/>
      <c r="G128" s="373"/>
      <c r="H128" s="373"/>
      <c r="I128" s="373"/>
      <c r="J128" s="373"/>
      <c r="K128" s="373"/>
      <c r="L128" s="373"/>
      <c r="M128" s="373"/>
      <c r="N128" s="373"/>
      <c r="O128" s="373"/>
      <c r="P128" s="373"/>
      <c r="Q128" s="373"/>
      <c r="R128" s="373"/>
      <c r="S128" s="373"/>
      <c r="T128" s="373"/>
      <c r="U128" s="373"/>
      <c r="V128" s="373"/>
      <c r="W128" s="373"/>
      <c r="X128" s="373"/>
      <c r="Y128" s="373"/>
      <c r="Z128" s="373"/>
      <c r="AA128" s="373"/>
      <c r="AB128" s="373"/>
      <c r="AC128" s="373"/>
      <c r="AD128" s="373"/>
      <c r="AE128" s="373"/>
      <c r="AF128" s="373"/>
      <c r="AG128" s="373"/>
    </row>
    <row r="129" spans="1:33" ht="15.75" customHeight="1" x14ac:dyDescent="0.25">
      <c r="A129" s="373"/>
      <c r="B129" s="373"/>
      <c r="C129" s="373"/>
      <c r="D129" s="373"/>
      <c r="E129" s="373"/>
      <c r="F129" s="373"/>
      <c r="G129" s="373"/>
      <c r="H129" s="373"/>
      <c r="I129" s="373"/>
      <c r="J129" s="373"/>
      <c r="K129" s="373"/>
      <c r="L129" s="373"/>
      <c r="M129" s="373"/>
      <c r="N129" s="373"/>
      <c r="O129" s="373"/>
      <c r="P129" s="373"/>
      <c r="Q129" s="373"/>
      <c r="R129" s="373"/>
      <c r="S129" s="373"/>
      <c r="T129" s="373"/>
      <c r="U129" s="373"/>
      <c r="V129" s="373"/>
      <c r="W129" s="373"/>
      <c r="X129" s="373"/>
      <c r="Y129" s="373"/>
      <c r="Z129" s="373"/>
      <c r="AA129" s="373"/>
      <c r="AB129" s="373"/>
      <c r="AC129" s="373"/>
      <c r="AD129" s="373"/>
      <c r="AE129" s="373"/>
      <c r="AF129" s="373"/>
      <c r="AG129" s="373"/>
    </row>
    <row r="130" spans="1:33" ht="15.75" customHeight="1" x14ac:dyDescent="0.25">
      <c r="A130" s="373"/>
      <c r="B130" s="373"/>
      <c r="C130" s="373"/>
      <c r="D130" s="373"/>
      <c r="E130" s="373"/>
      <c r="F130" s="373"/>
      <c r="G130" s="373"/>
      <c r="H130" s="373"/>
      <c r="I130" s="373"/>
      <c r="J130" s="373"/>
      <c r="K130" s="373"/>
      <c r="L130" s="373"/>
      <c r="M130" s="373"/>
      <c r="N130" s="373"/>
      <c r="O130" s="373"/>
      <c r="P130" s="373"/>
      <c r="Q130" s="373"/>
      <c r="R130" s="373"/>
      <c r="S130" s="373"/>
      <c r="T130" s="373"/>
      <c r="U130" s="373"/>
      <c r="V130" s="373"/>
      <c r="W130" s="373"/>
      <c r="X130" s="373"/>
      <c r="Y130" s="373"/>
      <c r="Z130" s="373"/>
      <c r="AA130" s="373"/>
      <c r="AB130" s="373"/>
      <c r="AC130" s="373"/>
      <c r="AD130" s="373"/>
      <c r="AE130" s="373"/>
      <c r="AF130" s="373"/>
      <c r="AG130" s="373"/>
    </row>
    <row r="131" spans="1:33" ht="15.75" customHeight="1" x14ac:dyDescent="0.25">
      <c r="A131" s="373"/>
      <c r="B131" s="373"/>
      <c r="C131" s="373"/>
      <c r="D131" s="373"/>
      <c r="E131" s="373"/>
      <c r="F131" s="373"/>
      <c r="G131" s="373"/>
      <c r="H131" s="373"/>
      <c r="I131" s="373"/>
      <c r="J131" s="373"/>
      <c r="K131" s="373"/>
      <c r="L131" s="373"/>
      <c r="M131" s="373"/>
      <c r="N131" s="373"/>
      <c r="O131" s="373"/>
      <c r="P131" s="373"/>
      <c r="Q131" s="373"/>
      <c r="R131" s="373"/>
      <c r="S131" s="373"/>
      <c r="T131" s="373"/>
      <c r="U131" s="373"/>
      <c r="V131" s="373"/>
      <c r="W131" s="373"/>
      <c r="X131" s="373"/>
      <c r="Y131" s="373"/>
      <c r="Z131" s="373"/>
      <c r="AA131" s="373"/>
      <c r="AB131" s="373"/>
      <c r="AC131" s="373"/>
      <c r="AD131" s="373"/>
      <c r="AE131" s="373"/>
      <c r="AF131" s="373"/>
      <c r="AG131" s="373"/>
    </row>
    <row r="132" spans="1:33" ht="15.75" customHeight="1" x14ac:dyDescent="0.25">
      <c r="A132" s="373"/>
      <c r="B132" s="373"/>
      <c r="C132" s="373"/>
      <c r="D132" s="373"/>
      <c r="E132" s="373"/>
      <c r="F132" s="373"/>
      <c r="G132" s="373"/>
      <c r="H132" s="373"/>
      <c r="I132" s="373"/>
      <c r="J132" s="373"/>
      <c r="K132" s="373"/>
      <c r="L132" s="373"/>
      <c r="M132" s="373"/>
      <c r="N132" s="373"/>
      <c r="O132" s="373"/>
      <c r="P132" s="373"/>
      <c r="Q132" s="373"/>
      <c r="R132" s="373"/>
      <c r="S132" s="373"/>
      <c r="T132" s="373"/>
      <c r="U132" s="373"/>
      <c r="V132" s="373"/>
      <c r="W132" s="373"/>
      <c r="X132" s="373"/>
      <c r="Y132" s="373"/>
      <c r="Z132" s="373"/>
      <c r="AA132" s="373"/>
      <c r="AB132" s="373"/>
      <c r="AC132" s="373"/>
      <c r="AD132" s="373"/>
      <c r="AE132" s="373"/>
      <c r="AF132" s="373"/>
      <c r="AG132" s="373"/>
    </row>
    <row r="133" spans="1:33" ht="15.75" customHeight="1" x14ac:dyDescent="0.25">
      <c r="A133" s="373"/>
      <c r="B133" s="373"/>
      <c r="C133" s="373"/>
      <c r="D133" s="373"/>
      <c r="E133" s="373"/>
      <c r="F133" s="373"/>
      <c r="G133" s="373"/>
      <c r="H133" s="373"/>
      <c r="I133" s="373"/>
      <c r="J133" s="373"/>
      <c r="K133" s="373"/>
      <c r="L133" s="373"/>
      <c r="M133" s="373"/>
      <c r="N133" s="373"/>
      <c r="O133" s="373"/>
      <c r="P133" s="373"/>
      <c r="Q133" s="373"/>
      <c r="R133" s="373"/>
      <c r="S133" s="373"/>
      <c r="T133" s="373"/>
      <c r="U133" s="373"/>
      <c r="V133" s="373"/>
      <c r="W133" s="373"/>
      <c r="X133" s="373"/>
      <c r="Y133" s="373"/>
      <c r="Z133" s="373"/>
      <c r="AA133" s="373"/>
      <c r="AB133" s="373"/>
      <c r="AC133" s="373"/>
      <c r="AD133" s="373"/>
      <c r="AE133" s="373"/>
      <c r="AF133" s="373"/>
      <c r="AG133" s="373"/>
    </row>
    <row r="134" spans="1:33" ht="15.75" customHeight="1" x14ac:dyDescent="0.25">
      <c r="A134" s="373"/>
      <c r="B134" s="373"/>
      <c r="C134" s="373"/>
      <c r="D134" s="373"/>
      <c r="E134" s="373"/>
      <c r="F134" s="373"/>
      <c r="G134" s="373"/>
      <c r="H134" s="373"/>
      <c r="I134" s="373"/>
      <c r="J134" s="373"/>
      <c r="K134" s="373"/>
      <c r="L134" s="373"/>
      <c r="M134" s="373"/>
      <c r="N134" s="373"/>
      <c r="O134" s="373"/>
      <c r="P134" s="373"/>
      <c r="Q134" s="373"/>
      <c r="R134" s="373"/>
      <c r="S134" s="373"/>
      <c r="T134" s="373"/>
      <c r="U134" s="373"/>
      <c r="V134" s="373"/>
      <c r="W134" s="373"/>
      <c r="X134" s="373"/>
      <c r="Y134" s="373"/>
      <c r="Z134" s="373"/>
      <c r="AA134" s="373"/>
      <c r="AB134" s="373"/>
      <c r="AC134" s="373"/>
      <c r="AD134" s="373"/>
      <c r="AE134" s="373"/>
      <c r="AF134" s="373"/>
      <c r="AG134" s="373"/>
    </row>
    <row r="135" spans="1:33" ht="15.75" customHeight="1" x14ac:dyDescent="0.25">
      <c r="A135" s="373"/>
      <c r="B135" s="373"/>
      <c r="C135" s="373"/>
      <c r="D135" s="373"/>
      <c r="E135" s="373"/>
      <c r="F135" s="373"/>
      <c r="G135" s="373"/>
      <c r="H135" s="373"/>
      <c r="I135" s="373"/>
      <c r="J135" s="373"/>
      <c r="K135" s="373"/>
      <c r="L135" s="373"/>
      <c r="M135" s="373"/>
      <c r="N135" s="373"/>
      <c r="O135" s="373"/>
      <c r="P135" s="373"/>
      <c r="Q135" s="373"/>
      <c r="R135" s="373"/>
      <c r="S135" s="373"/>
      <c r="T135" s="373"/>
      <c r="U135" s="373"/>
      <c r="V135" s="373"/>
      <c r="W135" s="373"/>
      <c r="X135" s="373"/>
      <c r="Y135" s="373"/>
      <c r="Z135" s="373"/>
      <c r="AA135" s="373"/>
      <c r="AB135" s="373"/>
      <c r="AC135" s="373"/>
      <c r="AD135" s="373"/>
      <c r="AE135" s="373"/>
      <c r="AF135" s="373"/>
      <c r="AG135" s="373"/>
    </row>
    <row r="136" spans="1:33" ht="15.75" customHeight="1" x14ac:dyDescent="0.25">
      <c r="A136" s="373"/>
      <c r="B136" s="373"/>
      <c r="C136" s="373"/>
      <c r="D136" s="373"/>
      <c r="E136" s="373"/>
      <c r="F136" s="373"/>
      <c r="G136" s="373"/>
      <c r="H136" s="373"/>
      <c r="I136" s="373"/>
      <c r="J136" s="373"/>
      <c r="K136" s="373"/>
      <c r="L136" s="373"/>
      <c r="M136" s="373"/>
      <c r="N136" s="373"/>
      <c r="O136" s="373"/>
      <c r="P136" s="373"/>
      <c r="Q136" s="373"/>
      <c r="R136" s="373"/>
      <c r="S136" s="373"/>
      <c r="T136" s="373"/>
      <c r="U136" s="373"/>
      <c r="V136" s="373"/>
      <c r="W136" s="373"/>
      <c r="X136" s="373"/>
      <c r="Y136" s="373"/>
      <c r="Z136" s="373"/>
      <c r="AA136" s="373"/>
      <c r="AB136" s="373"/>
      <c r="AC136" s="373"/>
      <c r="AD136" s="373"/>
      <c r="AE136" s="373"/>
      <c r="AF136" s="373"/>
      <c r="AG136" s="373"/>
    </row>
    <row r="137" spans="1:33" ht="15.75" customHeight="1" x14ac:dyDescent="0.25">
      <c r="A137" s="373"/>
      <c r="B137" s="373"/>
      <c r="C137" s="373"/>
      <c r="D137" s="373"/>
      <c r="E137" s="373"/>
      <c r="F137" s="373"/>
      <c r="G137" s="373"/>
      <c r="H137" s="373"/>
      <c r="I137" s="373"/>
      <c r="J137" s="373"/>
      <c r="K137" s="373"/>
      <c r="L137" s="373"/>
      <c r="M137" s="373"/>
      <c r="N137" s="373"/>
      <c r="O137" s="373"/>
      <c r="P137" s="373"/>
      <c r="Q137" s="373"/>
      <c r="R137" s="373"/>
      <c r="S137" s="373"/>
      <c r="T137" s="373"/>
      <c r="U137" s="373"/>
      <c r="V137" s="373"/>
      <c r="W137" s="373"/>
      <c r="X137" s="373"/>
      <c r="Y137" s="373"/>
      <c r="Z137" s="373"/>
      <c r="AA137" s="373"/>
      <c r="AB137" s="373"/>
      <c r="AC137" s="373"/>
      <c r="AD137" s="373"/>
      <c r="AE137" s="373"/>
      <c r="AF137" s="373"/>
      <c r="AG137" s="373"/>
    </row>
    <row r="138" spans="1:33" ht="15.75" customHeight="1" x14ac:dyDescent="0.25">
      <c r="A138" s="373"/>
      <c r="B138" s="373"/>
      <c r="C138" s="373"/>
      <c r="D138" s="373"/>
      <c r="E138" s="373"/>
      <c r="F138" s="373"/>
      <c r="G138" s="373"/>
      <c r="H138" s="373"/>
      <c r="I138" s="373"/>
      <c r="J138" s="373"/>
      <c r="K138" s="373"/>
      <c r="L138" s="373"/>
      <c r="M138" s="373"/>
      <c r="N138" s="373"/>
      <c r="O138" s="373"/>
      <c r="P138" s="373"/>
      <c r="Q138" s="373"/>
      <c r="R138" s="373"/>
      <c r="S138" s="373"/>
      <c r="T138" s="373"/>
      <c r="U138" s="373"/>
      <c r="V138" s="373"/>
      <c r="W138" s="373"/>
      <c r="X138" s="373"/>
      <c r="Y138" s="373"/>
      <c r="Z138" s="373"/>
      <c r="AA138" s="373"/>
      <c r="AB138" s="373"/>
      <c r="AC138" s="373"/>
      <c r="AD138" s="373"/>
      <c r="AE138" s="373"/>
      <c r="AF138" s="373"/>
      <c r="AG138" s="373"/>
    </row>
    <row r="139" spans="1:33" ht="15.75" customHeight="1" x14ac:dyDescent="0.25">
      <c r="A139" s="373"/>
      <c r="B139" s="373"/>
      <c r="C139" s="373"/>
      <c r="D139" s="373"/>
      <c r="E139" s="373"/>
      <c r="F139" s="373"/>
      <c r="G139" s="373"/>
      <c r="H139" s="373"/>
      <c r="I139" s="373"/>
      <c r="J139" s="373"/>
      <c r="K139" s="373"/>
      <c r="L139" s="373"/>
      <c r="M139" s="373"/>
      <c r="N139" s="373"/>
      <c r="O139" s="373"/>
      <c r="P139" s="373"/>
      <c r="Q139" s="373"/>
      <c r="R139" s="373"/>
      <c r="S139" s="373"/>
      <c r="T139" s="373"/>
      <c r="U139" s="373"/>
      <c r="V139" s="373"/>
      <c r="W139" s="373"/>
      <c r="X139" s="373"/>
      <c r="Y139" s="373"/>
      <c r="Z139" s="373"/>
      <c r="AA139" s="373"/>
      <c r="AB139" s="373"/>
      <c r="AC139" s="373"/>
      <c r="AD139" s="373"/>
      <c r="AE139" s="373"/>
      <c r="AF139" s="373"/>
      <c r="AG139" s="373"/>
    </row>
    <row r="140" spans="1:33" ht="15.75" customHeight="1" x14ac:dyDescent="0.25">
      <c r="A140" s="373"/>
      <c r="B140" s="373"/>
      <c r="C140" s="373"/>
      <c r="D140" s="373"/>
      <c r="E140" s="373"/>
      <c r="F140" s="373"/>
      <c r="G140" s="373"/>
      <c r="H140" s="373"/>
      <c r="I140" s="373"/>
      <c r="J140" s="373"/>
      <c r="K140" s="373"/>
      <c r="L140" s="373"/>
      <c r="M140" s="373"/>
      <c r="N140" s="373"/>
      <c r="O140" s="373"/>
      <c r="P140" s="373"/>
      <c r="Q140" s="373"/>
      <c r="R140" s="373"/>
      <c r="S140" s="373"/>
      <c r="T140" s="373"/>
      <c r="U140" s="373"/>
      <c r="V140" s="373"/>
      <c r="W140" s="373"/>
      <c r="X140" s="373"/>
      <c r="Y140" s="373"/>
      <c r="Z140" s="373"/>
      <c r="AA140" s="373"/>
      <c r="AB140" s="373"/>
      <c r="AC140" s="373"/>
      <c r="AD140" s="373"/>
      <c r="AE140" s="373"/>
      <c r="AF140" s="373"/>
      <c r="AG140" s="373"/>
    </row>
    <row r="141" spans="1:33" ht="15.75" customHeight="1" x14ac:dyDescent="0.25">
      <c r="A141" s="373"/>
      <c r="B141" s="373"/>
      <c r="C141" s="373"/>
      <c r="D141" s="373"/>
      <c r="E141" s="373"/>
      <c r="F141" s="373"/>
      <c r="G141" s="373"/>
      <c r="H141" s="373"/>
      <c r="I141" s="373"/>
      <c r="J141" s="373"/>
      <c r="K141" s="373"/>
      <c r="L141" s="373"/>
      <c r="M141" s="373"/>
      <c r="N141" s="373"/>
      <c r="O141" s="373"/>
      <c r="P141" s="373"/>
      <c r="Q141" s="373"/>
      <c r="R141" s="373"/>
      <c r="S141" s="373"/>
      <c r="T141" s="373"/>
      <c r="U141" s="373"/>
      <c r="V141" s="373"/>
      <c r="W141" s="373"/>
      <c r="X141" s="373"/>
      <c r="Y141" s="373"/>
      <c r="Z141" s="373"/>
      <c r="AA141" s="373"/>
      <c r="AB141" s="373"/>
      <c r="AC141" s="373"/>
      <c r="AD141" s="373"/>
      <c r="AE141" s="373"/>
      <c r="AF141" s="373"/>
      <c r="AG141" s="373"/>
    </row>
    <row r="142" spans="1:33" ht="15.75" customHeight="1" x14ac:dyDescent="0.25">
      <c r="A142" s="373"/>
      <c r="B142" s="373"/>
      <c r="C142" s="373"/>
      <c r="D142" s="373"/>
      <c r="E142" s="373"/>
      <c r="F142" s="373"/>
      <c r="G142" s="373"/>
      <c r="H142" s="373"/>
      <c r="I142" s="373"/>
      <c r="J142" s="373"/>
      <c r="K142" s="373"/>
      <c r="L142" s="373"/>
      <c r="M142" s="373"/>
      <c r="N142" s="373"/>
      <c r="O142" s="373"/>
      <c r="P142" s="373"/>
      <c r="Q142" s="373"/>
      <c r="R142" s="373"/>
      <c r="S142" s="373"/>
      <c r="T142" s="373"/>
      <c r="U142" s="373"/>
      <c r="V142" s="373"/>
      <c r="W142" s="373"/>
      <c r="X142" s="373"/>
      <c r="Y142" s="373"/>
      <c r="Z142" s="373"/>
      <c r="AA142" s="373"/>
      <c r="AB142" s="373"/>
      <c r="AC142" s="373"/>
      <c r="AD142" s="373"/>
      <c r="AE142" s="373"/>
      <c r="AF142" s="373"/>
      <c r="AG142" s="373"/>
    </row>
    <row r="143" spans="1:33" ht="15.75" customHeight="1" x14ac:dyDescent="0.25">
      <c r="A143" s="373"/>
      <c r="B143" s="373"/>
      <c r="C143" s="373"/>
      <c r="D143" s="373"/>
      <c r="E143" s="373"/>
      <c r="F143" s="373"/>
      <c r="G143" s="373"/>
      <c r="H143" s="373"/>
      <c r="I143" s="373"/>
      <c r="J143" s="373"/>
      <c r="K143" s="373"/>
      <c r="L143" s="373"/>
      <c r="M143" s="373"/>
      <c r="N143" s="373"/>
      <c r="O143" s="373"/>
      <c r="P143" s="373"/>
      <c r="Q143" s="373"/>
      <c r="R143" s="373"/>
      <c r="S143" s="373"/>
      <c r="T143" s="373"/>
      <c r="U143" s="373"/>
      <c r="V143" s="373"/>
      <c r="W143" s="373"/>
      <c r="X143" s="373"/>
      <c r="Y143" s="373"/>
      <c r="Z143" s="373"/>
      <c r="AA143" s="373"/>
      <c r="AB143" s="373"/>
      <c r="AC143" s="373"/>
      <c r="AD143" s="373"/>
      <c r="AE143" s="373"/>
      <c r="AF143" s="373"/>
      <c r="AG143" s="373"/>
    </row>
    <row r="144" spans="1:33" ht="15.75" customHeight="1" x14ac:dyDescent="0.25">
      <c r="A144" s="373"/>
      <c r="B144" s="373"/>
      <c r="C144" s="373"/>
      <c r="D144" s="373"/>
      <c r="E144" s="373"/>
      <c r="F144" s="373"/>
      <c r="G144" s="373"/>
      <c r="H144" s="373"/>
      <c r="I144" s="373"/>
      <c r="J144" s="373"/>
      <c r="K144" s="373"/>
      <c r="L144" s="373"/>
      <c r="M144" s="373"/>
      <c r="N144" s="373"/>
      <c r="O144" s="373"/>
      <c r="P144" s="373"/>
      <c r="Q144" s="373"/>
      <c r="R144" s="373"/>
      <c r="S144" s="373"/>
      <c r="T144" s="373"/>
      <c r="U144" s="373"/>
      <c r="V144" s="373"/>
      <c r="W144" s="373"/>
      <c r="X144" s="373"/>
      <c r="Y144" s="373"/>
      <c r="Z144" s="373"/>
      <c r="AA144" s="373"/>
      <c r="AB144" s="373"/>
      <c r="AC144" s="373"/>
      <c r="AD144" s="373"/>
      <c r="AE144" s="373"/>
      <c r="AF144" s="373"/>
      <c r="AG144" s="373"/>
    </row>
    <row r="145" spans="1:33" ht="15.75" customHeight="1" x14ac:dyDescent="0.25">
      <c r="A145" s="373"/>
      <c r="B145" s="373"/>
      <c r="C145" s="373"/>
      <c r="D145" s="373"/>
      <c r="E145" s="373"/>
      <c r="F145" s="373"/>
      <c r="G145" s="373"/>
      <c r="H145" s="373"/>
      <c r="I145" s="373"/>
      <c r="J145" s="373"/>
      <c r="K145" s="373"/>
      <c r="L145" s="373"/>
      <c r="M145" s="373"/>
      <c r="N145" s="373"/>
      <c r="O145" s="373"/>
      <c r="P145" s="373"/>
      <c r="Q145" s="373"/>
      <c r="R145" s="373"/>
      <c r="S145" s="373"/>
      <c r="T145" s="373"/>
      <c r="U145" s="373"/>
      <c r="V145" s="373"/>
      <c r="W145" s="373"/>
      <c r="X145" s="373"/>
      <c r="Y145" s="373"/>
      <c r="Z145" s="373"/>
      <c r="AA145" s="373"/>
      <c r="AB145" s="373"/>
      <c r="AC145" s="373"/>
      <c r="AD145" s="373"/>
      <c r="AE145" s="373"/>
      <c r="AF145" s="373"/>
      <c r="AG145" s="373"/>
    </row>
    <row r="146" spans="1:33" ht="15.75" customHeight="1" x14ac:dyDescent="0.25">
      <c r="A146" s="373"/>
      <c r="B146" s="373"/>
      <c r="C146" s="373"/>
      <c r="D146" s="373"/>
      <c r="E146" s="373"/>
      <c r="F146" s="373"/>
      <c r="G146" s="373"/>
      <c r="H146" s="373"/>
      <c r="I146" s="373"/>
      <c r="J146" s="373"/>
      <c r="K146" s="373"/>
      <c r="L146" s="373"/>
      <c r="M146" s="373"/>
      <c r="N146" s="373"/>
      <c r="O146" s="373"/>
      <c r="P146" s="373"/>
      <c r="Q146" s="373"/>
      <c r="R146" s="373"/>
      <c r="S146" s="373"/>
      <c r="T146" s="373"/>
      <c r="U146" s="373"/>
      <c r="V146" s="373"/>
      <c r="W146" s="373"/>
      <c r="X146" s="373"/>
      <c r="Y146" s="373"/>
      <c r="Z146" s="373"/>
      <c r="AA146" s="373"/>
      <c r="AB146" s="373"/>
      <c r="AC146" s="373"/>
      <c r="AD146" s="373"/>
      <c r="AE146" s="373"/>
      <c r="AF146" s="373"/>
      <c r="AG146" s="373"/>
    </row>
    <row r="147" spans="1:33" ht="15.75" customHeight="1" x14ac:dyDescent="0.25">
      <c r="A147" s="373"/>
      <c r="B147" s="373"/>
      <c r="C147" s="373"/>
      <c r="D147" s="373"/>
      <c r="E147" s="373"/>
      <c r="F147" s="373"/>
      <c r="G147" s="373"/>
      <c r="H147" s="373"/>
      <c r="I147" s="373"/>
      <c r="J147" s="373"/>
      <c r="K147" s="373"/>
      <c r="L147" s="373"/>
      <c r="M147" s="373"/>
      <c r="N147" s="373"/>
      <c r="O147" s="373"/>
      <c r="P147" s="373"/>
      <c r="Q147" s="373"/>
      <c r="R147" s="373"/>
      <c r="S147" s="373"/>
      <c r="T147" s="373"/>
      <c r="U147" s="373"/>
      <c r="V147" s="373"/>
      <c r="W147" s="373"/>
      <c r="X147" s="373"/>
      <c r="Y147" s="373"/>
      <c r="Z147" s="373"/>
      <c r="AA147" s="373"/>
      <c r="AB147" s="373"/>
      <c r="AC147" s="373"/>
      <c r="AD147" s="373"/>
      <c r="AE147" s="373"/>
      <c r="AF147" s="373"/>
      <c r="AG147" s="373"/>
    </row>
    <row r="148" spans="1:33" ht="15.75" customHeight="1" x14ac:dyDescent="0.25">
      <c r="A148" s="373"/>
      <c r="B148" s="373"/>
      <c r="C148" s="373"/>
      <c r="D148" s="373"/>
      <c r="E148" s="373"/>
      <c r="F148" s="373"/>
      <c r="G148" s="373"/>
      <c r="H148" s="373"/>
      <c r="I148" s="373"/>
      <c r="J148" s="373"/>
      <c r="K148" s="373"/>
      <c r="L148" s="373"/>
      <c r="M148" s="373"/>
      <c r="N148" s="373"/>
      <c r="O148" s="373"/>
      <c r="P148" s="373"/>
      <c r="Q148" s="373"/>
      <c r="R148" s="373"/>
      <c r="S148" s="373"/>
      <c r="T148" s="373"/>
      <c r="U148" s="373"/>
      <c r="V148" s="373"/>
      <c r="W148" s="373"/>
      <c r="X148" s="373"/>
      <c r="Y148" s="373"/>
      <c r="Z148" s="373"/>
      <c r="AA148" s="373"/>
      <c r="AB148" s="373"/>
      <c r="AC148" s="373"/>
      <c r="AD148" s="373"/>
      <c r="AE148" s="373"/>
      <c r="AF148" s="373"/>
      <c r="AG148" s="373"/>
    </row>
    <row r="149" spans="1:33" ht="15.75" customHeight="1" x14ac:dyDescent="0.25">
      <c r="A149" s="373"/>
      <c r="B149" s="373"/>
      <c r="C149" s="373"/>
      <c r="D149" s="373"/>
      <c r="E149" s="373"/>
      <c r="F149" s="373"/>
      <c r="G149" s="373"/>
      <c r="H149" s="373"/>
      <c r="I149" s="373"/>
      <c r="J149" s="373"/>
      <c r="K149" s="373"/>
      <c r="L149" s="373"/>
      <c r="M149" s="373"/>
      <c r="N149" s="373"/>
      <c r="O149" s="373"/>
      <c r="P149" s="373"/>
      <c r="Q149" s="373"/>
      <c r="R149" s="373"/>
      <c r="S149" s="373"/>
      <c r="T149" s="373"/>
      <c r="U149" s="373"/>
      <c r="V149" s="373"/>
      <c r="W149" s="373"/>
      <c r="X149" s="373"/>
      <c r="Y149" s="373"/>
      <c r="Z149" s="373"/>
      <c r="AA149" s="373"/>
      <c r="AB149" s="373"/>
      <c r="AC149" s="373"/>
      <c r="AD149" s="373"/>
      <c r="AE149" s="373"/>
      <c r="AF149" s="373"/>
      <c r="AG149" s="373"/>
    </row>
    <row r="150" spans="1:33" ht="15.75" customHeight="1" x14ac:dyDescent="0.25">
      <c r="A150" s="373"/>
      <c r="B150" s="373"/>
      <c r="C150" s="373"/>
      <c r="D150" s="373"/>
      <c r="E150" s="373"/>
      <c r="F150" s="373"/>
      <c r="G150" s="373"/>
      <c r="H150" s="373"/>
      <c r="I150" s="373"/>
      <c r="J150" s="373"/>
      <c r="K150" s="373"/>
      <c r="L150" s="373"/>
      <c r="M150" s="373"/>
      <c r="N150" s="373"/>
      <c r="O150" s="373"/>
      <c r="P150" s="373"/>
      <c r="Q150" s="373"/>
      <c r="R150" s="373"/>
      <c r="S150" s="373"/>
      <c r="T150" s="373"/>
      <c r="U150" s="373"/>
      <c r="V150" s="373"/>
      <c r="W150" s="373"/>
      <c r="X150" s="373"/>
      <c r="Y150" s="373"/>
      <c r="Z150" s="373"/>
      <c r="AA150" s="373"/>
      <c r="AB150" s="373"/>
      <c r="AC150" s="373"/>
      <c r="AD150" s="373"/>
      <c r="AE150" s="373"/>
      <c r="AF150" s="373"/>
      <c r="AG150" s="373"/>
    </row>
    <row r="151" spans="1:33" ht="15.75" customHeight="1" x14ac:dyDescent="0.25">
      <c r="A151" s="373"/>
      <c r="B151" s="373"/>
      <c r="C151" s="373"/>
      <c r="D151" s="373"/>
      <c r="E151" s="373"/>
      <c r="F151" s="373"/>
      <c r="G151" s="373"/>
      <c r="H151" s="373"/>
      <c r="I151" s="373"/>
      <c r="J151" s="373"/>
      <c r="K151" s="373"/>
      <c r="L151" s="373"/>
      <c r="M151" s="373"/>
      <c r="N151" s="373"/>
      <c r="O151" s="373"/>
      <c r="P151" s="373"/>
      <c r="Q151" s="373"/>
      <c r="R151" s="373"/>
      <c r="S151" s="373"/>
      <c r="T151" s="373"/>
      <c r="U151" s="373"/>
      <c r="V151" s="373"/>
      <c r="W151" s="373"/>
      <c r="X151" s="373"/>
      <c r="Y151" s="373"/>
      <c r="Z151" s="373"/>
      <c r="AA151" s="373"/>
      <c r="AB151" s="373"/>
      <c r="AC151" s="373"/>
      <c r="AD151" s="373"/>
      <c r="AE151" s="373"/>
      <c r="AF151" s="373"/>
      <c r="AG151" s="373"/>
    </row>
    <row r="152" spans="1:33" ht="15.75" customHeight="1" x14ac:dyDescent="0.25">
      <c r="A152" s="373"/>
      <c r="B152" s="373"/>
      <c r="C152" s="373"/>
      <c r="D152" s="373"/>
      <c r="E152" s="373"/>
      <c r="F152" s="373"/>
      <c r="G152" s="373"/>
      <c r="H152" s="373"/>
      <c r="I152" s="373"/>
      <c r="J152" s="373"/>
      <c r="K152" s="373"/>
      <c r="L152" s="373"/>
      <c r="M152" s="373"/>
      <c r="N152" s="373"/>
      <c r="O152" s="373"/>
      <c r="P152" s="373"/>
      <c r="Q152" s="373"/>
      <c r="R152" s="373"/>
      <c r="S152" s="373"/>
      <c r="T152" s="373"/>
      <c r="U152" s="373"/>
      <c r="V152" s="373"/>
      <c r="W152" s="373"/>
      <c r="X152" s="373"/>
      <c r="Y152" s="373"/>
      <c r="Z152" s="373"/>
      <c r="AA152" s="373"/>
      <c r="AB152" s="373"/>
      <c r="AC152" s="373"/>
      <c r="AD152" s="373"/>
      <c r="AE152" s="373"/>
      <c r="AF152" s="373"/>
      <c r="AG152" s="373"/>
    </row>
    <row r="153" spans="1:33" ht="15.75" customHeight="1" x14ac:dyDescent="0.25">
      <c r="A153" s="373"/>
      <c r="B153" s="373"/>
      <c r="C153" s="373"/>
      <c r="D153" s="373"/>
      <c r="E153" s="373"/>
      <c r="F153" s="373"/>
      <c r="G153" s="373"/>
      <c r="H153" s="373"/>
      <c r="I153" s="373"/>
      <c r="J153" s="373"/>
      <c r="K153" s="373"/>
      <c r="L153" s="373"/>
      <c r="M153" s="373"/>
      <c r="N153" s="373"/>
      <c r="O153" s="373"/>
      <c r="P153" s="373"/>
      <c r="Q153" s="373"/>
      <c r="R153" s="373"/>
      <c r="S153" s="373"/>
      <c r="T153" s="373"/>
      <c r="U153" s="373"/>
      <c r="V153" s="373"/>
      <c r="W153" s="373"/>
      <c r="X153" s="373"/>
      <c r="Y153" s="373"/>
      <c r="Z153" s="373"/>
      <c r="AA153" s="373"/>
      <c r="AB153" s="373"/>
      <c r="AC153" s="373"/>
      <c r="AD153" s="373"/>
      <c r="AE153" s="373"/>
      <c r="AF153" s="373"/>
      <c r="AG153" s="373"/>
    </row>
    <row r="154" spans="1:33" ht="15.75" customHeight="1" x14ac:dyDescent="0.25">
      <c r="A154" s="373"/>
      <c r="B154" s="373"/>
      <c r="C154" s="373"/>
      <c r="D154" s="373"/>
      <c r="E154" s="373"/>
      <c r="F154" s="373"/>
      <c r="G154" s="373"/>
      <c r="H154" s="373"/>
      <c r="I154" s="373"/>
      <c r="J154" s="373"/>
      <c r="K154" s="373"/>
      <c r="L154" s="373"/>
      <c r="M154" s="373"/>
      <c r="N154" s="373"/>
      <c r="O154" s="373"/>
      <c r="P154" s="373"/>
      <c r="Q154" s="373"/>
      <c r="R154" s="373"/>
      <c r="S154" s="373"/>
      <c r="T154" s="373"/>
      <c r="U154" s="373"/>
      <c r="V154" s="373"/>
      <c r="W154" s="373"/>
      <c r="X154" s="373"/>
      <c r="Y154" s="373"/>
      <c r="Z154" s="373"/>
      <c r="AA154" s="373"/>
      <c r="AB154" s="373"/>
      <c r="AC154" s="373"/>
      <c r="AD154" s="373"/>
      <c r="AE154" s="373"/>
      <c r="AF154" s="373"/>
      <c r="AG154" s="373"/>
    </row>
    <row r="155" spans="1:33" ht="15.75" customHeight="1" x14ac:dyDescent="0.25">
      <c r="A155" s="373"/>
      <c r="B155" s="373"/>
      <c r="C155" s="373"/>
      <c r="D155" s="373"/>
      <c r="E155" s="373"/>
      <c r="F155" s="373"/>
      <c r="G155" s="373"/>
      <c r="H155" s="373"/>
      <c r="I155" s="373"/>
      <c r="J155" s="373"/>
      <c r="K155" s="373"/>
      <c r="L155" s="373"/>
      <c r="M155" s="373"/>
      <c r="N155" s="373"/>
      <c r="O155" s="373"/>
      <c r="P155" s="373"/>
      <c r="Q155" s="373"/>
      <c r="R155" s="373"/>
      <c r="S155" s="373"/>
      <c r="T155" s="373"/>
      <c r="U155" s="373"/>
      <c r="V155" s="373"/>
      <c r="W155" s="373"/>
      <c r="X155" s="373"/>
      <c r="Y155" s="373"/>
      <c r="Z155" s="373"/>
      <c r="AA155" s="373"/>
      <c r="AB155" s="373"/>
      <c r="AC155" s="373"/>
      <c r="AD155" s="373"/>
      <c r="AE155" s="373"/>
      <c r="AF155" s="373"/>
      <c r="AG155" s="373"/>
    </row>
    <row r="156" spans="1:33" ht="15.75" customHeight="1" x14ac:dyDescent="0.25">
      <c r="A156" s="373"/>
      <c r="B156" s="373"/>
      <c r="C156" s="373"/>
      <c r="D156" s="373"/>
      <c r="E156" s="373"/>
      <c r="F156" s="373"/>
      <c r="G156" s="373"/>
      <c r="H156" s="373"/>
      <c r="I156" s="373"/>
      <c r="J156" s="373"/>
      <c r="K156" s="373"/>
      <c r="L156" s="373"/>
      <c r="M156" s="373"/>
      <c r="N156" s="373"/>
      <c r="O156" s="373"/>
      <c r="P156" s="373"/>
      <c r="Q156" s="373"/>
      <c r="R156" s="373"/>
      <c r="S156" s="373"/>
      <c r="T156" s="373"/>
      <c r="U156" s="373"/>
      <c r="V156" s="373"/>
      <c r="W156" s="373"/>
      <c r="X156" s="373"/>
      <c r="Y156" s="373"/>
      <c r="Z156" s="373"/>
      <c r="AA156" s="373"/>
      <c r="AB156" s="373"/>
      <c r="AC156" s="373"/>
      <c r="AD156" s="373"/>
      <c r="AE156" s="373"/>
      <c r="AF156" s="373"/>
      <c r="AG156" s="373"/>
    </row>
    <row r="157" spans="1:33" ht="15.75" customHeight="1" x14ac:dyDescent="0.25">
      <c r="A157" s="373"/>
      <c r="B157" s="373"/>
      <c r="C157" s="373"/>
      <c r="D157" s="373"/>
      <c r="E157" s="373"/>
      <c r="F157" s="373"/>
      <c r="G157" s="373"/>
      <c r="H157" s="373"/>
      <c r="I157" s="373"/>
      <c r="J157" s="373"/>
      <c r="K157" s="373"/>
      <c r="L157" s="373"/>
      <c r="M157" s="373"/>
      <c r="N157" s="373"/>
      <c r="O157" s="373"/>
      <c r="P157" s="373"/>
      <c r="Q157" s="373"/>
      <c r="R157" s="373"/>
      <c r="S157" s="373"/>
      <c r="T157" s="373"/>
      <c r="U157" s="373"/>
      <c r="V157" s="373"/>
      <c r="W157" s="373"/>
      <c r="X157" s="373"/>
      <c r="Y157" s="373"/>
      <c r="Z157" s="373"/>
      <c r="AA157" s="373"/>
      <c r="AB157" s="373"/>
      <c r="AC157" s="373"/>
      <c r="AD157" s="373"/>
      <c r="AE157" s="373"/>
      <c r="AF157" s="373"/>
      <c r="AG157" s="373"/>
    </row>
    <row r="158" spans="1:33" ht="15.75" customHeight="1" x14ac:dyDescent="0.25">
      <c r="A158" s="373"/>
      <c r="B158" s="373"/>
      <c r="C158" s="373"/>
      <c r="D158" s="373"/>
      <c r="E158" s="373"/>
      <c r="F158" s="373"/>
      <c r="G158" s="373"/>
      <c r="H158" s="373"/>
      <c r="I158" s="373"/>
      <c r="J158" s="373"/>
      <c r="K158" s="373"/>
      <c r="L158" s="373"/>
      <c r="M158" s="373"/>
      <c r="N158" s="373"/>
      <c r="O158" s="373"/>
      <c r="P158" s="373"/>
      <c r="Q158" s="373"/>
      <c r="R158" s="373"/>
      <c r="S158" s="373"/>
      <c r="T158" s="373"/>
      <c r="U158" s="373"/>
      <c r="V158" s="373"/>
      <c r="W158" s="373"/>
      <c r="X158" s="373"/>
      <c r="Y158" s="373"/>
      <c r="Z158" s="373"/>
      <c r="AA158" s="373"/>
      <c r="AB158" s="373"/>
      <c r="AC158" s="373"/>
      <c r="AD158" s="373"/>
      <c r="AE158" s="373"/>
      <c r="AF158" s="373"/>
      <c r="AG158" s="373"/>
    </row>
    <row r="159" spans="1:33" ht="15.75" customHeight="1" x14ac:dyDescent="0.25">
      <c r="A159" s="373"/>
      <c r="B159" s="373"/>
      <c r="C159" s="373"/>
      <c r="D159" s="373"/>
      <c r="E159" s="373"/>
      <c r="F159" s="373"/>
      <c r="G159" s="373"/>
      <c r="H159" s="373"/>
      <c r="I159" s="373"/>
      <c r="J159" s="373"/>
      <c r="K159" s="373"/>
      <c r="L159" s="373"/>
      <c r="M159" s="373"/>
      <c r="N159" s="373"/>
      <c r="O159" s="373"/>
      <c r="P159" s="373"/>
      <c r="Q159" s="373"/>
      <c r="R159" s="373"/>
      <c r="S159" s="373"/>
      <c r="T159" s="373"/>
      <c r="U159" s="373"/>
      <c r="V159" s="373"/>
      <c r="W159" s="373"/>
      <c r="X159" s="373"/>
      <c r="Y159" s="373"/>
      <c r="Z159" s="373"/>
      <c r="AA159" s="373"/>
      <c r="AB159" s="373"/>
      <c r="AC159" s="373"/>
      <c r="AD159" s="373"/>
      <c r="AE159" s="373"/>
      <c r="AF159" s="373"/>
      <c r="AG159" s="373"/>
    </row>
    <row r="160" spans="1:33" ht="15.75" customHeight="1" x14ac:dyDescent="0.25">
      <c r="A160" s="373"/>
      <c r="B160" s="373"/>
      <c r="C160" s="373"/>
      <c r="D160" s="373"/>
      <c r="E160" s="373"/>
      <c r="F160" s="373"/>
      <c r="G160" s="373"/>
      <c r="H160" s="373"/>
      <c r="I160" s="373"/>
      <c r="J160" s="373"/>
      <c r="K160" s="373"/>
      <c r="L160" s="373"/>
      <c r="M160" s="373"/>
      <c r="N160" s="373"/>
      <c r="O160" s="373"/>
      <c r="P160" s="373"/>
      <c r="Q160" s="373"/>
      <c r="R160" s="373"/>
      <c r="S160" s="373"/>
      <c r="T160" s="373"/>
      <c r="U160" s="373"/>
      <c r="V160" s="373"/>
      <c r="W160" s="373"/>
      <c r="X160" s="373"/>
      <c r="Y160" s="373"/>
      <c r="Z160" s="373"/>
      <c r="AA160" s="373"/>
      <c r="AB160" s="373"/>
      <c r="AC160" s="373"/>
      <c r="AD160" s="373"/>
      <c r="AE160" s="373"/>
      <c r="AF160" s="373"/>
      <c r="AG160" s="373"/>
    </row>
    <row r="161" spans="1:33" ht="15.75" customHeight="1" x14ac:dyDescent="0.25">
      <c r="A161" s="373"/>
      <c r="B161" s="373"/>
      <c r="C161" s="373"/>
      <c r="D161" s="373"/>
      <c r="E161" s="373"/>
      <c r="F161" s="373"/>
      <c r="G161" s="373"/>
      <c r="H161" s="373"/>
      <c r="I161" s="373"/>
      <c r="J161" s="373"/>
      <c r="K161" s="373"/>
      <c r="L161" s="373"/>
      <c r="M161" s="373"/>
      <c r="N161" s="373"/>
      <c r="O161" s="373"/>
      <c r="P161" s="373"/>
      <c r="Q161" s="373"/>
      <c r="R161" s="373"/>
      <c r="S161" s="373"/>
      <c r="T161" s="373"/>
      <c r="U161" s="373"/>
      <c r="V161" s="373"/>
      <c r="W161" s="373"/>
      <c r="X161" s="373"/>
      <c r="Y161" s="373"/>
      <c r="Z161" s="373"/>
      <c r="AA161" s="373"/>
      <c r="AB161" s="373"/>
      <c r="AC161" s="373"/>
      <c r="AD161" s="373"/>
      <c r="AE161" s="373"/>
      <c r="AF161" s="373"/>
      <c r="AG161" s="373"/>
    </row>
    <row r="162" spans="1:33" ht="15.75" customHeight="1" x14ac:dyDescent="0.25">
      <c r="A162" s="373"/>
      <c r="B162" s="373"/>
      <c r="C162" s="373"/>
      <c r="D162" s="373"/>
      <c r="E162" s="373"/>
      <c r="F162" s="373"/>
      <c r="G162" s="373"/>
      <c r="H162" s="373"/>
      <c r="I162" s="373"/>
      <c r="J162" s="373"/>
      <c r="K162" s="373"/>
      <c r="L162" s="373"/>
      <c r="M162" s="373"/>
      <c r="N162" s="373"/>
      <c r="O162" s="373"/>
      <c r="P162" s="373"/>
      <c r="Q162" s="373"/>
      <c r="R162" s="373"/>
      <c r="S162" s="373"/>
      <c r="T162" s="373"/>
      <c r="U162" s="373"/>
      <c r="V162" s="373"/>
      <c r="W162" s="373"/>
      <c r="X162" s="373"/>
      <c r="Y162" s="373"/>
      <c r="Z162" s="373"/>
      <c r="AA162" s="373"/>
      <c r="AB162" s="373"/>
      <c r="AC162" s="373"/>
      <c r="AD162" s="373"/>
      <c r="AE162" s="373"/>
      <c r="AF162" s="373"/>
      <c r="AG162" s="373"/>
    </row>
    <row r="163" spans="1:33" ht="15.75" customHeight="1" x14ac:dyDescent="0.25">
      <c r="A163" s="373"/>
      <c r="B163" s="373"/>
      <c r="C163" s="373"/>
      <c r="D163" s="373"/>
      <c r="E163" s="373"/>
      <c r="F163" s="373"/>
      <c r="G163" s="373"/>
      <c r="H163" s="373"/>
      <c r="I163" s="373"/>
      <c r="J163" s="373"/>
      <c r="K163" s="373"/>
      <c r="L163" s="373"/>
      <c r="M163" s="373"/>
      <c r="N163" s="373"/>
      <c r="O163" s="373"/>
      <c r="P163" s="373"/>
      <c r="Q163" s="373"/>
      <c r="R163" s="373"/>
      <c r="S163" s="373"/>
      <c r="T163" s="373"/>
      <c r="U163" s="373"/>
      <c r="V163" s="373"/>
      <c r="W163" s="373"/>
      <c r="X163" s="373"/>
      <c r="Y163" s="373"/>
      <c r="Z163" s="373"/>
      <c r="AA163" s="373"/>
      <c r="AB163" s="373"/>
      <c r="AC163" s="373"/>
      <c r="AD163" s="373"/>
      <c r="AE163" s="373"/>
      <c r="AF163" s="373"/>
      <c r="AG163" s="373"/>
    </row>
    <row r="164" spans="1:33" ht="15.75" customHeight="1" x14ac:dyDescent="0.25">
      <c r="A164" s="373"/>
      <c r="B164" s="373"/>
      <c r="C164" s="373"/>
      <c r="D164" s="373"/>
      <c r="E164" s="373"/>
      <c r="F164" s="373"/>
      <c r="G164" s="373"/>
      <c r="H164" s="373"/>
      <c r="I164" s="373"/>
      <c r="J164" s="373"/>
      <c r="K164" s="373"/>
      <c r="L164" s="373"/>
      <c r="M164" s="373"/>
      <c r="N164" s="373"/>
      <c r="O164" s="373"/>
      <c r="P164" s="373"/>
      <c r="Q164" s="373"/>
      <c r="R164" s="373"/>
      <c r="S164" s="373"/>
      <c r="T164" s="373"/>
      <c r="U164" s="373"/>
      <c r="V164" s="373"/>
      <c r="W164" s="373"/>
      <c r="X164" s="373"/>
      <c r="Y164" s="373"/>
      <c r="Z164" s="373"/>
      <c r="AA164" s="373"/>
      <c r="AB164" s="373"/>
      <c r="AC164" s="373"/>
      <c r="AD164" s="373"/>
      <c r="AE164" s="373"/>
      <c r="AF164" s="373"/>
      <c r="AG164" s="373"/>
    </row>
    <row r="165" spans="1:33" ht="15.75" customHeight="1" x14ac:dyDescent="0.25">
      <c r="A165" s="373"/>
      <c r="B165" s="373"/>
      <c r="C165" s="373"/>
      <c r="D165" s="373"/>
      <c r="E165" s="373"/>
      <c r="F165" s="373"/>
      <c r="G165" s="373"/>
      <c r="H165" s="373"/>
      <c r="I165" s="373"/>
      <c r="J165" s="373"/>
      <c r="K165" s="373"/>
      <c r="L165" s="373"/>
      <c r="M165" s="373"/>
      <c r="N165" s="373"/>
      <c r="O165" s="373"/>
      <c r="P165" s="373"/>
      <c r="Q165" s="373"/>
      <c r="R165" s="373"/>
      <c r="S165" s="373"/>
      <c r="T165" s="373"/>
      <c r="U165" s="373"/>
      <c r="V165" s="373"/>
      <c r="W165" s="373"/>
      <c r="X165" s="373"/>
      <c r="Y165" s="373"/>
      <c r="Z165" s="373"/>
      <c r="AA165" s="373"/>
      <c r="AB165" s="373"/>
      <c r="AC165" s="373"/>
      <c r="AD165" s="373"/>
      <c r="AE165" s="373"/>
      <c r="AF165" s="373"/>
      <c r="AG165" s="373"/>
    </row>
    <row r="166" spans="1:33" ht="15.75" customHeight="1" x14ac:dyDescent="0.25">
      <c r="A166" s="373"/>
      <c r="B166" s="373"/>
      <c r="C166" s="373"/>
      <c r="D166" s="373"/>
      <c r="E166" s="373"/>
      <c r="F166" s="373"/>
      <c r="G166" s="373"/>
      <c r="H166" s="373"/>
      <c r="I166" s="373"/>
      <c r="J166" s="373"/>
      <c r="K166" s="373"/>
      <c r="L166" s="373"/>
      <c r="M166" s="373"/>
      <c r="N166" s="373"/>
      <c r="O166" s="373"/>
      <c r="P166" s="373"/>
      <c r="Q166" s="373"/>
      <c r="R166" s="373"/>
      <c r="S166" s="373"/>
      <c r="T166" s="373"/>
      <c r="U166" s="373"/>
      <c r="V166" s="373"/>
      <c r="W166" s="373"/>
      <c r="X166" s="373"/>
      <c r="Y166" s="373"/>
      <c r="Z166" s="373"/>
      <c r="AA166" s="373"/>
      <c r="AB166" s="373"/>
      <c r="AC166" s="373"/>
      <c r="AD166" s="373"/>
      <c r="AE166" s="373"/>
      <c r="AF166" s="373"/>
      <c r="AG166" s="373"/>
    </row>
    <row r="167" spans="1:33" ht="15.75" customHeight="1" x14ac:dyDescent="0.25">
      <c r="A167" s="373"/>
      <c r="B167" s="373"/>
      <c r="C167" s="373"/>
      <c r="D167" s="373"/>
      <c r="E167" s="373"/>
      <c r="F167" s="373"/>
      <c r="G167" s="373"/>
      <c r="H167" s="373"/>
      <c r="I167" s="373"/>
      <c r="J167" s="373"/>
      <c r="K167" s="373"/>
      <c r="L167" s="373"/>
      <c r="M167" s="373"/>
      <c r="N167" s="373"/>
      <c r="O167" s="373"/>
      <c r="P167" s="373"/>
      <c r="Q167" s="373"/>
      <c r="R167" s="373"/>
      <c r="S167" s="373"/>
      <c r="T167" s="373"/>
      <c r="U167" s="373"/>
      <c r="V167" s="373"/>
      <c r="W167" s="373"/>
      <c r="X167" s="373"/>
      <c r="Y167" s="373"/>
      <c r="Z167" s="373"/>
      <c r="AA167" s="373"/>
      <c r="AB167" s="373"/>
      <c r="AC167" s="373"/>
      <c r="AD167" s="373"/>
      <c r="AE167" s="373"/>
      <c r="AF167" s="373"/>
      <c r="AG167" s="373"/>
    </row>
    <row r="168" spans="1:33" ht="15.75" customHeight="1" x14ac:dyDescent="0.25">
      <c r="A168" s="373"/>
      <c r="B168" s="373"/>
      <c r="C168" s="373"/>
      <c r="D168" s="373"/>
      <c r="E168" s="373"/>
      <c r="F168" s="373"/>
      <c r="G168" s="373"/>
      <c r="H168" s="373"/>
      <c r="I168" s="373"/>
      <c r="J168" s="373"/>
      <c r="K168" s="373"/>
      <c r="L168" s="373"/>
      <c r="M168" s="373"/>
      <c r="N168" s="373"/>
      <c r="O168" s="373"/>
      <c r="P168" s="373"/>
      <c r="Q168" s="373"/>
      <c r="R168" s="373"/>
      <c r="S168" s="373"/>
      <c r="T168" s="373"/>
      <c r="U168" s="373"/>
      <c r="V168" s="373"/>
      <c r="W168" s="373"/>
      <c r="X168" s="373"/>
      <c r="Y168" s="373"/>
      <c r="Z168" s="373"/>
      <c r="AA168" s="373"/>
      <c r="AB168" s="373"/>
      <c r="AC168" s="373"/>
      <c r="AD168" s="373"/>
      <c r="AE168" s="373"/>
      <c r="AF168" s="373"/>
      <c r="AG168" s="373"/>
    </row>
    <row r="169" spans="1:33" ht="15.75" customHeight="1" x14ac:dyDescent="0.25">
      <c r="A169" s="373"/>
      <c r="B169" s="373"/>
      <c r="C169" s="373"/>
      <c r="D169" s="373"/>
      <c r="E169" s="373"/>
      <c r="F169" s="373"/>
      <c r="G169" s="373"/>
      <c r="H169" s="373"/>
      <c r="I169" s="373"/>
      <c r="J169" s="373"/>
      <c r="K169" s="373"/>
      <c r="L169" s="373"/>
      <c r="M169" s="373"/>
      <c r="N169" s="373"/>
      <c r="O169" s="373"/>
      <c r="P169" s="373"/>
      <c r="Q169" s="373"/>
      <c r="R169" s="373"/>
      <c r="S169" s="373"/>
      <c r="T169" s="373"/>
      <c r="U169" s="373"/>
      <c r="V169" s="373"/>
      <c r="W169" s="373"/>
      <c r="X169" s="373"/>
      <c r="Y169" s="373"/>
      <c r="Z169" s="373"/>
      <c r="AA169" s="373"/>
      <c r="AB169" s="373"/>
      <c r="AC169" s="373"/>
      <c r="AD169" s="373"/>
      <c r="AE169" s="373"/>
      <c r="AF169" s="373"/>
      <c r="AG169" s="373"/>
    </row>
    <row r="170" spans="1:33" ht="15.75" customHeight="1" x14ac:dyDescent="0.25">
      <c r="A170" s="373"/>
      <c r="B170" s="373"/>
      <c r="C170" s="373"/>
      <c r="D170" s="373"/>
      <c r="E170" s="373"/>
      <c r="F170" s="373"/>
      <c r="G170" s="373"/>
      <c r="H170" s="373"/>
      <c r="I170" s="373"/>
      <c r="J170" s="373"/>
      <c r="K170" s="373"/>
      <c r="L170" s="373"/>
      <c r="M170" s="373"/>
      <c r="N170" s="373"/>
      <c r="O170" s="373"/>
      <c r="P170" s="373"/>
      <c r="Q170" s="373"/>
      <c r="R170" s="373"/>
      <c r="S170" s="373"/>
      <c r="T170" s="373"/>
      <c r="U170" s="373"/>
      <c r="V170" s="373"/>
      <c r="W170" s="373"/>
      <c r="X170" s="373"/>
      <c r="Y170" s="373"/>
      <c r="Z170" s="373"/>
      <c r="AA170" s="373"/>
      <c r="AB170" s="373"/>
      <c r="AC170" s="373"/>
      <c r="AD170" s="373"/>
      <c r="AE170" s="373"/>
      <c r="AF170" s="373"/>
      <c r="AG170" s="373"/>
    </row>
    <row r="171" spans="1:33" ht="15.75" customHeight="1" x14ac:dyDescent="0.25">
      <c r="A171" s="373"/>
      <c r="B171" s="373"/>
      <c r="C171" s="373"/>
      <c r="D171" s="373"/>
      <c r="E171" s="373"/>
      <c r="F171" s="373"/>
      <c r="G171" s="373"/>
      <c r="H171" s="373"/>
      <c r="I171" s="373"/>
      <c r="J171" s="373"/>
      <c r="K171" s="373"/>
      <c r="L171" s="373"/>
      <c r="M171" s="373"/>
      <c r="N171" s="373"/>
      <c r="O171" s="373"/>
      <c r="P171" s="373"/>
      <c r="Q171" s="373"/>
      <c r="R171" s="373"/>
      <c r="S171" s="373"/>
      <c r="T171" s="373"/>
      <c r="U171" s="373"/>
      <c r="V171" s="373"/>
      <c r="W171" s="373"/>
      <c r="X171" s="373"/>
      <c r="Y171" s="373"/>
      <c r="Z171" s="373"/>
      <c r="AA171" s="373"/>
      <c r="AB171" s="373"/>
      <c r="AC171" s="373"/>
      <c r="AD171" s="373"/>
      <c r="AE171" s="373"/>
      <c r="AF171" s="373"/>
      <c r="AG171" s="373"/>
    </row>
    <row r="172" spans="1:33" ht="15.75" customHeight="1" x14ac:dyDescent="0.25">
      <c r="A172" s="373"/>
      <c r="B172" s="373"/>
      <c r="C172" s="373"/>
      <c r="D172" s="373"/>
      <c r="E172" s="373"/>
      <c r="F172" s="373"/>
      <c r="G172" s="373"/>
      <c r="H172" s="373"/>
      <c r="I172" s="373"/>
      <c r="J172" s="373"/>
      <c r="K172" s="373"/>
      <c r="L172" s="373"/>
      <c r="M172" s="373"/>
      <c r="N172" s="373"/>
      <c r="O172" s="373"/>
      <c r="P172" s="373"/>
      <c r="Q172" s="373"/>
      <c r="R172" s="373"/>
      <c r="S172" s="373"/>
      <c r="T172" s="373"/>
      <c r="U172" s="373"/>
      <c r="V172" s="373"/>
      <c r="W172" s="373"/>
      <c r="X172" s="373"/>
      <c r="Y172" s="373"/>
      <c r="Z172" s="373"/>
      <c r="AA172" s="373"/>
      <c r="AB172" s="373"/>
      <c r="AC172" s="373"/>
      <c r="AD172" s="373"/>
      <c r="AE172" s="373"/>
      <c r="AF172" s="373"/>
      <c r="AG172" s="373"/>
    </row>
    <row r="173" spans="1:33" ht="15.75" customHeight="1" x14ac:dyDescent="0.25">
      <c r="A173" s="373"/>
      <c r="B173" s="373"/>
      <c r="C173" s="373"/>
      <c r="D173" s="373"/>
      <c r="E173" s="373"/>
      <c r="F173" s="373"/>
      <c r="G173" s="373"/>
      <c r="H173" s="373"/>
      <c r="I173" s="373"/>
      <c r="J173" s="373"/>
      <c r="K173" s="373"/>
      <c r="L173" s="373"/>
      <c r="M173" s="373"/>
      <c r="N173" s="373"/>
      <c r="O173" s="373"/>
      <c r="P173" s="373"/>
      <c r="Q173" s="373"/>
      <c r="R173" s="373"/>
      <c r="S173" s="373"/>
      <c r="T173" s="373"/>
      <c r="U173" s="373"/>
      <c r="V173" s="373"/>
      <c r="W173" s="373"/>
      <c r="X173" s="373"/>
      <c r="Y173" s="373"/>
      <c r="Z173" s="373"/>
      <c r="AA173" s="373"/>
      <c r="AB173" s="373"/>
      <c r="AC173" s="373"/>
      <c r="AD173" s="373"/>
      <c r="AE173" s="373"/>
      <c r="AF173" s="373"/>
      <c r="AG173" s="373"/>
    </row>
    <row r="174" spans="1:33" ht="15.75" customHeight="1" x14ac:dyDescent="0.25">
      <c r="A174" s="373"/>
      <c r="B174" s="373"/>
      <c r="C174" s="373"/>
      <c r="D174" s="373"/>
      <c r="E174" s="373"/>
      <c r="F174" s="373"/>
      <c r="G174" s="373"/>
      <c r="H174" s="373"/>
      <c r="I174" s="373"/>
      <c r="J174" s="373"/>
      <c r="K174" s="373"/>
      <c r="L174" s="373"/>
      <c r="M174" s="373"/>
      <c r="N174" s="373"/>
      <c r="O174" s="373"/>
      <c r="P174" s="373"/>
      <c r="Q174" s="373"/>
      <c r="R174" s="373"/>
      <c r="S174" s="373"/>
      <c r="T174" s="373"/>
      <c r="U174" s="373"/>
      <c r="V174" s="373"/>
      <c r="W174" s="373"/>
      <c r="X174" s="373"/>
      <c r="Y174" s="373"/>
      <c r="Z174" s="373"/>
      <c r="AA174" s="373"/>
      <c r="AB174" s="373"/>
      <c r="AC174" s="373"/>
      <c r="AD174" s="373"/>
      <c r="AE174" s="373"/>
      <c r="AF174" s="373"/>
      <c r="AG174" s="373"/>
    </row>
    <row r="175" spans="1:33" ht="15.75" customHeight="1" x14ac:dyDescent="0.25">
      <c r="A175" s="373"/>
      <c r="B175" s="373"/>
      <c r="C175" s="373"/>
      <c r="D175" s="373"/>
      <c r="E175" s="373"/>
      <c r="F175" s="373"/>
      <c r="G175" s="373"/>
      <c r="H175" s="373"/>
      <c r="I175" s="373"/>
      <c r="J175" s="373"/>
      <c r="K175" s="373"/>
      <c r="L175" s="373"/>
      <c r="M175" s="373"/>
      <c r="N175" s="373"/>
      <c r="O175" s="373"/>
      <c r="P175" s="373"/>
      <c r="Q175" s="373"/>
      <c r="R175" s="373"/>
      <c r="S175" s="373"/>
      <c r="T175" s="373"/>
      <c r="U175" s="373"/>
      <c r="V175" s="373"/>
      <c r="W175" s="373"/>
      <c r="X175" s="373"/>
      <c r="Y175" s="373"/>
      <c r="Z175" s="373"/>
      <c r="AA175" s="373"/>
      <c r="AB175" s="373"/>
      <c r="AC175" s="373"/>
      <c r="AD175" s="373"/>
      <c r="AE175" s="373"/>
      <c r="AF175" s="373"/>
      <c r="AG175" s="373"/>
    </row>
    <row r="176" spans="1:33" ht="15.75" customHeight="1" x14ac:dyDescent="0.25">
      <c r="A176" s="373"/>
      <c r="B176" s="373"/>
      <c r="C176" s="373"/>
      <c r="D176" s="373"/>
      <c r="E176" s="373"/>
      <c r="F176" s="373"/>
      <c r="G176" s="373"/>
      <c r="H176" s="373"/>
      <c r="I176" s="373"/>
      <c r="J176" s="373"/>
      <c r="K176" s="373"/>
      <c r="L176" s="373"/>
      <c r="M176" s="373"/>
      <c r="N176" s="373"/>
      <c r="O176" s="373"/>
      <c r="P176" s="373"/>
      <c r="Q176" s="373"/>
      <c r="R176" s="373"/>
      <c r="S176" s="373"/>
      <c r="T176" s="373"/>
      <c r="U176" s="373"/>
      <c r="V176" s="373"/>
      <c r="W176" s="373"/>
      <c r="X176" s="373"/>
      <c r="Y176" s="373"/>
      <c r="Z176" s="373"/>
      <c r="AA176" s="373"/>
      <c r="AB176" s="373"/>
      <c r="AC176" s="373"/>
      <c r="AD176" s="373"/>
      <c r="AE176" s="373"/>
      <c r="AF176" s="373"/>
      <c r="AG176" s="373"/>
    </row>
    <row r="177" spans="1:33" ht="15.75" customHeight="1" x14ac:dyDescent="0.25">
      <c r="A177" s="373"/>
      <c r="B177" s="373"/>
      <c r="C177" s="373"/>
      <c r="D177" s="373"/>
      <c r="E177" s="373"/>
      <c r="F177" s="373"/>
      <c r="G177" s="373"/>
      <c r="H177" s="373"/>
      <c r="I177" s="373"/>
      <c r="J177" s="373"/>
      <c r="K177" s="373"/>
      <c r="L177" s="373"/>
      <c r="M177" s="373"/>
      <c r="N177" s="373"/>
      <c r="O177" s="373"/>
      <c r="P177" s="373"/>
      <c r="Q177" s="373"/>
      <c r="R177" s="373"/>
      <c r="S177" s="373"/>
      <c r="T177" s="373"/>
      <c r="U177" s="373"/>
      <c r="V177" s="373"/>
      <c r="W177" s="373"/>
      <c r="X177" s="373"/>
      <c r="Y177" s="373"/>
      <c r="Z177" s="373"/>
      <c r="AA177" s="373"/>
      <c r="AB177" s="373"/>
      <c r="AC177" s="373"/>
      <c r="AD177" s="373"/>
      <c r="AE177" s="373"/>
      <c r="AF177" s="373"/>
      <c r="AG177" s="373"/>
    </row>
    <row r="178" spans="1:33" ht="15.75" customHeight="1" x14ac:dyDescent="0.25">
      <c r="A178" s="373"/>
      <c r="B178" s="373"/>
      <c r="C178" s="373"/>
      <c r="D178" s="373"/>
      <c r="E178" s="373"/>
      <c r="F178" s="373"/>
      <c r="G178" s="373"/>
      <c r="H178" s="373"/>
      <c r="I178" s="373"/>
      <c r="J178" s="373"/>
      <c r="K178" s="373"/>
      <c r="L178" s="373"/>
      <c r="M178" s="373"/>
      <c r="N178" s="373"/>
      <c r="O178" s="373"/>
      <c r="P178" s="373"/>
      <c r="Q178" s="373"/>
      <c r="R178" s="373"/>
      <c r="S178" s="373"/>
      <c r="T178" s="373"/>
      <c r="U178" s="373"/>
      <c r="V178" s="373"/>
      <c r="W178" s="373"/>
      <c r="X178" s="373"/>
      <c r="Y178" s="373"/>
      <c r="Z178" s="373"/>
      <c r="AA178" s="373"/>
      <c r="AB178" s="373"/>
      <c r="AC178" s="373"/>
      <c r="AD178" s="373"/>
      <c r="AE178" s="373"/>
      <c r="AF178" s="373"/>
      <c r="AG178" s="373"/>
    </row>
    <row r="179" spans="1:33" ht="15.75" customHeight="1" x14ac:dyDescent="0.25">
      <c r="A179" s="373"/>
      <c r="B179" s="373"/>
      <c r="C179" s="373"/>
      <c r="D179" s="373"/>
      <c r="E179" s="373"/>
      <c r="F179" s="373"/>
      <c r="G179" s="373"/>
      <c r="H179" s="373"/>
      <c r="I179" s="373"/>
      <c r="J179" s="373"/>
      <c r="K179" s="373"/>
      <c r="L179" s="373"/>
      <c r="M179" s="373"/>
      <c r="N179" s="373"/>
      <c r="O179" s="373"/>
      <c r="P179" s="373"/>
      <c r="Q179" s="373"/>
      <c r="R179" s="373"/>
      <c r="S179" s="373"/>
      <c r="T179" s="373"/>
      <c r="U179" s="373"/>
      <c r="V179" s="373"/>
      <c r="W179" s="373"/>
      <c r="X179" s="373"/>
      <c r="Y179" s="373"/>
      <c r="Z179" s="373"/>
      <c r="AA179" s="373"/>
      <c r="AB179" s="373"/>
      <c r="AC179" s="373"/>
      <c r="AD179" s="373"/>
      <c r="AE179" s="373"/>
      <c r="AF179" s="373"/>
      <c r="AG179" s="373"/>
    </row>
    <row r="180" spans="1:33" ht="15.75" customHeight="1" x14ac:dyDescent="0.25">
      <c r="A180" s="373"/>
      <c r="B180" s="373"/>
      <c r="C180" s="373"/>
      <c r="D180" s="373"/>
      <c r="E180" s="373"/>
      <c r="F180" s="373"/>
      <c r="G180" s="373"/>
      <c r="H180" s="373"/>
      <c r="I180" s="373"/>
      <c r="J180" s="373"/>
      <c r="K180" s="373"/>
      <c r="L180" s="373"/>
      <c r="M180" s="373"/>
      <c r="N180" s="373"/>
      <c r="O180" s="373"/>
      <c r="P180" s="373"/>
      <c r="Q180" s="373"/>
      <c r="R180" s="373"/>
      <c r="S180" s="373"/>
      <c r="T180" s="373"/>
      <c r="U180" s="373"/>
      <c r="V180" s="373"/>
      <c r="W180" s="373"/>
      <c r="X180" s="373"/>
      <c r="Y180" s="373"/>
      <c r="Z180" s="373"/>
      <c r="AA180" s="373"/>
      <c r="AB180" s="373"/>
      <c r="AC180" s="373"/>
      <c r="AD180" s="373"/>
      <c r="AE180" s="373"/>
      <c r="AF180" s="373"/>
      <c r="AG180" s="373"/>
    </row>
    <row r="181" spans="1:33" ht="15.75" customHeight="1" x14ac:dyDescent="0.25">
      <c r="A181" s="373"/>
      <c r="B181" s="373"/>
      <c r="C181" s="373"/>
      <c r="D181" s="373"/>
      <c r="E181" s="373"/>
      <c r="F181" s="373"/>
      <c r="G181" s="373"/>
      <c r="H181" s="373"/>
      <c r="I181" s="373"/>
      <c r="J181" s="373"/>
      <c r="K181" s="373"/>
      <c r="L181" s="373"/>
      <c r="M181" s="373"/>
      <c r="N181" s="373"/>
      <c r="O181" s="373"/>
      <c r="P181" s="373"/>
      <c r="Q181" s="373"/>
      <c r="R181" s="373"/>
      <c r="S181" s="373"/>
      <c r="T181" s="373"/>
      <c r="U181" s="373"/>
      <c r="V181" s="373"/>
      <c r="W181" s="373"/>
      <c r="X181" s="373"/>
      <c r="Y181" s="373"/>
      <c r="Z181" s="373"/>
      <c r="AA181" s="373"/>
      <c r="AB181" s="373"/>
      <c r="AC181" s="373"/>
      <c r="AD181" s="373"/>
      <c r="AE181" s="373"/>
      <c r="AF181" s="373"/>
      <c r="AG181" s="373"/>
    </row>
    <row r="182" spans="1:33" ht="15.75" customHeight="1" x14ac:dyDescent="0.25">
      <c r="A182" s="373"/>
      <c r="B182" s="373"/>
      <c r="C182" s="373"/>
      <c r="D182" s="373"/>
      <c r="E182" s="373"/>
      <c r="F182" s="373"/>
      <c r="G182" s="373"/>
      <c r="H182" s="373"/>
      <c r="I182" s="373"/>
      <c r="J182" s="373"/>
      <c r="K182" s="373"/>
      <c r="L182" s="373"/>
      <c r="M182" s="373"/>
      <c r="N182" s="373"/>
      <c r="O182" s="373"/>
      <c r="P182" s="373"/>
      <c r="Q182" s="373"/>
      <c r="R182" s="373"/>
      <c r="S182" s="373"/>
      <c r="T182" s="373"/>
      <c r="U182" s="373"/>
      <c r="V182" s="373"/>
      <c r="W182" s="373"/>
      <c r="X182" s="373"/>
      <c r="Y182" s="373"/>
      <c r="Z182" s="373"/>
      <c r="AA182" s="373"/>
      <c r="AB182" s="373"/>
      <c r="AC182" s="373"/>
      <c r="AD182" s="373"/>
      <c r="AE182" s="373"/>
      <c r="AF182" s="373"/>
      <c r="AG182" s="373"/>
    </row>
    <row r="183" spans="1:33" ht="15.75" customHeight="1" x14ac:dyDescent="0.25">
      <c r="A183" s="373"/>
      <c r="B183" s="373"/>
      <c r="C183" s="373"/>
      <c r="D183" s="373"/>
      <c r="E183" s="373"/>
      <c r="F183" s="373"/>
      <c r="G183" s="373"/>
      <c r="H183" s="373"/>
      <c r="I183" s="373"/>
      <c r="J183" s="373"/>
      <c r="K183" s="373"/>
      <c r="L183" s="373"/>
      <c r="M183" s="373"/>
      <c r="N183" s="373"/>
      <c r="O183" s="373"/>
      <c r="P183" s="373"/>
      <c r="Q183" s="373"/>
      <c r="R183" s="373"/>
      <c r="S183" s="373"/>
      <c r="T183" s="373"/>
      <c r="U183" s="373"/>
      <c r="V183" s="373"/>
      <c r="W183" s="373"/>
      <c r="X183" s="373"/>
      <c r="Y183" s="373"/>
      <c r="Z183" s="373"/>
      <c r="AA183" s="373"/>
      <c r="AB183" s="373"/>
      <c r="AC183" s="373"/>
      <c r="AD183" s="373"/>
      <c r="AE183" s="373"/>
      <c r="AF183" s="373"/>
      <c r="AG183" s="373"/>
    </row>
    <row r="184" spans="1:33" ht="15.75" customHeight="1" x14ac:dyDescent="0.25">
      <c r="A184" s="373"/>
      <c r="B184" s="373"/>
      <c r="C184" s="373"/>
      <c r="D184" s="373"/>
      <c r="E184" s="373"/>
      <c r="F184" s="373"/>
      <c r="G184" s="373"/>
      <c r="H184" s="373"/>
      <c r="I184" s="373"/>
      <c r="J184" s="373"/>
      <c r="K184" s="373"/>
      <c r="L184" s="373"/>
      <c r="M184" s="373"/>
      <c r="N184" s="373"/>
      <c r="O184" s="373"/>
      <c r="P184" s="373"/>
      <c r="Q184" s="373"/>
      <c r="R184" s="373"/>
      <c r="S184" s="373"/>
      <c r="T184" s="373"/>
      <c r="U184" s="373"/>
      <c r="V184" s="373"/>
      <c r="W184" s="373"/>
      <c r="X184" s="373"/>
      <c r="Y184" s="373"/>
      <c r="Z184" s="373"/>
      <c r="AA184" s="373"/>
      <c r="AB184" s="373"/>
      <c r="AC184" s="373"/>
      <c r="AD184" s="373"/>
      <c r="AE184" s="373"/>
      <c r="AF184" s="373"/>
      <c r="AG184" s="373"/>
    </row>
    <row r="185" spans="1:33" ht="15.75" customHeight="1" x14ac:dyDescent="0.25">
      <c r="A185" s="373"/>
      <c r="B185" s="373"/>
      <c r="C185" s="373"/>
      <c r="D185" s="373"/>
      <c r="E185" s="373"/>
      <c r="F185" s="373"/>
      <c r="G185" s="373"/>
      <c r="H185" s="373"/>
      <c r="I185" s="373"/>
      <c r="J185" s="373"/>
      <c r="K185" s="373"/>
      <c r="L185" s="373"/>
      <c r="M185" s="373"/>
      <c r="N185" s="373"/>
      <c r="O185" s="373"/>
      <c r="P185" s="373"/>
      <c r="Q185" s="373"/>
      <c r="R185" s="373"/>
      <c r="S185" s="373"/>
      <c r="T185" s="373"/>
      <c r="U185" s="373"/>
      <c r="V185" s="373"/>
      <c r="W185" s="373"/>
      <c r="X185" s="373"/>
      <c r="Y185" s="373"/>
      <c r="Z185" s="373"/>
      <c r="AA185" s="373"/>
      <c r="AB185" s="373"/>
      <c r="AC185" s="373"/>
      <c r="AD185" s="373"/>
      <c r="AE185" s="373"/>
      <c r="AF185" s="373"/>
      <c r="AG185" s="373"/>
    </row>
    <row r="186" spans="1:33" ht="15.75" customHeight="1" x14ac:dyDescent="0.25">
      <c r="A186" s="373"/>
      <c r="B186" s="373"/>
      <c r="C186" s="373"/>
      <c r="D186" s="373"/>
      <c r="E186" s="373"/>
      <c r="F186" s="373"/>
      <c r="G186" s="373"/>
      <c r="H186" s="373"/>
      <c r="I186" s="373"/>
      <c r="J186" s="373"/>
      <c r="K186" s="373"/>
      <c r="L186" s="373"/>
      <c r="M186" s="373"/>
      <c r="N186" s="373"/>
      <c r="O186" s="373"/>
      <c r="P186" s="373"/>
      <c r="Q186" s="373"/>
      <c r="R186" s="373"/>
      <c r="S186" s="373"/>
      <c r="T186" s="373"/>
      <c r="U186" s="373"/>
      <c r="V186" s="373"/>
      <c r="W186" s="373"/>
      <c r="X186" s="373"/>
      <c r="Y186" s="373"/>
      <c r="Z186" s="373"/>
      <c r="AA186" s="373"/>
      <c r="AB186" s="373"/>
      <c r="AC186" s="373"/>
      <c r="AD186" s="373"/>
      <c r="AE186" s="373"/>
      <c r="AF186" s="373"/>
      <c r="AG186" s="373"/>
    </row>
    <row r="187" spans="1:33" ht="15.75" customHeight="1" x14ac:dyDescent="0.25">
      <c r="A187" s="373"/>
      <c r="B187" s="373"/>
      <c r="C187" s="373"/>
      <c r="D187" s="373"/>
      <c r="E187" s="373"/>
      <c r="F187" s="373"/>
      <c r="G187" s="373"/>
      <c r="H187" s="373"/>
      <c r="I187" s="373"/>
      <c r="J187" s="373"/>
      <c r="K187" s="373"/>
      <c r="L187" s="373"/>
      <c r="M187" s="373"/>
      <c r="N187" s="373"/>
      <c r="O187" s="373"/>
      <c r="P187" s="373"/>
      <c r="Q187" s="373"/>
      <c r="R187" s="373"/>
      <c r="S187" s="373"/>
      <c r="T187" s="373"/>
      <c r="U187" s="373"/>
      <c r="V187" s="373"/>
      <c r="W187" s="373"/>
      <c r="X187" s="373"/>
      <c r="Y187" s="373"/>
      <c r="Z187" s="373"/>
      <c r="AA187" s="373"/>
      <c r="AB187" s="373"/>
      <c r="AC187" s="373"/>
      <c r="AD187" s="373"/>
      <c r="AE187" s="373"/>
      <c r="AF187" s="373"/>
      <c r="AG187" s="373"/>
    </row>
    <row r="188" spans="1:33" ht="15.75" customHeight="1" x14ac:dyDescent="0.25">
      <c r="A188" s="373"/>
      <c r="B188" s="373"/>
      <c r="C188" s="373"/>
      <c r="D188" s="373"/>
      <c r="E188" s="373"/>
      <c r="F188" s="373"/>
      <c r="G188" s="373"/>
      <c r="H188" s="373"/>
      <c r="I188" s="373"/>
      <c r="J188" s="373"/>
      <c r="K188" s="373"/>
      <c r="L188" s="373"/>
      <c r="M188" s="373"/>
      <c r="N188" s="373"/>
      <c r="O188" s="373"/>
      <c r="P188" s="373"/>
      <c r="Q188" s="373"/>
      <c r="R188" s="373"/>
      <c r="S188" s="373"/>
      <c r="T188" s="373"/>
      <c r="U188" s="373"/>
      <c r="V188" s="373"/>
      <c r="W188" s="373"/>
      <c r="X188" s="373"/>
      <c r="Y188" s="373"/>
      <c r="Z188" s="373"/>
      <c r="AA188" s="373"/>
      <c r="AB188" s="373"/>
      <c r="AC188" s="373"/>
      <c r="AD188" s="373"/>
      <c r="AE188" s="373"/>
      <c r="AF188" s="373"/>
      <c r="AG188" s="373"/>
    </row>
    <row r="189" spans="1:33" ht="15.75" customHeight="1" x14ac:dyDescent="0.25">
      <c r="A189" s="373"/>
      <c r="B189" s="373"/>
      <c r="C189" s="373"/>
      <c r="D189" s="373"/>
      <c r="E189" s="373"/>
      <c r="F189" s="373"/>
      <c r="G189" s="373"/>
      <c r="H189" s="373"/>
      <c r="I189" s="373"/>
      <c r="J189" s="373"/>
      <c r="K189" s="373"/>
      <c r="L189" s="373"/>
      <c r="M189" s="373"/>
      <c r="N189" s="373"/>
      <c r="O189" s="373"/>
      <c r="P189" s="373"/>
      <c r="Q189" s="373"/>
      <c r="R189" s="373"/>
      <c r="S189" s="373"/>
      <c r="T189" s="373"/>
      <c r="U189" s="373"/>
      <c r="V189" s="373"/>
      <c r="W189" s="373"/>
      <c r="X189" s="373"/>
      <c r="Y189" s="373"/>
      <c r="Z189" s="373"/>
      <c r="AA189" s="373"/>
      <c r="AB189" s="373"/>
      <c r="AC189" s="373"/>
      <c r="AD189" s="373"/>
      <c r="AE189" s="373"/>
      <c r="AF189" s="373"/>
      <c r="AG189" s="373"/>
    </row>
    <row r="190" spans="1:33" ht="15.75" customHeight="1" x14ac:dyDescent="0.25">
      <c r="A190" s="373"/>
      <c r="B190" s="373"/>
      <c r="C190" s="373"/>
      <c r="D190" s="373"/>
      <c r="E190" s="373"/>
      <c r="F190" s="373"/>
      <c r="G190" s="373"/>
      <c r="H190" s="373"/>
      <c r="I190" s="373"/>
      <c r="J190" s="373"/>
      <c r="K190" s="373"/>
      <c r="L190" s="373"/>
      <c r="M190" s="373"/>
      <c r="N190" s="373"/>
      <c r="O190" s="373"/>
      <c r="P190" s="373"/>
      <c r="Q190" s="373"/>
      <c r="R190" s="373"/>
      <c r="S190" s="373"/>
      <c r="T190" s="373"/>
      <c r="U190" s="373"/>
      <c r="V190" s="373"/>
      <c r="W190" s="373"/>
      <c r="X190" s="373"/>
      <c r="Y190" s="373"/>
      <c r="Z190" s="373"/>
      <c r="AA190" s="373"/>
      <c r="AB190" s="373"/>
      <c r="AC190" s="373"/>
      <c r="AD190" s="373"/>
      <c r="AE190" s="373"/>
      <c r="AF190" s="373"/>
      <c r="AG190" s="373"/>
    </row>
    <row r="191" spans="1:33" ht="15.75" customHeight="1" x14ac:dyDescent="0.25">
      <c r="A191" s="373"/>
      <c r="B191" s="373"/>
      <c r="C191" s="373"/>
      <c r="D191" s="373"/>
      <c r="E191" s="373"/>
      <c r="F191" s="373"/>
      <c r="G191" s="373"/>
      <c r="H191" s="373"/>
      <c r="I191" s="373"/>
      <c r="J191" s="373"/>
      <c r="K191" s="373"/>
      <c r="L191" s="373"/>
      <c r="M191" s="373"/>
      <c r="N191" s="373"/>
      <c r="O191" s="373"/>
      <c r="P191" s="373"/>
      <c r="Q191" s="373"/>
      <c r="R191" s="373"/>
      <c r="S191" s="373"/>
      <c r="T191" s="373"/>
      <c r="U191" s="373"/>
      <c r="V191" s="373"/>
      <c r="W191" s="373"/>
      <c r="X191" s="373"/>
      <c r="Y191" s="373"/>
      <c r="Z191" s="373"/>
      <c r="AA191" s="373"/>
      <c r="AB191" s="373"/>
      <c r="AC191" s="373"/>
      <c r="AD191" s="373"/>
      <c r="AE191" s="373"/>
      <c r="AF191" s="373"/>
      <c r="AG191" s="373"/>
    </row>
    <row r="192" spans="1:33" ht="15.75" customHeight="1" x14ac:dyDescent="0.25">
      <c r="A192" s="373"/>
      <c r="B192" s="373"/>
      <c r="C192" s="373"/>
      <c r="D192" s="373"/>
      <c r="E192" s="373"/>
      <c r="F192" s="373"/>
      <c r="G192" s="373"/>
      <c r="H192" s="373"/>
      <c r="I192" s="373"/>
      <c r="J192" s="373"/>
      <c r="K192" s="373"/>
      <c r="L192" s="373"/>
      <c r="M192" s="373"/>
      <c r="N192" s="373"/>
      <c r="O192" s="373"/>
      <c r="P192" s="373"/>
      <c r="Q192" s="373"/>
      <c r="R192" s="373"/>
      <c r="S192" s="373"/>
      <c r="T192" s="373"/>
      <c r="U192" s="373"/>
      <c r="V192" s="373"/>
      <c r="W192" s="373"/>
      <c r="X192" s="373"/>
      <c r="Y192" s="373"/>
      <c r="Z192" s="373"/>
      <c r="AA192" s="373"/>
      <c r="AB192" s="373"/>
      <c r="AC192" s="373"/>
      <c r="AD192" s="373"/>
      <c r="AE192" s="373"/>
      <c r="AF192" s="373"/>
      <c r="AG192" s="373"/>
    </row>
    <row r="193" spans="1:33" ht="15.75" customHeight="1" x14ac:dyDescent="0.25">
      <c r="A193" s="373"/>
      <c r="B193" s="373"/>
      <c r="C193" s="373"/>
      <c r="D193" s="373"/>
      <c r="E193" s="373"/>
      <c r="F193" s="373"/>
      <c r="G193" s="373"/>
      <c r="H193" s="373"/>
      <c r="I193" s="373"/>
      <c r="J193" s="373"/>
      <c r="K193" s="373"/>
      <c r="L193" s="373"/>
      <c r="M193" s="373"/>
      <c r="N193" s="373"/>
      <c r="O193" s="373"/>
      <c r="P193" s="373"/>
      <c r="Q193" s="373"/>
      <c r="R193" s="373"/>
      <c r="S193" s="373"/>
      <c r="T193" s="373"/>
      <c r="U193" s="373"/>
      <c r="V193" s="373"/>
      <c r="W193" s="373"/>
      <c r="X193" s="373"/>
      <c r="Y193" s="373"/>
      <c r="Z193" s="373"/>
      <c r="AA193" s="373"/>
      <c r="AB193" s="373"/>
      <c r="AC193" s="373"/>
      <c r="AD193" s="373"/>
      <c r="AE193" s="373"/>
      <c r="AF193" s="373"/>
      <c r="AG193" s="373"/>
    </row>
    <row r="194" spans="1:33" ht="15.75" customHeight="1" x14ac:dyDescent="0.25">
      <c r="A194" s="373"/>
      <c r="B194" s="373"/>
      <c r="C194" s="373"/>
      <c r="D194" s="373"/>
      <c r="E194" s="373"/>
      <c r="F194" s="373"/>
      <c r="G194" s="373"/>
      <c r="H194" s="373"/>
      <c r="I194" s="373"/>
      <c r="J194" s="373"/>
      <c r="K194" s="373"/>
      <c r="L194" s="373"/>
      <c r="M194" s="373"/>
      <c r="N194" s="373"/>
      <c r="O194" s="373"/>
      <c r="P194" s="373"/>
      <c r="Q194" s="373"/>
      <c r="R194" s="373"/>
      <c r="S194" s="373"/>
      <c r="T194" s="373"/>
      <c r="U194" s="373"/>
      <c r="V194" s="373"/>
      <c r="W194" s="373"/>
      <c r="X194" s="373"/>
      <c r="Y194" s="373"/>
      <c r="Z194" s="373"/>
      <c r="AA194" s="373"/>
      <c r="AB194" s="373"/>
      <c r="AC194" s="373"/>
      <c r="AD194" s="373"/>
      <c r="AE194" s="373"/>
      <c r="AF194" s="373"/>
      <c r="AG194" s="373"/>
    </row>
    <row r="195" spans="1:33" ht="15.75" customHeight="1" x14ac:dyDescent="0.25">
      <c r="A195" s="373"/>
      <c r="B195" s="373"/>
      <c r="C195" s="373"/>
      <c r="D195" s="373"/>
      <c r="E195" s="373"/>
      <c r="F195" s="373"/>
      <c r="G195" s="373"/>
      <c r="H195" s="373"/>
      <c r="I195" s="373"/>
      <c r="J195" s="373"/>
      <c r="K195" s="373"/>
      <c r="L195" s="373"/>
      <c r="M195" s="373"/>
      <c r="N195" s="373"/>
      <c r="O195" s="373"/>
      <c r="P195" s="373"/>
      <c r="Q195" s="373"/>
      <c r="R195" s="373"/>
      <c r="S195" s="373"/>
      <c r="T195" s="373"/>
      <c r="U195" s="373"/>
      <c r="V195" s="373"/>
      <c r="W195" s="373"/>
      <c r="X195" s="373"/>
      <c r="Y195" s="373"/>
      <c r="Z195" s="373"/>
      <c r="AA195" s="373"/>
      <c r="AB195" s="373"/>
      <c r="AC195" s="373"/>
      <c r="AD195" s="373"/>
      <c r="AE195" s="373"/>
      <c r="AF195" s="373"/>
      <c r="AG195" s="373"/>
    </row>
    <row r="196" spans="1:33" ht="15.75" customHeight="1" x14ac:dyDescent="0.25">
      <c r="A196" s="373"/>
      <c r="B196" s="373"/>
      <c r="C196" s="373"/>
      <c r="D196" s="373"/>
      <c r="E196" s="373"/>
      <c r="F196" s="373"/>
      <c r="G196" s="373"/>
      <c r="H196" s="373"/>
      <c r="I196" s="373"/>
      <c r="J196" s="373"/>
      <c r="K196" s="373"/>
      <c r="L196" s="373"/>
      <c r="M196" s="373"/>
      <c r="N196" s="373"/>
      <c r="O196" s="373"/>
      <c r="P196" s="373"/>
      <c r="Q196" s="373"/>
      <c r="R196" s="373"/>
      <c r="S196" s="373"/>
      <c r="T196" s="373"/>
      <c r="U196" s="373"/>
      <c r="V196" s="373"/>
      <c r="W196" s="373"/>
      <c r="X196" s="373"/>
      <c r="Y196" s="373"/>
      <c r="Z196" s="373"/>
      <c r="AA196" s="373"/>
      <c r="AB196" s="373"/>
      <c r="AC196" s="373"/>
      <c r="AD196" s="373"/>
      <c r="AE196" s="373"/>
      <c r="AF196" s="373"/>
      <c r="AG196" s="373"/>
    </row>
    <row r="197" spans="1:33" ht="15.75" customHeight="1" x14ac:dyDescent="0.25">
      <c r="A197" s="373"/>
      <c r="B197" s="373"/>
      <c r="C197" s="373"/>
      <c r="D197" s="373"/>
      <c r="E197" s="373"/>
      <c r="F197" s="373"/>
      <c r="G197" s="373"/>
      <c r="H197" s="373"/>
      <c r="I197" s="373"/>
      <c r="J197" s="373"/>
      <c r="K197" s="373"/>
      <c r="L197" s="373"/>
      <c r="M197" s="373"/>
      <c r="N197" s="373"/>
      <c r="O197" s="373"/>
      <c r="P197" s="373"/>
      <c r="Q197" s="373"/>
      <c r="R197" s="373"/>
      <c r="S197" s="373"/>
      <c r="T197" s="373"/>
      <c r="U197" s="373"/>
      <c r="V197" s="373"/>
      <c r="W197" s="373"/>
      <c r="X197" s="373"/>
      <c r="Y197" s="373"/>
      <c r="Z197" s="373"/>
      <c r="AA197" s="373"/>
      <c r="AB197" s="373"/>
      <c r="AC197" s="373"/>
      <c r="AD197" s="373"/>
      <c r="AE197" s="373"/>
      <c r="AF197" s="373"/>
      <c r="AG197" s="373"/>
    </row>
    <row r="198" spans="1:33" ht="15.75" customHeight="1" x14ac:dyDescent="0.25">
      <c r="A198" s="373"/>
      <c r="B198" s="373"/>
      <c r="C198" s="373"/>
      <c r="D198" s="373"/>
      <c r="E198" s="373"/>
      <c r="F198" s="373"/>
      <c r="G198" s="373"/>
      <c r="H198" s="373"/>
      <c r="I198" s="373"/>
      <c r="J198" s="373"/>
      <c r="K198" s="373"/>
      <c r="L198" s="373"/>
      <c r="M198" s="373"/>
      <c r="N198" s="373"/>
      <c r="O198" s="373"/>
      <c r="P198" s="373"/>
      <c r="Q198" s="373"/>
      <c r="R198" s="373"/>
      <c r="S198" s="373"/>
      <c r="T198" s="373"/>
      <c r="U198" s="373"/>
      <c r="V198" s="373"/>
      <c r="W198" s="373"/>
      <c r="X198" s="373"/>
      <c r="Y198" s="373"/>
      <c r="Z198" s="373"/>
      <c r="AA198" s="373"/>
      <c r="AB198" s="373"/>
      <c r="AC198" s="373"/>
      <c r="AD198" s="373"/>
      <c r="AE198" s="373"/>
      <c r="AF198" s="373"/>
      <c r="AG198" s="373"/>
    </row>
    <row r="199" spans="1:33" ht="15.75" customHeight="1" x14ac:dyDescent="0.25">
      <c r="A199" s="373"/>
      <c r="B199" s="373"/>
      <c r="C199" s="373"/>
      <c r="D199" s="373"/>
      <c r="E199" s="373"/>
      <c r="F199" s="373"/>
      <c r="G199" s="373"/>
      <c r="H199" s="373"/>
      <c r="I199" s="373"/>
      <c r="J199" s="373"/>
      <c r="K199" s="373"/>
      <c r="L199" s="373"/>
      <c r="M199" s="373"/>
      <c r="N199" s="373"/>
      <c r="O199" s="373"/>
      <c r="P199" s="373"/>
      <c r="Q199" s="373"/>
      <c r="R199" s="373"/>
      <c r="S199" s="373"/>
      <c r="T199" s="373"/>
      <c r="U199" s="373"/>
      <c r="V199" s="373"/>
      <c r="W199" s="373"/>
      <c r="X199" s="373"/>
      <c r="Y199" s="373"/>
      <c r="Z199" s="373"/>
      <c r="AA199" s="373"/>
      <c r="AB199" s="373"/>
      <c r="AC199" s="373"/>
      <c r="AD199" s="373"/>
      <c r="AE199" s="373"/>
      <c r="AF199" s="373"/>
      <c r="AG199" s="373"/>
    </row>
    <row r="200" spans="1:33" ht="15.75" customHeight="1" x14ac:dyDescent="0.25">
      <c r="A200" s="373"/>
      <c r="B200" s="373"/>
      <c r="C200" s="373"/>
      <c r="D200" s="373"/>
      <c r="E200" s="373"/>
      <c r="F200" s="373"/>
      <c r="G200" s="373"/>
      <c r="H200" s="373"/>
      <c r="I200" s="373"/>
      <c r="J200" s="373"/>
      <c r="K200" s="373"/>
      <c r="L200" s="373"/>
      <c r="M200" s="373"/>
      <c r="N200" s="373"/>
      <c r="O200" s="373"/>
      <c r="P200" s="373"/>
      <c r="Q200" s="373"/>
      <c r="R200" s="373"/>
      <c r="S200" s="373"/>
      <c r="T200" s="373"/>
      <c r="U200" s="373"/>
      <c r="V200" s="373"/>
      <c r="W200" s="373"/>
      <c r="X200" s="373"/>
      <c r="Y200" s="373"/>
      <c r="Z200" s="373"/>
      <c r="AA200" s="373"/>
      <c r="AB200" s="373"/>
      <c r="AC200" s="373"/>
      <c r="AD200" s="373"/>
      <c r="AE200" s="373"/>
      <c r="AF200" s="373"/>
      <c r="AG200" s="373"/>
    </row>
    <row r="201" spans="1:33" ht="15.75" customHeight="1" x14ac:dyDescent="0.25">
      <c r="A201" s="373"/>
      <c r="B201" s="373"/>
      <c r="C201" s="373"/>
      <c r="D201" s="373"/>
      <c r="E201" s="373"/>
      <c r="F201" s="373"/>
      <c r="G201" s="373"/>
      <c r="H201" s="373"/>
      <c r="I201" s="373"/>
      <c r="J201" s="373"/>
      <c r="K201" s="373"/>
      <c r="L201" s="373"/>
      <c r="M201" s="373"/>
      <c r="N201" s="373"/>
      <c r="O201" s="373"/>
      <c r="P201" s="373"/>
      <c r="Q201" s="373"/>
      <c r="R201" s="373"/>
      <c r="S201" s="373"/>
      <c r="T201" s="373"/>
      <c r="U201" s="373"/>
      <c r="V201" s="373"/>
      <c r="W201" s="373"/>
      <c r="X201" s="373"/>
      <c r="Y201" s="373"/>
      <c r="Z201" s="373"/>
      <c r="AA201" s="373"/>
      <c r="AB201" s="373"/>
      <c r="AC201" s="373"/>
      <c r="AD201" s="373"/>
      <c r="AE201" s="373"/>
      <c r="AF201" s="373"/>
      <c r="AG201" s="373"/>
    </row>
    <row r="202" spans="1:33" ht="15.75" customHeight="1" x14ac:dyDescent="0.25">
      <c r="A202" s="373"/>
      <c r="B202" s="373"/>
      <c r="C202" s="373"/>
      <c r="D202" s="373"/>
      <c r="E202" s="373"/>
      <c r="F202" s="373"/>
      <c r="G202" s="373"/>
      <c r="H202" s="373"/>
      <c r="I202" s="373"/>
      <c r="J202" s="373"/>
      <c r="K202" s="373"/>
      <c r="L202" s="373"/>
      <c r="M202" s="373"/>
      <c r="N202" s="373"/>
      <c r="O202" s="373"/>
      <c r="P202" s="373"/>
      <c r="Q202" s="373"/>
      <c r="R202" s="373"/>
      <c r="S202" s="373"/>
      <c r="T202" s="373"/>
      <c r="U202" s="373"/>
      <c r="V202" s="373"/>
      <c r="W202" s="373"/>
      <c r="X202" s="373"/>
      <c r="Y202" s="373"/>
      <c r="Z202" s="373"/>
      <c r="AA202" s="373"/>
      <c r="AB202" s="373"/>
      <c r="AC202" s="373"/>
      <c r="AD202" s="373"/>
      <c r="AE202" s="373"/>
      <c r="AF202" s="373"/>
      <c r="AG202" s="373"/>
    </row>
    <row r="203" spans="1:33" ht="15.75" customHeight="1" x14ac:dyDescent="0.25">
      <c r="A203" s="373"/>
      <c r="B203" s="373"/>
      <c r="C203" s="373"/>
      <c r="D203" s="373"/>
      <c r="E203" s="373"/>
      <c r="F203" s="373"/>
      <c r="G203" s="373"/>
      <c r="H203" s="373"/>
      <c r="I203" s="373"/>
      <c r="J203" s="373"/>
      <c r="K203" s="373"/>
      <c r="L203" s="373"/>
      <c r="M203" s="373"/>
      <c r="N203" s="373"/>
      <c r="O203" s="373"/>
      <c r="P203" s="373"/>
      <c r="Q203" s="373"/>
      <c r="R203" s="373"/>
      <c r="S203" s="373"/>
      <c r="T203" s="373"/>
      <c r="U203" s="373"/>
      <c r="V203" s="373"/>
      <c r="W203" s="373"/>
      <c r="X203" s="373"/>
      <c r="Y203" s="373"/>
      <c r="Z203" s="373"/>
      <c r="AA203" s="373"/>
      <c r="AB203" s="373"/>
      <c r="AC203" s="373"/>
      <c r="AD203" s="373"/>
      <c r="AE203" s="373"/>
      <c r="AF203" s="373"/>
      <c r="AG203" s="373"/>
    </row>
    <row r="204" spans="1:33" ht="15.75" customHeight="1" x14ac:dyDescent="0.25">
      <c r="A204" s="373"/>
      <c r="B204" s="373"/>
      <c r="C204" s="373"/>
      <c r="D204" s="373"/>
      <c r="E204" s="373"/>
      <c r="F204" s="373"/>
      <c r="G204" s="373"/>
      <c r="H204" s="373"/>
      <c r="I204" s="373"/>
      <c r="J204" s="373"/>
      <c r="K204" s="373"/>
      <c r="L204" s="373"/>
      <c r="M204" s="373"/>
      <c r="N204" s="373"/>
      <c r="O204" s="373"/>
      <c r="P204" s="373"/>
      <c r="Q204" s="373"/>
      <c r="R204" s="373"/>
      <c r="S204" s="373"/>
      <c r="T204" s="373"/>
      <c r="U204" s="373"/>
      <c r="V204" s="373"/>
      <c r="W204" s="373"/>
      <c r="X204" s="373"/>
      <c r="Y204" s="373"/>
      <c r="Z204" s="373"/>
      <c r="AA204" s="373"/>
      <c r="AB204" s="373"/>
      <c r="AC204" s="373"/>
      <c r="AD204" s="373"/>
      <c r="AE204" s="373"/>
      <c r="AF204" s="373"/>
      <c r="AG204" s="373"/>
    </row>
    <row r="205" spans="1:33" ht="15.75" customHeight="1" x14ac:dyDescent="0.25">
      <c r="A205" s="373"/>
      <c r="B205" s="373"/>
      <c r="C205" s="373"/>
      <c r="D205" s="373"/>
      <c r="E205" s="373"/>
      <c r="F205" s="373"/>
      <c r="G205" s="373"/>
      <c r="H205" s="373"/>
      <c r="I205" s="373"/>
      <c r="J205" s="373"/>
      <c r="K205" s="373"/>
      <c r="L205" s="373"/>
      <c r="M205" s="373"/>
      <c r="N205" s="373"/>
      <c r="O205" s="373"/>
      <c r="P205" s="373"/>
      <c r="Q205" s="373"/>
      <c r="R205" s="373"/>
      <c r="S205" s="373"/>
      <c r="T205" s="373"/>
      <c r="U205" s="373"/>
      <c r="V205" s="373"/>
      <c r="W205" s="373"/>
      <c r="X205" s="373"/>
      <c r="Y205" s="373"/>
      <c r="Z205" s="373"/>
      <c r="AA205" s="373"/>
      <c r="AB205" s="373"/>
      <c r="AC205" s="373"/>
      <c r="AD205" s="373"/>
      <c r="AE205" s="373"/>
      <c r="AF205" s="373"/>
      <c r="AG205" s="373"/>
    </row>
    <row r="206" spans="1:33" ht="15.75" customHeight="1" x14ac:dyDescent="0.25">
      <c r="A206" s="373"/>
      <c r="B206" s="373"/>
      <c r="C206" s="373"/>
      <c r="D206" s="373"/>
      <c r="E206" s="373"/>
      <c r="F206" s="373"/>
      <c r="G206" s="373"/>
      <c r="H206" s="373"/>
      <c r="I206" s="373"/>
      <c r="J206" s="373"/>
      <c r="K206" s="373"/>
      <c r="L206" s="373"/>
      <c r="M206" s="373"/>
      <c r="N206" s="373"/>
      <c r="O206" s="373"/>
      <c r="P206" s="373"/>
      <c r="Q206" s="373"/>
      <c r="R206" s="373"/>
      <c r="S206" s="373"/>
      <c r="T206" s="373"/>
      <c r="U206" s="373"/>
      <c r="V206" s="373"/>
      <c r="W206" s="373"/>
      <c r="X206" s="373"/>
      <c r="Y206" s="373"/>
      <c r="Z206" s="373"/>
      <c r="AA206" s="373"/>
      <c r="AB206" s="373"/>
      <c r="AC206" s="373"/>
      <c r="AD206" s="373"/>
      <c r="AE206" s="373"/>
      <c r="AF206" s="373"/>
      <c r="AG206" s="373"/>
    </row>
    <row r="207" spans="1:33" ht="15.75" customHeight="1" x14ac:dyDescent="0.25">
      <c r="A207" s="373"/>
      <c r="B207" s="373"/>
      <c r="C207" s="373"/>
      <c r="D207" s="373"/>
      <c r="E207" s="373"/>
      <c r="F207" s="373"/>
      <c r="G207" s="373"/>
      <c r="H207" s="373"/>
      <c r="I207" s="373"/>
      <c r="J207" s="373"/>
      <c r="K207" s="373"/>
      <c r="L207" s="373"/>
      <c r="M207" s="373"/>
      <c r="N207" s="373"/>
      <c r="O207" s="373"/>
      <c r="P207" s="373"/>
      <c r="Q207" s="373"/>
      <c r="R207" s="373"/>
      <c r="S207" s="373"/>
      <c r="T207" s="373"/>
      <c r="U207" s="373"/>
      <c r="V207" s="373"/>
      <c r="W207" s="373"/>
      <c r="X207" s="373"/>
      <c r="Y207" s="373"/>
      <c r="Z207" s="373"/>
      <c r="AA207" s="373"/>
      <c r="AB207" s="373"/>
      <c r="AC207" s="373"/>
      <c r="AD207" s="373"/>
      <c r="AE207" s="373"/>
      <c r="AF207" s="373"/>
      <c r="AG207" s="373"/>
    </row>
    <row r="208" spans="1:33" ht="15.75" customHeight="1" x14ac:dyDescent="0.25">
      <c r="A208" s="373"/>
      <c r="B208" s="373"/>
      <c r="C208" s="373"/>
      <c r="D208" s="373"/>
      <c r="E208" s="373"/>
      <c r="F208" s="373"/>
      <c r="G208" s="373"/>
      <c r="H208" s="373"/>
      <c r="I208" s="373"/>
      <c r="J208" s="373"/>
      <c r="K208" s="373"/>
      <c r="L208" s="373"/>
      <c r="M208" s="373"/>
      <c r="N208" s="373"/>
      <c r="O208" s="373"/>
      <c r="P208" s="373"/>
      <c r="Q208" s="373"/>
      <c r="R208" s="373"/>
      <c r="S208" s="373"/>
      <c r="T208" s="373"/>
      <c r="U208" s="373"/>
      <c r="V208" s="373"/>
      <c r="W208" s="373"/>
      <c r="X208" s="373"/>
      <c r="Y208" s="373"/>
      <c r="Z208" s="373"/>
      <c r="AA208" s="373"/>
      <c r="AB208" s="373"/>
      <c r="AC208" s="373"/>
      <c r="AD208" s="373"/>
      <c r="AE208" s="373"/>
      <c r="AF208" s="373"/>
      <c r="AG208" s="373"/>
    </row>
    <row r="209" spans="1:33" ht="15.75" customHeight="1" x14ac:dyDescent="0.25">
      <c r="A209" s="373"/>
      <c r="B209" s="373"/>
      <c r="C209" s="373"/>
      <c r="D209" s="373"/>
      <c r="E209" s="373"/>
      <c r="F209" s="373"/>
      <c r="G209" s="373"/>
      <c r="H209" s="373"/>
      <c r="I209" s="373"/>
      <c r="J209" s="373"/>
      <c r="K209" s="373"/>
      <c r="L209" s="373"/>
      <c r="M209" s="373"/>
      <c r="N209" s="373"/>
      <c r="O209" s="373"/>
      <c r="P209" s="373"/>
      <c r="Q209" s="373"/>
      <c r="R209" s="373"/>
      <c r="S209" s="373"/>
      <c r="T209" s="373"/>
      <c r="U209" s="373"/>
      <c r="V209" s="373"/>
      <c r="W209" s="373"/>
      <c r="X209" s="373"/>
      <c r="Y209" s="373"/>
      <c r="Z209" s="373"/>
      <c r="AA209" s="373"/>
      <c r="AB209" s="373"/>
      <c r="AC209" s="373"/>
      <c r="AD209" s="373"/>
      <c r="AE209" s="373"/>
      <c r="AF209" s="373"/>
      <c r="AG209" s="373"/>
    </row>
    <row r="210" spans="1:33" ht="15.75" customHeight="1" x14ac:dyDescent="0.25">
      <c r="A210" s="373"/>
      <c r="B210" s="373"/>
      <c r="C210" s="373"/>
      <c r="D210" s="373"/>
      <c r="E210" s="373"/>
      <c r="F210" s="373"/>
      <c r="G210" s="373"/>
      <c r="H210" s="373"/>
      <c r="I210" s="373"/>
      <c r="J210" s="373"/>
      <c r="K210" s="373"/>
      <c r="L210" s="373"/>
      <c r="M210" s="373"/>
      <c r="N210" s="373"/>
      <c r="O210" s="373"/>
      <c r="P210" s="373"/>
      <c r="Q210" s="373"/>
      <c r="R210" s="373"/>
      <c r="S210" s="373"/>
      <c r="T210" s="373"/>
      <c r="U210" s="373"/>
      <c r="V210" s="373"/>
      <c r="W210" s="373"/>
      <c r="X210" s="373"/>
      <c r="Y210" s="373"/>
      <c r="Z210" s="373"/>
      <c r="AA210" s="373"/>
      <c r="AB210" s="373"/>
      <c r="AC210" s="373"/>
      <c r="AD210" s="373"/>
      <c r="AE210" s="373"/>
      <c r="AF210" s="373"/>
      <c r="AG210" s="373"/>
    </row>
    <row r="211" spans="1:33" ht="15.75" customHeight="1" x14ac:dyDescent="0.25">
      <c r="A211" s="373"/>
      <c r="B211" s="373"/>
      <c r="C211" s="373"/>
      <c r="D211" s="373"/>
      <c r="E211" s="373"/>
      <c r="F211" s="373"/>
      <c r="G211" s="373"/>
      <c r="H211" s="373"/>
      <c r="I211" s="373"/>
      <c r="J211" s="373"/>
      <c r="K211" s="373"/>
      <c r="L211" s="373"/>
      <c r="M211" s="373"/>
      <c r="N211" s="373"/>
      <c r="O211" s="373"/>
      <c r="P211" s="373"/>
      <c r="Q211" s="373"/>
      <c r="R211" s="373"/>
      <c r="S211" s="373"/>
      <c r="T211" s="373"/>
      <c r="U211" s="373"/>
      <c r="V211" s="373"/>
      <c r="W211" s="373"/>
      <c r="X211" s="373"/>
      <c r="Y211" s="373"/>
      <c r="Z211" s="373"/>
      <c r="AA211" s="373"/>
      <c r="AB211" s="373"/>
      <c r="AC211" s="373"/>
      <c r="AD211" s="373"/>
      <c r="AE211" s="373"/>
      <c r="AF211" s="373"/>
      <c r="AG211" s="373"/>
    </row>
    <row r="212" spans="1:33" ht="15.75" customHeight="1" x14ac:dyDescent="0.25">
      <c r="A212" s="373"/>
      <c r="B212" s="373"/>
      <c r="C212" s="373"/>
      <c r="D212" s="373"/>
      <c r="E212" s="373"/>
      <c r="F212" s="373"/>
      <c r="G212" s="373"/>
      <c r="H212" s="373"/>
      <c r="I212" s="373"/>
      <c r="J212" s="373"/>
      <c r="K212" s="373"/>
      <c r="L212" s="373"/>
      <c r="M212" s="373"/>
      <c r="N212" s="373"/>
      <c r="O212" s="373"/>
      <c r="P212" s="373"/>
      <c r="Q212" s="373"/>
      <c r="R212" s="373"/>
      <c r="S212" s="373"/>
      <c r="T212" s="373"/>
      <c r="U212" s="373"/>
      <c r="V212" s="373"/>
      <c r="W212" s="373"/>
      <c r="X212" s="373"/>
      <c r="Y212" s="373"/>
      <c r="Z212" s="373"/>
      <c r="AA212" s="373"/>
      <c r="AB212" s="373"/>
      <c r="AC212" s="373"/>
      <c r="AD212" s="373"/>
      <c r="AE212" s="373"/>
      <c r="AF212" s="373"/>
      <c r="AG212" s="373"/>
    </row>
    <row r="213" spans="1:33" ht="15.75" customHeight="1" x14ac:dyDescent="0.25">
      <c r="A213" s="373"/>
      <c r="B213" s="373"/>
      <c r="C213" s="373"/>
      <c r="D213" s="373"/>
      <c r="E213" s="373"/>
      <c r="F213" s="373"/>
      <c r="G213" s="373"/>
      <c r="H213" s="373"/>
      <c r="I213" s="373"/>
      <c r="J213" s="373"/>
      <c r="K213" s="373"/>
      <c r="L213" s="373"/>
      <c r="M213" s="373"/>
      <c r="N213" s="373"/>
      <c r="O213" s="373"/>
      <c r="P213" s="373"/>
      <c r="Q213" s="373"/>
      <c r="R213" s="373"/>
      <c r="S213" s="373"/>
      <c r="T213" s="373"/>
      <c r="U213" s="373"/>
      <c r="V213" s="373"/>
      <c r="W213" s="373"/>
      <c r="X213" s="373"/>
      <c r="Y213" s="373"/>
      <c r="Z213" s="373"/>
      <c r="AA213" s="373"/>
      <c r="AB213" s="373"/>
      <c r="AC213" s="373"/>
      <c r="AD213" s="373"/>
      <c r="AE213" s="373"/>
      <c r="AF213" s="373"/>
      <c r="AG213" s="373"/>
    </row>
    <row r="214" spans="1:33" ht="15.75" customHeight="1" x14ac:dyDescent="0.25">
      <c r="A214" s="373"/>
      <c r="B214" s="373"/>
      <c r="C214" s="373"/>
      <c r="D214" s="373"/>
      <c r="E214" s="373"/>
      <c r="F214" s="373"/>
      <c r="G214" s="373"/>
      <c r="H214" s="373"/>
      <c r="I214" s="373"/>
      <c r="J214" s="373"/>
      <c r="K214" s="373"/>
      <c r="L214" s="373"/>
      <c r="M214" s="373"/>
      <c r="N214" s="373"/>
      <c r="O214" s="373"/>
      <c r="P214" s="373"/>
      <c r="Q214" s="373"/>
      <c r="R214" s="373"/>
      <c r="S214" s="373"/>
      <c r="T214" s="373"/>
      <c r="U214" s="373"/>
      <c r="V214" s="373"/>
      <c r="W214" s="373"/>
      <c r="X214" s="373"/>
      <c r="Y214" s="373"/>
      <c r="Z214" s="373"/>
      <c r="AA214" s="373"/>
      <c r="AB214" s="373"/>
      <c r="AC214" s="373"/>
      <c r="AD214" s="373"/>
      <c r="AE214" s="373"/>
      <c r="AF214" s="373"/>
      <c r="AG214" s="373"/>
    </row>
    <row r="215" spans="1:33" ht="15.75" customHeight="1" x14ac:dyDescent="0.25">
      <c r="A215" s="373"/>
      <c r="B215" s="373"/>
      <c r="C215" s="373"/>
      <c r="D215" s="373"/>
      <c r="E215" s="373"/>
      <c r="F215" s="373"/>
      <c r="G215" s="373"/>
      <c r="H215" s="373"/>
      <c r="I215" s="373"/>
      <c r="J215" s="373"/>
      <c r="K215" s="373"/>
      <c r="L215" s="373"/>
      <c r="M215" s="373"/>
      <c r="N215" s="373"/>
      <c r="O215" s="373"/>
      <c r="P215" s="373"/>
      <c r="Q215" s="373"/>
      <c r="R215" s="373"/>
      <c r="S215" s="373"/>
      <c r="T215" s="373"/>
      <c r="U215" s="373"/>
      <c r="V215" s="373"/>
      <c r="W215" s="373"/>
      <c r="X215" s="373"/>
      <c r="Y215" s="373"/>
      <c r="Z215" s="373"/>
      <c r="AA215" s="373"/>
      <c r="AB215" s="373"/>
      <c r="AC215" s="373"/>
      <c r="AD215" s="373"/>
      <c r="AE215" s="373"/>
      <c r="AF215" s="373"/>
      <c r="AG215" s="373"/>
    </row>
    <row r="216" spans="1:33" ht="15.75" customHeight="1" x14ac:dyDescent="0.25">
      <c r="A216" s="373"/>
      <c r="B216" s="373"/>
      <c r="C216" s="373"/>
      <c r="D216" s="373"/>
      <c r="E216" s="373"/>
      <c r="F216" s="373"/>
      <c r="G216" s="373"/>
      <c r="H216" s="373"/>
      <c r="I216" s="373"/>
      <c r="J216" s="373"/>
      <c r="K216" s="373"/>
      <c r="L216" s="373"/>
      <c r="M216" s="373"/>
      <c r="N216" s="373"/>
      <c r="O216" s="373"/>
      <c r="P216" s="373"/>
      <c r="Q216" s="373"/>
      <c r="R216" s="373"/>
      <c r="S216" s="373"/>
      <c r="T216" s="373"/>
      <c r="U216" s="373"/>
      <c r="V216" s="373"/>
      <c r="W216" s="373"/>
      <c r="X216" s="373"/>
      <c r="Y216" s="373"/>
      <c r="Z216" s="373"/>
      <c r="AA216" s="373"/>
      <c r="AB216" s="373"/>
      <c r="AC216" s="373"/>
      <c r="AD216" s="373"/>
      <c r="AE216" s="373"/>
      <c r="AF216" s="373"/>
      <c r="AG216" s="373"/>
    </row>
    <row r="217" spans="1:33" ht="15.75" customHeight="1" x14ac:dyDescent="0.25">
      <c r="A217" s="373"/>
      <c r="B217" s="373"/>
      <c r="C217" s="373"/>
      <c r="D217" s="373"/>
      <c r="E217" s="373"/>
      <c r="F217" s="373"/>
      <c r="G217" s="373"/>
      <c r="H217" s="373"/>
      <c r="I217" s="373"/>
      <c r="J217" s="373"/>
      <c r="K217" s="373"/>
      <c r="L217" s="373"/>
      <c r="M217" s="373"/>
      <c r="N217" s="373"/>
      <c r="O217" s="373"/>
      <c r="P217" s="373"/>
      <c r="Q217" s="373"/>
      <c r="R217" s="373"/>
      <c r="S217" s="373"/>
      <c r="T217" s="373"/>
      <c r="U217" s="373"/>
      <c r="V217" s="373"/>
      <c r="W217" s="373"/>
      <c r="X217" s="373"/>
      <c r="Y217" s="373"/>
      <c r="Z217" s="373"/>
      <c r="AA217" s="373"/>
      <c r="AB217" s="373"/>
      <c r="AC217" s="373"/>
      <c r="AD217" s="373"/>
      <c r="AE217" s="373"/>
      <c r="AF217" s="373"/>
      <c r="AG217" s="373"/>
    </row>
    <row r="218" spans="1:33" ht="15.75" customHeight="1" x14ac:dyDescent="0.25">
      <c r="A218" s="373"/>
      <c r="B218" s="373"/>
      <c r="C218" s="373"/>
      <c r="D218" s="373"/>
      <c r="E218" s="373"/>
      <c r="F218" s="373"/>
      <c r="G218" s="373"/>
      <c r="H218" s="373"/>
      <c r="I218" s="373"/>
      <c r="J218" s="373"/>
      <c r="K218" s="373"/>
      <c r="L218" s="373"/>
      <c r="M218" s="373"/>
      <c r="N218" s="373"/>
      <c r="O218" s="373"/>
      <c r="P218" s="373"/>
      <c r="Q218" s="373"/>
      <c r="R218" s="373"/>
      <c r="S218" s="373"/>
      <c r="T218" s="373"/>
      <c r="U218" s="373"/>
      <c r="V218" s="373"/>
      <c r="W218" s="373"/>
      <c r="X218" s="373"/>
      <c r="Y218" s="373"/>
      <c r="Z218" s="373"/>
      <c r="AA218" s="373"/>
      <c r="AB218" s="373"/>
      <c r="AC218" s="373"/>
      <c r="AD218" s="373"/>
      <c r="AE218" s="373"/>
      <c r="AF218" s="373"/>
      <c r="AG218" s="373"/>
    </row>
    <row r="219" spans="1:33" ht="15.75" customHeight="1" x14ac:dyDescent="0.25">
      <c r="A219" s="373"/>
      <c r="B219" s="373"/>
      <c r="C219" s="373"/>
      <c r="D219" s="373"/>
      <c r="E219" s="373"/>
      <c r="F219" s="373"/>
      <c r="G219" s="373"/>
      <c r="H219" s="373"/>
      <c r="I219" s="373"/>
      <c r="J219" s="373"/>
      <c r="K219" s="373"/>
      <c r="L219" s="373"/>
      <c r="M219" s="373"/>
      <c r="N219" s="373"/>
      <c r="O219" s="373"/>
      <c r="P219" s="373"/>
      <c r="Q219" s="373"/>
      <c r="R219" s="373"/>
      <c r="S219" s="373"/>
      <c r="T219" s="373"/>
      <c r="U219" s="373"/>
      <c r="V219" s="373"/>
      <c r="W219" s="373"/>
      <c r="X219" s="373"/>
      <c r="Y219" s="373"/>
      <c r="Z219" s="373"/>
      <c r="AA219" s="373"/>
      <c r="AB219" s="373"/>
      <c r="AC219" s="373"/>
      <c r="AD219" s="373"/>
      <c r="AE219" s="373"/>
      <c r="AF219" s="373"/>
      <c r="AG219" s="373"/>
    </row>
    <row r="220" spans="1:33" ht="15.75" customHeight="1" x14ac:dyDescent="0.25">
      <c r="A220" s="373"/>
      <c r="B220" s="373"/>
      <c r="C220" s="373"/>
      <c r="D220" s="373"/>
      <c r="E220" s="373"/>
      <c r="F220" s="373"/>
      <c r="G220" s="373"/>
      <c r="H220" s="373"/>
      <c r="I220" s="373"/>
      <c r="J220" s="373"/>
      <c r="K220" s="373"/>
      <c r="L220" s="373"/>
      <c r="M220" s="373"/>
      <c r="N220" s="373"/>
      <c r="O220" s="373"/>
      <c r="P220" s="373"/>
      <c r="Q220" s="373"/>
      <c r="R220" s="373"/>
      <c r="S220" s="373"/>
      <c r="T220" s="373"/>
      <c r="U220" s="373"/>
      <c r="V220" s="373"/>
      <c r="W220" s="373"/>
      <c r="X220" s="373"/>
      <c r="Y220" s="373"/>
      <c r="Z220" s="373"/>
      <c r="AA220" s="373"/>
      <c r="AB220" s="373"/>
      <c r="AC220" s="373"/>
      <c r="AD220" s="373"/>
      <c r="AE220" s="373"/>
      <c r="AF220" s="373"/>
      <c r="AG220" s="373"/>
    </row>
    <row r="221" spans="1:33" ht="15.75" customHeight="1" x14ac:dyDescent="0.25">
      <c r="A221" s="373"/>
      <c r="B221" s="373"/>
      <c r="C221" s="373"/>
      <c r="D221" s="373"/>
      <c r="E221" s="373"/>
      <c r="F221" s="373"/>
      <c r="G221" s="373"/>
      <c r="H221" s="373"/>
      <c r="I221" s="373"/>
      <c r="J221" s="373"/>
      <c r="K221" s="373"/>
      <c r="L221" s="373"/>
      <c r="M221" s="373"/>
      <c r="N221" s="373"/>
      <c r="O221" s="373"/>
      <c r="P221" s="373"/>
      <c r="Q221" s="373"/>
      <c r="R221" s="373"/>
      <c r="S221" s="373"/>
      <c r="T221" s="373"/>
      <c r="U221" s="373"/>
      <c r="V221" s="373"/>
      <c r="W221" s="373"/>
      <c r="X221" s="373"/>
      <c r="Y221" s="373"/>
      <c r="Z221" s="373"/>
      <c r="AA221" s="373"/>
      <c r="AB221" s="373"/>
      <c r="AC221" s="373"/>
      <c r="AD221" s="373"/>
      <c r="AE221" s="373"/>
      <c r="AF221" s="373"/>
      <c r="AG221" s="373"/>
    </row>
    <row r="222" spans="1:33" ht="15.75" customHeight="1" x14ac:dyDescent="0.25">
      <c r="A222" s="373"/>
      <c r="B222" s="373"/>
      <c r="C222" s="373"/>
      <c r="D222" s="373"/>
      <c r="E222" s="373"/>
      <c r="F222" s="373"/>
      <c r="G222" s="373"/>
      <c r="H222" s="373"/>
      <c r="I222" s="373"/>
      <c r="J222" s="373"/>
      <c r="K222" s="373"/>
      <c r="L222" s="373"/>
      <c r="M222" s="373"/>
      <c r="N222" s="373"/>
      <c r="O222" s="373"/>
      <c r="P222" s="373"/>
      <c r="Q222" s="373"/>
      <c r="R222" s="373"/>
      <c r="S222" s="373"/>
      <c r="T222" s="373"/>
      <c r="U222" s="373"/>
      <c r="V222" s="373"/>
      <c r="W222" s="373"/>
      <c r="X222" s="373"/>
      <c r="Y222" s="373"/>
      <c r="Z222" s="373"/>
      <c r="AA222" s="373"/>
      <c r="AB222" s="373"/>
      <c r="AC222" s="373"/>
      <c r="AD222" s="373"/>
      <c r="AE222" s="373"/>
      <c r="AF222" s="373"/>
      <c r="AG222" s="373"/>
    </row>
    <row r="223" spans="1:33" ht="15.75" customHeight="1" x14ac:dyDescent="0.25">
      <c r="A223" s="373"/>
      <c r="B223" s="373"/>
      <c r="C223" s="373"/>
      <c r="D223" s="373"/>
      <c r="E223" s="373"/>
      <c r="F223" s="373"/>
      <c r="G223" s="373"/>
      <c r="H223" s="373"/>
      <c r="I223" s="373"/>
      <c r="J223" s="373"/>
      <c r="K223" s="373"/>
      <c r="L223" s="373"/>
      <c r="M223" s="373"/>
      <c r="N223" s="373"/>
      <c r="O223" s="373"/>
      <c r="P223" s="373"/>
      <c r="Q223" s="373"/>
      <c r="R223" s="373"/>
      <c r="S223" s="373"/>
      <c r="T223" s="373"/>
      <c r="U223" s="373"/>
      <c r="V223" s="373"/>
      <c r="W223" s="373"/>
      <c r="X223" s="373"/>
      <c r="Y223" s="373"/>
      <c r="Z223" s="373"/>
      <c r="AA223" s="373"/>
      <c r="AB223" s="373"/>
      <c r="AC223" s="373"/>
      <c r="AD223" s="373"/>
      <c r="AE223" s="373"/>
      <c r="AF223" s="373"/>
      <c r="AG223" s="373"/>
    </row>
    <row r="224" spans="1:33" ht="15.75" customHeight="1" x14ac:dyDescent="0.25">
      <c r="A224" s="373"/>
      <c r="B224" s="373"/>
      <c r="C224" s="373"/>
      <c r="D224" s="373"/>
      <c r="E224" s="373"/>
      <c r="F224" s="373"/>
      <c r="G224" s="373"/>
      <c r="H224" s="373"/>
      <c r="I224" s="373"/>
      <c r="J224" s="373"/>
      <c r="K224" s="373"/>
      <c r="L224" s="373"/>
      <c r="M224" s="373"/>
      <c r="N224" s="373"/>
      <c r="O224" s="373"/>
      <c r="P224" s="373"/>
      <c r="Q224" s="373"/>
      <c r="R224" s="373"/>
      <c r="S224" s="373"/>
      <c r="T224" s="373"/>
      <c r="U224" s="373"/>
      <c r="V224" s="373"/>
      <c r="W224" s="373"/>
      <c r="X224" s="373"/>
      <c r="Y224" s="373"/>
      <c r="Z224" s="373"/>
      <c r="AA224" s="373"/>
      <c r="AB224" s="373"/>
      <c r="AC224" s="373"/>
      <c r="AD224" s="373"/>
      <c r="AE224" s="373"/>
      <c r="AF224" s="373"/>
      <c r="AG224" s="373"/>
    </row>
    <row r="225" spans="1:33" ht="15.75" customHeight="1" x14ac:dyDescent="0.25">
      <c r="A225" s="373"/>
      <c r="B225" s="373"/>
      <c r="C225" s="373"/>
      <c r="D225" s="373"/>
      <c r="E225" s="373"/>
      <c r="F225" s="373"/>
      <c r="G225" s="373"/>
      <c r="H225" s="373"/>
      <c r="I225" s="373"/>
      <c r="J225" s="373"/>
      <c r="K225" s="373"/>
      <c r="L225" s="373"/>
      <c r="M225" s="373"/>
      <c r="N225" s="373"/>
      <c r="O225" s="373"/>
      <c r="P225" s="373"/>
      <c r="Q225" s="373"/>
      <c r="R225" s="373"/>
      <c r="S225" s="373"/>
      <c r="T225" s="373"/>
      <c r="U225" s="373"/>
      <c r="V225" s="373"/>
      <c r="W225" s="373"/>
      <c r="X225" s="373"/>
      <c r="Y225" s="373"/>
      <c r="Z225" s="373"/>
      <c r="AA225" s="373"/>
      <c r="AB225" s="373"/>
      <c r="AC225" s="373"/>
      <c r="AD225" s="373"/>
      <c r="AE225" s="373"/>
      <c r="AF225" s="373"/>
      <c r="AG225" s="373"/>
    </row>
    <row r="226" spans="1:33" ht="15.75" customHeight="1" x14ac:dyDescent="0.25">
      <c r="A226" s="373"/>
      <c r="B226" s="373"/>
      <c r="C226" s="373"/>
      <c r="D226" s="373"/>
      <c r="E226" s="373"/>
      <c r="F226" s="373"/>
      <c r="G226" s="373"/>
      <c r="H226" s="373"/>
      <c r="I226" s="373"/>
      <c r="J226" s="373"/>
      <c r="K226" s="373"/>
      <c r="L226" s="373"/>
      <c r="M226" s="373"/>
      <c r="N226" s="373"/>
      <c r="O226" s="373"/>
      <c r="P226" s="373"/>
      <c r="Q226" s="373"/>
      <c r="R226" s="373"/>
      <c r="S226" s="373"/>
      <c r="T226" s="373"/>
      <c r="U226" s="373"/>
      <c r="V226" s="373"/>
      <c r="W226" s="373"/>
      <c r="X226" s="373"/>
      <c r="Y226" s="373"/>
      <c r="Z226" s="373"/>
      <c r="AA226" s="373"/>
      <c r="AB226" s="373"/>
      <c r="AC226" s="373"/>
      <c r="AD226" s="373"/>
      <c r="AE226" s="373"/>
      <c r="AF226" s="373"/>
      <c r="AG226" s="373"/>
    </row>
    <row r="227" spans="1:33" ht="15.75" customHeight="1" x14ac:dyDescent="0.25">
      <c r="A227" s="373"/>
      <c r="B227" s="373"/>
      <c r="C227" s="373"/>
      <c r="D227" s="373"/>
      <c r="E227" s="373"/>
      <c r="F227" s="373"/>
      <c r="G227" s="373"/>
      <c r="H227" s="373"/>
      <c r="I227" s="373"/>
      <c r="J227" s="373"/>
      <c r="K227" s="373"/>
      <c r="L227" s="373"/>
      <c r="M227" s="373"/>
      <c r="N227" s="373"/>
      <c r="O227" s="373"/>
      <c r="P227" s="373"/>
      <c r="Q227" s="373"/>
      <c r="R227" s="373"/>
      <c r="S227" s="373"/>
      <c r="T227" s="373"/>
      <c r="U227" s="373"/>
      <c r="V227" s="373"/>
      <c r="W227" s="373"/>
      <c r="X227" s="373"/>
      <c r="Y227" s="373"/>
      <c r="Z227" s="373"/>
      <c r="AA227" s="373"/>
      <c r="AB227" s="373"/>
      <c r="AC227" s="373"/>
      <c r="AD227" s="373"/>
      <c r="AE227" s="373"/>
      <c r="AF227" s="373"/>
      <c r="AG227" s="373"/>
    </row>
    <row r="228" spans="1:33" ht="15.75" customHeight="1" x14ac:dyDescent="0.25">
      <c r="A228" s="373"/>
      <c r="B228" s="373"/>
      <c r="C228" s="373"/>
      <c r="D228" s="373"/>
      <c r="E228" s="373"/>
      <c r="F228" s="373"/>
      <c r="G228" s="373"/>
      <c r="H228" s="373"/>
      <c r="I228" s="373"/>
      <c r="J228" s="373"/>
      <c r="K228" s="373"/>
      <c r="L228" s="373"/>
      <c r="M228" s="373"/>
      <c r="N228" s="373"/>
      <c r="O228" s="373"/>
      <c r="P228" s="373"/>
      <c r="Q228" s="373"/>
      <c r="R228" s="373"/>
      <c r="S228" s="373"/>
      <c r="T228" s="373"/>
      <c r="U228" s="373"/>
      <c r="V228" s="373"/>
      <c r="W228" s="373"/>
      <c r="X228" s="373"/>
      <c r="Y228" s="373"/>
      <c r="Z228" s="373"/>
      <c r="AA228" s="373"/>
      <c r="AB228" s="373"/>
      <c r="AC228" s="373"/>
      <c r="AD228" s="373"/>
      <c r="AE228" s="373"/>
      <c r="AF228" s="373"/>
      <c r="AG228" s="373"/>
    </row>
    <row r="229" spans="1:33" ht="15.75" customHeight="1" x14ac:dyDescent="0.25">
      <c r="A229" s="373"/>
      <c r="B229" s="373"/>
      <c r="C229" s="373"/>
      <c r="D229" s="373"/>
      <c r="E229" s="373"/>
      <c r="F229" s="373"/>
      <c r="G229" s="373"/>
      <c r="H229" s="373"/>
      <c r="I229" s="373"/>
      <c r="J229" s="373"/>
      <c r="K229" s="373"/>
      <c r="L229" s="373"/>
      <c r="M229" s="373"/>
      <c r="N229" s="373"/>
      <c r="O229" s="373"/>
      <c r="P229" s="373"/>
      <c r="Q229" s="373"/>
      <c r="R229" s="373"/>
      <c r="S229" s="373"/>
      <c r="T229" s="373"/>
      <c r="U229" s="373"/>
      <c r="V229" s="373"/>
      <c r="W229" s="373"/>
      <c r="X229" s="373"/>
      <c r="Y229" s="373"/>
      <c r="Z229" s="373"/>
      <c r="AA229" s="373"/>
      <c r="AB229" s="373"/>
      <c r="AC229" s="373"/>
      <c r="AD229" s="373"/>
      <c r="AE229" s="373"/>
      <c r="AF229" s="373"/>
      <c r="AG229" s="373"/>
    </row>
    <row r="230" spans="1:33" ht="15.75" customHeight="1" x14ac:dyDescent="0.25">
      <c r="A230" s="373"/>
      <c r="B230" s="373"/>
      <c r="C230" s="373"/>
      <c r="D230" s="373"/>
      <c r="E230" s="373"/>
      <c r="F230" s="373"/>
      <c r="G230" s="373"/>
      <c r="H230" s="373"/>
      <c r="I230" s="373"/>
      <c r="J230" s="373"/>
      <c r="K230" s="373"/>
      <c r="L230" s="373"/>
      <c r="M230" s="373"/>
      <c r="N230" s="373"/>
      <c r="O230" s="373"/>
      <c r="P230" s="373"/>
      <c r="Q230" s="373"/>
      <c r="R230" s="373"/>
      <c r="S230" s="373"/>
      <c r="T230" s="373"/>
      <c r="U230" s="373"/>
      <c r="V230" s="373"/>
      <c r="W230" s="373"/>
      <c r="X230" s="373"/>
      <c r="Y230" s="373"/>
      <c r="Z230" s="373"/>
      <c r="AA230" s="373"/>
      <c r="AB230" s="373"/>
      <c r="AC230" s="373"/>
      <c r="AD230" s="373"/>
      <c r="AE230" s="373"/>
      <c r="AF230" s="373"/>
      <c r="AG230" s="373"/>
    </row>
    <row r="231" spans="1:33" ht="15.75" customHeight="1" x14ac:dyDescent="0.25">
      <c r="A231" s="373"/>
      <c r="B231" s="373"/>
      <c r="C231" s="373"/>
      <c r="D231" s="373"/>
      <c r="E231" s="373"/>
      <c r="F231" s="373"/>
      <c r="G231" s="373"/>
      <c r="H231" s="373"/>
      <c r="I231" s="373"/>
      <c r="J231" s="373"/>
      <c r="K231" s="373"/>
      <c r="L231" s="373"/>
      <c r="M231" s="373"/>
      <c r="N231" s="373"/>
      <c r="O231" s="373"/>
      <c r="P231" s="373"/>
      <c r="Q231" s="373"/>
      <c r="R231" s="373"/>
      <c r="S231" s="373"/>
      <c r="T231" s="373"/>
      <c r="U231" s="373"/>
      <c r="V231" s="373"/>
      <c r="W231" s="373"/>
      <c r="X231" s="373"/>
      <c r="Y231" s="373"/>
      <c r="Z231" s="373"/>
      <c r="AA231" s="373"/>
      <c r="AB231" s="373"/>
      <c r="AC231" s="373"/>
      <c r="AD231" s="373"/>
      <c r="AE231" s="373"/>
      <c r="AF231" s="373"/>
      <c r="AG231" s="373"/>
    </row>
    <row r="232" spans="1:33" ht="15.75" customHeight="1" x14ac:dyDescent="0.25">
      <c r="A232" s="373"/>
      <c r="B232" s="373"/>
      <c r="C232" s="373"/>
      <c r="D232" s="373"/>
      <c r="E232" s="373"/>
      <c r="F232" s="373"/>
      <c r="G232" s="373"/>
      <c r="H232" s="373"/>
      <c r="I232" s="373"/>
      <c r="J232" s="373"/>
      <c r="K232" s="373"/>
      <c r="L232" s="373"/>
      <c r="M232" s="373"/>
      <c r="N232" s="373"/>
      <c r="O232" s="373"/>
      <c r="P232" s="373"/>
      <c r="Q232" s="373"/>
      <c r="R232" s="373"/>
      <c r="S232" s="373"/>
      <c r="T232" s="373"/>
      <c r="U232" s="373"/>
      <c r="V232" s="373"/>
      <c r="W232" s="373"/>
      <c r="X232" s="373"/>
      <c r="Y232" s="373"/>
      <c r="Z232" s="373"/>
      <c r="AA232" s="373"/>
      <c r="AB232" s="373"/>
      <c r="AC232" s="373"/>
      <c r="AD232" s="373"/>
      <c r="AE232" s="373"/>
      <c r="AF232" s="373"/>
      <c r="AG232" s="373"/>
    </row>
    <row r="233" spans="1:33" ht="15.75" customHeight="1" x14ac:dyDescent="0.25">
      <c r="A233" s="373"/>
      <c r="B233" s="373"/>
      <c r="C233" s="373"/>
      <c r="D233" s="373"/>
      <c r="E233" s="373"/>
      <c r="F233" s="373"/>
      <c r="G233" s="373"/>
      <c r="H233" s="373"/>
      <c r="I233" s="373"/>
      <c r="J233" s="373"/>
      <c r="K233" s="373"/>
      <c r="L233" s="373"/>
      <c r="M233" s="373"/>
      <c r="N233" s="373"/>
      <c r="O233" s="373"/>
      <c r="P233" s="373"/>
      <c r="Q233" s="373"/>
      <c r="R233" s="373"/>
      <c r="S233" s="373"/>
      <c r="T233" s="373"/>
      <c r="U233" s="373"/>
      <c r="V233" s="373"/>
      <c r="W233" s="373"/>
      <c r="X233" s="373"/>
      <c r="Y233" s="373"/>
      <c r="Z233" s="373"/>
      <c r="AA233" s="373"/>
      <c r="AB233" s="373"/>
      <c r="AC233" s="373"/>
      <c r="AD233" s="373"/>
      <c r="AE233" s="373"/>
      <c r="AF233" s="373"/>
      <c r="AG233" s="373"/>
    </row>
    <row r="234" spans="1:33" ht="15.75" customHeight="1" x14ac:dyDescent="0.25">
      <c r="A234" s="373"/>
      <c r="B234" s="373"/>
      <c r="C234" s="373"/>
      <c r="D234" s="373"/>
      <c r="E234" s="373"/>
      <c r="F234" s="373"/>
      <c r="G234" s="373"/>
      <c r="H234" s="373"/>
      <c r="I234" s="373"/>
      <c r="J234" s="373"/>
      <c r="K234" s="373"/>
      <c r="L234" s="373"/>
      <c r="M234" s="373"/>
      <c r="N234" s="373"/>
      <c r="O234" s="373"/>
      <c r="P234" s="373"/>
      <c r="Q234" s="373"/>
      <c r="R234" s="373"/>
      <c r="S234" s="373"/>
      <c r="T234" s="373"/>
      <c r="U234" s="373"/>
      <c r="V234" s="373"/>
      <c r="W234" s="373"/>
      <c r="X234" s="373"/>
      <c r="Y234" s="373"/>
      <c r="Z234" s="373"/>
      <c r="AA234" s="373"/>
      <c r="AB234" s="373"/>
      <c r="AC234" s="373"/>
      <c r="AD234" s="373"/>
      <c r="AE234" s="373"/>
      <c r="AF234" s="373"/>
      <c r="AG234" s="373"/>
    </row>
    <row r="235" spans="1:33" ht="15.75" customHeight="1" x14ac:dyDescent="0.25">
      <c r="A235" s="373"/>
      <c r="B235" s="373"/>
      <c r="C235" s="373"/>
      <c r="D235" s="373"/>
      <c r="E235" s="373"/>
      <c r="F235" s="373"/>
      <c r="G235" s="373"/>
      <c r="H235" s="373"/>
      <c r="I235" s="373"/>
      <c r="J235" s="373"/>
      <c r="K235" s="373"/>
      <c r="L235" s="373"/>
      <c r="M235" s="373"/>
      <c r="N235" s="373"/>
      <c r="O235" s="373"/>
      <c r="P235" s="373"/>
      <c r="Q235" s="373"/>
      <c r="R235" s="373"/>
      <c r="S235" s="373"/>
      <c r="T235" s="373"/>
      <c r="U235" s="373"/>
      <c r="V235" s="373"/>
      <c r="W235" s="373"/>
      <c r="X235" s="373"/>
      <c r="Y235" s="373"/>
      <c r="Z235" s="373"/>
      <c r="AA235" s="373"/>
      <c r="AB235" s="373"/>
      <c r="AC235" s="373"/>
      <c r="AD235" s="373"/>
      <c r="AE235" s="373"/>
      <c r="AF235" s="373"/>
      <c r="AG235" s="373"/>
    </row>
    <row r="236" spans="1:33" ht="15.75" customHeight="1" x14ac:dyDescent="0.25">
      <c r="A236" s="373"/>
      <c r="B236" s="373"/>
      <c r="C236" s="373"/>
      <c r="D236" s="373"/>
      <c r="E236" s="373"/>
      <c r="F236" s="373"/>
      <c r="G236" s="373"/>
      <c r="H236" s="373"/>
      <c r="I236" s="373"/>
      <c r="J236" s="373"/>
      <c r="K236" s="373"/>
      <c r="L236" s="373"/>
      <c r="M236" s="373"/>
      <c r="N236" s="373"/>
      <c r="O236" s="373"/>
      <c r="P236" s="373"/>
      <c r="Q236" s="373"/>
      <c r="R236" s="373"/>
      <c r="S236" s="373"/>
      <c r="T236" s="373"/>
      <c r="U236" s="373"/>
      <c r="V236" s="373"/>
      <c r="W236" s="373"/>
      <c r="X236" s="373"/>
      <c r="Y236" s="373"/>
      <c r="Z236" s="373"/>
      <c r="AA236" s="373"/>
      <c r="AB236" s="373"/>
      <c r="AC236" s="373"/>
      <c r="AD236" s="373"/>
      <c r="AE236" s="373"/>
      <c r="AF236" s="373"/>
      <c r="AG236" s="373"/>
    </row>
    <row r="237" spans="1:33" ht="15.75" customHeight="1" x14ac:dyDescent="0.25">
      <c r="A237" s="373"/>
      <c r="B237" s="373"/>
      <c r="C237" s="373"/>
      <c r="D237" s="373"/>
      <c r="E237" s="373"/>
      <c r="F237" s="373"/>
      <c r="G237" s="373"/>
      <c r="H237" s="373"/>
      <c r="I237" s="373"/>
      <c r="J237" s="373"/>
      <c r="K237" s="373"/>
      <c r="L237" s="373"/>
      <c r="M237" s="373"/>
      <c r="N237" s="373"/>
      <c r="O237" s="373"/>
      <c r="P237" s="373"/>
      <c r="Q237" s="373"/>
      <c r="R237" s="373"/>
      <c r="S237" s="373"/>
      <c r="T237" s="373"/>
      <c r="U237" s="373"/>
      <c r="V237" s="373"/>
      <c r="W237" s="373"/>
      <c r="X237" s="373"/>
      <c r="Y237" s="373"/>
      <c r="Z237" s="373"/>
      <c r="AA237" s="373"/>
      <c r="AB237" s="373"/>
      <c r="AC237" s="373"/>
      <c r="AD237" s="373"/>
      <c r="AE237" s="373"/>
      <c r="AF237" s="373"/>
      <c r="AG237" s="373"/>
    </row>
    <row r="238" spans="1:33" ht="15.75" customHeight="1" x14ac:dyDescent="0.25">
      <c r="A238" s="373"/>
      <c r="B238" s="373"/>
      <c r="C238" s="373"/>
      <c r="D238" s="373"/>
      <c r="E238" s="373"/>
      <c r="F238" s="373"/>
      <c r="G238" s="373"/>
      <c r="H238" s="373"/>
      <c r="I238" s="373"/>
      <c r="J238" s="373"/>
      <c r="K238" s="373"/>
      <c r="L238" s="373"/>
      <c r="M238" s="373"/>
      <c r="N238" s="373"/>
      <c r="O238" s="373"/>
      <c r="P238" s="373"/>
      <c r="Q238" s="373"/>
      <c r="R238" s="373"/>
      <c r="S238" s="373"/>
      <c r="T238" s="373"/>
      <c r="U238" s="373"/>
      <c r="V238" s="373"/>
      <c r="W238" s="373"/>
      <c r="X238" s="373"/>
      <c r="Y238" s="373"/>
      <c r="Z238" s="373"/>
      <c r="AA238" s="373"/>
      <c r="AB238" s="373"/>
      <c r="AC238" s="373"/>
      <c r="AD238" s="373"/>
      <c r="AE238" s="373"/>
      <c r="AF238" s="373"/>
      <c r="AG238" s="373"/>
    </row>
    <row r="239" spans="1:33" ht="15.75" customHeight="1" x14ac:dyDescent="0.25">
      <c r="A239" s="373"/>
      <c r="B239" s="373"/>
      <c r="C239" s="373"/>
      <c r="D239" s="373"/>
      <c r="E239" s="373"/>
      <c r="F239" s="373"/>
      <c r="G239" s="373"/>
      <c r="H239" s="373"/>
      <c r="I239" s="373"/>
      <c r="J239" s="373"/>
      <c r="K239" s="373"/>
      <c r="L239" s="373"/>
      <c r="M239" s="373"/>
      <c r="N239" s="373"/>
      <c r="O239" s="373"/>
      <c r="P239" s="373"/>
      <c r="Q239" s="373"/>
      <c r="R239" s="373"/>
      <c r="S239" s="373"/>
      <c r="T239" s="373"/>
      <c r="U239" s="373"/>
      <c r="V239" s="373"/>
      <c r="W239" s="373"/>
      <c r="X239" s="373"/>
      <c r="Y239" s="373"/>
      <c r="Z239" s="373"/>
      <c r="AA239" s="373"/>
      <c r="AB239" s="373"/>
      <c r="AC239" s="373"/>
      <c r="AD239" s="373"/>
      <c r="AE239" s="373"/>
      <c r="AF239" s="373"/>
      <c r="AG239" s="373"/>
    </row>
    <row r="240" spans="1:33" ht="15.75" customHeight="1" x14ac:dyDescent="0.25">
      <c r="A240" s="373"/>
      <c r="B240" s="373"/>
      <c r="C240" s="373"/>
      <c r="D240" s="373"/>
      <c r="E240" s="373"/>
      <c r="F240" s="373"/>
      <c r="G240" s="373"/>
      <c r="H240" s="373"/>
      <c r="I240" s="373"/>
      <c r="J240" s="373"/>
      <c r="K240" s="373"/>
      <c r="L240" s="373"/>
      <c r="M240" s="373"/>
      <c r="N240" s="373"/>
      <c r="O240" s="373"/>
      <c r="P240" s="373"/>
      <c r="Q240" s="373"/>
      <c r="R240" s="373"/>
      <c r="S240" s="373"/>
      <c r="T240" s="373"/>
      <c r="U240" s="373"/>
      <c r="V240" s="373"/>
      <c r="W240" s="373"/>
      <c r="X240" s="373"/>
      <c r="Y240" s="373"/>
      <c r="Z240" s="373"/>
      <c r="AA240" s="373"/>
      <c r="AB240" s="373"/>
      <c r="AC240" s="373"/>
      <c r="AD240" s="373"/>
      <c r="AE240" s="373"/>
      <c r="AF240" s="373"/>
      <c r="AG240" s="373"/>
    </row>
    <row r="241" spans="1:33" ht="15.75" customHeight="1" x14ac:dyDescent="0.25">
      <c r="A241" s="373"/>
      <c r="B241" s="373"/>
      <c r="C241" s="373"/>
      <c r="D241" s="373"/>
      <c r="E241" s="373"/>
      <c r="F241" s="373"/>
      <c r="G241" s="373"/>
      <c r="H241" s="373"/>
      <c r="I241" s="373"/>
      <c r="J241" s="373"/>
      <c r="K241" s="373"/>
      <c r="L241" s="373"/>
      <c r="M241" s="373"/>
      <c r="N241" s="373"/>
      <c r="O241" s="373"/>
      <c r="P241" s="373"/>
      <c r="Q241" s="373"/>
      <c r="R241" s="373"/>
      <c r="S241" s="373"/>
      <c r="T241" s="373"/>
      <c r="U241" s="373"/>
      <c r="V241" s="373"/>
      <c r="W241" s="373"/>
      <c r="X241" s="373"/>
      <c r="Y241" s="373"/>
      <c r="Z241" s="373"/>
      <c r="AA241" s="373"/>
      <c r="AB241" s="373"/>
      <c r="AC241" s="373"/>
      <c r="AD241" s="373"/>
      <c r="AE241" s="373"/>
      <c r="AF241" s="373"/>
      <c r="AG241" s="373"/>
    </row>
    <row r="242" spans="1:33" ht="15.75" customHeight="1" x14ac:dyDescent="0.25">
      <c r="A242" s="373"/>
      <c r="B242" s="373"/>
      <c r="C242" s="373"/>
      <c r="D242" s="373"/>
      <c r="E242" s="373"/>
      <c r="F242" s="373"/>
      <c r="G242" s="373"/>
      <c r="H242" s="373"/>
      <c r="I242" s="373"/>
      <c r="J242" s="373"/>
      <c r="K242" s="373"/>
      <c r="L242" s="373"/>
      <c r="M242" s="373"/>
      <c r="N242" s="373"/>
      <c r="O242" s="373"/>
      <c r="P242" s="373"/>
      <c r="Q242" s="373"/>
      <c r="R242" s="373"/>
      <c r="S242" s="373"/>
      <c r="T242" s="373"/>
      <c r="U242" s="373"/>
      <c r="V242" s="373"/>
      <c r="W242" s="373"/>
      <c r="X242" s="373"/>
      <c r="Y242" s="373"/>
      <c r="Z242" s="373"/>
      <c r="AA242" s="373"/>
      <c r="AB242" s="373"/>
      <c r="AC242" s="373"/>
      <c r="AD242" s="373"/>
      <c r="AE242" s="373"/>
      <c r="AF242" s="373"/>
      <c r="AG242" s="373"/>
    </row>
    <row r="243" spans="1:33" ht="15.75" customHeight="1" x14ac:dyDescent="0.25">
      <c r="A243" s="373"/>
      <c r="B243" s="373"/>
      <c r="C243" s="373"/>
      <c r="D243" s="373"/>
      <c r="E243" s="373"/>
      <c r="F243" s="373"/>
      <c r="G243" s="373"/>
      <c r="H243" s="373"/>
      <c r="I243" s="373"/>
      <c r="J243" s="373"/>
      <c r="K243" s="373"/>
      <c r="L243" s="373"/>
      <c r="M243" s="373"/>
      <c r="N243" s="373"/>
      <c r="O243" s="373"/>
      <c r="P243" s="373"/>
      <c r="Q243" s="373"/>
      <c r="R243" s="373"/>
      <c r="S243" s="373"/>
      <c r="T243" s="373"/>
      <c r="U243" s="373"/>
      <c r="V243" s="373"/>
      <c r="W243" s="373"/>
      <c r="X243" s="373"/>
      <c r="Y243" s="373"/>
      <c r="Z243" s="373"/>
      <c r="AA243" s="373"/>
      <c r="AB243" s="373"/>
      <c r="AC243" s="373"/>
      <c r="AD243" s="373"/>
      <c r="AE243" s="373"/>
      <c r="AF243" s="373"/>
      <c r="AG243" s="373"/>
    </row>
    <row r="244" spans="1:33" ht="15.75" customHeight="1" x14ac:dyDescent="0.25">
      <c r="A244" s="373"/>
      <c r="B244" s="373"/>
      <c r="C244" s="373"/>
      <c r="D244" s="373"/>
      <c r="E244" s="373"/>
      <c r="F244" s="373"/>
      <c r="G244" s="373"/>
      <c r="H244" s="373"/>
      <c r="I244" s="373"/>
      <c r="J244" s="373"/>
      <c r="K244" s="373"/>
      <c r="L244" s="373"/>
      <c r="M244" s="373"/>
      <c r="N244" s="373"/>
      <c r="O244" s="373"/>
      <c r="P244" s="373"/>
      <c r="Q244" s="373"/>
      <c r="R244" s="373"/>
      <c r="S244" s="373"/>
      <c r="T244" s="373"/>
      <c r="U244" s="373"/>
      <c r="V244" s="373"/>
      <c r="W244" s="373"/>
      <c r="X244" s="373"/>
      <c r="Y244" s="373"/>
      <c r="Z244" s="373"/>
      <c r="AA244" s="373"/>
      <c r="AB244" s="373"/>
      <c r="AC244" s="373"/>
      <c r="AD244" s="373"/>
      <c r="AE244" s="373"/>
      <c r="AF244" s="373"/>
      <c r="AG244" s="373"/>
    </row>
    <row r="245" spans="1:33" ht="15.75" customHeight="1" x14ac:dyDescent="0.25">
      <c r="A245" s="373"/>
      <c r="B245" s="373"/>
      <c r="C245" s="373"/>
      <c r="D245" s="373"/>
      <c r="E245" s="373"/>
      <c r="F245" s="373"/>
      <c r="G245" s="373"/>
      <c r="H245" s="373"/>
      <c r="I245" s="373"/>
      <c r="J245" s="373"/>
      <c r="K245" s="373"/>
      <c r="L245" s="373"/>
      <c r="M245" s="373"/>
      <c r="N245" s="373"/>
      <c r="O245" s="373"/>
      <c r="P245" s="373"/>
      <c r="Q245" s="373"/>
      <c r="R245" s="373"/>
      <c r="S245" s="373"/>
      <c r="T245" s="373"/>
      <c r="U245" s="373"/>
      <c r="V245" s="373"/>
      <c r="W245" s="373"/>
      <c r="X245" s="373"/>
      <c r="Y245" s="373"/>
      <c r="Z245" s="373"/>
      <c r="AA245" s="373"/>
      <c r="AB245" s="373"/>
      <c r="AC245" s="373"/>
      <c r="AD245" s="373"/>
      <c r="AE245" s="373"/>
      <c r="AF245" s="373"/>
      <c r="AG245" s="373"/>
    </row>
    <row r="246" spans="1:33" ht="15.75" customHeight="1" x14ac:dyDescent="0.25">
      <c r="A246" s="373"/>
      <c r="B246" s="373"/>
      <c r="C246" s="373"/>
      <c r="D246" s="373"/>
      <c r="E246" s="373"/>
      <c r="F246" s="373"/>
      <c r="G246" s="373"/>
      <c r="H246" s="373"/>
      <c r="I246" s="373"/>
      <c r="J246" s="373"/>
      <c r="K246" s="373"/>
      <c r="L246" s="373"/>
      <c r="M246" s="373"/>
      <c r="N246" s="373"/>
      <c r="O246" s="373"/>
      <c r="P246" s="373"/>
      <c r="Q246" s="373"/>
      <c r="R246" s="373"/>
      <c r="S246" s="373"/>
      <c r="T246" s="373"/>
      <c r="U246" s="373"/>
      <c r="V246" s="373"/>
      <c r="W246" s="373"/>
      <c r="X246" s="373"/>
      <c r="Y246" s="373"/>
      <c r="Z246" s="373"/>
      <c r="AA246" s="373"/>
      <c r="AB246" s="373"/>
      <c r="AC246" s="373"/>
      <c r="AD246" s="373"/>
      <c r="AE246" s="373"/>
      <c r="AF246" s="373"/>
      <c r="AG246" s="373"/>
    </row>
    <row r="247" spans="1:33" ht="15.75" customHeight="1" x14ac:dyDescent="0.25">
      <c r="A247" s="373"/>
      <c r="B247" s="373"/>
      <c r="C247" s="373"/>
      <c r="D247" s="373"/>
      <c r="E247" s="373"/>
      <c r="F247" s="373"/>
      <c r="G247" s="373"/>
      <c r="H247" s="373"/>
      <c r="I247" s="373"/>
      <c r="J247" s="373"/>
      <c r="K247" s="373"/>
      <c r="L247" s="373"/>
      <c r="M247" s="373"/>
      <c r="N247" s="373"/>
      <c r="O247" s="373"/>
      <c r="P247" s="373"/>
      <c r="Q247" s="373"/>
      <c r="R247" s="373"/>
      <c r="S247" s="373"/>
      <c r="T247" s="373"/>
      <c r="U247" s="373"/>
      <c r="V247" s="373"/>
      <c r="W247" s="373"/>
      <c r="X247" s="373"/>
      <c r="Y247" s="373"/>
      <c r="Z247" s="373"/>
      <c r="AA247" s="373"/>
      <c r="AB247" s="373"/>
      <c r="AC247" s="373"/>
      <c r="AD247" s="373"/>
      <c r="AE247" s="373"/>
      <c r="AF247" s="373"/>
      <c r="AG247" s="373"/>
    </row>
    <row r="248" spans="1:33" ht="15.75" customHeight="1" x14ac:dyDescent="0.25">
      <c r="A248" s="373"/>
      <c r="B248" s="373"/>
      <c r="C248" s="373"/>
      <c r="D248" s="373"/>
      <c r="E248" s="373"/>
      <c r="F248" s="373"/>
      <c r="G248" s="373"/>
      <c r="H248" s="373"/>
      <c r="I248" s="373"/>
      <c r="J248" s="373"/>
      <c r="K248" s="373"/>
      <c r="L248" s="373"/>
      <c r="M248" s="373"/>
      <c r="N248" s="373"/>
      <c r="O248" s="373"/>
      <c r="P248" s="373"/>
      <c r="Q248" s="373"/>
      <c r="R248" s="373"/>
      <c r="S248" s="373"/>
      <c r="T248" s="373"/>
      <c r="U248" s="373"/>
      <c r="V248" s="373"/>
      <c r="W248" s="373"/>
      <c r="X248" s="373"/>
      <c r="Y248" s="373"/>
      <c r="Z248" s="373"/>
      <c r="AA248" s="373"/>
      <c r="AB248" s="373"/>
      <c r="AC248" s="373"/>
      <c r="AD248" s="373"/>
      <c r="AE248" s="373"/>
      <c r="AF248" s="373"/>
      <c r="AG248" s="373"/>
    </row>
    <row r="249" spans="1:33" ht="15.75" customHeight="1" x14ac:dyDescent="0.25">
      <c r="A249" s="373"/>
      <c r="B249" s="373"/>
      <c r="C249" s="373"/>
      <c r="D249" s="373"/>
      <c r="E249" s="373"/>
      <c r="F249" s="373"/>
      <c r="G249" s="373"/>
      <c r="H249" s="373"/>
      <c r="I249" s="373"/>
      <c r="J249" s="373"/>
      <c r="K249" s="373"/>
      <c r="L249" s="373"/>
      <c r="M249" s="373"/>
      <c r="N249" s="373"/>
      <c r="O249" s="373"/>
      <c r="P249" s="373"/>
      <c r="Q249" s="373"/>
      <c r="R249" s="373"/>
      <c r="S249" s="373"/>
      <c r="T249" s="373"/>
      <c r="U249" s="373"/>
      <c r="V249" s="373"/>
      <c r="W249" s="373"/>
      <c r="X249" s="373"/>
      <c r="Y249" s="373"/>
      <c r="Z249" s="373"/>
      <c r="AA249" s="373"/>
      <c r="AB249" s="373"/>
      <c r="AC249" s="373"/>
      <c r="AD249" s="373"/>
      <c r="AE249" s="373"/>
      <c r="AF249" s="373"/>
      <c r="AG249" s="373"/>
    </row>
    <row r="250" spans="1:33" ht="15.75" customHeight="1" x14ac:dyDescent="0.25">
      <c r="A250" s="373"/>
      <c r="B250" s="373"/>
      <c r="C250" s="373"/>
      <c r="D250" s="373"/>
      <c r="E250" s="373"/>
      <c r="F250" s="373"/>
      <c r="G250" s="373"/>
      <c r="H250" s="373"/>
      <c r="I250" s="373"/>
      <c r="J250" s="373"/>
      <c r="K250" s="373"/>
      <c r="L250" s="373"/>
      <c r="M250" s="373"/>
      <c r="N250" s="373"/>
      <c r="O250" s="373"/>
      <c r="P250" s="373"/>
      <c r="Q250" s="373"/>
      <c r="R250" s="373"/>
      <c r="S250" s="373"/>
      <c r="T250" s="373"/>
      <c r="U250" s="373"/>
      <c r="V250" s="373"/>
      <c r="W250" s="373"/>
      <c r="X250" s="373"/>
      <c r="Y250" s="373"/>
      <c r="Z250" s="373"/>
      <c r="AA250" s="373"/>
      <c r="AB250" s="373"/>
      <c r="AC250" s="373"/>
      <c r="AD250" s="373"/>
      <c r="AE250" s="373"/>
      <c r="AF250" s="373"/>
      <c r="AG250" s="373"/>
    </row>
    <row r="251" spans="1:33" ht="15.75" customHeight="1" x14ac:dyDescent="0.25">
      <c r="A251" s="373"/>
      <c r="B251" s="373"/>
      <c r="C251" s="373"/>
      <c r="D251" s="373"/>
      <c r="E251" s="373"/>
      <c r="F251" s="373"/>
      <c r="G251" s="373"/>
      <c r="H251" s="373"/>
      <c r="I251" s="373"/>
      <c r="J251" s="373"/>
      <c r="K251" s="373"/>
      <c r="L251" s="373"/>
      <c r="M251" s="373"/>
      <c r="N251" s="373"/>
      <c r="O251" s="373"/>
      <c r="P251" s="373"/>
      <c r="Q251" s="373"/>
      <c r="R251" s="373"/>
      <c r="S251" s="373"/>
      <c r="T251" s="373"/>
      <c r="U251" s="373"/>
      <c r="V251" s="373"/>
      <c r="W251" s="373"/>
      <c r="X251" s="373"/>
      <c r="Y251" s="373"/>
      <c r="Z251" s="373"/>
      <c r="AA251" s="373"/>
      <c r="AB251" s="373"/>
      <c r="AC251" s="373"/>
      <c r="AD251" s="373"/>
      <c r="AE251" s="373"/>
      <c r="AF251" s="373"/>
      <c r="AG251" s="373"/>
    </row>
    <row r="252" spans="1:33" ht="15.75" customHeight="1" x14ac:dyDescent="0.25">
      <c r="A252" s="373"/>
      <c r="B252" s="373"/>
      <c r="C252" s="373"/>
      <c r="D252" s="373"/>
      <c r="E252" s="373"/>
      <c r="F252" s="373"/>
      <c r="G252" s="373"/>
      <c r="H252" s="373"/>
      <c r="I252" s="373"/>
      <c r="J252" s="373"/>
      <c r="K252" s="373"/>
      <c r="L252" s="373"/>
      <c r="M252" s="373"/>
      <c r="N252" s="373"/>
      <c r="O252" s="373"/>
      <c r="P252" s="373"/>
      <c r="Q252" s="373"/>
      <c r="R252" s="373"/>
      <c r="S252" s="373"/>
      <c r="T252" s="373"/>
      <c r="U252" s="373"/>
      <c r="V252" s="373"/>
      <c r="W252" s="373"/>
      <c r="X252" s="373"/>
      <c r="Y252" s="373"/>
      <c r="Z252" s="373"/>
      <c r="AA252" s="373"/>
      <c r="AB252" s="373"/>
      <c r="AC252" s="373"/>
      <c r="AD252" s="373"/>
      <c r="AE252" s="373"/>
      <c r="AF252" s="373"/>
      <c r="AG252" s="373"/>
    </row>
    <row r="253" spans="1:33" ht="15.75" customHeight="1" x14ac:dyDescent="0.25">
      <c r="A253" s="373"/>
      <c r="B253" s="373"/>
      <c r="C253" s="373"/>
      <c r="D253" s="373"/>
      <c r="E253" s="373"/>
      <c r="F253" s="373"/>
      <c r="G253" s="373"/>
      <c r="H253" s="373"/>
      <c r="I253" s="373"/>
      <c r="J253" s="373"/>
      <c r="K253" s="373"/>
      <c r="L253" s="373"/>
      <c r="M253" s="373"/>
      <c r="N253" s="373"/>
      <c r="O253" s="373"/>
      <c r="P253" s="373"/>
      <c r="Q253" s="373"/>
      <c r="R253" s="373"/>
      <c r="S253" s="373"/>
      <c r="T253" s="373"/>
      <c r="U253" s="373"/>
      <c r="V253" s="373"/>
      <c r="W253" s="373"/>
      <c r="X253" s="373"/>
      <c r="Y253" s="373"/>
      <c r="Z253" s="373"/>
      <c r="AA253" s="373"/>
      <c r="AB253" s="373"/>
      <c r="AC253" s="373"/>
      <c r="AD253" s="373"/>
      <c r="AE253" s="373"/>
      <c r="AF253" s="373"/>
      <c r="AG253" s="373"/>
    </row>
    <row r="254" spans="1:33" ht="15.75" customHeight="1" x14ac:dyDescent="0.25">
      <c r="A254" s="373"/>
      <c r="B254" s="373"/>
      <c r="C254" s="373"/>
      <c r="D254" s="373"/>
      <c r="E254" s="373"/>
      <c r="F254" s="373"/>
      <c r="G254" s="373"/>
      <c r="H254" s="373"/>
      <c r="I254" s="373"/>
      <c r="J254" s="373"/>
      <c r="K254" s="373"/>
      <c r="L254" s="373"/>
      <c r="M254" s="373"/>
      <c r="N254" s="373"/>
      <c r="O254" s="373"/>
      <c r="P254" s="373"/>
      <c r="Q254" s="373"/>
      <c r="R254" s="373"/>
      <c r="S254" s="373"/>
      <c r="T254" s="373"/>
      <c r="U254" s="373"/>
      <c r="V254" s="373"/>
      <c r="W254" s="373"/>
      <c r="X254" s="373"/>
      <c r="Y254" s="373"/>
      <c r="Z254" s="373"/>
      <c r="AA254" s="373"/>
      <c r="AB254" s="373"/>
      <c r="AC254" s="373"/>
      <c r="AD254" s="373"/>
      <c r="AE254" s="373"/>
      <c r="AF254" s="373"/>
      <c r="AG254" s="373"/>
    </row>
    <row r="255" spans="1:33" ht="15.75" customHeight="1" x14ac:dyDescent="0.25">
      <c r="A255" s="373"/>
      <c r="B255" s="373"/>
      <c r="C255" s="373"/>
      <c r="D255" s="373"/>
      <c r="E255" s="373"/>
      <c r="F255" s="373"/>
      <c r="G255" s="373"/>
      <c r="H255" s="373"/>
      <c r="I255" s="373"/>
      <c r="J255" s="373"/>
      <c r="K255" s="373"/>
      <c r="L255" s="373"/>
      <c r="M255" s="373"/>
      <c r="N255" s="373"/>
      <c r="O255" s="373"/>
      <c r="P255" s="373"/>
      <c r="Q255" s="373"/>
      <c r="R255" s="373"/>
      <c r="S255" s="373"/>
      <c r="T255" s="373"/>
      <c r="U255" s="373"/>
      <c r="V255" s="373"/>
      <c r="W255" s="373"/>
      <c r="X255" s="373"/>
      <c r="Y255" s="373"/>
      <c r="Z255" s="373"/>
      <c r="AA255" s="373"/>
      <c r="AB255" s="373"/>
      <c r="AC255" s="373"/>
      <c r="AD255" s="373"/>
      <c r="AE255" s="373"/>
      <c r="AF255" s="373"/>
      <c r="AG255" s="373"/>
    </row>
    <row r="256" spans="1:33" ht="15.75" customHeight="1" x14ac:dyDescent="0.25">
      <c r="A256" s="373"/>
      <c r="B256" s="373"/>
      <c r="C256" s="373"/>
      <c r="D256" s="373"/>
      <c r="E256" s="373"/>
      <c r="F256" s="373"/>
      <c r="G256" s="373"/>
      <c r="H256" s="373"/>
      <c r="I256" s="373"/>
      <c r="J256" s="373"/>
      <c r="K256" s="373"/>
      <c r="L256" s="373"/>
      <c r="M256" s="373"/>
      <c r="N256" s="373"/>
      <c r="O256" s="373"/>
      <c r="P256" s="373"/>
      <c r="Q256" s="373"/>
      <c r="R256" s="373"/>
      <c r="S256" s="373"/>
      <c r="T256" s="373"/>
      <c r="U256" s="373"/>
      <c r="V256" s="373"/>
      <c r="W256" s="373"/>
      <c r="X256" s="373"/>
      <c r="Y256" s="373"/>
      <c r="Z256" s="373"/>
      <c r="AA256" s="373"/>
      <c r="AB256" s="373"/>
      <c r="AC256" s="373"/>
      <c r="AD256" s="373"/>
      <c r="AE256" s="373"/>
      <c r="AF256" s="373"/>
      <c r="AG256" s="373"/>
    </row>
    <row r="257" spans="1:33" ht="15.75" customHeight="1" x14ac:dyDescent="0.25">
      <c r="A257" s="373"/>
      <c r="B257" s="373"/>
      <c r="C257" s="373"/>
      <c r="D257" s="373"/>
      <c r="E257" s="373"/>
      <c r="F257" s="373"/>
      <c r="G257" s="373"/>
      <c r="H257" s="373"/>
      <c r="I257" s="373"/>
      <c r="J257" s="373"/>
      <c r="K257" s="373"/>
      <c r="L257" s="373"/>
      <c r="M257" s="373"/>
      <c r="N257" s="373"/>
      <c r="O257" s="373"/>
      <c r="P257" s="373"/>
      <c r="Q257" s="373"/>
      <c r="R257" s="373"/>
      <c r="S257" s="373"/>
      <c r="T257" s="373"/>
      <c r="U257" s="373"/>
      <c r="V257" s="373"/>
      <c r="W257" s="373"/>
      <c r="X257" s="373"/>
      <c r="Y257" s="373"/>
      <c r="Z257" s="373"/>
      <c r="AA257" s="373"/>
      <c r="AB257" s="373"/>
      <c r="AC257" s="373"/>
      <c r="AD257" s="373"/>
      <c r="AE257" s="373"/>
      <c r="AF257" s="373"/>
      <c r="AG257" s="373"/>
    </row>
    <row r="258" spans="1:33" ht="15.75" customHeight="1" x14ac:dyDescent="0.25">
      <c r="A258" s="373"/>
      <c r="B258" s="373"/>
      <c r="C258" s="373"/>
      <c r="D258" s="373"/>
      <c r="E258" s="373"/>
      <c r="F258" s="373"/>
      <c r="G258" s="373"/>
      <c r="H258" s="373"/>
      <c r="I258" s="373"/>
      <c r="J258" s="373"/>
      <c r="K258" s="373"/>
      <c r="L258" s="373"/>
      <c r="M258" s="373"/>
      <c r="N258" s="373"/>
      <c r="O258" s="373"/>
      <c r="P258" s="373"/>
      <c r="Q258" s="373"/>
      <c r="R258" s="373"/>
      <c r="S258" s="373"/>
      <c r="T258" s="373"/>
      <c r="U258" s="373"/>
      <c r="V258" s="373"/>
      <c r="W258" s="373"/>
      <c r="X258" s="373"/>
      <c r="Y258" s="373"/>
      <c r="Z258" s="373"/>
      <c r="AA258" s="373"/>
      <c r="AB258" s="373"/>
      <c r="AC258" s="373"/>
      <c r="AD258" s="373"/>
      <c r="AE258" s="373"/>
      <c r="AF258" s="373"/>
      <c r="AG258" s="373"/>
    </row>
    <row r="259" spans="1:33" ht="15.75" customHeight="1" x14ac:dyDescent="0.25">
      <c r="A259" s="373"/>
      <c r="B259" s="373"/>
      <c r="C259" s="373"/>
      <c r="D259" s="373"/>
      <c r="E259" s="373"/>
      <c r="F259" s="373"/>
      <c r="G259" s="373"/>
      <c r="H259" s="373"/>
      <c r="I259" s="373"/>
      <c r="J259" s="373"/>
      <c r="K259" s="373"/>
      <c r="L259" s="373"/>
      <c r="M259" s="373"/>
      <c r="N259" s="373"/>
      <c r="O259" s="373"/>
      <c r="P259" s="373"/>
      <c r="Q259" s="373"/>
      <c r="R259" s="373"/>
      <c r="S259" s="373"/>
      <c r="T259" s="373"/>
      <c r="U259" s="373"/>
      <c r="V259" s="373"/>
      <c r="W259" s="373"/>
      <c r="X259" s="373"/>
      <c r="Y259" s="373"/>
      <c r="Z259" s="373"/>
      <c r="AA259" s="373"/>
      <c r="AB259" s="373"/>
      <c r="AC259" s="373"/>
      <c r="AD259" s="373"/>
      <c r="AE259" s="373"/>
      <c r="AF259" s="373"/>
      <c r="AG259" s="373"/>
    </row>
    <row r="260" spans="1:33" ht="15.75" customHeight="1" x14ac:dyDescent="0.25">
      <c r="A260" s="373"/>
      <c r="B260" s="373"/>
      <c r="C260" s="373"/>
      <c r="D260" s="373"/>
      <c r="E260" s="373"/>
      <c r="F260" s="373"/>
      <c r="G260" s="373"/>
      <c r="H260" s="373"/>
      <c r="I260" s="373"/>
      <c r="J260" s="373"/>
      <c r="K260" s="373"/>
      <c r="L260" s="373"/>
      <c r="M260" s="373"/>
      <c r="N260" s="373"/>
      <c r="O260" s="373"/>
      <c r="P260" s="373"/>
      <c r="Q260" s="373"/>
      <c r="R260" s="373"/>
      <c r="S260" s="373"/>
      <c r="T260" s="373"/>
      <c r="U260" s="373"/>
      <c r="V260" s="373"/>
      <c r="W260" s="373"/>
      <c r="X260" s="373"/>
      <c r="Y260" s="373"/>
      <c r="Z260" s="373"/>
      <c r="AA260" s="373"/>
      <c r="AB260" s="373"/>
      <c r="AC260" s="373"/>
      <c r="AD260" s="373"/>
      <c r="AE260" s="373"/>
      <c r="AF260" s="373"/>
      <c r="AG260" s="373"/>
    </row>
    <row r="261" spans="1:33" ht="15.75" customHeight="1" x14ac:dyDescent="0.25">
      <c r="A261" s="373"/>
      <c r="B261" s="373"/>
      <c r="C261" s="373"/>
      <c r="D261" s="373"/>
      <c r="E261" s="373"/>
      <c r="F261" s="373"/>
      <c r="G261" s="373"/>
      <c r="H261" s="373"/>
      <c r="I261" s="373"/>
      <c r="J261" s="373"/>
      <c r="K261" s="373"/>
      <c r="L261" s="373"/>
      <c r="M261" s="373"/>
      <c r="N261" s="373"/>
      <c r="O261" s="373"/>
      <c r="P261" s="373"/>
      <c r="Q261" s="373"/>
      <c r="R261" s="373"/>
      <c r="S261" s="373"/>
      <c r="T261" s="373"/>
      <c r="U261" s="373"/>
      <c r="V261" s="373"/>
      <c r="W261" s="373"/>
      <c r="X261" s="373"/>
      <c r="Y261" s="373"/>
      <c r="Z261" s="373"/>
      <c r="AA261" s="373"/>
      <c r="AB261" s="373"/>
      <c r="AC261" s="373"/>
      <c r="AD261" s="373"/>
      <c r="AE261" s="373"/>
      <c r="AF261" s="373"/>
      <c r="AG261" s="373"/>
    </row>
    <row r="262" spans="1:33" ht="15.75" customHeight="1" x14ac:dyDescent="0.25">
      <c r="A262" s="373"/>
      <c r="B262" s="373"/>
      <c r="C262" s="373"/>
      <c r="D262" s="373"/>
      <c r="E262" s="373"/>
      <c r="F262" s="373"/>
      <c r="G262" s="373"/>
      <c r="H262" s="373"/>
      <c r="I262" s="373"/>
      <c r="J262" s="373"/>
      <c r="K262" s="373"/>
      <c r="L262" s="373"/>
      <c r="M262" s="373"/>
      <c r="N262" s="373"/>
      <c r="O262" s="373"/>
      <c r="P262" s="373"/>
      <c r="Q262" s="373"/>
      <c r="R262" s="373"/>
      <c r="S262" s="373"/>
      <c r="T262" s="373"/>
      <c r="U262" s="373"/>
      <c r="V262" s="373"/>
      <c r="W262" s="373"/>
      <c r="X262" s="373"/>
      <c r="Y262" s="373"/>
      <c r="Z262" s="373"/>
      <c r="AA262" s="373"/>
      <c r="AB262" s="373"/>
      <c r="AC262" s="373"/>
      <c r="AD262" s="373"/>
      <c r="AE262" s="373"/>
      <c r="AF262" s="373"/>
      <c r="AG262" s="373"/>
    </row>
    <row r="263" spans="1:33" ht="15.75" customHeight="1" x14ac:dyDescent="0.25">
      <c r="A263" s="373"/>
      <c r="B263" s="373"/>
      <c r="C263" s="373"/>
      <c r="D263" s="373"/>
      <c r="E263" s="373"/>
      <c r="F263" s="373"/>
      <c r="G263" s="373"/>
      <c r="H263" s="373"/>
      <c r="I263" s="373"/>
      <c r="J263" s="373"/>
      <c r="K263" s="373"/>
      <c r="L263" s="373"/>
      <c r="M263" s="373"/>
      <c r="N263" s="373"/>
      <c r="O263" s="373"/>
      <c r="P263" s="373"/>
      <c r="Q263" s="373"/>
      <c r="R263" s="373"/>
      <c r="S263" s="373"/>
      <c r="T263" s="373"/>
      <c r="U263" s="373"/>
      <c r="V263" s="373"/>
      <c r="W263" s="373"/>
      <c r="X263" s="373"/>
      <c r="Y263" s="373"/>
      <c r="Z263" s="373"/>
      <c r="AA263" s="373"/>
      <c r="AB263" s="373"/>
      <c r="AC263" s="373"/>
      <c r="AD263" s="373"/>
      <c r="AE263" s="373"/>
      <c r="AF263" s="373"/>
      <c r="AG263" s="373"/>
    </row>
    <row r="264" spans="1:33" ht="15.75" customHeight="1" x14ac:dyDescent="0.25">
      <c r="A264" s="373"/>
      <c r="B264" s="373"/>
      <c r="C264" s="373"/>
      <c r="D264" s="373"/>
      <c r="E264" s="373"/>
      <c r="F264" s="373"/>
      <c r="G264" s="373"/>
      <c r="H264" s="373"/>
      <c r="I264" s="373"/>
      <c r="J264" s="373"/>
      <c r="K264" s="373"/>
      <c r="L264" s="373"/>
      <c r="M264" s="373"/>
      <c r="N264" s="373"/>
      <c r="O264" s="373"/>
      <c r="P264" s="373"/>
      <c r="Q264" s="373"/>
      <c r="R264" s="373"/>
      <c r="S264" s="373"/>
      <c r="T264" s="373"/>
      <c r="U264" s="373"/>
      <c r="V264" s="373"/>
      <c r="W264" s="373"/>
      <c r="X264" s="373"/>
      <c r="Y264" s="373"/>
      <c r="Z264" s="373"/>
      <c r="AA264" s="373"/>
      <c r="AB264" s="373"/>
      <c r="AC264" s="373"/>
      <c r="AD264" s="373"/>
      <c r="AE264" s="373"/>
      <c r="AF264" s="373"/>
      <c r="AG264" s="373"/>
    </row>
    <row r="265" spans="1:33" ht="15.75" customHeight="1" x14ac:dyDescent="0.25">
      <c r="A265" s="373"/>
      <c r="B265" s="373"/>
      <c r="C265" s="373"/>
      <c r="D265" s="373"/>
      <c r="E265" s="373"/>
      <c r="F265" s="373"/>
      <c r="G265" s="373"/>
      <c r="H265" s="373"/>
      <c r="I265" s="373"/>
      <c r="J265" s="373"/>
      <c r="K265" s="373"/>
      <c r="L265" s="373"/>
      <c r="M265" s="373"/>
      <c r="N265" s="373"/>
      <c r="O265" s="373"/>
      <c r="P265" s="373"/>
      <c r="Q265" s="373"/>
      <c r="R265" s="373"/>
      <c r="S265" s="373"/>
      <c r="T265" s="373"/>
      <c r="U265" s="373"/>
      <c r="V265" s="373"/>
      <c r="W265" s="373"/>
      <c r="X265" s="373"/>
      <c r="Y265" s="373"/>
      <c r="Z265" s="373"/>
      <c r="AA265" s="373"/>
      <c r="AB265" s="373"/>
      <c r="AC265" s="373"/>
      <c r="AD265" s="373"/>
      <c r="AE265" s="373"/>
      <c r="AF265" s="373"/>
      <c r="AG265" s="373"/>
    </row>
    <row r="266" spans="1:33" ht="15.75" customHeight="1" x14ac:dyDescent="0.25">
      <c r="A266" s="373"/>
      <c r="B266" s="373"/>
      <c r="C266" s="373"/>
      <c r="D266" s="373"/>
      <c r="E266" s="373"/>
      <c r="F266" s="373"/>
      <c r="G266" s="373"/>
      <c r="H266" s="373"/>
      <c r="I266" s="373"/>
      <c r="J266" s="373"/>
      <c r="K266" s="373"/>
      <c r="L266" s="373"/>
      <c r="M266" s="373"/>
      <c r="N266" s="373"/>
      <c r="O266" s="373"/>
      <c r="P266" s="373"/>
      <c r="Q266" s="373"/>
      <c r="R266" s="373"/>
      <c r="S266" s="373"/>
      <c r="T266" s="373"/>
      <c r="U266" s="373"/>
      <c r="V266" s="373"/>
      <c r="W266" s="373"/>
      <c r="X266" s="373"/>
      <c r="Y266" s="373"/>
      <c r="Z266" s="373"/>
      <c r="AA266" s="373"/>
      <c r="AB266" s="373"/>
      <c r="AC266" s="373"/>
      <c r="AD266" s="373"/>
      <c r="AE266" s="373"/>
      <c r="AF266" s="373"/>
      <c r="AG266" s="373"/>
    </row>
    <row r="267" spans="1:33" ht="15.75" customHeight="1" x14ac:dyDescent="0.25">
      <c r="A267" s="373"/>
      <c r="B267" s="373"/>
      <c r="C267" s="373"/>
      <c r="D267" s="373"/>
      <c r="E267" s="373"/>
      <c r="F267" s="373"/>
      <c r="G267" s="373"/>
      <c r="H267" s="373"/>
      <c r="I267" s="373"/>
      <c r="J267" s="373"/>
      <c r="K267" s="373"/>
      <c r="L267" s="373"/>
      <c r="M267" s="373"/>
      <c r="N267" s="373"/>
      <c r="O267" s="373"/>
      <c r="P267" s="373"/>
      <c r="Q267" s="373"/>
      <c r="R267" s="373"/>
      <c r="S267" s="373"/>
      <c r="T267" s="373"/>
      <c r="U267" s="373"/>
      <c r="V267" s="373"/>
      <c r="W267" s="373"/>
      <c r="X267" s="373"/>
      <c r="Y267" s="373"/>
      <c r="Z267" s="373"/>
      <c r="AA267" s="373"/>
      <c r="AB267" s="373"/>
      <c r="AC267" s="373"/>
      <c r="AD267" s="373"/>
      <c r="AE267" s="373"/>
      <c r="AF267" s="373"/>
      <c r="AG267" s="373"/>
    </row>
    <row r="268" spans="1:33" ht="15.75" customHeight="1" x14ac:dyDescent="0.25">
      <c r="A268" s="373"/>
      <c r="B268" s="373"/>
      <c r="C268" s="373"/>
      <c r="D268" s="373"/>
      <c r="E268" s="373"/>
      <c r="F268" s="373"/>
      <c r="G268" s="373"/>
      <c r="H268" s="373"/>
      <c r="I268" s="373"/>
      <c r="J268" s="373"/>
      <c r="K268" s="373"/>
      <c r="L268" s="373"/>
      <c r="M268" s="373"/>
      <c r="N268" s="373"/>
      <c r="O268" s="373"/>
      <c r="P268" s="373"/>
      <c r="Q268" s="373"/>
      <c r="R268" s="373"/>
      <c r="S268" s="373"/>
      <c r="T268" s="373"/>
      <c r="U268" s="373"/>
      <c r="V268" s="373"/>
      <c r="W268" s="373"/>
      <c r="X268" s="373"/>
      <c r="Y268" s="373"/>
      <c r="Z268" s="373"/>
      <c r="AA268" s="373"/>
      <c r="AB268" s="373"/>
      <c r="AC268" s="373"/>
      <c r="AD268" s="373"/>
      <c r="AE268" s="373"/>
      <c r="AF268" s="373"/>
      <c r="AG268" s="373"/>
    </row>
    <row r="269" spans="1:33" ht="15.75" customHeight="1" x14ac:dyDescent="0.25">
      <c r="A269" s="373"/>
      <c r="B269" s="373"/>
      <c r="C269" s="373"/>
      <c r="D269" s="373"/>
      <c r="E269" s="373"/>
      <c r="F269" s="373"/>
      <c r="G269" s="373"/>
      <c r="H269" s="373"/>
      <c r="I269" s="373"/>
      <c r="J269" s="373"/>
      <c r="K269" s="373"/>
      <c r="L269" s="373"/>
      <c r="M269" s="373"/>
      <c r="N269" s="373"/>
      <c r="O269" s="373"/>
      <c r="P269" s="373"/>
      <c r="Q269" s="373"/>
      <c r="R269" s="373"/>
      <c r="S269" s="373"/>
      <c r="T269" s="373"/>
      <c r="U269" s="373"/>
      <c r="V269" s="373"/>
      <c r="W269" s="373"/>
      <c r="X269" s="373"/>
      <c r="Y269" s="373"/>
      <c r="Z269" s="373"/>
      <c r="AA269" s="373"/>
      <c r="AB269" s="373"/>
      <c r="AC269" s="373"/>
      <c r="AD269" s="373"/>
      <c r="AE269" s="373"/>
      <c r="AF269" s="373"/>
      <c r="AG269" s="373"/>
    </row>
    <row r="270" spans="1:33" ht="15.75" customHeight="1" x14ac:dyDescent="0.25">
      <c r="A270" s="373"/>
      <c r="B270" s="373"/>
      <c r="C270" s="373"/>
      <c r="D270" s="373"/>
      <c r="E270" s="373"/>
      <c r="F270" s="373"/>
      <c r="G270" s="373"/>
      <c r="H270" s="373"/>
      <c r="I270" s="373"/>
      <c r="J270" s="373"/>
      <c r="K270" s="373"/>
      <c r="L270" s="373"/>
      <c r="M270" s="373"/>
      <c r="N270" s="373"/>
      <c r="O270" s="373"/>
      <c r="P270" s="373"/>
      <c r="Q270" s="373"/>
      <c r="R270" s="373"/>
      <c r="S270" s="373"/>
      <c r="T270" s="373"/>
      <c r="U270" s="373"/>
      <c r="V270" s="373"/>
      <c r="W270" s="373"/>
      <c r="X270" s="373"/>
      <c r="Y270" s="373"/>
      <c r="Z270" s="373"/>
      <c r="AA270" s="373"/>
      <c r="AB270" s="373"/>
      <c r="AC270" s="373"/>
      <c r="AD270" s="373"/>
      <c r="AE270" s="373"/>
      <c r="AF270" s="373"/>
      <c r="AG270" s="373"/>
    </row>
    <row r="271" spans="1:33" ht="15.75" customHeight="1" x14ac:dyDescent="0.25">
      <c r="A271" s="373"/>
      <c r="B271" s="373"/>
      <c r="C271" s="373"/>
      <c r="D271" s="373"/>
      <c r="E271" s="373"/>
      <c r="F271" s="373"/>
      <c r="G271" s="373"/>
      <c r="H271" s="373"/>
      <c r="I271" s="373"/>
      <c r="J271" s="373"/>
      <c r="K271" s="373"/>
      <c r="L271" s="373"/>
      <c r="M271" s="373"/>
      <c r="N271" s="373"/>
      <c r="O271" s="373"/>
      <c r="P271" s="373"/>
      <c r="Q271" s="373"/>
      <c r="R271" s="373"/>
      <c r="S271" s="373"/>
      <c r="T271" s="373"/>
      <c r="U271" s="373"/>
      <c r="V271" s="373"/>
      <c r="W271" s="373"/>
      <c r="X271" s="373"/>
      <c r="Y271" s="373"/>
      <c r="Z271" s="373"/>
      <c r="AA271" s="373"/>
      <c r="AB271" s="373"/>
      <c r="AC271" s="373"/>
      <c r="AD271" s="373"/>
      <c r="AE271" s="373"/>
      <c r="AF271" s="373"/>
      <c r="AG271" s="373"/>
    </row>
    <row r="272" spans="1:33" ht="15.75" customHeight="1" x14ac:dyDescent="0.25">
      <c r="A272" s="373"/>
      <c r="B272" s="373"/>
      <c r="C272" s="373"/>
      <c r="D272" s="373"/>
      <c r="E272" s="373"/>
      <c r="F272" s="373"/>
      <c r="G272" s="373"/>
      <c r="H272" s="373"/>
      <c r="I272" s="373"/>
      <c r="J272" s="373"/>
      <c r="K272" s="373"/>
      <c r="L272" s="373"/>
      <c r="M272" s="373"/>
      <c r="N272" s="373"/>
      <c r="O272" s="373"/>
      <c r="P272" s="373"/>
      <c r="Q272" s="373"/>
      <c r="R272" s="373"/>
      <c r="S272" s="373"/>
      <c r="T272" s="373"/>
      <c r="U272" s="373"/>
      <c r="V272" s="373"/>
      <c r="W272" s="373"/>
      <c r="X272" s="373"/>
      <c r="Y272" s="373"/>
      <c r="Z272" s="373"/>
      <c r="AA272" s="373"/>
      <c r="AB272" s="373"/>
      <c r="AC272" s="373"/>
      <c r="AD272" s="373"/>
      <c r="AE272" s="373"/>
      <c r="AF272" s="373"/>
      <c r="AG272" s="373"/>
    </row>
    <row r="273" spans="1:33" ht="15.75" customHeight="1" x14ac:dyDescent="0.25">
      <c r="A273" s="373"/>
      <c r="B273" s="373"/>
      <c r="C273" s="373"/>
      <c r="D273" s="373"/>
      <c r="E273" s="373"/>
      <c r="F273" s="373"/>
      <c r="G273" s="373"/>
      <c r="H273" s="373"/>
      <c r="I273" s="373"/>
      <c r="J273" s="373"/>
      <c r="K273" s="373"/>
      <c r="L273" s="373"/>
      <c r="M273" s="373"/>
      <c r="N273" s="373"/>
      <c r="O273" s="373"/>
      <c r="P273" s="373"/>
      <c r="Q273" s="373"/>
      <c r="R273" s="373"/>
      <c r="S273" s="373"/>
      <c r="T273" s="373"/>
      <c r="U273" s="373"/>
      <c r="V273" s="373"/>
      <c r="W273" s="373"/>
      <c r="X273" s="373"/>
      <c r="Y273" s="373"/>
      <c r="Z273" s="373"/>
      <c r="AA273" s="373"/>
      <c r="AB273" s="373"/>
      <c r="AC273" s="373"/>
      <c r="AD273" s="373"/>
      <c r="AE273" s="373"/>
      <c r="AF273" s="373"/>
      <c r="AG273" s="373"/>
    </row>
    <row r="274" spans="1:33" ht="15.75" customHeight="1" x14ac:dyDescent="0.25">
      <c r="A274" s="373"/>
      <c r="B274" s="373"/>
      <c r="C274" s="373"/>
      <c r="D274" s="373"/>
      <c r="E274" s="373"/>
      <c r="F274" s="373"/>
      <c r="G274" s="373"/>
      <c r="H274" s="373"/>
      <c r="I274" s="373"/>
      <c r="J274" s="373"/>
      <c r="K274" s="373"/>
      <c r="L274" s="373"/>
      <c r="M274" s="373"/>
      <c r="N274" s="373"/>
      <c r="O274" s="373"/>
      <c r="P274" s="373"/>
      <c r="Q274" s="373"/>
      <c r="R274" s="373"/>
      <c r="S274" s="373"/>
      <c r="T274" s="373"/>
      <c r="U274" s="373"/>
      <c r="V274" s="373"/>
      <c r="W274" s="373"/>
      <c r="X274" s="373"/>
      <c r="Y274" s="373"/>
      <c r="Z274" s="373"/>
      <c r="AA274" s="373"/>
      <c r="AB274" s="373"/>
      <c r="AC274" s="373"/>
      <c r="AD274" s="373"/>
      <c r="AE274" s="373"/>
      <c r="AF274" s="373"/>
      <c r="AG274" s="373"/>
    </row>
    <row r="275" spans="1:33" ht="15.75" customHeight="1" x14ac:dyDescent="0.25">
      <c r="A275" s="373"/>
      <c r="B275" s="373"/>
      <c r="C275" s="373"/>
      <c r="D275" s="373"/>
      <c r="E275" s="373"/>
      <c r="F275" s="373"/>
      <c r="G275" s="373"/>
      <c r="H275" s="373"/>
      <c r="I275" s="373"/>
      <c r="J275" s="373"/>
      <c r="K275" s="373"/>
      <c r="L275" s="373"/>
      <c r="M275" s="373"/>
      <c r="N275" s="373"/>
      <c r="O275" s="373"/>
      <c r="P275" s="373"/>
      <c r="Q275" s="373"/>
      <c r="R275" s="373"/>
      <c r="S275" s="373"/>
      <c r="T275" s="373"/>
      <c r="U275" s="373"/>
      <c r="V275" s="373"/>
      <c r="W275" s="373"/>
      <c r="X275" s="373"/>
      <c r="Y275" s="373"/>
      <c r="Z275" s="373"/>
      <c r="AA275" s="373"/>
      <c r="AB275" s="373"/>
      <c r="AC275" s="373"/>
      <c r="AD275" s="373"/>
      <c r="AE275" s="373"/>
      <c r="AF275" s="373"/>
      <c r="AG275" s="373"/>
    </row>
    <row r="276" spans="1:33" ht="15.75" customHeight="1" x14ac:dyDescent="0.25">
      <c r="A276" s="373"/>
      <c r="B276" s="373"/>
      <c r="C276" s="373"/>
      <c r="D276" s="373"/>
      <c r="E276" s="373"/>
      <c r="F276" s="373"/>
      <c r="G276" s="373"/>
      <c r="H276" s="373"/>
      <c r="I276" s="373"/>
      <c r="J276" s="373"/>
      <c r="K276" s="373"/>
      <c r="L276" s="373"/>
      <c r="M276" s="373"/>
      <c r="N276" s="373"/>
      <c r="O276" s="373"/>
      <c r="P276" s="373"/>
      <c r="Q276" s="373"/>
      <c r="R276" s="373"/>
      <c r="S276" s="373"/>
      <c r="T276" s="373"/>
      <c r="U276" s="373"/>
      <c r="V276" s="373"/>
      <c r="W276" s="373"/>
      <c r="X276" s="373"/>
      <c r="Y276" s="373"/>
      <c r="Z276" s="373"/>
      <c r="AA276" s="373"/>
      <c r="AB276" s="373"/>
      <c r="AC276" s="373"/>
      <c r="AD276" s="373"/>
      <c r="AE276" s="373"/>
      <c r="AF276" s="373"/>
      <c r="AG276" s="373"/>
    </row>
    <row r="277" spans="1:33" ht="15.75" customHeight="1" x14ac:dyDescent="0.25">
      <c r="A277" s="373"/>
      <c r="B277" s="373"/>
      <c r="C277" s="373"/>
      <c r="D277" s="373"/>
      <c r="E277" s="373"/>
      <c r="F277" s="373"/>
      <c r="G277" s="373"/>
      <c r="H277" s="373"/>
      <c r="I277" s="373"/>
      <c r="J277" s="373"/>
      <c r="K277" s="373"/>
      <c r="L277" s="373"/>
      <c r="M277" s="373"/>
      <c r="N277" s="373"/>
      <c r="O277" s="373"/>
      <c r="P277" s="373"/>
      <c r="Q277" s="373"/>
      <c r="R277" s="373"/>
      <c r="S277" s="373"/>
      <c r="T277" s="373"/>
      <c r="U277" s="373"/>
      <c r="V277" s="373"/>
      <c r="W277" s="373"/>
      <c r="X277" s="373"/>
      <c r="Y277" s="373"/>
      <c r="Z277" s="373"/>
      <c r="AA277" s="373"/>
      <c r="AB277" s="373"/>
      <c r="AC277" s="373"/>
      <c r="AD277" s="373"/>
      <c r="AE277" s="373"/>
      <c r="AF277" s="373"/>
      <c r="AG277" s="373"/>
    </row>
    <row r="278" spans="1:33" ht="15.75" customHeight="1" x14ac:dyDescent="0.25">
      <c r="A278" s="373"/>
      <c r="B278" s="373"/>
      <c r="C278" s="373"/>
      <c r="D278" s="373"/>
      <c r="E278" s="373"/>
      <c r="F278" s="373"/>
      <c r="G278" s="373"/>
      <c r="H278" s="373"/>
      <c r="I278" s="373"/>
      <c r="J278" s="373"/>
      <c r="K278" s="373"/>
      <c r="L278" s="373"/>
      <c r="M278" s="373"/>
      <c r="N278" s="373"/>
      <c r="O278" s="373"/>
      <c r="P278" s="373"/>
      <c r="Q278" s="373"/>
      <c r="R278" s="373"/>
      <c r="S278" s="373"/>
      <c r="T278" s="373"/>
      <c r="U278" s="373"/>
      <c r="V278" s="373"/>
      <c r="W278" s="373"/>
      <c r="X278" s="373"/>
      <c r="Y278" s="373"/>
      <c r="Z278" s="373"/>
      <c r="AA278" s="373"/>
      <c r="AB278" s="373"/>
      <c r="AC278" s="373"/>
      <c r="AD278" s="373"/>
      <c r="AE278" s="373"/>
      <c r="AF278" s="373"/>
      <c r="AG278" s="373"/>
    </row>
    <row r="279" spans="1:33" ht="15.75" customHeight="1" x14ac:dyDescent="0.25">
      <c r="A279" s="373"/>
      <c r="B279" s="373"/>
      <c r="C279" s="373"/>
      <c r="D279" s="373"/>
      <c r="E279" s="373"/>
      <c r="F279" s="373"/>
      <c r="G279" s="373"/>
      <c r="H279" s="373"/>
      <c r="I279" s="373"/>
      <c r="J279" s="373"/>
      <c r="K279" s="373"/>
      <c r="L279" s="373"/>
      <c r="M279" s="373"/>
      <c r="N279" s="373"/>
      <c r="O279" s="373"/>
      <c r="P279" s="373"/>
      <c r="Q279" s="373"/>
      <c r="R279" s="373"/>
      <c r="S279" s="373"/>
      <c r="T279" s="373"/>
      <c r="U279" s="373"/>
      <c r="V279" s="373"/>
      <c r="W279" s="373"/>
      <c r="X279" s="373"/>
      <c r="Y279" s="373"/>
      <c r="Z279" s="373"/>
      <c r="AA279" s="373"/>
      <c r="AB279" s="373"/>
      <c r="AC279" s="373"/>
      <c r="AD279" s="373"/>
      <c r="AE279" s="373"/>
      <c r="AF279" s="373"/>
      <c r="AG279" s="373"/>
    </row>
    <row r="280" spans="1:33" ht="15.75" customHeight="1" x14ac:dyDescent="0.25">
      <c r="A280" s="373"/>
      <c r="B280" s="373"/>
      <c r="C280" s="373"/>
      <c r="D280" s="373"/>
      <c r="E280" s="373"/>
      <c r="F280" s="373"/>
      <c r="G280" s="373"/>
      <c r="H280" s="373"/>
      <c r="I280" s="373"/>
      <c r="J280" s="373"/>
      <c r="K280" s="373"/>
      <c r="L280" s="373"/>
      <c r="M280" s="373"/>
      <c r="N280" s="373"/>
      <c r="O280" s="373"/>
      <c r="P280" s="373"/>
      <c r="Q280" s="373"/>
      <c r="R280" s="373"/>
      <c r="S280" s="373"/>
      <c r="T280" s="373"/>
      <c r="U280" s="373"/>
      <c r="V280" s="373"/>
      <c r="W280" s="373"/>
      <c r="X280" s="373"/>
      <c r="Y280" s="373"/>
      <c r="Z280" s="373"/>
      <c r="AA280" s="373"/>
      <c r="AB280" s="373"/>
      <c r="AC280" s="373"/>
      <c r="AD280" s="373"/>
      <c r="AE280" s="373"/>
      <c r="AF280" s="373"/>
      <c r="AG280" s="373"/>
    </row>
    <row r="281" spans="1:33" ht="15.75" customHeight="1" x14ac:dyDescent="0.25">
      <c r="A281" s="373"/>
      <c r="B281" s="373"/>
      <c r="C281" s="373"/>
      <c r="D281" s="373"/>
      <c r="E281" s="373"/>
      <c r="F281" s="373"/>
      <c r="G281" s="373"/>
      <c r="H281" s="373"/>
      <c r="I281" s="373"/>
      <c r="J281" s="373"/>
      <c r="K281" s="373"/>
      <c r="L281" s="373"/>
      <c r="M281" s="373"/>
      <c r="N281" s="373"/>
      <c r="O281" s="373"/>
      <c r="P281" s="373"/>
      <c r="Q281" s="373"/>
      <c r="R281" s="373"/>
      <c r="S281" s="373"/>
      <c r="T281" s="373"/>
      <c r="U281" s="373"/>
      <c r="V281" s="373"/>
      <c r="W281" s="373"/>
      <c r="X281" s="373"/>
      <c r="Y281" s="373"/>
      <c r="Z281" s="373"/>
      <c r="AA281" s="373"/>
      <c r="AB281" s="373"/>
      <c r="AC281" s="373"/>
      <c r="AD281" s="373"/>
      <c r="AE281" s="373"/>
      <c r="AF281" s="373"/>
      <c r="AG281" s="373"/>
    </row>
    <row r="282" spans="1:33" ht="15.75" customHeight="1" x14ac:dyDescent="0.25">
      <c r="A282" s="373"/>
      <c r="B282" s="373"/>
      <c r="C282" s="373"/>
      <c r="D282" s="373"/>
      <c r="E282" s="373"/>
      <c r="F282" s="373"/>
      <c r="G282" s="373"/>
      <c r="H282" s="373"/>
      <c r="I282" s="373"/>
      <c r="J282" s="373"/>
      <c r="K282" s="373"/>
      <c r="L282" s="373"/>
      <c r="M282" s="373"/>
      <c r="N282" s="373"/>
      <c r="O282" s="373"/>
      <c r="P282" s="373"/>
      <c r="Q282" s="373"/>
      <c r="R282" s="373"/>
      <c r="S282" s="373"/>
      <c r="T282" s="373"/>
      <c r="U282" s="373"/>
      <c r="V282" s="373"/>
      <c r="W282" s="373"/>
      <c r="X282" s="373"/>
      <c r="Y282" s="373"/>
      <c r="Z282" s="373"/>
      <c r="AA282" s="373"/>
      <c r="AB282" s="373"/>
      <c r="AC282" s="373"/>
      <c r="AD282" s="373"/>
      <c r="AE282" s="373"/>
      <c r="AF282" s="373"/>
      <c r="AG282" s="373"/>
    </row>
    <row r="283" spans="1:33" ht="15.75" customHeight="1" x14ac:dyDescent="0.25">
      <c r="A283" s="373"/>
      <c r="B283" s="373"/>
      <c r="C283" s="373"/>
      <c r="D283" s="373"/>
      <c r="E283" s="373"/>
      <c r="F283" s="373"/>
      <c r="G283" s="373"/>
      <c r="H283" s="373"/>
      <c r="I283" s="373"/>
      <c r="J283" s="373"/>
      <c r="K283" s="373"/>
      <c r="L283" s="373"/>
      <c r="M283" s="373"/>
      <c r="N283" s="373"/>
      <c r="O283" s="373"/>
      <c r="P283" s="373"/>
      <c r="Q283" s="373"/>
      <c r="R283" s="373"/>
      <c r="S283" s="373"/>
      <c r="T283" s="373"/>
      <c r="U283" s="373"/>
      <c r="V283" s="373"/>
      <c r="W283" s="373"/>
      <c r="X283" s="373"/>
      <c r="Y283" s="373"/>
      <c r="Z283" s="373"/>
      <c r="AA283" s="373"/>
      <c r="AB283" s="373"/>
      <c r="AC283" s="373"/>
      <c r="AD283" s="373"/>
      <c r="AE283" s="373"/>
      <c r="AF283" s="373"/>
      <c r="AG283" s="373"/>
    </row>
    <row r="284" spans="1:33" ht="15.75" customHeight="1" x14ac:dyDescent="0.25">
      <c r="A284" s="373"/>
      <c r="B284" s="373"/>
      <c r="C284" s="373"/>
      <c r="D284" s="373"/>
      <c r="E284" s="373"/>
      <c r="F284" s="373"/>
      <c r="G284" s="373"/>
      <c r="H284" s="373"/>
      <c r="I284" s="373"/>
      <c r="J284" s="373"/>
      <c r="K284" s="373"/>
      <c r="L284" s="373"/>
      <c r="M284" s="373"/>
      <c r="N284" s="373"/>
      <c r="O284" s="373"/>
      <c r="P284" s="373"/>
      <c r="Q284" s="373"/>
      <c r="R284" s="373"/>
      <c r="S284" s="373"/>
      <c r="T284" s="373"/>
      <c r="U284" s="373"/>
      <c r="V284" s="373"/>
      <c r="W284" s="373"/>
      <c r="X284" s="373"/>
      <c r="Y284" s="373"/>
      <c r="Z284" s="373"/>
      <c r="AA284" s="373"/>
      <c r="AB284" s="373"/>
      <c r="AC284" s="373"/>
      <c r="AD284" s="373"/>
      <c r="AE284" s="373"/>
      <c r="AF284" s="373"/>
      <c r="AG284" s="373"/>
    </row>
    <row r="285" spans="1:33" ht="15.75" customHeight="1" x14ac:dyDescent="0.25">
      <c r="A285" s="373"/>
      <c r="B285" s="373"/>
      <c r="C285" s="373"/>
      <c r="D285" s="373"/>
      <c r="E285" s="373"/>
      <c r="F285" s="373"/>
      <c r="G285" s="373"/>
      <c r="H285" s="373"/>
      <c r="I285" s="373"/>
      <c r="J285" s="373"/>
      <c r="K285" s="373"/>
      <c r="L285" s="373"/>
      <c r="M285" s="373"/>
      <c r="N285" s="373"/>
      <c r="O285" s="373"/>
      <c r="P285" s="373"/>
      <c r="Q285" s="373"/>
      <c r="R285" s="373"/>
      <c r="S285" s="373"/>
      <c r="T285" s="373"/>
      <c r="U285" s="373"/>
      <c r="V285" s="373"/>
      <c r="W285" s="373"/>
      <c r="X285" s="373"/>
      <c r="Y285" s="373"/>
      <c r="Z285" s="373"/>
      <c r="AA285" s="373"/>
      <c r="AB285" s="373"/>
      <c r="AC285" s="373"/>
      <c r="AD285" s="373"/>
      <c r="AE285" s="373"/>
      <c r="AF285" s="373"/>
      <c r="AG285" s="373"/>
    </row>
    <row r="286" spans="1:33" ht="15.75" customHeight="1" x14ac:dyDescent="0.25">
      <c r="A286" s="373"/>
      <c r="B286" s="373"/>
      <c r="C286" s="373"/>
      <c r="D286" s="373"/>
      <c r="E286" s="373"/>
      <c r="F286" s="373"/>
      <c r="G286" s="373"/>
      <c r="H286" s="373"/>
      <c r="I286" s="373"/>
      <c r="J286" s="373"/>
      <c r="K286" s="373"/>
      <c r="L286" s="373"/>
      <c r="M286" s="373"/>
      <c r="N286" s="373"/>
      <c r="O286" s="373"/>
      <c r="P286" s="373"/>
      <c r="Q286" s="373"/>
      <c r="R286" s="373"/>
      <c r="S286" s="373"/>
      <c r="T286" s="373"/>
      <c r="U286" s="373"/>
      <c r="V286" s="373"/>
      <c r="W286" s="373"/>
      <c r="X286" s="373"/>
      <c r="Y286" s="373"/>
      <c r="Z286" s="373"/>
      <c r="AA286" s="373"/>
      <c r="AB286" s="373"/>
      <c r="AC286" s="373"/>
      <c r="AD286" s="373"/>
      <c r="AE286" s="373"/>
      <c r="AF286" s="373"/>
      <c r="AG286" s="373"/>
    </row>
    <row r="287" spans="1:33" ht="15.75" customHeight="1" x14ac:dyDescent="0.25">
      <c r="A287" s="373"/>
      <c r="B287" s="373"/>
      <c r="C287" s="373"/>
      <c r="D287" s="373"/>
      <c r="E287" s="373"/>
      <c r="F287" s="373"/>
      <c r="G287" s="373"/>
      <c r="H287" s="373"/>
      <c r="I287" s="373"/>
      <c r="J287" s="373"/>
      <c r="K287" s="373"/>
      <c r="L287" s="373"/>
      <c r="M287" s="373"/>
      <c r="N287" s="373"/>
      <c r="O287" s="373"/>
      <c r="P287" s="373"/>
      <c r="Q287" s="373"/>
      <c r="R287" s="373"/>
      <c r="S287" s="373"/>
      <c r="T287" s="373"/>
      <c r="U287" s="373"/>
      <c r="V287" s="373"/>
      <c r="W287" s="373"/>
      <c r="X287" s="373"/>
      <c r="Y287" s="373"/>
      <c r="Z287" s="373"/>
      <c r="AA287" s="373"/>
      <c r="AB287" s="373"/>
      <c r="AC287" s="373"/>
      <c r="AD287" s="373"/>
      <c r="AE287" s="373"/>
      <c r="AF287" s="373"/>
      <c r="AG287" s="373"/>
    </row>
    <row r="288" spans="1:33" ht="15.75" customHeight="1" x14ac:dyDescent="0.25">
      <c r="A288" s="373"/>
      <c r="B288" s="373"/>
      <c r="C288" s="373"/>
      <c r="D288" s="373"/>
      <c r="E288" s="373"/>
      <c r="F288" s="373"/>
      <c r="G288" s="373"/>
      <c r="H288" s="373"/>
      <c r="I288" s="373"/>
      <c r="J288" s="373"/>
      <c r="K288" s="373"/>
      <c r="L288" s="373"/>
      <c r="M288" s="373"/>
      <c r="N288" s="373"/>
      <c r="O288" s="373"/>
      <c r="P288" s="373"/>
      <c r="Q288" s="373"/>
      <c r="R288" s="373"/>
      <c r="S288" s="373"/>
      <c r="T288" s="373"/>
      <c r="U288" s="373"/>
      <c r="V288" s="373"/>
      <c r="W288" s="373"/>
      <c r="X288" s="373"/>
      <c r="Y288" s="373"/>
      <c r="Z288" s="373"/>
      <c r="AA288" s="373"/>
      <c r="AB288" s="373"/>
      <c r="AC288" s="373"/>
      <c r="AD288" s="373"/>
      <c r="AE288" s="373"/>
      <c r="AF288" s="373"/>
      <c r="AG288" s="373"/>
    </row>
    <row r="289" spans="1:33" ht="15.75" customHeight="1" x14ac:dyDescent="0.25">
      <c r="A289" s="373"/>
      <c r="B289" s="373"/>
      <c r="C289" s="373"/>
      <c r="D289" s="373"/>
      <c r="E289" s="373"/>
      <c r="F289" s="373"/>
      <c r="G289" s="373"/>
      <c r="H289" s="373"/>
      <c r="I289" s="373"/>
      <c r="J289" s="373"/>
      <c r="K289" s="373"/>
      <c r="L289" s="373"/>
      <c r="M289" s="373"/>
      <c r="N289" s="373"/>
      <c r="O289" s="373"/>
      <c r="P289" s="373"/>
      <c r="Q289" s="373"/>
      <c r="R289" s="373"/>
      <c r="S289" s="373"/>
      <c r="T289" s="373"/>
      <c r="U289" s="373"/>
      <c r="V289" s="373"/>
      <c r="W289" s="373"/>
      <c r="X289" s="373"/>
      <c r="Y289" s="373"/>
      <c r="Z289" s="373"/>
      <c r="AA289" s="373"/>
      <c r="AB289" s="373"/>
      <c r="AC289" s="373"/>
      <c r="AD289" s="373"/>
      <c r="AE289" s="373"/>
      <c r="AF289" s="373"/>
      <c r="AG289" s="373"/>
    </row>
    <row r="290" spans="1:33" ht="15.75" customHeight="1" x14ac:dyDescent="0.25">
      <c r="A290" s="373"/>
      <c r="B290" s="373"/>
      <c r="C290" s="373"/>
      <c r="D290" s="373"/>
      <c r="E290" s="373"/>
      <c r="F290" s="373"/>
      <c r="G290" s="373"/>
      <c r="H290" s="373"/>
      <c r="I290" s="373"/>
      <c r="J290" s="373"/>
      <c r="K290" s="373"/>
      <c r="L290" s="373"/>
      <c r="M290" s="373"/>
      <c r="N290" s="373"/>
      <c r="O290" s="373"/>
      <c r="P290" s="373"/>
      <c r="Q290" s="373"/>
      <c r="R290" s="373"/>
      <c r="S290" s="373"/>
      <c r="T290" s="373"/>
      <c r="U290" s="373"/>
      <c r="V290" s="373"/>
      <c r="W290" s="373"/>
      <c r="X290" s="373"/>
      <c r="Y290" s="373"/>
      <c r="Z290" s="373"/>
      <c r="AA290" s="373"/>
      <c r="AB290" s="373"/>
      <c r="AC290" s="373"/>
      <c r="AD290" s="373"/>
      <c r="AE290" s="373"/>
      <c r="AF290" s="373"/>
      <c r="AG290" s="373"/>
    </row>
    <row r="291" spans="1:33" ht="15.75" customHeight="1" x14ac:dyDescent="0.25">
      <c r="A291" s="373"/>
      <c r="B291" s="373"/>
      <c r="C291" s="373"/>
      <c r="D291" s="373"/>
      <c r="E291" s="373"/>
      <c r="F291" s="373"/>
      <c r="G291" s="373"/>
      <c r="H291" s="373"/>
      <c r="I291" s="373"/>
      <c r="J291" s="373"/>
      <c r="K291" s="373"/>
      <c r="L291" s="373"/>
      <c r="M291" s="373"/>
      <c r="N291" s="373"/>
      <c r="O291" s="373"/>
      <c r="P291" s="373"/>
      <c r="Q291" s="373"/>
      <c r="R291" s="373"/>
      <c r="S291" s="373"/>
      <c r="T291" s="373"/>
      <c r="U291" s="373"/>
      <c r="V291" s="373"/>
      <c r="W291" s="373"/>
      <c r="X291" s="373"/>
      <c r="Y291" s="373"/>
      <c r="Z291" s="373"/>
      <c r="AA291" s="373"/>
      <c r="AB291" s="373"/>
      <c r="AC291" s="373"/>
      <c r="AD291" s="373"/>
      <c r="AE291" s="373"/>
      <c r="AF291" s="373"/>
      <c r="AG291" s="373"/>
    </row>
    <row r="292" spans="1:33" ht="15.75" customHeight="1" x14ac:dyDescent="0.25">
      <c r="A292" s="373"/>
      <c r="B292" s="373"/>
      <c r="C292" s="373"/>
      <c r="D292" s="373"/>
      <c r="E292" s="373"/>
      <c r="F292" s="373"/>
      <c r="G292" s="373"/>
      <c r="H292" s="373"/>
      <c r="I292" s="373"/>
      <c r="J292" s="373"/>
      <c r="K292" s="373"/>
      <c r="L292" s="373"/>
      <c r="M292" s="373"/>
      <c r="N292" s="373"/>
      <c r="O292" s="373"/>
      <c r="P292" s="373"/>
      <c r="Q292" s="373"/>
      <c r="R292" s="373"/>
      <c r="S292" s="373"/>
      <c r="T292" s="373"/>
      <c r="U292" s="373"/>
      <c r="V292" s="373"/>
      <c r="W292" s="373"/>
      <c r="X292" s="373"/>
      <c r="Y292" s="373"/>
      <c r="Z292" s="373"/>
      <c r="AA292" s="373"/>
      <c r="AB292" s="373"/>
      <c r="AC292" s="373"/>
      <c r="AD292" s="373"/>
      <c r="AE292" s="373"/>
      <c r="AF292" s="373"/>
      <c r="AG292" s="373"/>
    </row>
    <row r="293" spans="1:33" ht="15.75" customHeight="1" x14ac:dyDescent="0.25">
      <c r="A293" s="373"/>
      <c r="B293" s="373"/>
      <c r="C293" s="373"/>
      <c r="D293" s="373"/>
      <c r="E293" s="373"/>
      <c r="F293" s="373"/>
      <c r="G293" s="373"/>
      <c r="H293" s="373"/>
      <c r="I293" s="373"/>
      <c r="J293" s="373"/>
      <c r="K293" s="373"/>
      <c r="L293" s="373"/>
      <c r="M293" s="373"/>
      <c r="N293" s="373"/>
      <c r="O293" s="373"/>
      <c r="P293" s="373"/>
      <c r="Q293" s="373"/>
      <c r="R293" s="373"/>
      <c r="S293" s="373"/>
      <c r="T293" s="373"/>
      <c r="U293" s="373"/>
      <c r="V293" s="373"/>
      <c r="W293" s="373"/>
      <c r="X293" s="373"/>
      <c r="Y293" s="373"/>
      <c r="Z293" s="373"/>
      <c r="AA293" s="373"/>
      <c r="AB293" s="373"/>
      <c r="AC293" s="373"/>
      <c r="AD293" s="373"/>
      <c r="AE293" s="373"/>
      <c r="AF293" s="373"/>
      <c r="AG293" s="373"/>
    </row>
    <row r="294" spans="1:33" ht="15.75" customHeight="1" x14ac:dyDescent="0.25">
      <c r="A294" s="373"/>
      <c r="B294" s="373"/>
      <c r="C294" s="373"/>
      <c r="D294" s="373"/>
      <c r="E294" s="373"/>
      <c r="F294" s="373"/>
      <c r="G294" s="373"/>
      <c r="H294" s="373"/>
      <c r="I294" s="373"/>
      <c r="J294" s="373"/>
      <c r="K294" s="373"/>
      <c r="L294" s="373"/>
      <c r="M294" s="373"/>
      <c r="N294" s="373"/>
      <c r="O294" s="373"/>
      <c r="P294" s="373"/>
      <c r="Q294" s="373"/>
      <c r="R294" s="373"/>
      <c r="S294" s="373"/>
      <c r="T294" s="373"/>
      <c r="U294" s="373"/>
      <c r="V294" s="373"/>
      <c r="W294" s="373"/>
      <c r="X294" s="373"/>
      <c r="Y294" s="373"/>
      <c r="Z294" s="373"/>
      <c r="AA294" s="373"/>
      <c r="AB294" s="373"/>
      <c r="AC294" s="373"/>
      <c r="AD294" s="373"/>
      <c r="AE294" s="373"/>
      <c r="AF294" s="373"/>
      <c r="AG294" s="373"/>
    </row>
    <row r="295" spans="1:33" ht="15.75" customHeight="1" x14ac:dyDescent="0.25">
      <c r="A295" s="373"/>
      <c r="B295" s="373"/>
      <c r="C295" s="373"/>
      <c r="D295" s="373"/>
      <c r="E295" s="373"/>
      <c r="F295" s="373"/>
      <c r="G295" s="373"/>
      <c r="H295" s="373"/>
      <c r="I295" s="373"/>
      <c r="J295" s="373"/>
      <c r="K295" s="373"/>
      <c r="L295" s="373"/>
      <c r="M295" s="373"/>
      <c r="N295" s="373"/>
      <c r="O295" s="373"/>
      <c r="P295" s="373"/>
      <c r="Q295" s="373"/>
      <c r="R295" s="373"/>
      <c r="S295" s="373"/>
      <c r="T295" s="373"/>
      <c r="U295" s="373"/>
      <c r="V295" s="373"/>
      <c r="W295" s="373"/>
      <c r="X295" s="373"/>
      <c r="Y295" s="373"/>
      <c r="Z295" s="373"/>
      <c r="AA295" s="373"/>
      <c r="AB295" s="373"/>
      <c r="AC295" s="373"/>
      <c r="AD295" s="373"/>
      <c r="AE295" s="373"/>
      <c r="AF295" s="373"/>
      <c r="AG295" s="373"/>
    </row>
    <row r="296" spans="1:33" ht="15.75" customHeight="1" x14ac:dyDescent="0.25">
      <c r="A296" s="373"/>
      <c r="B296" s="373"/>
      <c r="C296" s="373"/>
      <c r="D296" s="373"/>
      <c r="E296" s="373"/>
      <c r="F296" s="373"/>
      <c r="G296" s="373"/>
      <c r="H296" s="373"/>
      <c r="I296" s="373"/>
      <c r="J296" s="373"/>
      <c r="K296" s="373"/>
      <c r="L296" s="373"/>
      <c r="M296" s="373"/>
      <c r="N296" s="373"/>
      <c r="O296" s="373"/>
      <c r="P296" s="373"/>
      <c r="Q296" s="373"/>
      <c r="R296" s="373"/>
      <c r="S296" s="373"/>
      <c r="T296" s="373"/>
      <c r="U296" s="373"/>
      <c r="V296" s="373"/>
      <c r="W296" s="373"/>
      <c r="X296" s="373"/>
      <c r="Y296" s="373"/>
      <c r="Z296" s="373"/>
      <c r="AA296" s="373"/>
      <c r="AB296" s="373"/>
      <c r="AC296" s="373"/>
      <c r="AD296" s="373"/>
      <c r="AE296" s="373"/>
      <c r="AF296" s="373"/>
      <c r="AG296" s="373"/>
    </row>
    <row r="297" spans="1:33" ht="15.75" customHeight="1" x14ac:dyDescent="0.25">
      <c r="A297" s="373"/>
      <c r="B297" s="373"/>
      <c r="C297" s="373"/>
      <c r="D297" s="373"/>
      <c r="E297" s="373"/>
      <c r="F297" s="373"/>
      <c r="G297" s="373"/>
      <c r="H297" s="373"/>
      <c r="I297" s="373"/>
      <c r="J297" s="373"/>
      <c r="K297" s="373"/>
      <c r="L297" s="373"/>
      <c r="M297" s="373"/>
      <c r="N297" s="373"/>
      <c r="O297" s="373"/>
      <c r="P297" s="373"/>
      <c r="Q297" s="373"/>
      <c r="R297" s="373"/>
      <c r="S297" s="373"/>
      <c r="T297" s="373"/>
      <c r="U297" s="373"/>
      <c r="V297" s="373"/>
      <c r="W297" s="373"/>
      <c r="X297" s="373"/>
      <c r="Y297" s="373"/>
      <c r="Z297" s="373"/>
      <c r="AA297" s="373"/>
      <c r="AB297" s="373"/>
      <c r="AC297" s="373"/>
      <c r="AD297" s="373"/>
      <c r="AE297" s="373"/>
      <c r="AF297" s="373"/>
      <c r="AG297" s="373"/>
    </row>
    <row r="298" spans="1:33" ht="15.75" customHeight="1" x14ac:dyDescent="0.25">
      <c r="A298" s="373"/>
      <c r="B298" s="373"/>
      <c r="C298" s="373"/>
      <c r="D298" s="373"/>
      <c r="E298" s="373"/>
      <c r="F298" s="373"/>
      <c r="G298" s="373"/>
      <c r="H298" s="373"/>
      <c r="I298" s="373"/>
      <c r="J298" s="373"/>
      <c r="K298" s="373"/>
      <c r="L298" s="373"/>
      <c r="M298" s="373"/>
      <c r="N298" s="373"/>
      <c r="O298" s="373"/>
      <c r="P298" s="373"/>
      <c r="Q298" s="373"/>
      <c r="R298" s="373"/>
      <c r="S298" s="373"/>
      <c r="T298" s="373"/>
      <c r="U298" s="373"/>
      <c r="V298" s="373"/>
      <c r="W298" s="373"/>
      <c r="X298" s="373"/>
      <c r="Y298" s="373"/>
      <c r="Z298" s="373"/>
      <c r="AA298" s="373"/>
      <c r="AB298" s="373"/>
      <c r="AC298" s="373"/>
      <c r="AD298" s="373"/>
      <c r="AE298" s="373"/>
      <c r="AF298" s="373"/>
      <c r="AG298" s="373"/>
    </row>
    <row r="299" spans="1:33" ht="15.75" customHeight="1" x14ac:dyDescent="0.25">
      <c r="A299" s="373"/>
      <c r="B299" s="373"/>
      <c r="C299" s="373"/>
      <c r="D299" s="373"/>
      <c r="E299" s="373"/>
      <c r="F299" s="373"/>
      <c r="G299" s="373"/>
      <c r="H299" s="373"/>
      <c r="I299" s="373"/>
      <c r="J299" s="373"/>
      <c r="K299" s="373"/>
      <c r="L299" s="373"/>
      <c r="M299" s="373"/>
      <c r="N299" s="373"/>
      <c r="O299" s="373"/>
      <c r="P299" s="373"/>
      <c r="Q299" s="373"/>
      <c r="R299" s="373"/>
      <c r="S299" s="373"/>
      <c r="T299" s="373"/>
      <c r="U299" s="373"/>
      <c r="V299" s="373"/>
      <c r="W299" s="373"/>
      <c r="X299" s="373"/>
      <c r="Y299" s="373"/>
      <c r="Z299" s="373"/>
      <c r="AA299" s="373"/>
      <c r="AB299" s="373"/>
      <c r="AC299" s="373"/>
      <c r="AD299" s="373"/>
      <c r="AE299" s="373"/>
      <c r="AF299" s="373"/>
      <c r="AG299" s="373"/>
    </row>
    <row r="300" spans="1:33" ht="15.75" customHeight="1" x14ac:dyDescent="0.25">
      <c r="A300" s="373"/>
      <c r="B300" s="373"/>
      <c r="C300" s="373"/>
      <c r="D300" s="373"/>
      <c r="E300" s="373"/>
      <c r="F300" s="373"/>
      <c r="G300" s="373"/>
      <c r="H300" s="373"/>
      <c r="I300" s="373"/>
      <c r="J300" s="373"/>
      <c r="K300" s="373"/>
      <c r="L300" s="373"/>
      <c r="M300" s="373"/>
      <c r="N300" s="373"/>
      <c r="O300" s="373"/>
      <c r="P300" s="373"/>
      <c r="Q300" s="373"/>
      <c r="R300" s="373"/>
      <c r="S300" s="373"/>
      <c r="T300" s="373"/>
      <c r="U300" s="373"/>
      <c r="V300" s="373"/>
      <c r="W300" s="373"/>
      <c r="X300" s="373"/>
      <c r="Y300" s="373"/>
      <c r="Z300" s="373"/>
      <c r="AA300" s="373"/>
      <c r="AB300" s="373"/>
      <c r="AC300" s="373"/>
      <c r="AD300" s="373"/>
      <c r="AE300" s="373"/>
      <c r="AF300" s="373"/>
      <c r="AG300" s="373"/>
    </row>
    <row r="301" spans="1:33" ht="15.75" customHeight="1" x14ac:dyDescent="0.25">
      <c r="A301" s="373"/>
      <c r="B301" s="373"/>
      <c r="C301" s="373"/>
      <c r="D301" s="373"/>
      <c r="E301" s="373"/>
      <c r="F301" s="373"/>
      <c r="G301" s="373"/>
      <c r="H301" s="373"/>
      <c r="I301" s="373"/>
      <c r="J301" s="373"/>
      <c r="K301" s="373"/>
      <c r="L301" s="373"/>
      <c r="M301" s="373"/>
      <c r="N301" s="373"/>
      <c r="O301" s="373"/>
      <c r="P301" s="373"/>
      <c r="Q301" s="373"/>
      <c r="R301" s="373"/>
      <c r="S301" s="373"/>
      <c r="T301" s="373"/>
      <c r="U301" s="373"/>
      <c r="V301" s="373"/>
      <c r="W301" s="373"/>
      <c r="X301" s="373"/>
      <c r="Y301" s="373"/>
      <c r="Z301" s="373"/>
      <c r="AA301" s="373"/>
      <c r="AB301" s="373"/>
      <c r="AC301" s="373"/>
      <c r="AD301" s="373"/>
      <c r="AE301" s="373"/>
      <c r="AF301" s="373"/>
      <c r="AG301" s="373"/>
    </row>
    <row r="302" spans="1:33" ht="15.75" customHeight="1" x14ac:dyDescent="0.25">
      <c r="A302" s="373"/>
      <c r="B302" s="373"/>
      <c r="C302" s="373"/>
      <c r="D302" s="373"/>
      <c r="E302" s="373"/>
      <c r="F302" s="373"/>
      <c r="G302" s="373"/>
      <c r="H302" s="373"/>
      <c r="I302" s="373"/>
      <c r="J302" s="373"/>
      <c r="K302" s="373"/>
      <c r="L302" s="373"/>
      <c r="M302" s="373"/>
      <c r="N302" s="373"/>
      <c r="O302" s="373"/>
      <c r="P302" s="373"/>
      <c r="Q302" s="373"/>
      <c r="R302" s="373"/>
      <c r="S302" s="373"/>
      <c r="T302" s="373"/>
      <c r="U302" s="373"/>
      <c r="V302" s="373"/>
      <c r="W302" s="373"/>
      <c r="X302" s="373"/>
      <c r="Y302" s="373"/>
      <c r="Z302" s="373"/>
      <c r="AA302" s="373"/>
      <c r="AB302" s="373"/>
      <c r="AC302" s="373"/>
      <c r="AD302" s="373"/>
      <c r="AE302" s="373"/>
      <c r="AF302" s="373"/>
      <c r="AG302" s="373"/>
    </row>
    <row r="303" spans="1:33" ht="15.75" customHeight="1" x14ac:dyDescent="0.25">
      <c r="A303" s="373"/>
      <c r="B303" s="373"/>
      <c r="C303" s="373"/>
      <c r="D303" s="373"/>
      <c r="E303" s="373"/>
      <c r="F303" s="373"/>
      <c r="G303" s="373"/>
      <c r="H303" s="373"/>
      <c r="I303" s="373"/>
      <c r="J303" s="373"/>
      <c r="K303" s="373"/>
      <c r="L303" s="373"/>
      <c r="M303" s="373"/>
      <c r="N303" s="373"/>
      <c r="O303" s="373"/>
      <c r="P303" s="373"/>
      <c r="Q303" s="373"/>
      <c r="R303" s="373"/>
      <c r="S303" s="373"/>
      <c r="T303" s="373"/>
      <c r="U303" s="373"/>
      <c r="V303" s="373"/>
      <c r="W303" s="373"/>
      <c r="X303" s="373"/>
      <c r="Y303" s="373"/>
      <c r="Z303" s="373"/>
      <c r="AA303" s="373"/>
      <c r="AB303" s="373"/>
      <c r="AC303" s="373"/>
      <c r="AD303" s="373"/>
      <c r="AE303" s="373"/>
      <c r="AF303" s="373"/>
      <c r="AG303" s="373"/>
    </row>
    <row r="304" spans="1:33" ht="15.75" customHeight="1" x14ac:dyDescent="0.25">
      <c r="A304" s="373"/>
      <c r="B304" s="373"/>
      <c r="C304" s="373"/>
      <c r="D304" s="373"/>
      <c r="E304" s="373"/>
      <c r="F304" s="373"/>
      <c r="G304" s="373"/>
      <c r="H304" s="373"/>
      <c r="I304" s="373"/>
      <c r="J304" s="373"/>
      <c r="K304" s="373"/>
      <c r="L304" s="373"/>
      <c r="M304" s="373"/>
      <c r="N304" s="373"/>
      <c r="O304" s="373"/>
      <c r="P304" s="373"/>
      <c r="Q304" s="373"/>
      <c r="R304" s="373"/>
      <c r="S304" s="373"/>
      <c r="T304" s="373"/>
      <c r="U304" s="373"/>
      <c r="V304" s="373"/>
      <c r="W304" s="373"/>
      <c r="X304" s="373"/>
      <c r="Y304" s="373"/>
      <c r="Z304" s="373"/>
      <c r="AA304" s="373"/>
      <c r="AB304" s="373"/>
      <c r="AC304" s="373"/>
      <c r="AD304" s="373"/>
      <c r="AE304" s="373"/>
      <c r="AF304" s="373"/>
      <c r="AG304" s="373"/>
    </row>
    <row r="305" spans="1:33" ht="15.75" customHeight="1" x14ac:dyDescent="0.25">
      <c r="A305" s="373"/>
      <c r="B305" s="373"/>
      <c r="C305" s="373"/>
      <c r="D305" s="373"/>
      <c r="E305" s="373"/>
      <c r="F305" s="373"/>
      <c r="G305" s="373"/>
      <c r="H305" s="373"/>
      <c r="I305" s="373"/>
      <c r="J305" s="373"/>
      <c r="K305" s="373"/>
      <c r="L305" s="373"/>
      <c r="M305" s="373"/>
      <c r="N305" s="373"/>
      <c r="O305" s="373"/>
      <c r="P305" s="373"/>
      <c r="Q305" s="373"/>
      <c r="R305" s="373"/>
      <c r="S305" s="373"/>
      <c r="T305" s="373"/>
      <c r="U305" s="373"/>
      <c r="V305" s="373"/>
      <c r="W305" s="373"/>
      <c r="X305" s="373"/>
      <c r="Y305" s="373"/>
      <c r="Z305" s="373"/>
      <c r="AA305" s="373"/>
      <c r="AB305" s="373"/>
      <c r="AC305" s="373"/>
      <c r="AD305" s="373"/>
      <c r="AE305" s="373"/>
      <c r="AF305" s="373"/>
      <c r="AG305" s="373"/>
    </row>
    <row r="306" spans="1:33" ht="15.75" customHeight="1" x14ac:dyDescent="0.25">
      <c r="A306" s="373"/>
      <c r="B306" s="373"/>
      <c r="C306" s="373"/>
      <c r="D306" s="373"/>
      <c r="E306" s="373"/>
      <c r="F306" s="373"/>
      <c r="G306" s="373"/>
      <c r="H306" s="373"/>
      <c r="I306" s="373"/>
      <c r="J306" s="373"/>
      <c r="K306" s="373"/>
      <c r="L306" s="373"/>
      <c r="M306" s="373"/>
      <c r="N306" s="373"/>
      <c r="O306" s="373"/>
      <c r="P306" s="373"/>
      <c r="Q306" s="373"/>
      <c r="R306" s="373"/>
      <c r="S306" s="373"/>
      <c r="T306" s="373"/>
      <c r="U306" s="373"/>
      <c r="V306" s="373"/>
      <c r="W306" s="373"/>
      <c r="X306" s="373"/>
      <c r="Y306" s="373"/>
      <c r="Z306" s="373"/>
      <c r="AA306" s="373"/>
      <c r="AB306" s="373"/>
      <c r="AC306" s="373"/>
      <c r="AD306" s="373"/>
      <c r="AE306" s="373"/>
      <c r="AF306" s="373"/>
      <c r="AG306" s="373"/>
    </row>
    <row r="307" spans="1:33" ht="15.75" customHeight="1" x14ac:dyDescent="0.25">
      <c r="A307" s="373"/>
      <c r="B307" s="373"/>
      <c r="C307" s="373"/>
      <c r="D307" s="373"/>
      <c r="E307" s="373"/>
      <c r="F307" s="373"/>
      <c r="G307" s="373"/>
      <c r="H307" s="373"/>
      <c r="I307" s="373"/>
      <c r="J307" s="373"/>
      <c r="K307" s="373"/>
      <c r="L307" s="373"/>
      <c r="M307" s="373"/>
      <c r="N307" s="373"/>
      <c r="O307" s="373"/>
      <c r="P307" s="373"/>
      <c r="Q307" s="373"/>
      <c r="R307" s="373"/>
      <c r="S307" s="373"/>
      <c r="T307" s="373"/>
      <c r="U307" s="373"/>
      <c r="V307" s="373"/>
      <c r="W307" s="373"/>
      <c r="X307" s="373"/>
      <c r="Y307" s="373"/>
      <c r="Z307" s="373"/>
      <c r="AA307" s="373"/>
      <c r="AB307" s="373"/>
      <c r="AC307" s="373"/>
      <c r="AD307" s="373"/>
      <c r="AE307" s="373"/>
      <c r="AF307" s="373"/>
      <c r="AG307" s="373"/>
    </row>
    <row r="308" spans="1:33" ht="15.75" customHeight="1" x14ac:dyDescent="0.25">
      <c r="A308" s="373"/>
      <c r="B308" s="373"/>
      <c r="C308" s="373"/>
      <c r="D308" s="373"/>
      <c r="E308" s="373"/>
      <c r="F308" s="373"/>
      <c r="G308" s="373"/>
      <c r="H308" s="373"/>
      <c r="I308" s="373"/>
      <c r="J308" s="373"/>
      <c r="K308" s="373"/>
      <c r="L308" s="373"/>
      <c r="M308" s="373"/>
      <c r="N308" s="373"/>
      <c r="O308" s="373"/>
      <c r="P308" s="373"/>
      <c r="Q308" s="373"/>
      <c r="R308" s="373"/>
      <c r="S308" s="373"/>
      <c r="T308" s="373"/>
      <c r="U308" s="373"/>
      <c r="V308" s="373"/>
      <c r="W308" s="373"/>
      <c r="X308" s="373"/>
      <c r="Y308" s="373"/>
      <c r="Z308" s="373"/>
      <c r="AA308" s="373"/>
      <c r="AB308" s="373"/>
      <c r="AC308" s="373"/>
      <c r="AD308" s="373"/>
      <c r="AE308" s="373"/>
      <c r="AF308" s="373"/>
      <c r="AG308" s="373"/>
    </row>
    <row r="309" spans="1:33" ht="15.75" customHeight="1" x14ac:dyDescent="0.25">
      <c r="A309" s="373"/>
      <c r="B309" s="373"/>
      <c r="C309" s="373"/>
      <c r="D309" s="373"/>
      <c r="E309" s="373"/>
      <c r="F309" s="373"/>
      <c r="G309" s="373"/>
      <c r="H309" s="373"/>
      <c r="I309" s="373"/>
      <c r="J309" s="373"/>
      <c r="K309" s="373"/>
      <c r="L309" s="373"/>
      <c r="M309" s="373"/>
      <c r="N309" s="373"/>
      <c r="O309" s="373"/>
      <c r="P309" s="373"/>
      <c r="Q309" s="373"/>
      <c r="R309" s="373"/>
      <c r="S309" s="373"/>
      <c r="T309" s="373"/>
      <c r="U309" s="373"/>
      <c r="V309" s="373"/>
      <c r="W309" s="373"/>
      <c r="X309" s="373"/>
      <c r="Y309" s="373"/>
      <c r="Z309" s="373"/>
      <c r="AA309" s="373"/>
      <c r="AB309" s="373"/>
      <c r="AC309" s="373"/>
      <c r="AD309" s="373"/>
      <c r="AE309" s="373"/>
      <c r="AF309" s="373"/>
      <c r="AG309" s="373"/>
    </row>
    <row r="310" spans="1:33" ht="15.75" customHeight="1" x14ac:dyDescent="0.25">
      <c r="A310" s="373"/>
      <c r="B310" s="373"/>
      <c r="C310" s="373"/>
      <c r="D310" s="373"/>
      <c r="E310" s="373"/>
      <c r="F310" s="373"/>
      <c r="G310" s="373"/>
      <c r="H310" s="373"/>
      <c r="I310" s="373"/>
      <c r="J310" s="373"/>
      <c r="K310" s="373"/>
      <c r="L310" s="373"/>
      <c r="M310" s="373"/>
      <c r="N310" s="373"/>
      <c r="O310" s="373"/>
      <c r="P310" s="373"/>
      <c r="Q310" s="373"/>
      <c r="R310" s="373"/>
      <c r="S310" s="373"/>
      <c r="T310" s="373"/>
      <c r="U310" s="373"/>
      <c r="V310" s="373"/>
      <c r="W310" s="373"/>
      <c r="X310" s="373"/>
      <c r="Y310" s="373"/>
      <c r="Z310" s="373"/>
      <c r="AA310" s="373"/>
      <c r="AB310" s="373"/>
      <c r="AC310" s="373"/>
      <c r="AD310" s="373"/>
      <c r="AE310" s="373"/>
      <c r="AF310" s="373"/>
      <c r="AG310" s="373"/>
    </row>
    <row r="311" spans="1:33" ht="15.75" customHeight="1" x14ac:dyDescent="0.25">
      <c r="A311" s="373"/>
      <c r="B311" s="373"/>
      <c r="C311" s="373"/>
      <c r="D311" s="373"/>
      <c r="E311" s="373"/>
      <c r="F311" s="373"/>
      <c r="G311" s="373"/>
      <c r="H311" s="373"/>
      <c r="I311" s="373"/>
      <c r="J311" s="373"/>
      <c r="K311" s="373"/>
      <c r="L311" s="373"/>
      <c r="M311" s="373"/>
      <c r="N311" s="373"/>
      <c r="O311" s="373"/>
      <c r="P311" s="373"/>
      <c r="Q311" s="373"/>
      <c r="R311" s="373"/>
      <c r="S311" s="373"/>
      <c r="T311" s="373"/>
      <c r="U311" s="373"/>
      <c r="V311" s="373"/>
      <c r="W311" s="373"/>
      <c r="X311" s="373"/>
      <c r="Y311" s="373"/>
      <c r="Z311" s="373"/>
      <c r="AA311" s="373"/>
      <c r="AB311" s="373"/>
      <c r="AC311" s="373"/>
      <c r="AD311" s="373"/>
      <c r="AE311" s="373"/>
      <c r="AF311" s="373"/>
      <c r="AG311" s="373"/>
    </row>
    <row r="312" spans="1:33" ht="15.75" customHeight="1" x14ac:dyDescent="0.25">
      <c r="A312" s="373"/>
      <c r="B312" s="373"/>
      <c r="C312" s="373"/>
      <c r="D312" s="373"/>
      <c r="E312" s="373"/>
      <c r="F312" s="373"/>
      <c r="G312" s="373"/>
      <c r="H312" s="373"/>
      <c r="I312" s="373"/>
      <c r="J312" s="373"/>
      <c r="K312" s="373"/>
      <c r="L312" s="373"/>
      <c r="M312" s="373"/>
      <c r="N312" s="373"/>
      <c r="O312" s="373"/>
      <c r="P312" s="373"/>
      <c r="Q312" s="373"/>
      <c r="R312" s="373"/>
      <c r="S312" s="373"/>
      <c r="T312" s="373"/>
      <c r="U312" s="373"/>
      <c r="V312" s="373"/>
      <c r="W312" s="373"/>
      <c r="X312" s="373"/>
      <c r="Y312" s="373"/>
      <c r="Z312" s="373"/>
      <c r="AA312" s="373"/>
      <c r="AB312" s="373"/>
      <c r="AC312" s="373"/>
      <c r="AD312" s="373"/>
      <c r="AE312" s="373"/>
      <c r="AF312" s="373"/>
      <c r="AG312" s="373"/>
    </row>
    <row r="313" spans="1:33" ht="15.75" customHeight="1" x14ac:dyDescent="0.25">
      <c r="A313" s="373"/>
      <c r="B313" s="373"/>
      <c r="C313" s="373"/>
      <c r="D313" s="373"/>
      <c r="E313" s="373"/>
      <c r="F313" s="373"/>
      <c r="G313" s="373"/>
      <c r="H313" s="373"/>
      <c r="I313" s="373"/>
      <c r="J313" s="373"/>
      <c r="K313" s="373"/>
      <c r="L313" s="373"/>
      <c r="M313" s="373"/>
      <c r="N313" s="373"/>
      <c r="O313" s="373"/>
      <c r="P313" s="373"/>
      <c r="Q313" s="373"/>
      <c r="R313" s="373"/>
      <c r="S313" s="373"/>
      <c r="T313" s="373"/>
      <c r="U313" s="373"/>
      <c r="V313" s="373"/>
      <c r="W313" s="373"/>
      <c r="X313" s="373"/>
      <c r="Y313" s="373"/>
      <c r="Z313" s="373"/>
      <c r="AA313" s="373"/>
      <c r="AB313" s="373"/>
      <c r="AC313" s="373"/>
      <c r="AD313" s="373"/>
      <c r="AE313" s="373"/>
      <c r="AF313" s="373"/>
      <c r="AG313" s="373"/>
    </row>
    <row r="314" spans="1:33" ht="15.75" customHeight="1" x14ac:dyDescent="0.25">
      <c r="A314" s="373"/>
      <c r="B314" s="373"/>
      <c r="C314" s="373"/>
      <c r="D314" s="373"/>
      <c r="E314" s="373"/>
      <c r="F314" s="373"/>
      <c r="G314" s="373"/>
      <c r="H314" s="373"/>
      <c r="I314" s="373"/>
      <c r="J314" s="373"/>
      <c r="K314" s="373"/>
      <c r="L314" s="373"/>
      <c r="M314" s="373"/>
      <c r="N314" s="373"/>
      <c r="O314" s="373"/>
      <c r="P314" s="373"/>
      <c r="Q314" s="373"/>
      <c r="R314" s="373"/>
      <c r="S314" s="373"/>
      <c r="T314" s="373"/>
      <c r="U314" s="373"/>
      <c r="V314" s="373"/>
      <c r="W314" s="373"/>
      <c r="X314" s="373"/>
      <c r="Y314" s="373"/>
      <c r="Z314" s="373"/>
      <c r="AA314" s="373"/>
      <c r="AB314" s="373"/>
      <c r="AC314" s="373"/>
      <c r="AD314" s="373"/>
      <c r="AE314" s="373"/>
      <c r="AF314" s="373"/>
      <c r="AG314" s="373"/>
    </row>
    <row r="315" spans="1:33" ht="15.75" customHeight="1" x14ac:dyDescent="0.25">
      <c r="A315" s="373"/>
      <c r="B315" s="373"/>
      <c r="C315" s="373"/>
      <c r="D315" s="373"/>
      <c r="E315" s="373"/>
      <c r="F315" s="373"/>
      <c r="G315" s="373"/>
      <c r="H315" s="373"/>
      <c r="I315" s="373"/>
      <c r="J315" s="373"/>
      <c r="K315" s="373"/>
      <c r="L315" s="373"/>
      <c r="M315" s="373"/>
      <c r="N315" s="373"/>
      <c r="O315" s="373"/>
      <c r="P315" s="373"/>
      <c r="Q315" s="373"/>
      <c r="R315" s="373"/>
      <c r="S315" s="373"/>
      <c r="T315" s="373"/>
      <c r="U315" s="373"/>
      <c r="V315" s="373"/>
      <c r="W315" s="373"/>
      <c r="X315" s="373"/>
      <c r="Y315" s="373"/>
      <c r="Z315" s="373"/>
      <c r="AA315" s="373"/>
      <c r="AB315" s="373"/>
      <c r="AC315" s="373"/>
      <c r="AD315" s="373"/>
      <c r="AE315" s="373"/>
      <c r="AF315" s="373"/>
      <c r="AG315" s="373"/>
    </row>
    <row r="316" spans="1:33" ht="15.75" customHeight="1" x14ac:dyDescent="0.25">
      <c r="A316" s="373"/>
      <c r="B316" s="373"/>
      <c r="C316" s="373"/>
      <c r="D316" s="373"/>
      <c r="E316" s="373"/>
      <c r="F316" s="373"/>
      <c r="G316" s="373"/>
      <c r="H316" s="373"/>
      <c r="I316" s="373"/>
      <c r="J316" s="373"/>
      <c r="K316" s="373"/>
      <c r="L316" s="373"/>
      <c r="M316" s="373"/>
      <c r="N316" s="373"/>
      <c r="O316" s="373"/>
      <c r="P316" s="373"/>
      <c r="Q316" s="373"/>
      <c r="R316" s="373"/>
      <c r="S316" s="373"/>
      <c r="T316" s="373"/>
      <c r="U316" s="373"/>
      <c r="V316" s="373"/>
      <c r="W316" s="373"/>
      <c r="X316" s="373"/>
      <c r="Y316" s="373"/>
      <c r="Z316" s="373"/>
      <c r="AA316" s="373"/>
      <c r="AB316" s="373"/>
      <c r="AC316" s="373"/>
      <c r="AD316" s="373"/>
      <c r="AE316" s="373"/>
      <c r="AF316" s="373"/>
      <c r="AG316" s="373"/>
    </row>
    <row r="317" spans="1:33" ht="15.75" customHeight="1" x14ac:dyDescent="0.25">
      <c r="A317" s="373"/>
      <c r="B317" s="373"/>
      <c r="C317" s="373"/>
      <c r="D317" s="373"/>
      <c r="E317" s="373"/>
      <c r="F317" s="373"/>
      <c r="G317" s="373"/>
      <c r="H317" s="373"/>
      <c r="I317" s="373"/>
      <c r="J317" s="373"/>
      <c r="K317" s="373"/>
      <c r="L317" s="373"/>
      <c r="M317" s="373"/>
      <c r="N317" s="373"/>
      <c r="O317" s="373"/>
      <c r="P317" s="373"/>
      <c r="Q317" s="373"/>
      <c r="R317" s="373"/>
      <c r="S317" s="373"/>
      <c r="T317" s="373"/>
      <c r="U317" s="373"/>
      <c r="V317" s="373"/>
      <c r="W317" s="373"/>
      <c r="X317" s="373"/>
      <c r="Y317" s="373"/>
      <c r="Z317" s="373"/>
      <c r="AA317" s="373"/>
      <c r="AB317" s="373"/>
      <c r="AC317" s="373"/>
      <c r="AD317" s="373"/>
      <c r="AE317" s="373"/>
      <c r="AF317" s="373"/>
      <c r="AG317" s="373"/>
    </row>
    <row r="318" spans="1:33" ht="15.75" customHeight="1" x14ac:dyDescent="0.25">
      <c r="A318" s="373"/>
      <c r="B318" s="373"/>
      <c r="C318" s="373"/>
      <c r="D318" s="373"/>
      <c r="E318" s="373"/>
      <c r="F318" s="373"/>
      <c r="G318" s="373"/>
      <c r="H318" s="373"/>
      <c r="I318" s="373"/>
      <c r="J318" s="373"/>
      <c r="K318" s="373"/>
      <c r="L318" s="373"/>
      <c r="M318" s="373"/>
      <c r="N318" s="373"/>
      <c r="O318" s="373"/>
      <c r="P318" s="373"/>
      <c r="Q318" s="373"/>
      <c r="R318" s="373"/>
      <c r="S318" s="373"/>
      <c r="T318" s="373"/>
      <c r="U318" s="373"/>
      <c r="V318" s="373"/>
      <c r="W318" s="373"/>
      <c r="X318" s="373"/>
      <c r="Y318" s="373"/>
      <c r="Z318" s="373"/>
      <c r="AA318" s="373"/>
      <c r="AB318" s="373"/>
      <c r="AC318" s="373"/>
      <c r="AD318" s="373"/>
      <c r="AE318" s="373"/>
      <c r="AF318" s="373"/>
      <c r="AG318" s="373"/>
    </row>
    <row r="319" spans="1:33" ht="15.75" customHeight="1" x14ac:dyDescent="0.25">
      <c r="A319" s="373"/>
      <c r="B319" s="373"/>
      <c r="C319" s="373"/>
      <c r="D319" s="373"/>
      <c r="E319" s="373"/>
      <c r="F319" s="373"/>
      <c r="G319" s="373"/>
      <c r="H319" s="373"/>
      <c r="I319" s="373"/>
      <c r="J319" s="373"/>
      <c r="K319" s="373"/>
      <c r="L319" s="373"/>
      <c r="M319" s="373"/>
      <c r="N319" s="373"/>
      <c r="O319" s="373"/>
      <c r="P319" s="373"/>
      <c r="Q319" s="373"/>
      <c r="R319" s="373"/>
      <c r="S319" s="373"/>
      <c r="T319" s="373"/>
      <c r="U319" s="373"/>
      <c r="V319" s="373"/>
      <c r="W319" s="373"/>
      <c r="X319" s="373"/>
      <c r="Y319" s="373"/>
      <c r="Z319" s="373"/>
      <c r="AA319" s="373"/>
      <c r="AB319" s="373"/>
      <c r="AC319" s="373"/>
      <c r="AD319" s="373"/>
      <c r="AE319" s="373"/>
      <c r="AF319" s="373"/>
      <c r="AG319" s="373"/>
    </row>
    <row r="320" spans="1:33" ht="15.75" customHeight="1" x14ac:dyDescent="0.25">
      <c r="A320" s="373"/>
      <c r="B320" s="373"/>
      <c r="C320" s="373"/>
      <c r="D320" s="373"/>
      <c r="E320" s="373"/>
      <c r="F320" s="373"/>
      <c r="G320" s="373"/>
      <c r="H320" s="373"/>
      <c r="I320" s="373"/>
      <c r="J320" s="373"/>
      <c r="K320" s="373"/>
      <c r="L320" s="373"/>
      <c r="M320" s="373"/>
      <c r="N320" s="373"/>
      <c r="O320" s="373"/>
      <c r="P320" s="373"/>
      <c r="Q320" s="373"/>
      <c r="R320" s="373"/>
      <c r="S320" s="373"/>
      <c r="T320" s="373"/>
      <c r="U320" s="373"/>
      <c r="V320" s="373"/>
      <c r="W320" s="373"/>
      <c r="X320" s="373"/>
      <c r="Y320" s="373"/>
      <c r="Z320" s="373"/>
      <c r="AA320" s="373"/>
      <c r="AB320" s="373"/>
      <c r="AC320" s="373"/>
      <c r="AD320" s="373"/>
      <c r="AE320" s="373"/>
      <c r="AF320" s="373"/>
      <c r="AG320" s="373"/>
    </row>
    <row r="321" spans="1:33" ht="15.75" customHeight="1" x14ac:dyDescent="0.25">
      <c r="A321" s="373"/>
      <c r="B321" s="373"/>
      <c r="C321" s="373"/>
      <c r="D321" s="373"/>
      <c r="E321" s="373"/>
      <c r="F321" s="373"/>
      <c r="G321" s="373"/>
      <c r="H321" s="373"/>
      <c r="I321" s="373"/>
      <c r="J321" s="373"/>
      <c r="K321" s="373"/>
      <c r="L321" s="373"/>
      <c r="M321" s="373"/>
      <c r="N321" s="373"/>
      <c r="O321" s="373"/>
      <c r="P321" s="373"/>
      <c r="Q321" s="373"/>
      <c r="R321" s="373"/>
      <c r="S321" s="373"/>
      <c r="T321" s="373"/>
      <c r="U321" s="373"/>
      <c r="V321" s="373"/>
      <c r="W321" s="373"/>
      <c r="X321" s="373"/>
      <c r="Y321" s="373"/>
      <c r="Z321" s="373"/>
      <c r="AA321" s="373"/>
      <c r="AB321" s="373"/>
      <c r="AC321" s="373"/>
      <c r="AD321" s="373"/>
      <c r="AE321" s="373"/>
      <c r="AF321" s="373"/>
      <c r="AG321" s="373"/>
    </row>
    <row r="322" spans="1:33" ht="15.75" customHeight="1" x14ac:dyDescent="0.25">
      <c r="A322" s="373"/>
      <c r="B322" s="373"/>
      <c r="C322" s="373"/>
      <c r="D322" s="373"/>
      <c r="E322" s="373"/>
      <c r="F322" s="373"/>
      <c r="G322" s="373"/>
      <c r="H322" s="373"/>
      <c r="I322" s="373"/>
      <c r="J322" s="373"/>
      <c r="K322" s="373"/>
      <c r="L322" s="373"/>
      <c r="M322" s="373"/>
      <c r="N322" s="373"/>
      <c r="O322" s="373"/>
      <c r="P322" s="373"/>
      <c r="Q322" s="373"/>
      <c r="R322" s="373"/>
      <c r="S322" s="373"/>
      <c r="T322" s="373"/>
      <c r="U322" s="373"/>
      <c r="V322" s="373"/>
      <c r="W322" s="373"/>
      <c r="X322" s="373"/>
      <c r="Y322" s="373"/>
      <c r="Z322" s="373"/>
      <c r="AA322" s="373"/>
      <c r="AB322" s="373"/>
      <c r="AC322" s="373"/>
      <c r="AD322" s="373"/>
      <c r="AE322" s="373"/>
      <c r="AF322" s="373"/>
      <c r="AG322" s="373"/>
    </row>
    <row r="323" spans="1:33" ht="15.75" customHeight="1" x14ac:dyDescent="0.25">
      <c r="A323" s="373"/>
      <c r="B323" s="373"/>
      <c r="C323" s="373"/>
      <c r="D323" s="373"/>
      <c r="E323" s="373"/>
      <c r="F323" s="373"/>
      <c r="G323" s="373"/>
      <c r="H323" s="373"/>
      <c r="I323" s="373"/>
      <c r="J323" s="373"/>
      <c r="K323" s="373"/>
      <c r="L323" s="373"/>
      <c r="M323" s="373"/>
      <c r="N323" s="373"/>
      <c r="O323" s="373"/>
      <c r="P323" s="373"/>
      <c r="Q323" s="373"/>
      <c r="R323" s="373"/>
      <c r="S323" s="373"/>
      <c r="T323" s="373"/>
      <c r="U323" s="373"/>
      <c r="V323" s="373"/>
      <c r="W323" s="373"/>
      <c r="X323" s="373"/>
      <c r="Y323" s="373"/>
      <c r="Z323" s="373"/>
      <c r="AA323" s="373"/>
      <c r="AB323" s="373"/>
      <c r="AC323" s="373"/>
      <c r="AD323" s="373"/>
      <c r="AE323" s="373"/>
      <c r="AF323" s="373"/>
      <c r="AG323" s="373"/>
    </row>
    <row r="324" spans="1:33" ht="15.75" customHeight="1" x14ac:dyDescent="0.25">
      <c r="A324" s="373"/>
      <c r="B324" s="373"/>
      <c r="C324" s="373"/>
      <c r="D324" s="373"/>
      <c r="E324" s="373"/>
      <c r="F324" s="373"/>
      <c r="G324" s="373"/>
      <c r="H324" s="373"/>
      <c r="I324" s="373"/>
      <c r="J324" s="373"/>
      <c r="K324" s="373"/>
      <c r="L324" s="373"/>
      <c r="M324" s="373"/>
      <c r="N324" s="373"/>
      <c r="O324" s="373"/>
      <c r="P324" s="373"/>
      <c r="Q324" s="373"/>
      <c r="R324" s="373"/>
      <c r="S324" s="373"/>
      <c r="T324" s="373"/>
      <c r="U324" s="373"/>
      <c r="V324" s="373"/>
      <c r="W324" s="373"/>
      <c r="X324" s="373"/>
      <c r="Y324" s="373"/>
      <c r="Z324" s="373"/>
      <c r="AA324" s="373"/>
      <c r="AB324" s="373"/>
      <c r="AC324" s="373"/>
      <c r="AD324" s="373"/>
      <c r="AE324" s="373"/>
      <c r="AF324" s="373"/>
      <c r="AG324" s="373"/>
    </row>
    <row r="325" spans="1:33" ht="15.75" customHeight="1" x14ac:dyDescent="0.25">
      <c r="A325" s="373"/>
      <c r="B325" s="373"/>
      <c r="C325" s="373"/>
      <c r="D325" s="373"/>
      <c r="E325" s="373"/>
      <c r="F325" s="373"/>
      <c r="G325" s="373"/>
      <c r="H325" s="373"/>
      <c r="I325" s="373"/>
      <c r="J325" s="373"/>
      <c r="K325" s="373"/>
      <c r="L325" s="373"/>
      <c r="M325" s="373"/>
      <c r="N325" s="373"/>
      <c r="O325" s="373"/>
      <c r="P325" s="373"/>
      <c r="Q325" s="373"/>
      <c r="R325" s="373"/>
      <c r="S325" s="373"/>
      <c r="T325" s="373"/>
      <c r="U325" s="373"/>
      <c r="V325" s="373"/>
      <c r="W325" s="373"/>
      <c r="X325" s="373"/>
      <c r="Y325" s="373"/>
      <c r="Z325" s="373"/>
      <c r="AA325" s="373"/>
      <c r="AB325" s="373"/>
      <c r="AC325" s="373"/>
      <c r="AD325" s="373"/>
      <c r="AE325" s="373"/>
      <c r="AF325" s="373"/>
      <c r="AG325" s="373"/>
    </row>
    <row r="326" spans="1:33" ht="15.75" customHeight="1" x14ac:dyDescent="0.25">
      <c r="A326" s="373"/>
      <c r="B326" s="373"/>
      <c r="C326" s="373"/>
      <c r="D326" s="373"/>
      <c r="E326" s="373"/>
      <c r="F326" s="373"/>
      <c r="G326" s="373"/>
      <c r="H326" s="373"/>
      <c r="I326" s="373"/>
      <c r="J326" s="373"/>
      <c r="K326" s="373"/>
      <c r="L326" s="373"/>
      <c r="M326" s="373"/>
      <c r="N326" s="373"/>
      <c r="O326" s="373"/>
      <c r="P326" s="373"/>
      <c r="Q326" s="373"/>
      <c r="R326" s="373"/>
      <c r="S326" s="373"/>
      <c r="T326" s="373"/>
      <c r="U326" s="373"/>
      <c r="V326" s="373"/>
      <c r="W326" s="373"/>
      <c r="X326" s="373"/>
      <c r="Y326" s="373"/>
      <c r="Z326" s="373"/>
      <c r="AA326" s="373"/>
      <c r="AB326" s="373"/>
      <c r="AC326" s="373"/>
      <c r="AD326" s="373"/>
      <c r="AE326" s="373"/>
      <c r="AF326" s="373"/>
      <c r="AG326" s="373"/>
    </row>
    <row r="327" spans="1:33" ht="15.75" customHeight="1" x14ac:dyDescent="0.25">
      <c r="A327" s="373"/>
      <c r="B327" s="373"/>
      <c r="C327" s="373"/>
      <c r="D327" s="373"/>
      <c r="E327" s="373"/>
      <c r="F327" s="373"/>
      <c r="G327" s="373"/>
      <c r="H327" s="373"/>
      <c r="I327" s="373"/>
      <c r="J327" s="373"/>
      <c r="K327" s="373"/>
      <c r="L327" s="373"/>
      <c r="M327" s="373"/>
      <c r="N327" s="373"/>
      <c r="O327" s="373"/>
      <c r="P327" s="373"/>
      <c r="Q327" s="373"/>
      <c r="R327" s="373"/>
      <c r="S327" s="373"/>
      <c r="T327" s="373"/>
      <c r="U327" s="373"/>
      <c r="V327" s="373"/>
      <c r="W327" s="373"/>
      <c r="X327" s="373"/>
      <c r="Y327" s="373"/>
      <c r="Z327" s="373"/>
      <c r="AA327" s="373"/>
      <c r="AB327" s="373"/>
      <c r="AC327" s="373"/>
      <c r="AD327" s="373"/>
      <c r="AE327" s="373"/>
      <c r="AF327" s="373"/>
      <c r="AG327" s="373"/>
    </row>
    <row r="328" spans="1:33" ht="15.75" customHeight="1" x14ac:dyDescent="0.25">
      <c r="A328" s="373"/>
      <c r="B328" s="373"/>
      <c r="C328" s="373"/>
      <c r="D328" s="373"/>
      <c r="E328" s="373"/>
      <c r="F328" s="373"/>
      <c r="G328" s="373"/>
      <c r="H328" s="373"/>
      <c r="I328" s="373"/>
      <c r="J328" s="373"/>
      <c r="K328" s="373"/>
      <c r="L328" s="373"/>
      <c r="M328" s="373"/>
      <c r="N328" s="373"/>
      <c r="O328" s="373"/>
      <c r="P328" s="373"/>
      <c r="Q328" s="373"/>
      <c r="R328" s="373"/>
      <c r="S328" s="373"/>
      <c r="T328" s="373"/>
      <c r="U328" s="373"/>
      <c r="V328" s="373"/>
      <c r="W328" s="373"/>
      <c r="X328" s="373"/>
      <c r="Y328" s="373"/>
      <c r="Z328" s="373"/>
      <c r="AA328" s="373"/>
      <c r="AB328" s="373"/>
      <c r="AC328" s="373"/>
      <c r="AD328" s="373"/>
      <c r="AE328" s="373"/>
      <c r="AF328" s="373"/>
      <c r="AG328" s="373"/>
    </row>
    <row r="329" spans="1:33" ht="15.75" customHeight="1" x14ac:dyDescent="0.25">
      <c r="A329" s="373"/>
      <c r="B329" s="373"/>
      <c r="C329" s="373"/>
      <c r="D329" s="373"/>
      <c r="E329" s="373"/>
      <c r="F329" s="373"/>
      <c r="G329" s="373"/>
      <c r="H329" s="373"/>
      <c r="I329" s="373"/>
      <c r="J329" s="373"/>
      <c r="K329" s="373"/>
      <c r="L329" s="373"/>
      <c r="M329" s="373"/>
      <c r="N329" s="373"/>
      <c r="O329" s="373"/>
      <c r="P329" s="373"/>
      <c r="Q329" s="373"/>
      <c r="R329" s="373"/>
      <c r="S329" s="373"/>
      <c r="T329" s="373"/>
      <c r="U329" s="373"/>
      <c r="V329" s="373"/>
      <c r="W329" s="373"/>
      <c r="X329" s="373"/>
      <c r="Y329" s="373"/>
      <c r="Z329" s="373"/>
      <c r="AA329" s="373"/>
      <c r="AB329" s="373"/>
      <c r="AC329" s="373"/>
      <c r="AD329" s="373"/>
      <c r="AE329" s="373"/>
      <c r="AF329" s="373"/>
      <c r="AG329" s="373"/>
    </row>
    <row r="330" spans="1:33" ht="15.75" customHeight="1" x14ac:dyDescent="0.25">
      <c r="A330" s="373"/>
      <c r="B330" s="373"/>
      <c r="C330" s="373"/>
      <c r="D330" s="373"/>
      <c r="E330" s="373"/>
      <c r="F330" s="373"/>
      <c r="G330" s="373"/>
      <c r="H330" s="373"/>
      <c r="I330" s="373"/>
      <c r="J330" s="373"/>
      <c r="K330" s="373"/>
      <c r="L330" s="373"/>
      <c r="M330" s="373"/>
      <c r="N330" s="373"/>
      <c r="O330" s="373"/>
      <c r="P330" s="373"/>
      <c r="Q330" s="373"/>
      <c r="R330" s="373"/>
      <c r="S330" s="373"/>
      <c r="T330" s="373"/>
      <c r="U330" s="373"/>
      <c r="V330" s="373"/>
      <c r="W330" s="373"/>
      <c r="X330" s="373"/>
      <c r="Y330" s="373"/>
      <c r="Z330" s="373"/>
      <c r="AA330" s="373"/>
      <c r="AB330" s="373"/>
      <c r="AC330" s="373"/>
      <c r="AD330" s="373"/>
      <c r="AE330" s="373"/>
      <c r="AF330" s="373"/>
      <c r="AG330" s="373"/>
    </row>
    <row r="331" spans="1:33" ht="15.75" customHeight="1" x14ac:dyDescent="0.25">
      <c r="A331" s="373"/>
      <c r="B331" s="373"/>
      <c r="C331" s="373"/>
      <c r="D331" s="373"/>
      <c r="E331" s="373"/>
      <c r="F331" s="373"/>
      <c r="G331" s="373"/>
      <c r="H331" s="373"/>
      <c r="I331" s="373"/>
      <c r="J331" s="373"/>
      <c r="K331" s="373"/>
      <c r="L331" s="373"/>
      <c r="M331" s="373"/>
      <c r="N331" s="373"/>
      <c r="O331" s="373"/>
      <c r="P331" s="373"/>
      <c r="Q331" s="373"/>
      <c r="R331" s="373"/>
      <c r="S331" s="373"/>
      <c r="T331" s="373"/>
      <c r="U331" s="373"/>
      <c r="V331" s="373"/>
      <c r="W331" s="373"/>
      <c r="X331" s="373"/>
      <c r="Y331" s="373"/>
      <c r="Z331" s="373"/>
      <c r="AA331" s="373"/>
      <c r="AB331" s="373"/>
      <c r="AC331" s="373"/>
      <c r="AD331" s="373"/>
      <c r="AE331" s="373"/>
      <c r="AF331" s="373"/>
      <c r="AG331" s="373"/>
    </row>
    <row r="332" spans="1:33" ht="15.75" customHeight="1" x14ac:dyDescent="0.25">
      <c r="A332" s="373"/>
      <c r="B332" s="373"/>
      <c r="C332" s="373"/>
      <c r="D332" s="373"/>
      <c r="E332" s="373"/>
      <c r="F332" s="373"/>
      <c r="G332" s="373"/>
      <c r="H332" s="373"/>
      <c r="I332" s="373"/>
      <c r="J332" s="373"/>
      <c r="K332" s="373"/>
      <c r="L332" s="373"/>
      <c r="M332" s="373"/>
      <c r="N332" s="373"/>
      <c r="O332" s="373"/>
      <c r="P332" s="373"/>
      <c r="Q332" s="373"/>
      <c r="R332" s="373"/>
      <c r="S332" s="373"/>
      <c r="T332" s="373"/>
      <c r="U332" s="373"/>
      <c r="V332" s="373"/>
      <c r="W332" s="373"/>
      <c r="X332" s="373"/>
      <c r="Y332" s="373"/>
      <c r="Z332" s="373"/>
      <c r="AA332" s="373"/>
      <c r="AB332" s="373"/>
      <c r="AC332" s="373"/>
      <c r="AD332" s="373"/>
      <c r="AE332" s="373"/>
      <c r="AF332" s="373"/>
      <c r="AG332" s="373"/>
    </row>
    <row r="333" spans="1:33" ht="15.75" customHeight="1" x14ac:dyDescent="0.25">
      <c r="A333" s="373"/>
      <c r="B333" s="373"/>
      <c r="C333" s="373"/>
      <c r="D333" s="373"/>
      <c r="E333" s="373"/>
      <c r="F333" s="373"/>
      <c r="G333" s="373"/>
      <c r="H333" s="373"/>
      <c r="I333" s="373"/>
      <c r="J333" s="373"/>
      <c r="K333" s="373"/>
      <c r="L333" s="373"/>
      <c r="M333" s="373"/>
      <c r="N333" s="373"/>
      <c r="O333" s="373"/>
      <c r="P333" s="373"/>
      <c r="Q333" s="373"/>
      <c r="R333" s="373"/>
      <c r="S333" s="373"/>
      <c r="T333" s="373"/>
      <c r="U333" s="373"/>
      <c r="V333" s="373"/>
      <c r="W333" s="373"/>
      <c r="X333" s="373"/>
      <c r="Y333" s="373"/>
      <c r="Z333" s="373"/>
      <c r="AA333" s="373"/>
      <c r="AB333" s="373"/>
      <c r="AC333" s="373"/>
      <c r="AD333" s="373"/>
      <c r="AE333" s="373"/>
      <c r="AF333" s="373"/>
      <c r="AG333" s="373"/>
    </row>
    <row r="334" spans="1:33" ht="15.75" customHeight="1" x14ac:dyDescent="0.25">
      <c r="A334" s="373"/>
      <c r="B334" s="373"/>
      <c r="C334" s="373"/>
      <c r="D334" s="373"/>
      <c r="E334" s="373"/>
      <c r="F334" s="373"/>
      <c r="G334" s="373"/>
      <c r="H334" s="373"/>
      <c r="I334" s="373"/>
      <c r="J334" s="373"/>
      <c r="K334" s="373"/>
      <c r="L334" s="373"/>
      <c r="M334" s="373"/>
      <c r="N334" s="373"/>
      <c r="O334" s="373"/>
      <c r="P334" s="373"/>
      <c r="Q334" s="373"/>
      <c r="R334" s="373"/>
      <c r="S334" s="373"/>
      <c r="T334" s="373"/>
      <c r="U334" s="373"/>
      <c r="V334" s="373"/>
      <c r="W334" s="373"/>
      <c r="X334" s="373"/>
      <c r="Y334" s="373"/>
      <c r="Z334" s="373"/>
      <c r="AA334" s="373"/>
      <c r="AB334" s="373"/>
      <c r="AC334" s="373"/>
      <c r="AD334" s="373"/>
      <c r="AE334" s="373"/>
      <c r="AF334" s="373"/>
      <c r="AG334" s="373"/>
    </row>
    <row r="335" spans="1:33" ht="15.75" customHeight="1" x14ac:dyDescent="0.25">
      <c r="A335" s="373"/>
      <c r="B335" s="373"/>
      <c r="C335" s="373"/>
      <c r="D335" s="373"/>
      <c r="E335" s="373"/>
      <c r="F335" s="373"/>
      <c r="G335" s="373"/>
      <c r="H335" s="373"/>
      <c r="I335" s="373"/>
      <c r="J335" s="373"/>
      <c r="K335" s="373"/>
      <c r="L335" s="373"/>
      <c r="M335" s="373"/>
      <c r="N335" s="373"/>
      <c r="O335" s="373"/>
      <c r="P335" s="373"/>
      <c r="Q335" s="373"/>
      <c r="R335" s="373"/>
      <c r="S335" s="373"/>
      <c r="T335" s="373"/>
      <c r="U335" s="373"/>
      <c r="V335" s="373"/>
      <c r="W335" s="373"/>
      <c r="X335" s="373"/>
      <c r="Y335" s="373"/>
      <c r="Z335" s="373"/>
      <c r="AA335" s="373"/>
      <c r="AB335" s="373"/>
      <c r="AC335" s="373"/>
      <c r="AD335" s="373"/>
      <c r="AE335" s="373"/>
      <c r="AF335" s="373"/>
      <c r="AG335" s="373"/>
    </row>
    <row r="336" spans="1:33" ht="15.75" customHeight="1" x14ac:dyDescent="0.25">
      <c r="A336" s="373"/>
      <c r="B336" s="373"/>
      <c r="C336" s="373"/>
      <c r="D336" s="373"/>
      <c r="E336" s="373"/>
      <c r="F336" s="373"/>
      <c r="G336" s="373"/>
      <c r="H336" s="373"/>
      <c r="I336" s="373"/>
      <c r="J336" s="373"/>
      <c r="K336" s="373"/>
      <c r="L336" s="373"/>
      <c r="M336" s="373"/>
      <c r="N336" s="373"/>
      <c r="O336" s="373"/>
      <c r="P336" s="373"/>
      <c r="Q336" s="373"/>
      <c r="R336" s="373"/>
      <c r="S336" s="373"/>
      <c r="T336" s="373"/>
      <c r="U336" s="373"/>
      <c r="V336" s="373"/>
      <c r="W336" s="373"/>
      <c r="X336" s="373"/>
      <c r="Y336" s="373"/>
      <c r="Z336" s="373"/>
      <c r="AA336" s="373"/>
      <c r="AB336" s="373"/>
      <c r="AC336" s="373"/>
      <c r="AD336" s="373"/>
      <c r="AE336" s="373"/>
      <c r="AF336" s="373"/>
      <c r="AG336" s="373"/>
    </row>
    <row r="337" spans="1:33" ht="15.75" customHeight="1" x14ac:dyDescent="0.25">
      <c r="A337" s="373"/>
      <c r="B337" s="373"/>
      <c r="C337" s="373"/>
      <c r="D337" s="373"/>
      <c r="E337" s="373"/>
      <c r="F337" s="373"/>
      <c r="G337" s="373"/>
      <c r="H337" s="373"/>
      <c r="I337" s="373"/>
      <c r="J337" s="373"/>
      <c r="K337" s="373"/>
      <c r="L337" s="373"/>
      <c r="M337" s="373"/>
      <c r="N337" s="373"/>
      <c r="O337" s="373"/>
      <c r="P337" s="373"/>
      <c r="Q337" s="373"/>
      <c r="R337" s="373"/>
      <c r="S337" s="373"/>
      <c r="T337" s="373"/>
      <c r="U337" s="373"/>
      <c r="V337" s="373"/>
      <c r="W337" s="373"/>
      <c r="X337" s="373"/>
      <c r="Y337" s="373"/>
      <c r="Z337" s="373"/>
      <c r="AA337" s="373"/>
      <c r="AB337" s="373"/>
      <c r="AC337" s="373"/>
      <c r="AD337" s="373"/>
      <c r="AE337" s="373"/>
      <c r="AF337" s="373"/>
      <c r="AG337" s="373"/>
    </row>
    <row r="338" spans="1:33" ht="15.75" customHeight="1" x14ac:dyDescent="0.25">
      <c r="A338" s="373"/>
      <c r="B338" s="373"/>
      <c r="C338" s="373"/>
      <c r="D338" s="373"/>
      <c r="E338" s="373"/>
      <c r="F338" s="373"/>
      <c r="G338" s="373"/>
      <c r="H338" s="373"/>
      <c r="I338" s="373"/>
      <c r="J338" s="373"/>
      <c r="K338" s="373"/>
      <c r="L338" s="373"/>
      <c r="M338" s="373"/>
      <c r="N338" s="373"/>
      <c r="O338" s="373"/>
      <c r="P338" s="373"/>
      <c r="Q338" s="373"/>
      <c r="R338" s="373"/>
      <c r="S338" s="373"/>
      <c r="T338" s="373"/>
      <c r="U338" s="373"/>
      <c r="V338" s="373"/>
      <c r="W338" s="373"/>
      <c r="X338" s="373"/>
      <c r="Y338" s="373"/>
      <c r="Z338" s="373"/>
      <c r="AA338" s="373"/>
      <c r="AB338" s="373"/>
      <c r="AC338" s="373"/>
      <c r="AD338" s="373"/>
      <c r="AE338" s="373"/>
      <c r="AF338" s="373"/>
      <c r="AG338" s="373"/>
    </row>
    <row r="339" spans="1:33" ht="15.75" customHeight="1" x14ac:dyDescent="0.25">
      <c r="A339" s="373"/>
      <c r="B339" s="373"/>
      <c r="C339" s="373"/>
      <c r="D339" s="373"/>
      <c r="E339" s="373"/>
      <c r="F339" s="373"/>
      <c r="G339" s="373"/>
      <c r="H339" s="373"/>
      <c r="I339" s="373"/>
      <c r="J339" s="373"/>
      <c r="K339" s="373"/>
      <c r="L339" s="373"/>
      <c r="M339" s="373"/>
      <c r="N339" s="373"/>
      <c r="O339" s="373"/>
      <c r="P339" s="373"/>
      <c r="Q339" s="373"/>
      <c r="R339" s="373"/>
      <c r="S339" s="373"/>
      <c r="T339" s="373"/>
      <c r="U339" s="373"/>
      <c r="V339" s="373"/>
      <c r="W339" s="373"/>
      <c r="X339" s="373"/>
      <c r="Y339" s="373"/>
      <c r="Z339" s="373"/>
      <c r="AA339" s="373"/>
      <c r="AB339" s="373"/>
      <c r="AC339" s="373"/>
      <c r="AD339" s="373"/>
      <c r="AE339" s="373"/>
      <c r="AF339" s="373"/>
      <c r="AG339" s="373"/>
    </row>
    <row r="340" spans="1:33" ht="15.75" customHeight="1" x14ac:dyDescent="0.25">
      <c r="A340" s="373"/>
      <c r="B340" s="373"/>
      <c r="C340" s="373"/>
      <c r="D340" s="373"/>
      <c r="E340" s="373"/>
      <c r="F340" s="373"/>
      <c r="G340" s="373"/>
      <c r="H340" s="373"/>
      <c r="I340" s="373"/>
      <c r="J340" s="373"/>
      <c r="K340" s="373"/>
      <c r="L340" s="373"/>
      <c r="M340" s="373"/>
      <c r="N340" s="373"/>
      <c r="O340" s="373"/>
      <c r="P340" s="373"/>
      <c r="Q340" s="373"/>
      <c r="R340" s="373"/>
      <c r="S340" s="373"/>
      <c r="T340" s="373"/>
      <c r="U340" s="373"/>
      <c r="V340" s="373"/>
      <c r="W340" s="373"/>
      <c r="X340" s="373"/>
      <c r="Y340" s="373"/>
      <c r="Z340" s="373"/>
      <c r="AA340" s="373"/>
      <c r="AB340" s="373"/>
      <c r="AC340" s="373"/>
      <c r="AD340" s="373"/>
      <c r="AE340" s="373"/>
      <c r="AF340" s="373"/>
      <c r="AG340" s="373"/>
    </row>
    <row r="341" spans="1:33" ht="15.75" customHeight="1" x14ac:dyDescent="0.25">
      <c r="A341" s="373"/>
      <c r="B341" s="373"/>
      <c r="C341" s="373"/>
      <c r="D341" s="373"/>
      <c r="E341" s="373"/>
      <c r="F341" s="373"/>
      <c r="G341" s="373"/>
      <c r="H341" s="373"/>
      <c r="I341" s="373"/>
      <c r="J341" s="373"/>
      <c r="K341" s="373"/>
      <c r="L341" s="373"/>
      <c r="M341" s="373"/>
      <c r="N341" s="373"/>
      <c r="O341" s="373"/>
      <c r="P341" s="373"/>
      <c r="Q341" s="373"/>
      <c r="R341" s="373"/>
      <c r="S341" s="373"/>
      <c r="T341" s="373"/>
      <c r="U341" s="373"/>
      <c r="V341" s="373"/>
      <c r="W341" s="373"/>
      <c r="X341" s="373"/>
      <c r="Y341" s="373"/>
      <c r="Z341" s="373"/>
      <c r="AA341" s="373"/>
      <c r="AB341" s="373"/>
      <c r="AC341" s="373"/>
      <c r="AD341" s="373"/>
      <c r="AE341" s="373"/>
      <c r="AF341" s="373"/>
      <c r="AG341" s="373"/>
    </row>
    <row r="342" spans="1:33" ht="15.75" customHeight="1" x14ac:dyDescent="0.25">
      <c r="A342" s="373"/>
      <c r="B342" s="373"/>
      <c r="C342" s="373"/>
      <c r="D342" s="373"/>
      <c r="E342" s="373"/>
      <c r="F342" s="373"/>
      <c r="G342" s="373"/>
      <c r="H342" s="373"/>
      <c r="I342" s="373"/>
      <c r="J342" s="373"/>
      <c r="K342" s="373"/>
      <c r="L342" s="373"/>
      <c r="M342" s="373"/>
      <c r="N342" s="373"/>
      <c r="O342" s="373"/>
      <c r="P342" s="373"/>
      <c r="Q342" s="373"/>
      <c r="R342" s="373"/>
      <c r="S342" s="373"/>
      <c r="T342" s="373"/>
      <c r="U342" s="373"/>
      <c r="V342" s="373"/>
      <c r="W342" s="373"/>
      <c r="X342" s="373"/>
      <c r="Y342" s="373"/>
      <c r="Z342" s="373"/>
      <c r="AA342" s="373"/>
      <c r="AB342" s="373"/>
      <c r="AC342" s="373"/>
      <c r="AD342" s="373"/>
      <c r="AE342" s="373"/>
      <c r="AF342" s="373"/>
      <c r="AG342" s="373"/>
    </row>
    <row r="343" spans="1:33" ht="15.75" customHeight="1" x14ac:dyDescent="0.25">
      <c r="A343" s="373"/>
      <c r="B343" s="373"/>
      <c r="C343" s="373"/>
      <c r="D343" s="373"/>
      <c r="E343" s="373"/>
      <c r="F343" s="373"/>
      <c r="G343" s="373"/>
      <c r="H343" s="373"/>
      <c r="I343" s="373"/>
      <c r="J343" s="373"/>
      <c r="K343" s="373"/>
      <c r="L343" s="373"/>
      <c r="M343" s="373"/>
      <c r="N343" s="373"/>
      <c r="O343" s="373"/>
      <c r="P343" s="373"/>
      <c r="Q343" s="373"/>
      <c r="R343" s="373"/>
      <c r="S343" s="373"/>
      <c r="T343" s="373"/>
      <c r="U343" s="373"/>
      <c r="V343" s="373"/>
      <c r="W343" s="373"/>
      <c r="X343" s="373"/>
      <c r="Y343" s="373"/>
      <c r="Z343" s="373"/>
      <c r="AA343" s="373"/>
      <c r="AB343" s="373"/>
      <c r="AC343" s="373"/>
      <c r="AD343" s="373"/>
      <c r="AE343" s="373"/>
      <c r="AF343" s="373"/>
      <c r="AG343" s="373"/>
    </row>
    <row r="344" spans="1:33" ht="15.75" customHeight="1" x14ac:dyDescent="0.25">
      <c r="A344" s="373"/>
      <c r="B344" s="373"/>
      <c r="C344" s="373"/>
      <c r="D344" s="373"/>
      <c r="E344" s="373"/>
      <c r="F344" s="373"/>
      <c r="G344" s="373"/>
      <c r="H344" s="373"/>
      <c r="I344" s="373"/>
      <c r="J344" s="373"/>
      <c r="K344" s="373"/>
      <c r="L344" s="373"/>
      <c r="M344" s="373"/>
      <c r="N344" s="373"/>
      <c r="O344" s="373"/>
      <c r="P344" s="373"/>
      <c r="Q344" s="373"/>
      <c r="R344" s="373"/>
      <c r="S344" s="373"/>
      <c r="T344" s="373"/>
      <c r="U344" s="373"/>
      <c r="V344" s="373"/>
      <c r="W344" s="373"/>
      <c r="X344" s="373"/>
      <c r="Y344" s="373"/>
      <c r="Z344" s="373"/>
      <c r="AA344" s="373"/>
      <c r="AB344" s="373"/>
      <c r="AC344" s="373"/>
      <c r="AD344" s="373"/>
      <c r="AE344" s="373"/>
      <c r="AF344" s="373"/>
      <c r="AG344" s="373"/>
    </row>
    <row r="345" spans="1:33" ht="15.75" customHeight="1" x14ac:dyDescent="0.25">
      <c r="A345" s="373"/>
      <c r="B345" s="373"/>
      <c r="C345" s="373"/>
      <c r="D345" s="373"/>
      <c r="E345" s="373"/>
      <c r="F345" s="373"/>
      <c r="G345" s="373"/>
      <c r="H345" s="373"/>
      <c r="I345" s="373"/>
      <c r="J345" s="373"/>
      <c r="K345" s="373"/>
      <c r="L345" s="373"/>
      <c r="M345" s="373"/>
      <c r="N345" s="373"/>
      <c r="O345" s="373"/>
      <c r="P345" s="373"/>
      <c r="Q345" s="373"/>
      <c r="R345" s="373"/>
      <c r="S345" s="373"/>
      <c r="T345" s="373"/>
      <c r="U345" s="373"/>
      <c r="V345" s="373"/>
      <c r="W345" s="373"/>
      <c r="X345" s="373"/>
      <c r="Y345" s="373"/>
      <c r="Z345" s="373"/>
      <c r="AA345" s="373"/>
      <c r="AB345" s="373"/>
      <c r="AC345" s="373"/>
      <c r="AD345" s="373"/>
      <c r="AE345" s="373"/>
      <c r="AF345" s="373"/>
      <c r="AG345" s="373"/>
    </row>
    <row r="346" spans="1:33" ht="15.75" customHeight="1" x14ac:dyDescent="0.25">
      <c r="A346" s="373"/>
      <c r="B346" s="373"/>
      <c r="C346" s="373"/>
      <c r="D346" s="373"/>
      <c r="E346" s="373"/>
      <c r="F346" s="373"/>
      <c r="G346" s="373"/>
      <c r="H346" s="373"/>
      <c r="I346" s="373"/>
      <c r="J346" s="373"/>
      <c r="K346" s="373"/>
      <c r="L346" s="373"/>
      <c r="M346" s="373"/>
      <c r="N346" s="373"/>
      <c r="O346" s="373"/>
      <c r="P346" s="373"/>
      <c r="Q346" s="373"/>
      <c r="R346" s="373"/>
      <c r="S346" s="373"/>
      <c r="T346" s="373"/>
      <c r="U346" s="373"/>
      <c r="V346" s="373"/>
      <c r="W346" s="373"/>
      <c r="X346" s="373"/>
      <c r="Y346" s="373"/>
      <c r="Z346" s="373"/>
      <c r="AA346" s="373"/>
      <c r="AB346" s="373"/>
      <c r="AC346" s="373"/>
      <c r="AD346" s="373"/>
      <c r="AE346" s="373"/>
      <c r="AF346" s="373"/>
      <c r="AG346" s="373"/>
    </row>
    <row r="347" spans="1:33" ht="15.75" customHeight="1" x14ac:dyDescent="0.25">
      <c r="A347" s="373"/>
      <c r="B347" s="373"/>
      <c r="C347" s="373"/>
      <c r="D347" s="373"/>
      <c r="E347" s="373"/>
      <c r="F347" s="373"/>
      <c r="G347" s="373"/>
      <c r="H347" s="373"/>
      <c r="I347" s="373"/>
      <c r="J347" s="373"/>
      <c r="K347" s="373"/>
      <c r="L347" s="373"/>
      <c r="M347" s="373"/>
      <c r="N347" s="373"/>
      <c r="O347" s="373"/>
      <c r="P347" s="373"/>
      <c r="Q347" s="373"/>
      <c r="R347" s="373"/>
      <c r="S347" s="373"/>
      <c r="T347" s="373"/>
      <c r="U347" s="373"/>
      <c r="V347" s="373"/>
      <c r="W347" s="373"/>
      <c r="X347" s="373"/>
      <c r="Y347" s="373"/>
      <c r="Z347" s="373"/>
      <c r="AA347" s="373"/>
      <c r="AB347" s="373"/>
      <c r="AC347" s="373"/>
      <c r="AD347" s="373"/>
      <c r="AE347" s="373"/>
      <c r="AF347" s="373"/>
      <c r="AG347" s="373"/>
    </row>
    <row r="348" spans="1:33" ht="15.75" customHeight="1" x14ac:dyDescent="0.25">
      <c r="A348" s="373"/>
      <c r="B348" s="373"/>
      <c r="C348" s="373"/>
      <c r="D348" s="373"/>
      <c r="E348" s="373"/>
      <c r="F348" s="373"/>
      <c r="G348" s="373"/>
      <c r="H348" s="373"/>
      <c r="I348" s="373"/>
      <c r="J348" s="373"/>
      <c r="K348" s="373"/>
      <c r="L348" s="373"/>
      <c r="M348" s="373"/>
      <c r="N348" s="373"/>
      <c r="O348" s="373"/>
      <c r="P348" s="373"/>
      <c r="Q348" s="373"/>
      <c r="R348" s="373"/>
      <c r="S348" s="373"/>
      <c r="T348" s="373"/>
      <c r="U348" s="373"/>
      <c r="V348" s="373"/>
      <c r="W348" s="373"/>
      <c r="X348" s="373"/>
      <c r="Y348" s="373"/>
      <c r="Z348" s="373"/>
      <c r="AA348" s="373"/>
      <c r="AB348" s="373"/>
      <c r="AC348" s="373"/>
      <c r="AD348" s="373"/>
      <c r="AE348" s="373"/>
      <c r="AF348" s="373"/>
      <c r="AG348" s="373"/>
    </row>
    <row r="349" spans="1:33" ht="15.75" customHeight="1" x14ac:dyDescent="0.25">
      <c r="A349" s="373"/>
      <c r="B349" s="373"/>
      <c r="C349" s="373"/>
      <c r="D349" s="373"/>
      <c r="E349" s="373"/>
      <c r="F349" s="373"/>
      <c r="G349" s="373"/>
      <c r="H349" s="373"/>
      <c r="I349" s="373"/>
      <c r="J349" s="373"/>
      <c r="K349" s="373"/>
      <c r="L349" s="373"/>
      <c r="M349" s="373"/>
      <c r="N349" s="373"/>
      <c r="O349" s="373"/>
      <c r="P349" s="373"/>
      <c r="Q349" s="373"/>
      <c r="R349" s="373"/>
      <c r="S349" s="373"/>
      <c r="T349" s="373"/>
      <c r="U349" s="373"/>
      <c r="V349" s="373"/>
      <c r="W349" s="373"/>
      <c r="X349" s="373"/>
      <c r="Y349" s="373"/>
      <c r="Z349" s="373"/>
      <c r="AA349" s="373"/>
      <c r="AB349" s="373"/>
      <c r="AC349" s="373"/>
      <c r="AD349" s="373"/>
      <c r="AE349" s="373"/>
      <c r="AF349" s="373"/>
      <c r="AG349" s="373"/>
    </row>
    <row r="350" spans="1:33" ht="15.75" customHeight="1" x14ac:dyDescent="0.25">
      <c r="A350" s="373"/>
      <c r="B350" s="373"/>
      <c r="C350" s="373"/>
      <c r="D350" s="373"/>
      <c r="E350" s="373"/>
      <c r="F350" s="373"/>
      <c r="G350" s="373"/>
      <c r="H350" s="373"/>
      <c r="I350" s="373"/>
      <c r="J350" s="373"/>
      <c r="K350" s="373"/>
      <c r="L350" s="373"/>
      <c r="M350" s="373"/>
      <c r="N350" s="373"/>
      <c r="O350" s="373"/>
      <c r="P350" s="373"/>
      <c r="Q350" s="373"/>
      <c r="R350" s="373"/>
      <c r="S350" s="373"/>
      <c r="T350" s="373"/>
      <c r="U350" s="373"/>
      <c r="V350" s="373"/>
      <c r="W350" s="373"/>
      <c r="X350" s="373"/>
      <c r="Y350" s="373"/>
      <c r="Z350" s="373"/>
      <c r="AA350" s="373"/>
      <c r="AB350" s="373"/>
      <c r="AC350" s="373"/>
      <c r="AD350" s="373"/>
      <c r="AE350" s="373"/>
      <c r="AF350" s="373"/>
      <c r="AG350" s="373"/>
    </row>
    <row r="351" spans="1:33" ht="15.75" customHeight="1" x14ac:dyDescent="0.25">
      <c r="A351" s="373"/>
      <c r="B351" s="373"/>
      <c r="C351" s="373"/>
      <c r="D351" s="373"/>
      <c r="E351" s="373"/>
      <c r="F351" s="373"/>
      <c r="G351" s="373"/>
      <c r="H351" s="373"/>
      <c r="I351" s="373"/>
      <c r="J351" s="373"/>
      <c r="K351" s="373"/>
      <c r="L351" s="373"/>
      <c r="M351" s="373"/>
      <c r="N351" s="373"/>
      <c r="O351" s="373"/>
      <c r="P351" s="373"/>
      <c r="Q351" s="373"/>
      <c r="R351" s="373"/>
      <c r="S351" s="373"/>
      <c r="T351" s="373"/>
      <c r="U351" s="373"/>
      <c r="V351" s="373"/>
      <c r="W351" s="373"/>
      <c r="X351" s="373"/>
      <c r="Y351" s="373"/>
      <c r="Z351" s="373"/>
      <c r="AA351" s="373"/>
      <c r="AB351" s="373"/>
      <c r="AC351" s="373"/>
      <c r="AD351" s="373"/>
      <c r="AE351" s="373"/>
      <c r="AF351" s="373"/>
      <c r="AG351" s="373"/>
    </row>
    <row r="352" spans="1:33" ht="15.75" customHeight="1" x14ac:dyDescent="0.25">
      <c r="A352" s="373"/>
      <c r="B352" s="373"/>
      <c r="C352" s="373"/>
      <c r="D352" s="373"/>
      <c r="E352" s="373"/>
      <c r="F352" s="373"/>
      <c r="G352" s="373"/>
      <c r="H352" s="373"/>
      <c r="I352" s="373"/>
      <c r="J352" s="373"/>
      <c r="K352" s="373"/>
      <c r="L352" s="373"/>
      <c r="M352" s="373"/>
      <c r="N352" s="373"/>
      <c r="O352" s="373"/>
      <c r="P352" s="373"/>
      <c r="Q352" s="373"/>
      <c r="R352" s="373"/>
      <c r="S352" s="373"/>
      <c r="T352" s="373"/>
      <c r="U352" s="373"/>
      <c r="V352" s="373"/>
      <c r="W352" s="373"/>
      <c r="X352" s="373"/>
      <c r="Y352" s="373"/>
      <c r="Z352" s="373"/>
      <c r="AA352" s="373"/>
      <c r="AB352" s="373"/>
      <c r="AC352" s="373"/>
      <c r="AD352" s="373"/>
      <c r="AE352" s="373"/>
      <c r="AF352" s="373"/>
      <c r="AG352" s="373"/>
    </row>
    <row r="353" spans="1:33" ht="15.75" customHeight="1" x14ac:dyDescent="0.25">
      <c r="A353" s="373"/>
      <c r="B353" s="373"/>
      <c r="C353" s="373"/>
      <c r="D353" s="373"/>
      <c r="E353" s="373"/>
      <c r="F353" s="373"/>
      <c r="G353" s="373"/>
      <c r="H353" s="373"/>
      <c r="I353" s="373"/>
      <c r="J353" s="373"/>
      <c r="K353" s="373"/>
      <c r="L353" s="373"/>
      <c r="M353" s="373"/>
      <c r="N353" s="373"/>
      <c r="O353" s="373"/>
      <c r="P353" s="373"/>
      <c r="Q353" s="373"/>
      <c r="R353" s="373"/>
      <c r="S353" s="373"/>
      <c r="T353" s="373"/>
      <c r="U353" s="373"/>
      <c r="V353" s="373"/>
      <c r="W353" s="373"/>
      <c r="X353" s="373"/>
      <c r="Y353" s="373"/>
      <c r="Z353" s="373"/>
      <c r="AA353" s="373"/>
      <c r="AB353" s="373"/>
      <c r="AC353" s="373"/>
      <c r="AD353" s="373"/>
      <c r="AE353" s="373"/>
      <c r="AF353" s="373"/>
      <c r="AG353" s="373"/>
    </row>
    <row r="354" spans="1:33" ht="15.75" customHeight="1" x14ac:dyDescent="0.25">
      <c r="A354" s="373"/>
      <c r="B354" s="373"/>
      <c r="C354" s="373"/>
      <c r="D354" s="373"/>
      <c r="E354" s="373"/>
      <c r="F354" s="373"/>
      <c r="G354" s="373"/>
      <c r="H354" s="373"/>
      <c r="I354" s="373"/>
      <c r="J354" s="373"/>
      <c r="K354" s="373"/>
      <c r="L354" s="373"/>
      <c r="M354" s="373"/>
      <c r="N354" s="373"/>
      <c r="O354" s="373"/>
      <c r="P354" s="373"/>
      <c r="Q354" s="373"/>
      <c r="R354" s="373"/>
      <c r="S354" s="373"/>
      <c r="T354" s="373"/>
      <c r="U354" s="373"/>
      <c r="V354" s="373"/>
      <c r="W354" s="373"/>
      <c r="X354" s="373"/>
      <c r="Y354" s="373"/>
      <c r="Z354" s="373"/>
      <c r="AA354" s="373"/>
      <c r="AB354" s="373"/>
      <c r="AC354" s="373"/>
      <c r="AD354" s="373"/>
      <c r="AE354" s="373"/>
      <c r="AF354" s="373"/>
      <c r="AG354" s="373"/>
    </row>
    <row r="355" spans="1:33" ht="15.75" customHeight="1" x14ac:dyDescent="0.25">
      <c r="A355" s="373"/>
      <c r="B355" s="373"/>
      <c r="C355" s="373"/>
      <c r="D355" s="373"/>
      <c r="E355" s="373"/>
      <c r="F355" s="373"/>
      <c r="G355" s="373"/>
      <c r="H355" s="373"/>
      <c r="I355" s="373"/>
      <c r="J355" s="373"/>
      <c r="K355" s="373"/>
      <c r="L355" s="373"/>
      <c r="M355" s="373"/>
      <c r="N355" s="373"/>
      <c r="O355" s="373"/>
      <c r="P355" s="373"/>
      <c r="Q355" s="373"/>
      <c r="R355" s="373"/>
      <c r="S355" s="373"/>
      <c r="T355" s="373"/>
      <c r="U355" s="373"/>
      <c r="V355" s="373"/>
      <c r="W355" s="373"/>
      <c r="X355" s="373"/>
      <c r="Y355" s="373"/>
      <c r="Z355" s="373"/>
      <c r="AA355" s="373"/>
      <c r="AB355" s="373"/>
      <c r="AC355" s="373"/>
      <c r="AD355" s="373"/>
      <c r="AE355" s="373"/>
      <c r="AF355" s="373"/>
      <c r="AG355" s="373"/>
    </row>
    <row r="356" spans="1:33" ht="15.75" customHeight="1" x14ac:dyDescent="0.25">
      <c r="A356" s="373"/>
      <c r="B356" s="373"/>
      <c r="C356" s="373"/>
      <c r="D356" s="373"/>
      <c r="E356" s="373"/>
      <c r="F356" s="373"/>
      <c r="G356" s="373"/>
      <c r="H356" s="373"/>
      <c r="I356" s="373"/>
      <c r="J356" s="373"/>
      <c r="K356" s="373"/>
      <c r="L356" s="373"/>
      <c r="M356" s="373"/>
      <c r="N356" s="373"/>
      <c r="O356" s="373"/>
      <c r="P356" s="373"/>
      <c r="Q356" s="373"/>
      <c r="R356" s="373"/>
      <c r="S356" s="373"/>
      <c r="T356" s="373"/>
      <c r="U356" s="373"/>
      <c r="V356" s="373"/>
      <c r="W356" s="373"/>
      <c r="X356" s="373"/>
      <c r="Y356" s="373"/>
      <c r="Z356" s="373"/>
      <c r="AA356" s="373"/>
      <c r="AB356" s="373"/>
      <c r="AC356" s="373"/>
      <c r="AD356" s="373"/>
      <c r="AE356" s="373"/>
      <c r="AF356" s="373"/>
      <c r="AG356" s="373"/>
    </row>
    <row r="357" spans="1:33" ht="15.75" customHeight="1" x14ac:dyDescent="0.25">
      <c r="A357" s="373"/>
      <c r="B357" s="373"/>
      <c r="C357" s="373"/>
      <c r="D357" s="373"/>
      <c r="E357" s="373"/>
      <c r="F357" s="373"/>
      <c r="G357" s="373"/>
      <c r="H357" s="373"/>
      <c r="I357" s="373"/>
      <c r="J357" s="373"/>
      <c r="K357" s="373"/>
      <c r="L357" s="373"/>
      <c r="M357" s="373"/>
      <c r="N357" s="373"/>
      <c r="O357" s="373"/>
      <c r="P357" s="373"/>
      <c r="Q357" s="373"/>
      <c r="R357" s="373"/>
      <c r="S357" s="373"/>
      <c r="T357" s="373"/>
      <c r="U357" s="373"/>
      <c r="V357" s="373"/>
      <c r="W357" s="373"/>
      <c r="X357" s="373"/>
      <c r="Y357" s="373"/>
      <c r="Z357" s="373"/>
      <c r="AA357" s="373"/>
      <c r="AB357" s="373"/>
      <c r="AC357" s="373"/>
      <c r="AD357" s="373"/>
      <c r="AE357" s="373"/>
      <c r="AF357" s="373"/>
      <c r="AG357" s="373"/>
    </row>
    <row r="358" spans="1:33" ht="15.75" customHeight="1" x14ac:dyDescent="0.25">
      <c r="A358" s="373"/>
      <c r="B358" s="373"/>
      <c r="C358" s="373"/>
      <c r="D358" s="373"/>
      <c r="E358" s="373"/>
      <c r="F358" s="373"/>
      <c r="G358" s="373"/>
      <c r="H358" s="373"/>
      <c r="I358" s="373"/>
      <c r="J358" s="373"/>
      <c r="K358" s="373"/>
      <c r="L358" s="373"/>
      <c r="M358" s="373"/>
      <c r="N358" s="373"/>
      <c r="O358" s="373"/>
      <c r="P358" s="373"/>
      <c r="Q358" s="373"/>
      <c r="R358" s="373"/>
      <c r="S358" s="373"/>
      <c r="T358" s="373"/>
      <c r="U358" s="373"/>
      <c r="V358" s="373"/>
      <c r="W358" s="373"/>
      <c r="X358" s="373"/>
      <c r="Y358" s="373"/>
      <c r="Z358" s="373"/>
      <c r="AA358" s="373"/>
      <c r="AB358" s="373"/>
      <c r="AC358" s="373"/>
      <c r="AD358" s="373"/>
      <c r="AE358" s="373"/>
      <c r="AF358" s="373"/>
      <c r="AG358" s="373"/>
    </row>
    <row r="359" spans="1:33" ht="15.75" customHeight="1" x14ac:dyDescent="0.25">
      <c r="A359" s="373"/>
      <c r="B359" s="373"/>
      <c r="C359" s="373"/>
      <c r="D359" s="373"/>
      <c r="E359" s="373"/>
      <c r="F359" s="373"/>
      <c r="G359" s="373"/>
      <c r="H359" s="373"/>
      <c r="I359" s="373"/>
      <c r="J359" s="373"/>
      <c r="K359" s="373"/>
      <c r="L359" s="373"/>
      <c r="M359" s="373"/>
      <c r="N359" s="373"/>
      <c r="O359" s="373"/>
      <c r="P359" s="373"/>
      <c r="Q359" s="373"/>
      <c r="R359" s="373"/>
      <c r="S359" s="373"/>
      <c r="T359" s="373"/>
      <c r="U359" s="373"/>
      <c r="V359" s="373"/>
      <c r="W359" s="373"/>
      <c r="X359" s="373"/>
      <c r="Y359" s="373"/>
      <c r="Z359" s="373"/>
      <c r="AA359" s="373"/>
      <c r="AB359" s="373"/>
      <c r="AC359" s="373"/>
      <c r="AD359" s="373"/>
      <c r="AE359" s="373"/>
      <c r="AF359" s="373"/>
      <c r="AG359" s="373"/>
    </row>
    <row r="360" spans="1:33" ht="15.75" customHeight="1" x14ac:dyDescent="0.25">
      <c r="A360" s="373"/>
      <c r="B360" s="373"/>
      <c r="C360" s="373"/>
      <c r="D360" s="373"/>
      <c r="E360" s="373"/>
      <c r="F360" s="373"/>
      <c r="G360" s="373"/>
      <c r="H360" s="373"/>
      <c r="I360" s="373"/>
      <c r="J360" s="373"/>
      <c r="K360" s="373"/>
      <c r="L360" s="373"/>
      <c r="M360" s="373"/>
      <c r="N360" s="373"/>
      <c r="O360" s="373"/>
      <c r="P360" s="373"/>
      <c r="Q360" s="373"/>
      <c r="R360" s="373"/>
      <c r="S360" s="373"/>
      <c r="T360" s="373"/>
      <c r="U360" s="373"/>
      <c r="V360" s="373"/>
      <c r="W360" s="373"/>
      <c r="X360" s="373"/>
      <c r="Y360" s="373"/>
      <c r="Z360" s="373"/>
      <c r="AA360" s="373"/>
      <c r="AB360" s="373"/>
      <c r="AC360" s="373"/>
      <c r="AD360" s="373"/>
      <c r="AE360" s="373"/>
      <c r="AF360" s="373"/>
      <c r="AG360" s="373"/>
    </row>
    <row r="361" spans="1:33" ht="15.75" customHeight="1" x14ac:dyDescent="0.25">
      <c r="A361" s="373"/>
      <c r="B361" s="373"/>
      <c r="C361" s="373"/>
      <c r="D361" s="373"/>
      <c r="E361" s="373"/>
      <c r="F361" s="373"/>
      <c r="G361" s="373"/>
      <c r="H361" s="373"/>
      <c r="I361" s="373"/>
      <c r="J361" s="373"/>
      <c r="K361" s="373"/>
      <c r="L361" s="373"/>
      <c r="M361" s="373"/>
      <c r="N361" s="373"/>
      <c r="O361" s="373"/>
      <c r="P361" s="373"/>
      <c r="Q361" s="373"/>
      <c r="R361" s="373"/>
      <c r="S361" s="373"/>
      <c r="T361" s="373"/>
      <c r="U361" s="373"/>
      <c r="V361" s="373"/>
      <c r="W361" s="373"/>
      <c r="X361" s="373"/>
      <c r="Y361" s="373"/>
      <c r="Z361" s="373"/>
      <c r="AA361" s="373"/>
      <c r="AB361" s="373"/>
      <c r="AC361" s="373"/>
      <c r="AD361" s="373"/>
      <c r="AE361" s="373"/>
      <c r="AF361" s="373"/>
      <c r="AG361" s="373"/>
    </row>
    <row r="362" spans="1:33" ht="15.75" customHeight="1" x14ac:dyDescent="0.25">
      <c r="A362" s="373"/>
      <c r="B362" s="373"/>
      <c r="C362" s="373"/>
      <c r="D362" s="373"/>
      <c r="E362" s="373"/>
      <c r="F362" s="373"/>
      <c r="G362" s="373"/>
      <c r="H362" s="373"/>
      <c r="I362" s="373"/>
      <c r="J362" s="373"/>
      <c r="K362" s="373"/>
      <c r="L362" s="373"/>
      <c r="M362" s="373"/>
      <c r="N362" s="373"/>
      <c r="O362" s="373"/>
      <c r="P362" s="373"/>
      <c r="Q362" s="373"/>
      <c r="R362" s="373"/>
      <c r="S362" s="373"/>
      <c r="T362" s="373"/>
      <c r="U362" s="373"/>
      <c r="V362" s="373"/>
      <c r="W362" s="373"/>
      <c r="X362" s="373"/>
      <c r="Y362" s="373"/>
      <c r="Z362" s="373"/>
      <c r="AA362" s="373"/>
      <c r="AB362" s="373"/>
      <c r="AC362" s="373"/>
      <c r="AD362" s="373"/>
      <c r="AE362" s="373"/>
      <c r="AF362" s="373"/>
      <c r="AG362" s="373"/>
    </row>
    <row r="363" spans="1:33" ht="15.75" customHeight="1" x14ac:dyDescent="0.25">
      <c r="A363" s="373"/>
      <c r="B363" s="373"/>
      <c r="C363" s="373"/>
      <c r="D363" s="373"/>
      <c r="E363" s="373"/>
      <c r="F363" s="373"/>
      <c r="G363" s="373"/>
      <c r="H363" s="373"/>
      <c r="I363" s="373"/>
      <c r="J363" s="373"/>
      <c r="K363" s="373"/>
      <c r="L363" s="373"/>
      <c r="M363" s="373"/>
      <c r="N363" s="373"/>
      <c r="O363" s="373"/>
      <c r="P363" s="373"/>
      <c r="Q363" s="373"/>
      <c r="R363" s="373"/>
      <c r="S363" s="373"/>
      <c r="T363" s="373"/>
      <c r="U363" s="373"/>
      <c r="V363" s="373"/>
      <c r="W363" s="373"/>
      <c r="X363" s="373"/>
      <c r="Y363" s="373"/>
      <c r="Z363" s="373"/>
      <c r="AA363" s="373"/>
      <c r="AB363" s="373"/>
      <c r="AC363" s="373"/>
      <c r="AD363" s="373"/>
      <c r="AE363" s="373"/>
      <c r="AF363" s="373"/>
      <c r="AG363" s="373"/>
    </row>
    <row r="364" spans="1:33" ht="15.75" customHeight="1" x14ac:dyDescent="0.25">
      <c r="A364" s="373"/>
      <c r="B364" s="373"/>
      <c r="C364" s="373"/>
      <c r="D364" s="373"/>
      <c r="E364" s="373"/>
      <c r="F364" s="373"/>
      <c r="G364" s="373"/>
      <c r="H364" s="373"/>
      <c r="I364" s="373"/>
      <c r="J364" s="373"/>
      <c r="K364" s="373"/>
      <c r="L364" s="373"/>
      <c r="M364" s="373"/>
      <c r="N364" s="373"/>
      <c r="O364" s="373"/>
      <c r="P364" s="373"/>
      <c r="Q364" s="373"/>
      <c r="R364" s="373"/>
      <c r="S364" s="373"/>
      <c r="T364" s="373"/>
      <c r="U364" s="373"/>
      <c r="V364" s="373"/>
      <c r="W364" s="373"/>
      <c r="X364" s="373"/>
      <c r="Y364" s="373"/>
      <c r="Z364" s="373"/>
      <c r="AA364" s="373"/>
      <c r="AB364" s="373"/>
      <c r="AC364" s="373"/>
      <c r="AD364" s="373"/>
      <c r="AE364" s="373"/>
      <c r="AF364" s="373"/>
      <c r="AG364" s="373"/>
    </row>
    <row r="365" spans="1:33" ht="15.75" customHeight="1" x14ac:dyDescent="0.25">
      <c r="A365" s="373"/>
      <c r="B365" s="373"/>
      <c r="C365" s="373"/>
      <c r="D365" s="373"/>
      <c r="E365" s="373"/>
      <c r="F365" s="373"/>
      <c r="G365" s="373"/>
      <c r="H365" s="373"/>
      <c r="I365" s="373"/>
      <c r="J365" s="373"/>
      <c r="K365" s="373"/>
      <c r="L365" s="373"/>
      <c r="M365" s="373"/>
      <c r="N365" s="373"/>
      <c r="O365" s="373"/>
      <c r="P365" s="373"/>
      <c r="Q365" s="373"/>
      <c r="R365" s="373"/>
      <c r="S365" s="373"/>
      <c r="T365" s="373"/>
      <c r="U365" s="373"/>
      <c r="V365" s="373"/>
      <c r="W365" s="373"/>
      <c r="X365" s="373"/>
      <c r="Y365" s="373"/>
      <c r="Z365" s="373"/>
      <c r="AA365" s="373"/>
      <c r="AB365" s="373"/>
      <c r="AC365" s="373"/>
      <c r="AD365" s="373"/>
      <c r="AE365" s="373"/>
      <c r="AF365" s="373"/>
      <c r="AG365" s="373"/>
    </row>
    <row r="366" spans="1:33" ht="15.75" customHeight="1" x14ac:dyDescent="0.25">
      <c r="A366" s="373"/>
      <c r="B366" s="373"/>
      <c r="C366" s="373"/>
      <c r="D366" s="373"/>
      <c r="E366" s="373"/>
      <c r="F366" s="373"/>
      <c r="G366" s="373"/>
      <c r="H366" s="373"/>
      <c r="I366" s="373"/>
      <c r="J366" s="373"/>
      <c r="K366" s="373"/>
      <c r="L366" s="373"/>
      <c r="M366" s="373"/>
      <c r="N366" s="373"/>
      <c r="O366" s="373"/>
      <c r="P366" s="373"/>
      <c r="Q366" s="373"/>
      <c r="R366" s="373"/>
      <c r="S366" s="373"/>
      <c r="T366" s="373"/>
      <c r="U366" s="373"/>
      <c r="V366" s="373"/>
      <c r="W366" s="373"/>
      <c r="X366" s="373"/>
      <c r="Y366" s="373"/>
      <c r="Z366" s="373"/>
      <c r="AA366" s="373"/>
      <c r="AB366" s="373"/>
      <c r="AC366" s="373"/>
      <c r="AD366" s="373"/>
      <c r="AE366" s="373"/>
      <c r="AF366" s="373"/>
      <c r="AG366" s="373"/>
    </row>
    <row r="367" spans="1:33" ht="15.75" customHeight="1" x14ac:dyDescent="0.25">
      <c r="A367" s="373"/>
      <c r="B367" s="373"/>
      <c r="C367" s="373"/>
      <c r="D367" s="373"/>
      <c r="E367" s="373"/>
      <c r="F367" s="373"/>
      <c r="G367" s="373"/>
      <c r="H367" s="373"/>
      <c r="I367" s="373"/>
      <c r="J367" s="373"/>
      <c r="K367" s="373"/>
      <c r="L367" s="373"/>
      <c r="M367" s="373"/>
      <c r="N367" s="373"/>
      <c r="O367" s="373"/>
      <c r="P367" s="373"/>
      <c r="Q367" s="373"/>
      <c r="R367" s="373"/>
      <c r="S367" s="373"/>
      <c r="T367" s="373"/>
      <c r="U367" s="373"/>
      <c r="V367" s="373"/>
      <c r="W367" s="373"/>
      <c r="X367" s="373"/>
      <c r="Y367" s="373"/>
      <c r="Z367" s="373"/>
      <c r="AA367" s="373"/>
      <c r="AB367" s="373"/>
      <c r="AC367" s="373"/>
      <c r="AD367" s="373"/>
      <c r="AE367" s="373"/>
      <c r="AF367" s="373"/>
      <c r="AG367" s="373"/>
    </row>
    <row r="368" spans="1:33" ht="15.75" customHeight="1" x14ac:dyDescent="0.25">
      <c r="A368" s="373"/>
      <c r="B368" s="373"/>
      <c r="C368" s="373"/>
      <c r="D368" s="373"/>
      <c r="E368" s="373"/>
      <c r="F368" s="373"/>
      <c r="G368" s="373"/>
      <c r="H368" s="373"/>
      <c r="I368" s="373"/>
      <c r="J368" s="373"/>
      <c r="K368" s="373"/>
      <c r="L368" s="373"/>
      <c r="M368" s="373"/>
      <c r="N368" s="373"/>
      <c r="O368" s="373"/>
      <c r="P368" s="373"/>
      <c r="Q368" s="373"/>
      <c r="R368" s="373"/>
      <c r="S368" s="373"/>
      <c r="T368" s="373"/>
      <c r="U368" s="373"/>
      <c r="V368" s="373"/>
      <c r="W368" s="373"/>
      <c r="X368" s="373"/>
      <c r="Y368" s="373"/>
      <c r="Z368" s="373"/>
      <c r="AA368" s="373"/>
      <c r="AB368" s="373"/>
      <c r="AC368" s="373"/>
      <c r="AD368" s="373"/>
      <c r="AE368" s="373"/>
      <c r="AF368" s="373"/>
      <c r="AG368" s="373"/>
    </row>
    <row r="369" spans="1:33" ht="15.75" customHeight="1" x14ac:dyDescent="0.25">
      <c r="A369" s="373"/>
      <c r="B369" s="373"/>
      <c r="C369" s="373"/>
      <c r="D369" s="373"/>
      <c r="E369" s="373"/>
      <c r="F369" s="373"/>
      <c r="G369" s="373"/>
      <c r="H369" s="373"/>
      <c r="I369" s="373"/>
      <c r="J369" s="373"/>
      <c r="K369" s="373"/>
      <c r="L369" s="373"/>
      <c r="M369" s="373"/>
      <c r="N369" s="373"/>
      <c r="O369" s="373"/>
      <c r="P369" s="373"/>
      <c r="Q369" s="373"/>
      <c r="R369" s="373"/>
      <c r="S369" s="373"/>
      <c r="T369" s="373"/>
      <c r="U369" s="373"/>
      <c r="V369" s="373"/>
      <c r="W369" s="373"/>
      <c r="X369" s="373"/>
      <c r="Y369" s="373"/>
      <c r="Z369" s="373"/>
      <c r="AA369" s="373"/>
      <c r="AB369" s="373"/>
      <c r="AC369" s="373"/>
      <c r="AD369" s="373"/>
      <c r="AE369" s="373"/>
      <c r="AF369" s="373"/>
      <c r="AG369" s="373"/>
    </row>
    <row r="370" spans="1:33" ht="15.75" customHeight="1" x14ac:dyDescent="0.25">
      <c r="A370" s="373"/>
      <c r="B370" s="373"/>
      <c r="C370" s="373"/>
      <c r="D370" s="373"/>
      <c r="E370" s="373"/>
      <c r="F370" s="373"/>
      <c r="G370" s="373"/>
      <c r="H370" s="373"/>
      <c r="I370" s="373"/>
      <c r="J370" s="373"/>
      <c r="K370" s="373"/>
      <c r="L370" s="373"/>
      <c r="M370" s="373"/>
      <c r="N370" s="373"/>
      <c r="O370" s="373"/>
      <c r="P370" s="373"/>
      <c r="Q370" s="373"/>
      <c r="R370" s="373"/>
      <c r="S370" s="373"/>
      <c r="T370" s="373"/>
      <c r="U370" s="373"/>
      <c r="V370" s="373"/>
      <c r="W370" s="373"/>
      <c r="X370" s="373"/>
      <c r="Y370" s="373"/>
      <c r="Z370" s="373"/>
      <c r="AA370" s="373"/>
      <c r="AB370" s="373"/>
      <c r="AC370" s="373"/>
      <c r="AD370" s="373"/>
      <c r="AE370" s="373"/>
      <c r="AF370" s="373"/>
      <c r="AG370" s="373"/>
    </row>
    <row r="371" spans="1:33" ht="15.75" customHeight="1" x14ac:dyDescent="0.25">
      <c r="A371" s="373"/>
      <c r="B371" s="373"/>
      <c r="C371" s="373"/>
      <c r="D371" s="373"/>
      <c r="E371" s="373"/>
      <c r="F371" s="373"/>
      <c r="G371" s="373"/>
      <c r="H371" s="373"/>
      <c r="I371" s="373"/>
      <c r="J371" s="373"/>
      <c r="K371" s="373"/>
      <c r="L371" s="373"/>
      <c r="M371" s="373"/>
      <c r="N371" s="373"/>
      <c r="O371" s="373"/>
      <c r="P371" s="373"/>
      <c r="Q371" s="373"/>
      <c r="R371" s="373"/>
      <c r="S371" s="373"/>
      <c r="T371" s="373"/>
      <c r="U371" s="373"/>
      <c r="V371" s="373"/>
      <c r="W371" s="373"/>
      <c r="X371" s="373"/>
      <c r="Y371" s="373"/>
      <c r="Z371" s="373"/>
      <c r="AA371" s="373"/>
      <c r="AB371" s="373"/>
      <c r="AC371" s="373"/>
      <c r="AD371" s="373"/>
      <c r="AE371" s="373"/>
      <c r="AF371" s="373"/>
      <c r="AG371" s="373"/>
    </row>
    <row r="372" spans="1:33" ht="15.75" customHeight="1" x14ac:dyDescent="0.25">
      <c r="A372" s="373"/>
      <c r="B372" s="373"/>
      <c r="C372" s="373"/>
      <c r="D372" s="373"/>
      <c r="E372" s="373"/>
      <c r="F372" s="373"/>
      <c r="G372" s="373"/>
      <c r="H372" s="373"/>
      <c r="I372" s="373"/>
      <c r="J372" s="373"/>
      <c r="K372" s="373"/>
      <c r="L372" s="373"/>
      <c r="M372" s="373"/>
      <c r="N372" s="373"/>
      <c r="O372" s="373"/>
      <c r="P372" s="373"/>
      <c r="Q372" s="373"/>
      <c r="R372" s="373"/>
      <c r="S372" s="373"/>
      <c r="T372" s="373"/>
      <c r="U372" s="373"/>
      <c r="V372" s="373"/>
      <c r="W372" s="373"/>
      <c r="X372" s="373"/>
      <c r="Y372" s="373"/>
      <c r="Z372" s="373"/>
      <c r="AA372" s="373"/>
      <c r="AB372" s="373"/>
      <c r="AC372" s="373"/>
      <c r="AD372" s="373"/>
      <c r="AE372" s="373"/>
      <c r="AF372" s="373"/>
      <c r="AG372" s="373"/>
    </row>
    <row r="373" spans="1:33" ht="15.75" customHeight="1" x14ac:dyDescent="0.25">
      <c r="A373" s="373"/>
      <c r="B373" s="373"/>
      <c r="C373" s="373"/>
      <c r="D373" s="373"/>
      <c r="E373" s="373"/>
      <c r="F373" s="373"/>
      <c r="G373" s="373"/>
      <c r="H373" s="373"/>
      <c r="I373" s="373"/>
      <c r="J373" s="373"/>
      <c r="K373" s="373"/>
      <c r="L373" s="373"/>
      <c r="M373" s="373"/>
      <c r="N373" s="373"/>
      <c r="O373" s="373"/>
      <c r="P373" s="373"/>
      <c r="Q373" s="373"/>
      <c r="R373" s="373"/>
      <c r="S373" s="373"/>
      <c r="T373" s="373"/>
      <c r="U373" s="373"/>
      <c r="V373" s="373"/>
      <c r="W373" s="373"/>
      <c r="X373" s="373"/>
      <c r="Y373" s="373"/>
      <c r="Z373" s="373"/>
      <c r="AA373" s="373"/>
      <c r="AB373" s="373"/>
      <c r="AC373" s="373"/>
      <c r="AD373" s="373"/>
      <c r="AE373" s="373"/>
      <c r="AF373" s="373"/>
      <c r="AG373" s="373"/>
    </row>
    <row r="374" spans="1:33" ht="15.75" customHeight="1" x14ac:dyDescent="0.25">
      <c r="A374" s="373"/>
      <c r="B374" s="373"/>
      <c r="C374" s="373"/>
      <c r="D374" s="373"/>
      <c r="E374" s="373"/>
      <c r="F374" s="373"/>
      <c r="G374" s="373"/>
      <c r="H374" s="373"/>
      <c r="I374" s="373"/>
      <c r="J374" s="373"/>
      <c r="K374" s="373"/>
      <c r="L374" s="373"/>
      <c r="M374" s="373"/>
      <c r="N374" s="373"/>
      <c r="O374" s="373"/>
      <c r="P374" s="373"/>
      <c r="Q374" s="373"/>
      <c r="R374" s="373"/>
      <c r="S374" s="373"/>
      <c r="T374" s="373"/>
      <c r="U374" s="373"/>
      <c r="V374" s="373"/>
      <c r="W374" s="373"/>
      <c r="X374" s="373"/>
      <c r="Y374" s="373"/>
      <c r="Z374" s="373"/>
      <c r="AA374" s="373"/>
      <c r="AB374" s="373"/>
      <c r="AC374" s="373"/>
      <c r="AD374" s="373"/>
      <c r="AE374" s="373"/>
      <c r="AF374" s="373"/>
      <c r="AG374" s="373"/>
    </row>
    <row r="375" spans="1:33" ht="15.75" customHeight="1" x14ac:dyDescent="0.25">
      <c r="A375" s="373"/>
      <c r="B375" s="373"/>
      <c r="C375" s="373"/>
      <c r="D375" s="373"/>
      <c r="E375" s="373"/>
      <c r="F375" s="373"/>
      <c r="G375" s="373"/>
      <c r="H375" s="373"/>
      <c r="I375" s="373"/>
      <c r="J375" s="373"/>
      <c r="K375" s="373"/>
      <c r="L375" s="373"/>
      <c r="M375" s="373"/>
      <c r="N375" s="373"/>
      <c r="O375" s="373"/>
      <c r="P375" s="373"/>
      <c r="Q375" s="373"/>
      <c r="R375" s="373"/>
      <c r="S375" s="373"/>
      <c r="T375" s="373"/>
      <c r="U375" s="373"/>
      <c r="V375" s="373"/>
      <c r="W375" s="373"/>
      <c r="X375" s="373"/>
      <c r="Y375" s="373"/>
      <c r="Z375" s="373"/>
      <c r="AA375" s="373"/>
      <c r="AB375" s="373"/>
      <c r="AC375" s="373"/>
      <c r="AD375" s="373"/>
      <c r="AE375" s="373"/>
      <c r="AF375" s="373"/>
      <c r="AG375" s="373"/>
    </row>
    <row r="376" spans="1:33" ht="15.75" customHeight="1" x14ac:dyDescent="0.25">
      <c r="A376" s="373"/>
      <c r="B376" s="373"/>
      <c r="C376" s="373"/>
      <c r="D376" s="373"/>
      <c r="E376" s="373"/>
      <c r="F376" s="373"/>
      <c r="G376" s="373"/>
      <c r="H376" s="373"/>
      <c r="I376" s="373"/>
      <c r="J376" s="373"/>
      <c r="K376" s="373"/>
      <c r="L376" s="373"/>
      <c r="M376" s="373"/>
      <c r="N376" s="373"/>
      <c r="O376" s="373"/>
      <c r="P376" s="373"/>
      <c r="Q376" s="373"/>
      <c r="R376" s="373"/>
      <c r="S376" s="373"/>
      <c r="T376" s="373"/>
      <c r="U376" s="373"/>
      <c r="V376" s="373"/>
      <c r="W376" s="373"/>
      <c r="X376" s="373"/>
      <c r="Y376" s="373"/>
      <c r="Z376" s="373"/>
      <c r="AA376" s="373"/>
      <c r="AB376" s="373"/>
      <c r="AC376" s="373"/>
      <c r="AD376" s="373"/>
      <c r="AE376" s="373"/>
      <c r="AF376" s="373"/>
      <c r="AG376" s="373"/>
    </row>
    <row r="377" spans="1:33" ht="15.75" customHeight="1" x14ac:dyDescent="0.25">
      <c r="A377" s="373"/>
      <c r="B377" s="373"/>
      <c r="C377" s="373"/>
      <c r="D377" s="373"/>
      <c r="E377" s="373"/>
      <c r="F377" s="373"/>
      <c r="G377" s="373"/>
      <c r="H377" s="373"/>
      <c r="I377" s="373"/>
      <c r="J377" s="373"/>
      <c r="K377" s="373"/>
      <c r="L377" s="373"/>
      <c r="M377" s="373"/>
      <c r="N377" s="373"/>
      <c r="O377" s="373"/>
      <c r="P377" s="373"/>
      <c r="Q377" s="373"/>
      <c r="R377" s="373"/>
      <c r="S377" s="373"/>
      <c r="T377" s="373"/>
      <c r="U377" s="373"/>
      <c r="V377" s="373"/>
      <c r="W377" s="373"/>
      <c r="X377" s="373"/>
      <c r="Y377" s="373"/>
      <c r="Z377" s="373"/>
      <c r="AA377" s="373"/>
      <c r="AB377" s="373"/>
      <c r="AC377" s="373"/>
      <c r="AD377" s="373"/>
      <c r="AE377" s="373"/>
      <c r="AF377" s="373"/>
      <c r="AG377" s="373"/>
    </row>
    <row r="378" spans="1:33" ht="15.75" customHeight="1" x14ac:dyDescent="0.25">
      <c r="A378" s="373"/>
      <c r="B378" s="373"/>
      <c r="C378" s="373"/>
      <c r="D378" s="373"/>
      <c r="E378" s="373"/>
      <c r="F378" s="373"/>
      <c r="G378" s="373"/>
      <c r="H378" s="373"/>
      <c r="I378" s="373"/>
      <c r="J378" s="373"/>
      <c r="K378" s="373"/>
      <c r="L378" s="373"/>
      <c r="M378" s="373"/>
      <c r="N378" s="373"/>
      <c r="O378" s="373"/>
      <c r="P378" s="373"/>
      <c r="Q378" s="373"/>
      <c r="R378" s="373"/>
      <c r="S378" s="373"/>
      <c r="T378" s="373"/>
      <c r="U378" s="373"/>
      <c r="V378" s="373"/>
      <c r="W378" s="373"/>
      <c r="X378" s="373"/>
      <c r="Y378" s="373"/>
      <c r="Z378" s="373"/>
      <c r="AA378" s="373"/>
      <c r="AB378" s="373"/>
      <c r="AC378" s="373"/>
      <c r="AD378" s="373"/>
      <c r="AE378" s="373"/>
      <c r="AF378" s="373"/>
      <c r="AG378" s="373"/>
    </row>
    <row r="379" spans="1:33" ht="15.75" customHeight="1" x14ac:dyDescent="0.25">
      <c r="A379" s="373"/>
      <c r="B379" s="373"/>
      <c r="C379" s="373"/>
      <c r="D379" s="373"/>
      <c r="E379" s="373"/>
      <c r="F379" s="373"/>
      <c r="G379" s="373"/>
      <c r="H379" s="373"/>
      <c r="I379" s="373"/>
      <c r="J379" s="373"/>
      <c r="K379" s="373"/>
      <c r="L379" s="373"/>
      <c r="M379" s="373"/>
      <c r="N379" s="373"/>
      <c r="O379" s="373"/>
      <c r="P379" s="373"/>
      <c r="Q379" s="373"/>
      <c r="R379" s="373"/>
      <c r="S379" s="373"/>
      <c r="T379" s="373"/>
      <c r="U379" s="373"/>
      <c r="V379" s="373"/>
      <c r="W379" s="373"/>
      <c r="X379" s="373"/>
      <c r="Y379" s="373"/>
      <c r="Z379" s="373"/>
      <c r="AA379" s="373"/>
      <c r="AB379" s="373"/>
      <c r="AC379" s="373"/>
      <c r="AD379" s="373"/>
      <c r="AE379" s="373"/>
      <c r="AF379" s="373"/>
      <c r="AG379" s="373"/>
    </row>
    <row r="380" spans="1:33" ht="15.75" customHeight="1" x14ac:dyDescent="0.25">
      <c r="A380" s="373"/>
      <c r="B380" s="373"/>
      <c r="C380" s="373"/>
      <c r="D380" s="373"/>
      <c r="E380" s="373"/>
      <c r="F380" s="373"/>
      <c r="G380" s="373"/>
      <c r="H380" s="373"/>
      <c r="I380" s="373"/>
      <c r="J380" s="373"/>
      <c r="K380" s="373"/>
      <c r="L380" s="373"/>
      <c r="M380" s="373"/>
      <c r="N380" s="373"/>
      <c r="O380" s="373"/>
      <c r="P380" s="373"/>
      <c r="Q380" s="373"/>
      <c r="R380" s="373"/>
      <c r="S380" s="373"/>
      <c r="T380" s="373"/>
      <c r="U380" s="373"/>
      <c r="V380" s="373"/>
      <c r="W380" s="373"/>
      <c r="X380" s="373"/>
      <c r="Y380" s="373"/>
      <c r="Z380" s="373"/>
      <c r="AA380" s="373"/>
      <c r="AB380" s="373"/>
      <c r="AC380" s="373"/>
      <c r="AD380" s="373"/>
      <c r="AE380" s="373"/>
      <c r="AF380" s="373"/>
      <c r="AG380" s="373"/>
    </row>
    <row r="381" spans="1:33" ht="15.75" customHeight="1" x14ac:dyDescent="0.25">
      <c r="A381" s="373"/>
      <c r="B381" s="373"/>
      <c r="C381" s="373"/>
      <c r="D381" s="373"/>
      <c r="E381" s="373"/>
      <c r="F381" s="373"/>
      <c r="G381" s="373"/>
      <c r="H381" s="373"/>
      <c r="I381" s="373"/>
      <c r="J381" s="373"/>
      <c r="K381" s="373"/>
      <c r="L381" s="373"/>
      <c r="M381" s="373"/>
      <c r="N381" s="373"/>
      <c r="O381" s="373"/>
      <c r="P381" s="373"/>
      <c r="Q381" s="373"/>
      <c r="R381" s="373"/>
      <c r="S381" s="373"/>
      <c r="T381" s="373"/>
      <c r="U381" s="373"/>
      <c r="V381" s="373"/>
      <c r="W381" s="373"/>
      <c r="X381" s="373"/>
      <c r="Y381" s="373"/>
      <c r="Z381" s="373"/>
      <c r="AA381" s="373"/>
      <c r="AB381" s="373"/>
      <c r="AC381" s="373"/>
      <c r="AD381" s="373"/>
      <c r="AE381" s="373"/>
      <c r="AF381" s="373"/>
      <c r="AG381" s="373"/>
    </row>
    <row r="382" spans="1:33" ht="15.75" customHeight="1" x14ac:dyDescent="0.25">
      <c r="A382" s="373"/>
      <c r="B382" s="373"/>
      <c r="C382" s="373"/>
      <c r="D382" s="373"/>
      <c r="E382" s="373"/>
      <c r="F382" s="373"/>
      <c r="G382" s="373"/>
      <c r="H382" s="373"/>
      <c r="I382" s="373"/>
      <c r="J382" s="373"/>
      <c r="K382" s="373"/>
      <c r="L382" s="373"/>
      <c r="M382" s="373"/>
      <c r="N382" s="373"/>
      <c r="O382" s="373"/>
      <c r="P382" s="373"/>
      <c r="Q382" s="373"/>
      <c r="R382" s="373"/>
      <c r="S382" s="373"/>
      <c r="T382" s="373"/>
      <c r="U382" s="373"/>
      <c r="V382" s="373"/>
      <c r="W382" s="373"/>
      <c r="X382" s="373"/>
      <c r="Y382" s="373"/>
      <c r="Z382" s="373"/>
      <c r="AA382" s="373"/>
      <c r="AB382" s="373"/>
      <c r="AC382" s="373"/>
      <c r="AD382" s="373"/>
      <c r="AE382" s="373"/>
      <c r="AF382" s="373"/>
      <c r="AG382" s="373"/>
    </row>
    <row r="383" spans="1:33" ht="15.75" customHeight="1" x14ac:dyDescent="0.25">
      <c r="A383" s="373"/>
      <c r="B383" s="373"/>
      <c r="C383" s="373"/>
      <c r="D383" s="373"/>
      <c r="E383" s="373"/>
      <c r="F383" s="373"/>
      <c r="G383" s="373"/>
      <c r="H383" s="373"/>
      <c r="I383" s="373"/>
      <c r="J383" s="373"/>
      <c r="K383" s="373"/>
      <c r="L383" s="373"/>
      <c r="M383" s="373"/>
      <c r="N383" s="373"/>
      <c r="O383" s="373"/>
      <c r="P383" s="373"/>
      <c r="Q383" s="373"/>
      <c r="R383" s="373"/>
      <c r="S383" s="373"/>
      <c r="T383" s="373"/>
      <c r="U383" s="373"/>
      <c r="V383" s="373"/>
      <c r="W383" s="373"/>
      <c r="X383" s="373"/>
      <c r="Y383" s="373"/>
      <c r="Z383" s="373"/>
      <c r="AA383" s="373"/>
      <c r="AB383" s="373"/>
      <c r="AC383" s="373"/>
      <c r="AD383" s="373"/>
      <c r="AE383" s="373"/>
      <c r="AF383" s="373"/>
      <c r="AG383" s="373"/>
    </row>
    <row r="384" spans="1:33" ht="15.75" customHeight="1" x14ac:dyDescent="0.25">
      <c r="A384" s="373"/>
      <c r="B384" s="373"/>
      <c r="C384" s="373"/>
      <c r="D384" s="373"/>
      <c r="E384" s="373"/>
      <c r="F384" s="373"/>
      <c r="G384" s="373"/>
      <c r="H384" s="373"/>
      <c r="I384" s="373"/>
      <c r="J384" s="373"/>
      <c r="K384" s="373"/>
      <c r="L384" s="373"/>
      <c r="M384" s="373"/>
      <c r="N384" s="373"/>
      <c r="O384" s="373"/>
      <c r="P384" s="373"/>
      <c r="Q384" s="373"/>
      <c r="R384" s="373"/>
      <c r="S384" s="373"/>
      <c r="T384" s="373"/>
      <c r="U384" s="373"/>
      <c r="V384" s="373"/>
      <c r="W384" s="373"/>
      <c r="X384" s="373"/>
      <c r="Y384" s="373"/>
      <c r="Z384" s="373"/>
      <c r="AA384" s="373"/>
      <c r="AB384" s="373"/>
      <c r="AC384" s="373"/>
      <c r="AD384" s="373"/>
      <c r="AE384" s="373"/>
      <c r="AF384" s="373"/>
      <c r="AG384" s="373"/>
    </row>
    <row r="385" spans="1:33" ht="15.75" customHeight="1" x14ac:dyDescent="0.25">
      <c r="A385" s="373"/>
      <c r="B385" s="373"/>
      <c r="C385" s="373"/>
      <c r="D385" s="373"/>
      <c r="E385" s="373"/>
      <c r="F385" s="373"/>
      <c r="G385" s="373"/>
      <c r="H385" s="373"/>
      <c r="I385" s="373"/>
      <c r="J385" s="373"/>
      <c r="K385" s="373"/>
      <c r="L385" s="373"/>
      <c r="M385" s="373"/>
      <c r="N385" s="373"/>
      <c r="O385" s="373"/>
      <c r="P385" s="373"/>
      <c r="Q385" s="373"/>
      <c r="R385" s="373"/>
      <c r="S385" s="373"/>
      <c r="T385" s="373"/>
      <c r="U385" s="373"/>
      <c r="V385" s="373"/>
      <c r="W385" s="373"/>
      <c r="X385" s="373"/>
      <c r="Y385" s="373"/>
      <c r="Z385" s="373"/>
      <c r="AA385" s="373"/>
      <c r="AB385" s="373"/>
      <c r="AC385" s="373"/>
      <c r="AD385" s="373"/>
      <c r="AE385" s="373"/>
      <c r="AF385" s="373"/>
      <c r="AG385" s="373"/>
    </row>
    <row r="386" spans="1:33" ht="15.75" customHeight="1" x14ac:dyDescent="0.25">
      <c r="A386" s="373"/>
      <c r="B386" s="373"/>
      <c r="C386" s="373"/>
      <c r="D386" s="373"/>
      <c r="E386" s="373"/>
      <c r="F386" s="373"/>
      <c r="G386" s="373"/>
      <c r="H386" s="373"/>
      <c r="I386" s="373"/>
      <c r="J386" s="373"/>
      <c r="K386" s="373"/>
      <c r="L386" s="373"/>
      <c r="M386" s="373"/>
      <c r="N386" s="373"/>
      <c r="O386" s="373"/>
      <c r="P386" s="373"/>
      <c r="Q386" s="373"/>
      <c r="R386" s="373"/>
      <c r="S386" s="373"/>
      <c r="T386" s="373"/>
      <c r="U386" s="373"/>
      <c r="V386" s="373"/>
      <c r="W386" s="373"/>
      <c r="X386" s="373"/>
      <c r="Y386" s="373"/>
      <c r="Z386" s="373"/>
      <c r="AA386" s="373"/>
      <c r="AB386" s="373"/>
      <c r="AC386" s="373"/>
      <c r="AD386" s="373"/>
      <c r="AE386" s="373"/>
      <c r="AF386" s="373"/>
      <c r="AG386" s="373"/>
    </row>
    <row r="387" spans="1:33" ht="15.75" customHeight="1" x14ac:dyDescent="0.25">
      <c r="A387" s="373"/>
      <c r="B387" s="373"/>
      <c r="C387" s="373"/>
      <c r="D387" s="373"/>
      <c r="E387" s="373"/>
      <c r="F387" s="373"/>
      <c r="G387" s="373"/>
      <c r="H387" s="373"/>
      <c r="I387" s="373"/>
      <c r="J387" s="373"/>
      <c r="K387" s="373"/>
      <c r="L387" s="373"/>
      <c r="M387" s="373"/>
      <c r="N387" s="373"/>
      <c r="O387" s="373"/>
      <c r="P387" s="373"/>
      <c r="Q387" s="373"/>
      <c r="R387" s="373"/>
      <c r="S387" s="373"/>
      <c r="T387" s="373"/>
      <c r="U387" s="373"/>
      <c r="V387" s="373"/>
      <c r="W387" s="373"/>
      <c r="X387" s="373"/>
      <c r="Y387" s="373"/>
      <c r="Z387" s="373"/>
      <c r="AA387" s="373"/>
      <c r="AB387" s="373"/>
      <c r="AC387" s="373"/>
      <c r="AD387" s="373"/>
      <c r="AE387" s="373"/>
      <c r="AF387" s="373"/>
      <c r="AG387" s="373"/>
    </row>
    <row r="388" spans="1:33" ht="15.75" customHeight="1" x14ac:dyDescent="0.25">
      <c r="A388" s="373"/>
      <c r="B388" s="373"/>
      <c r="C388" s="373"/>
      <c r="D388" s="373"/>
      <c r="E388" s="373"/>
      <c r="F388" s="373"/>
      <c r="G388" s="373"/>
      <c r="H388" s="373"/>
      <c r="I388" s="373"/>
      <c r="J388" s="373"/>
      <c r="K388" s="373"/>
      <c r="L388" s="373"/>
      <c r="M388" s="373"/>
      <c r="N388" s="373"/>
      <c r="O388" s="373"/>
      <c r="P388" s="373"/>
      <c r="Q388" s="373"/>
      <c r="R388" s="373"/>
      <c r="S388" s="373"/>
      <c r="T388" s="373"/>
      <c r="U388" s="373"/>
      <c r="V388" s="373"/>
      <c r="W388" s="373"/>
      <c r="X388" s="373"/>
      <c r="Y388" s="373"/>
      <c r="Z388" s="373"/>
      <c r="AA388" s="373"/>
      <c r="AB388" s="373"/>
      <c r="AC388" s="373"/>
      <c r="AD388" s="373"/>
      <c r="AE388" s="373"/>
      <c r="AF388" s="373"/>
      <c r="AG388" s="373"/>
    </row>
    <row r="389" spans="1:33" ht="15.75" customHeight="1" x14ac:dyDescent="0.25">
      <c r="A389" s="373"/>
      <c r="B389" s="373"/>
      <c r="C389" s="373"/>
      <c r="D389" s="373"/>
      <c r="E389" s="373"/>
      <c r="F389" s="373"/>
      <c r="G389" s="373"/>
      <c r="H389" s="373"/>
      <c r="I389" s="373"/>
      <c r="J389" s="373"/>
      <c r="K389" s="373"/>
      <c r="L389" s="373"/>
      <c r="M389" s="373"/>
      <c r="N389" s="373"/>
      <c r="O389" s="373"/>
      <c r="P389" s="373"/>
      <c r="Q389" s="373"/>
      <c r="R389" s="373"/>
      <c r="S389" s="373"/>
      <c r="T389" s="373"/>
      <c r="U389" s="373"/>
      <c r="V389" s="373"/>
      <c r="W389" s="373"/>
      <c r="X389" s="373"/>
      <c r="Y389" s="373"/>
      <c r="Z389" s="373"/>
      <c r="AA389" s="373"/>
      <c r="AB389" s="373"/>
      <c r="AC389" s="373"/>
      <c r="AD389" s="373"/>
      <c r="AE389" s="373"/>
      <c r="AF389" s="373"/>
      <c r="AG389" s="373"/>
    </row>
    <row r="390" spans="1:33" ht="15.75" customHeight="1" x14ac:dyDescent="0.25">
      <c r="A390" s="373"/>
      <c r="B390" s="373"/>
      <c r="C390" s="373"/>
      <c r="D390" s="373"/>
      <c r="E390" s="373"/>
      <c r="F390" s="373"/>
      <c r="G390" s="373"/>
      <c r="H390" s="373"/>
      <c r="I390" s="373"/>
      <c r="J390" s="373"/>
      <c r="K390" s="373"/>
      <c r="L390" s="373"/>
      <c r="M390" s="373"/>
      <c r="N390" s="373"/>
      <c r="O390" s="373"/>
      <c r="P390" s="373"/>
      <c r="Q390" s="373"/>
      <c r="R390" s="373"/>
      <c r="S390" s="373"/>
      <c r="T390" s="373"/>
      <c r="U390" s="373"/>
      <c r="V390" s="373"/>
      <c r="W390" s="373"/>
      <c r="X390" s="373"/>
      <c r="Y390" s="373"/>
      <c r="Z390" s="373"/>
      <c r="AA390" s="373"/>
      <c r="AB390" s="373"/>
      <c r="AC390" s="373"/>
      <c r="AD390" s="373"/>
      <c r="AE390" s="373"/>
      <c r="AF390" s="373"/>
      <c r="AG390" s="373"/>
    </row>
    <row r="391" spans="1:33" ht="15.75" customHeight="1" x14ac:dyDescent="0.25">
      <c r="A391" s="373"/>
      <c r="B391" s="373"/>
      <c r="C391" s="373"/>
      <c r="D391" s="373"/>
      <c r="E391" s="373"/>
      <c r="F391" s="373"/>
      <c r="G391" s="373"/>
      <c r="H391" s="373"/>
      <c r="I391" s="373"/>
      <c r="J391" s="373"/>
      <c r="K391" s="373"/>
      <c r="L391" s="373"/>
      <c r="M391" s="373"/>
      <c r="N391" s="373"/>
      <c r="O391" s="373"/>
      <c r="P391" s="373"/>
      <c r="Q391" s="373"/>
      <c r="R391" s="373"/>
      <c r="S391" s="373"/>
      <c r="T391" s="373"/>
      <c r="U391" s="373"/>
      <c r="V391" s="373"/>
      <c r="W391" s="373"/>
      <c r="X391" s="373"/>
      <c r="Y391" s="373"/>
      <c r="Z391" s="373"/>
      <c r="AA391" s="373"/>
      <c r="AB391" s="373"/>
      <c r="AC391" s="373"/>
      <c r="AD391" s="373"/>
      <c r="AE391" s="373"/>
      <c r="AF391" s="373"/>
      <c r="AG391" s="373"/>
    </row>
    <row r="392" spans="1:33" ht="15.75" customHeight="1" x14ac:dyDescent="0.25">
      <c r="A392" s="373"/>
      <c r="B392" s="373"/>
      <c r="C392" s="373"/>
      <c r="D392" s="373"/>
      <c r="E392" s="373"/>
      <c r="F392" s="373"/>
      <c r="G392" s="373"/>
      <c r="H392" s="373"/>
      <c r="I392" s="373"/>
      <c r="J392" s="373"/>
      <c r="K392" s="373"/>
      <c r="L392" s="373"/>
      <c r="M392" s="373"/>
      <c r="N392" s="373"/>
      <c r="O392" s="373"/>
      <c r="P392" s="373"/>
      <c r="Q392" s="373"/>
      <c r="R392" s="373"/>
      <c r="S392" s="373"/>
      <c r="T392" s="373"/>
      <c r="U392" s="373"/>
      <c r="V392" s="373"/>
      <c r="W392" s="373"/>
      <c r="X392" s="373"/>
      <c r="Y392" s="373"/>
      <c r="Z392" s="373"/>
      <c r="AA392" s="373"/>
      <c r="AB392" s="373"/>
      <c r="AC392" s="373"/>
      <c r="AD392" s="373"/>
      <c r="AE392" s="373"/>
      <c r="AF392" s="373"/>
      <c r="AG392" s="373"/>
    </row>
    <row r="393" spans="1:33" ht="15.75" customHeight="1" x14ac:dyDescent="0.25">
      <c r="A393" s="373"/>
      <c r="B393" s="373"/>
      <c r="C393" s="373"/>
      <c r="D393" s="373"/>
      <c r="E393" s="373"/>
      <c r="F393" s="373"/>
      <c r="G393" s="373"/>
      <c r="H393" s="373"/>
      <c r="I393" s="373"/>
      <c r="J393" s="373"/>
      <c r="K393" s="373"/>
      <c r="L393" s="373"/>
      <c r="M393" s="373"/>
      <c r="N393" s="373"/>
      <c r="O393" s="373"/>
      <c r="P393" s="373"/>
      <c r="Q393" s="373"/>
      <c r="R393" s="373"/>
      <c r="S393" s="373"/>
      <c r="T393" s="373"/>
      <c r="U393" s="373"/>
      <c r="V393" s="373"/>
      <c r="W393" s="373"/>
      <c r="X393" s="373"/>
      <c r="Y393" s="373"/>
      <c r="Z393" s="373"/>
      <c r="AA393" s="373"/>
      <c r="AB393" s="373"/>
      <c r="AC393" s="373"/>
      <c r="AD393" s="373"/>
      <c r="AE393" s="373"/>
      <c r="AF393" s="373"/>
      <c r="AG393" s="373"/>
    </row>
    <row r="394" spans="1:33" ht="15.75" customHeight="1" x14ac:dyDescent="0.25">
      <c r="A394" s="373"/>
      <c r="B394" s="373"/>
      <c r="C394" s="373"/>
      <c r="D394" s="373"/>
      <c r="E394" s="373"/>
      <c r="F394" s="373"/>
      <c r="G394" s="373"/>
      <c r="H394" s="373"/>
      <c r="I394" s="373"/>
      <c r="J394" s="373"/>
      <c r="K394" s="373"/>
      <c r="L394" s="373"/>
      <c r="M394" s="373"/>
      <c r="N394" s="373"/>
      <c r="O394" s="373"/>
      <c r="P394" s="373"/>
      <c r="Q394" s="373"/>
      <c r="R394" s="373"/>
      <c r="S394" s="373"/>
      <c r="T394" s="373"/>
      <c r="U394" s="373"/>
      <c r="V394" s="373"/>
      <c r="W394" s="373"/>
      <c r="X394" s="373"/>
      <c r="Y394" s="373"/>
      <c r="Z394" s="373"/>
      <c r="AA394" s="373"/>
      <c r="AB394" s="373"/>
      <c r="AC394" s="373"/>
      <c r="AD394" s="373"/>
      <c r="AE394" s="373"/>
      <c r="AF394" s="373"/>
      <c r="AG394" s="373"/>
    </row>
    <row r="395" spans="1:33" ht="15.75" customHeight="1" x14ac:dyDescent="0.25">
      <c r="A395" s="373"/>
      <c r="B395" s="373"/>
      <c r="C395" s="373"/>
      <c r="D395" s="373"/>
      <c r="E395" s="373"/>
      <c r="F395" s="373"/>
      <c r="G395" s="373"/>
      <c r="H395" s="373"/>
      <c r="I395" s="373"/>
      <c r="J395" s="373"/>
      <c r="K395" s="373"/>
      <c r="L395" s="373"/>
      <c r="M395" s="373"/>
      <c r="N395" s="373"/>
      <c r="O395" s="373"/>
      <c r="P395" s="373"/>
      <c r="Q395" s="373"/>
      <c r="R395" s="373"/>
      <c r="S395" s="373"/>
      <c r="T395" s="373"/>
      <c r="U395" s="373"/>
      <c r="V395" s="373"/>
      <c r="W395" s="373"/>
      <c r="X395" s="373"/>
      <c r="Y395" s="373"/>
      <c r="Z395" s="373"/>
      <c r="AA395" s="373"/>
      <c r="AB395" s="373"/>
      <c r="AC395" s="373"/>
      <c r="AD395" s="373"/>
      <c r="AE395" s="373"/>
      <c r="AF395" s="373"/>
      <c r="AG395" s="373"/>
    </row>
    <row r="396" spans="1:33" ht="15.75" customHeight="1" x14ac:dyDescent="0.25">
      <c r="A396" s="373"/>
      <c r="B396" s="373"/>
      <c r="C396" s="373"/>
      <c r="D396" s="373"/>
      <c r="E396" s="373"/>
      <c r="F396" s="373"/>
      <c r="G396" s="373"/>
      <c r="H396" s="373"/>
      <c r="I396" s="373"/>
      <c r="J396" s="373"/>
      <c r="K396" s="373"/>
      <c r="L396" s="373"/>
      <c r="M396" s="373"/>
      <c r="N396" s="373"/>
      <c r="O396" s="373"/>
      <c r="P396" s="373"/>
      <c r="Q396" s="373"/>
      <c r="R396" s="373"/>
      <c r="S396" s="373"/>
      <c r="T396" s="373"/>
      <c r="U396" s="373"/>
      <c r="V396" s="373"/>
      <c r="W396" s="373"/>
      <c r="X396" s="373"/>
      <c r="Y396" s="373"/>
      <c r="Z396" s="373"/>
      <c r="AA396" s="373"/>
      <c r="AB396" s="373"/>
      <c r="AC396" s="373"/>
      <c r="AD396" s="373"/>
      <c r="AE396" s="373"/>
      <c r="AF396" s="373"/>
      <c r="AG396" s="373"/>
    </row>
    <row r="397" spans="1:33" ht="15.75" customHeight="1" x14ac:dyDescent="0.25">
      <c r="A397" s="373"/>
      <c r="B397" s="373"/>
      <c r="C397" s="373"/>
      <c r="D397" s="373"/>
      <c r="E397" s="373"/>
      <c r="F397" s="373"/>
      <c r="G397" s="373"/>
      <c r="H397" s="373"/>
      <c r="I397" s="373"/>
      <c r="J397" s="373"/>
      <c r="K397" s="373"/>
      <c r="L397" s="373"/>
      <c r="M397" s="373"/>
      <c r="N397" s="373"/>
      <c r="O397" s="373"/>
      <c r="P397" s="373"/>
      <c r="Q397" s="373"/>
      <c r="R397" s="373"/>
      <c r="S397" s="373"/>
      <c r="T397" s="373"/>
      <c r="U397" s="373"/>
      <c r="V397" s="373"/>
      <c r="W397" s="373"/>
      <c r="X397" s="373"/>
      <c r="Y397" s="373"/>
      <c r="Z397" s="373"/>
      <c r="AA397" s="373"/>
      <c r="AB397" s="373"/>
      <c r="AC397" s="373"/>
      <c r="AD397" s="373"/>
      <c r="AE397" s="373"/>
      <c r="AF397" s="373"/>
      <c r="AG397" s="373"/>
    </row>
    <row r="398" spans="1:33" ht="15.75" customHeight="1" x14ac:dyDescent="0.25">
      <c r="A398" s="373"/>
      <c r="B398" s="373"/>
      <c r="C398" s="373"/>
      <c r="D398" s="373"/>
      <c r="E398" s="373"/>
      <c r="F398" s="373"/>
      <c r="G398" s="373"/>
      <c r="H398" s="373"/>
      <c r="I398" s="373"/>
      <c r="J398" s="373"/>
      <c r="K398" s="373"/>
      <c r="L398" s="373"/>
      <c r="M398" s="373"/>
      <c r="N398" s="373"/>
      <c r="O398" s="373"/>
      <c r="P398" s="373"/>
      <c r="Q398" s="373"/>
      <c r="R398" s="373"/>
      <c r="S398" s="373"/>
      <c r="T398" s="373"/>
      <c r="U398" s="373"/>
      <c r="V398" s="373"/>
      <c r="W398" s="373"/>
      <c r="X398" s="373"/>
      <c r="Y398" s="373"/>
      <c r="Z398" s="373"/>
      <c r="AA398" s="373"/>
      <c r="AB398" s="373"/>
      <c r="AC398" s="373"/>
      <c r="AD398" s="373"/>
      <c r="AE398" s="373"/>
      <c r="AF398" s="373"/>
      <c r="AG398" s="373"/>
    </row>
    <row r="399" spans="1:33" ht="15.75" customHeight="1" x14ac:dyDescent="0.25">
      <c r="A399" s="373"/>
      <c r="B399" s="373"/>
      <c r="C399" s="373"/>
      <c r="D399" s="373"/>
      <c r="E399" s="373"/>
      <c r="F399" s="373"/>
      <c r="G399" s="373"/>
      <c r="H399" s="373"/>
      <c r="I399" s="373"/>
      <c r="J399" s="373"/>
      <c r="K399" s="373"/>
      <c r="L399" s="373"/>
      <c r="M399" s="373"/>
      <c r="N399" s="373"/>
      <c r="O399" s="373"/>
      <c r="P399" s="373"/>
      <c r="Q399" s="373"/>
      <c r="R399" s="373"/>
      <c r="S399" s="373"/>
      <c r="T399" s="373"/>
      <c r="U399" s="373"/>
      <c r="V399" s="373"/>
      <c r="W399" s="373"/>
      <c r="X399" s="373"/>
      <c r="Y399" s="373"/>
      <c r="Z399" s="373"/>
      <c r="AA399" s="373"/>
      <c r="AB399" s="373"/>
      <c r="AC399" s="373"/>
      <c r="AD399" s="373"/>
      <c r="AE399" s="373"/>
      <c r="AF399" s="373"/>
      <c r="AG399" s="373"/>
    </row>
    <row r="400" spans="1:33" ht="15.75" customHeight="1" x14ac:dyDescent="0.25">
      <c r="A400" s="373"/>
      <c r="B400" s="373"/>
      <c r="C400" s="373"/>
      <c r="D400" s="373"/>
      <c r="E400" s="373"/>
      <c r="F400" s="373"/>
      <c r="G400" s="373"/>
      <c r="H400" s="373"/>
      <c r="I400" s="373"/>
      <c r="J400" s="373"/>
      <c r="K400" s="373"/>
      <c r="L400" s="373"/>
      <c r="M400" s="373"/>
      <c r="N400" s="373"/>
      <c r="O400" s="373"/>
      <c r="P400" s="373"/>
      <c r="Q400" s="373"/>
      <c r="R400" s="373"/>
      <c r="S400" s="373"/>
      <c r="T400" s="373"/>
      <c r="U400" s="373"/>
      <c r="V400" s="373"/>
      <c r="W400" s="373"/>
      <c r="X400" s="373"/>
      <c r="Y400" s="373"/>
      <c r="Z400" s="373"/>
      <c r="AA400" s="373"/>
      <c r="AB400" s="373"/>
      <c r="AC400" s="373"/>
      <c r="AD400" s="373"/>
      <c r="AE400" s="373"/>
      <c r="AF400" s="373"/>
      <c r="AG400" s="373"/>
    </row>
    <row r="401" spans="1:33" ht="15.75" customHeight="1" x14ac:dyDescent="0.25">
      <c r="A401" s="373"/>
      <c r="B401" s="373"/>
      <c r="C401" s="373"/>
      <c r="D401" s="373"/>
      <c r="E401" s="373"/>
      <c r="F401" s="373"/>
      <c r="G401" s="373"/>
      <c r="H401" s="373"/>
      <c r="I401" s="373"/>
      <c r="J401" s="373"/>
      <c r="K401" s="373"/>
      <c r="L401" s="373"/>
      <c r="M401" s="373"/>
      <c r="N401" s="373"/>
      <c r="O401" s="373"/>
      <c r="P401" s="373"/>
      <c r="Q401" s="373"/>
      <c r="R401" s="373"/>
      <c r="S401" s="373"/>
      <c r="T401" s="373"/>
      <c r="U401" s="373"/>
      <c r="V401" s="373"/>
      <c r="W401" s="373"/>
      <c r="X401" s="373"/>
      <c r="Y401" s="373"/>
      <c r="Z401" s="373"/>
      <c r="AA401" s="373"/>
      <c r="AB401" s="373"/>
      <c r="AC401" s="373"/>
      <c r="AD401" s="373"/>
      <c r="AE401" s="373"/>
      <c r="AF401" s="373"/>
      <c r="AG401" s="373"/>
    </row>
    <row r="402" spans="1:33" ht="15.75" customHeight="1" x14ac:dyDescent="0.25">
      <c r="A402" s="373"/>
      <c r="B402" s="373"/>
      <c r="C402" s="373"/>
      <c r="D402" s="373"/>
      <c r="E402" s="373"/>
      <c r="F402" s="373"/>
      <c r="G402" s="373"/>
      <c r="H402" s="373"/>
      <c r="I402" s="373"/>
      <c r="J402" s="373"/>
      <c r="K402" s="373"/>
      <c r="L402" s="373"/>
      <c r="M402" s="373"/>
      <c r="N402" s="373"/>
      <c r="O402" s="373"/>
      <c r="P402" s="373"/>
      <c r="Q402" s="373"/>
      <c r="R402" s="373"/>
      <c r="S402" s="373"/>
      <c r="T402" s="373"/>
      <c r="U402" s="373"/>
      <c r="V402" s="373"/>
      <c r="W402" s="373"/>
      <c r="X402" s="373"/>
      <c r="Y402" s="373"/>
      <c r="Z402" s="373"/>
      <c r="AA402" s="373"/>
      <c r="AB402" s="373"/>
      <c r="AC402" s="373"/>
      <c r="AD402" s="373"/>
      <c r="AE402" s="373"/>
      <c r="AF402" s="373"/>
      <c r="AG402" s="373"/>
    </row>
    <row r="403" spans="1:33" ht="15.75" customHeight="1" x14ac:dyDescent="0.25">
      <c r="A403" s="373"/>
      <c r="B403" s="373"/>
      <c r="C403" s="373"/>
      <c r="D403" s="373"/>
      <c r="E403" s="373"/>
      <c r="F403" s="373"/>
      <c r="G403" s="373"/>
      <c r="H403" s="373"/>
      <c r="I403" s="373"/>
      <c r="J403" s="373"/>
      <c r="K403" s="373"/>
      <c r="L403" s="373"/>
      <c r="M403" s="373"/>
      <c r="N403" s="373"/>
      <c r="O403" s="373"/>
      <c r="P403" s="373"/>
      <c r="Q403" s="373"/>
      <c r="R403" s="373"/>
      <c r="S403" s="373"/>
      <c r="T403" s="373"/>
      <c r="U403" s="373"/>
      <c r="V403" s="373"/>
      <c r="W403" s="373"/>
      <c r="X403" s="373"/>
      <c r="Y403" s="373"/>
      <c r="Z403" s="373"/>
      <c r="AA403" s="373"/>
      <c r="AB403" s="373"/>
      <c r="AC403" s="373"/>
      <c r="AD403" s="373"/>
      <c r="AE403" s="373"/>
      <c r="AF403" s="373"/>
      <c r="AG403" s="373"/>
    </row>
    <row r="404" spans="1:33" ht="15.75" customHeight="1" x14ac:dyDescent="0.25">
      <c r="A404" s="373"/>
      <c r="B404" s="373"/>
      <c r="C404" s="373"/>
      <c r="D404" s="373"/>
      <c r="E404" s="373"/>
      <c r="F404" s="373"/>
      <c r="G404" s="373"/>
      <c r="H404" s="373"/>
      <c r="I404" s="373"/>
      <c r="J404" s="373"/>
      <c r="K404" s="373"/>
      <c r="L404" s="373"/>
      <c r="M404" s="373"/>
      <c r="N404" s="373"/>
      <c r="O404" s="373"/>
      <c r="P404" s="373"/>
      <c r="Q404" s="373"/>
      <c r="R404" s="373"/>
      <c r="S404" s="373"/>
      <c r="T404" s="373"/>
      <c r="U404" s="373"/>
      <c r="V404" s="373"/>
      <c r="W404" s="373"/>
      <c r="X404" s="373"/>
      <c r="Y404" s="373"/>
      <c r="Z404" s="373"/>
      <c r="AA404" s="373"/>
      <c r="AB404" s="373"/>
      <c r="AC404" s="373"/>
      <c r="AD404" s="373"/>
      <c r="AE404" s="373"/>
      <c r="AF404" s="373"/>
      <c r="AG404" s="373"/>
    </row>
    <row r="405" spans="1:33" ht="15.75" customHeight="1" x14ac:dyDescent="0.25">
      <c r="A405" s="373"/>
      <c r="B405" s="373"/>
      <c r="C405" s="373"/>
      <c r="D405" s="373"/>
      <c r="E405" s="373"/>
      <c r="F405" s="373"/>
      <c r="G405" s="373"/>
      <c r="H405" s="373"/>
      <c r="I405" s="373"/>
      <c r="J405" s="373"/>
      <c r="K405" s="373"/>
      <c r="L405" s="373"/>
      <c r="M405" s="373"/>
      <c r="N405" s="373"/>
      <c r="O405" s="373"/>
      <c r="P405" s="373"/>
      <c r="Q405" s="373"/>
      <c r="R405" s="373"/>
      <c r="S405" s="373"/>
      <c r="T405" s="373"/>
      <c r="U405" s="373"/>
      <c r="V405" s="373"/>
      <c r="W405" s="373"/>
      <c r="X405" s="373"/>
      <c r="Y405" s="373"/>
      <c r="Z405" s="373"/>
      <c r="AA405" s="373"/>
      <c r="AB405" s="373"/>
      <c r="AC405" s="373"/>
      <c r="AD405" s="373"/>
      <c r="AE405" s="373"/>
      <c r="AF405" s="373"/>
      <c r="AG405" s="373"/>
    </row>
    <row r="406" spans="1:33" ht="15.75" customHeight="1" x14ac:dyDescent="0.25">
      <c r="A406" s="373"/>
      <c r="B406" s="373"/>
      <c r="C406" s="373"/>
      <c r="D406" s="373"/>
      <c r="E406" s="373"/>
      <c r="F406" s="373"/>
      <c r="G406" s="373"/>
      <c r="H406" s="373"/>
      <c r="I406" s="373"/>
      <c r="J406" s="373"/>
      <c r="K406" s="373"/>
      <c r="L406" s="373"/>
      <c r="M406" s="373"/>
      <c r="N406" s="373"/>
      <c r="O406" s="373"/>
      <c r="P406" s="373"/>
      <c r="Q406" s="373"/>
      <c r="R406" s="373"/>
      <c r="S406" s="373"/>
      <c r="T406" s="373"/>
      <c r="U406" s="373"/>
      <c r="V406" s="373"/>
      <c r="W406" s="373"/>
      <c r="X406" s="373"/>
      <c r="Y406" s="373"/>
      <c r="Z406" s="373"/>
      <c r="AA406" s="373"/>
      <c r="AB406" s="373"/>
      <c r="AC406" s="373"/>
      <c r="AD406" s="373"/>
      <c r="AE406" s="373"/>
      <c r="AF406" s="373"/>
      <c r="AG406" s="373"/>
    </row>
    <row r="407" spans="1:33" ht="15.75" customHeight="1" x14ac:dyDescent="0.25">
      <c r="A407" s="373"/>
      <c r="B407" s="373"/>
      <c r="C407" s="373"/>
      <c r="D407" s="373"/>
      <c r="E407" s="373"/>
      <c r="F407" s="373"/>
      <c r="G407" s="373"/>
      <c r="H407" s="373"/>
      <c r="I407" s="373"/>
      <c r="J407" s="373"/>
      <c r="K407" s="373"/>
      <c r="L407" s="373"/>
      <c r="M407" s="373"/>
      <c r="N407" s="373"/>
      <c r="O407" s="373"/>
      <c r="P407" s="373"/>
      <c r="Q407" s="373"/>
      <c r="R407" s="373"/>
      <c r="S407" s="373"/>
      <c r="T407" s="373"/>
      <c r="U407" s="373"/>
      <c r="V407" s="373"/>
      <c r="W407" s="373"/>
      <c r="X407" s="373"/>
      <c r="Y407" s="373"/>
      <c r="Z407" s="373"/>
      <c r="AA407" s="373"/>
      <c r="AB407" s="373"/>
      <c r="AC407" s="373"/>
      <c r="AD407" s="373"/>
      <c r="AE407" s="373"/>
      <c r="AF407" s="373"/>
      <c r="AG407" s="373"/>
    </row>
    <row r="408" spans="1:33" ht="15.75" customHeight="1" x14ac:dyDescent="0.25">
      <c r="A408" s="373"/>
      <c r="B408" s="373"/>
      <c r="C408" s="373"/>
      <c r="D408" s="373"/>
      <c r="E408" s="373"/>
      <c r="F408" s="373"/>
      <c r="G408" s="373"/>
      <c r="H408" s="373"/>
      <c r="I408" s="373"/>
      <c r="J408" s="373"/>
      <c r="K408" s="373"/>
      <c r="L408" s="373"/>
      <c r="M408" s="373"/>
      <c r="N408" s="373"/>
      <c r="O408" s="373"/>
      <c r="P408" s="373"/>
      <c r="Q408" s="373"/>
      <c r="R408" s="373"/>
      <c r="S408" s="373"/>
      <c r="T408" s="373"/>
      <c r="U408" s="373"/>
      <c r="V408" s="373"/>
      <c r="W408" s="373"/>
      <c r="X408" s="373"/>
      <c r="Y408" s="373"/>
      <c r="Z408" s="373"/>
      <c r="AA408" s="373"/>
      <c r="AB408" s="373"/>
      <c r="AC408" s="373"/>
      <c r="AD408" s="373"/>
      <c r="AE408" s="373"/>
      <c r="AF408" s="373"/>
      <c r="AG408" s="373"/>
    </row>
    <row r="409" spans="1:33" ht="15.75" customHeight="1" x14ac:dyDescent="0.25">
      <c r="A409" s="373"/>
      <c r="B409" s="373"/>
      <c r="C409" s="373"/>
      <c r="D409" s="373"/>
      <c r="E409" s="373"/>
      <c r="F409" s="373"/>
      <c r="G409" s="373"/>
      <c r="H409" s="373"/>
      <c r="I409" s="373"/>
      <c r="J409" s="373"/>
      <c r="K409" s="373"/>
      <c r="L409" s="373"/>
      <c r="M409" s="373"/>
      <c r="N409" s="373"/>
      <c r="O409" s="373"/>
      <c r="P409" s="373"/>
      <c r="Q409" s="373"/>
      <c r="R409" s="373"/>
      <c r="S409" s="373"/>
      <c r="T409" s="373"/>
      <c r="U409" s="373"/>
      <c r="V409" s="373"/>
      <c r="W409" s="373"/>
      <c r="X409" s="373"/>
      <c r="Y409" s="373"/>
      <c r="Z409" s="373"/>
      <c r="AA409" s="373"/>
      <c r="AB409" s="373"/>
      <c r="AC409" s="373"/>
      <c r="AD409" s="373"/>
      <c r="AE409" s="373"/>
      <c r="AF409" s="373"/>
      <c r="AG409" s="373"/>
    </row>
    <row r="410" spans="1:33" ht="15.75" customHeight="1" x14ac:dyDescent="0.25">
      <c r="A410" s="373"/>
      <c r="B410" s="373"/>
      <c r="C410" s="373"/>
      <c r="D410" s="373"/>
      <c r="E410" s="373"/>
      <c r="F410" s="373"/>
      <c r="G410" s="373"/>
      <c r="H410" s="373"/>
      <c r="I410" s="373"/>
      <c r="J410" s="373"/>
      <c r="K410" s="373"/>
      <c r="L410" s="373"/>
      <c r="M410" s="373"/>
      <c r="N410" s="373"/>
      <c r="O410" s="373"/>
      <c r="P410" s="373"/>
      <c r="Q410" s="373"/>
      <c r="R410" s="373"/>
      <c r="S410" s="373"/>
      <c r="T410" s="373"/>
      <c r="U410" s="373"/>
      <c r="V410" s="373"/>
      <c r="W410" s="373"/>
      <c r="X410" s="373"/>
      <c r="Y410" s="373"/>
      <c r="Z410" s="373"/>
      <c r="AA410" s="373"/>
      <c r="AB410" s="373"/>
      <c r="AC410" s="373"/>
      <c r="AD410" s="373"/>
      <c r="AE410" s="373"/>
      <c r="AF410" s="373"/>
      <c r="AG410" s="373"/>
    </row>
    <row r="411" spans="1:33" ht="15.75" customHeight="1" x14ac:dyDescent="0.25">
      <c r="A411" s="373"/>
      <c r="B411" s="373"/>
      <c r="C411" s="373"/>
      <c r="D411" s="373"/>
      <c r="E411" s="373"/>
      <c r="F411" s="373"/>
      <c r="G411" s="373"/>
      <c r="H411" s="373"/>
      <c r="I411" s="373"/>
      <c r="J411" s="373"/>
      <c r="K411" s="373"/>
      <c r="L411" s="373"/>
      <c r="M411" s="373"/>
      <c r="N411" s="373"/>
      <c r="O411" s="373"/>
      <c r="P411" s="373"/>
      <c r="Q411" s="373"/>
      <c r="R411" s="373"/>
      <c r="S411" s="373"/>
      <c r="T411" s="373"/>
      <c r="U411" s="373"/>
      <c r="V411" s="373"/>
      <c r="W411" s="373"/>
      <c r="X411" s="373"/>
      <c r="Y411" s="373"/>
      <c r="Z411" s="373"/>
      <c r="AA411" s="373"/>
      <c r="AB411" s="373"/>
      <c r="AC411" s="373"/>
      <c r="AD411" s="373"/>
      <c r="AE411" s="373"/>
      <c r="AF411" s="373"/>
      <c r="AG411" s="373"/>
    </row>
    <row r="412" spans="1:33" ht="15.75" customHeight="1" x14ac:dyDescent="0.25">
      <c r="A412" s="373"/>
      <c r="B412" s="373"/>
      <c r="C412" s="373"/>
      <c r="D412" s="373"/>
      <c r="E412" s="373"/>
      <c r="F412" s="373"/>
      <c r="G412" s="373"/>
      <c r="H412" s="373"/>
      <c r="I412" s="373"/>
      <c r="J412" s="373"/>
      <c r="K412" s="373"/>
      <c r="L412" s="373"/>
      <c r="M412" s="373"/>
      <c r="N412" s="373"/>
      <c r="O412" s="373"/>
      <c r="P412" s="373"/>
      <c r="Q412" s="373"/>
      <c r="R412" s="373"/>
      <c r="S412" s="373"/>
      <c r="T412" s="373"/>
      <c r="U412" s="373"/>
      <c r="V412" s="373"/>
      <c r="W412" s="373"/>
      <c r="X412" s="373"/>
      <c r="Y412" s="373"/>
      <c r="Z412" s="373"/>
      <c r="AA412" s="373"/>
      <c r="AB412" s="373"/>
      <c r="AC412" s="373"/>
      <c r="AD412" s="373"/>
      <c r="AE412" s="373"/>
      <c r="AF412" s="373"/>
      <c r="AG412" s="373"/>
    </row>
    <row r="413" spans="1:33" ht="15.75" customHeight="1" x14ac:dyDescent="0.25">
      <c r="A413" s="373"/>
      <c r="B413" s="373"/>
      <c r="C413" s="373"/>
      <c r="D413" s="373"/>
      <c r="E413" s="373"/>
      <c r="F413" s="373"/>
      <c r="G413" s="373"/>
      <c r="H413" s="373"/>
      <c r="I413" s="373"/>
      <c r="J413" s="373"/>
      <c r="K413" s="373"/>
      <c r="L413" s="373"/>
      <c r="M413" s="373"/>
      <c r="N413" s="373"/>
      <c r="O413" s="373"/>
      <c r="P413" s="373"/>
      <c r="Q413" s="373"/>
      <c r="R413" s="373"/>
      <c r="S413" s="373"/>
      <c r="T413" s="373"/>
      <c r="U413" s="373"/>
      <c r="V413" s="373"/>
      <c r="W413" s="373"/>
      <c r="X413" s="373"/>
      <c r="Y413" s="373"/>
      <c r="Z413" s="373"/>
      <c r="AA413" s="373"/>
      <c r="AB413" s="373"/>
      <c r="AC413" s="373"/>
      <c r="AD413" s="373"/>
      <c r="AE413" s="373"/>
      <c r="AF413" s="373"/>
      <c r="AG413" s="373"/>
    </row>
    <row r="414" spans="1:33" ht="15.75" customHeight="1" x14ac:dyDescent="0.25">
      <c r="A414" s="373"/>
      <c r="B414" s="373"/>
      <c r="C414" s="373"/>
      <c r="D414" s="373"/>
      <c r="E414" s="373"/>
      <c r="F414" s="373"/>
      <c r="G414" s="373"/>
      <c r="H414" s="373"/>
      <c r="I414" s="373"/>
      <c r="J414" s="373"/>
      <c r="K414" s="373"/>
      <c r="L414" s="373"/>
      <c r="M414" s="373"/>
      <c r="N414" s="373"/>
      <c r="O414" s="373"/>
      <c r="P414" s="373"/>
      <c r="Q414" s="373"/>
      <c r="R414" s="373"/>
      <c r="S414" s="373"/>
      <c r="T414" s="373"/>
      <c r="U414" s="373"/>
      <c r="V414" s="373"/>
      <c r="W414" s="373"/>
      <c r="X414" s="373"/>
      <c r="Y414" s="373"/>
      <c r="Z414" s="373"/>
      <c r="AA414" s="373"/>
      <c r="AB414" s="373"/>
      <c r="AC414" s="373"/>
      <c r="AD414" s="373"/>
      <c r="AE414" s="373"/>
      <c r="AF414" s="373"/>
      <c r="AG414" s="373"/>
    </row>
    <row r="415" spans="1:33" ht="15.75" customHeight="1" x14ac:dyDescent="0.25">
      <c r="A415" s="373"/>
      <c r="B415" s="373"/>
      <c r="C415" s="373"/>
      <c r="D415" s="373"/>
      <c r="E415" s="373"/>
      <c r="F415" s="373"/>
      <c r="G415" s="373"/>
      <c r="H415" s="373"/>
      <c r="I415" s="373"/>
      <c r="J415" s="373"/>
      <c r="K415" s="373"/>
      <c r="L415" s="373"/>
      <c r="M415" s="373"/>
      <c r="N415" s="373"/>
      <c r="O415" s="373"/>
      <c r="P415" s="373"/>
      <c r="Q415" s="373"/>
      <c r="R415" s="373"/>
      <c r="S415" s="373"/>
      <c r="T415" s="373"/>
      <c r="U415" s="373"/>
      <c r="V415" s="373"/>
      <c r="W415" s="373"/>
      <c r="X415" s="373"/>
      <c r="Y415" s="373"/>
      <c r="Z415" s="373"/>
      <c r="AA415" s="373"/>
      <c r="AB415" s="373"/>
      <c r="AC415" s="373"/>
      <c r="AD415" s="373"/>
      <c r="AE415" s="373"/>
      <c r="AF415" s="373"/>
      <c r="AG415" s="373"/>
    </row>
    <row r="416" spans="1:33" ht="15.75" customHeight="1" x14ac:dyDescent="0.25">
      <c r="A416" s="373"/>
      <c r="B416" s="373"/>
      <c r="C416" s="373"/>
      <c r="D416" s="373"/>
      <c r="E416" s="373"/>
      <c r="F416" s="373"/>
      <c r="G416" s="373"/>
      <c r="H416" s="373"/>
      <c r="I416" s="373"/>
      <c r="J416" s="373"/>
      <c r="K416" s="373"/>
      <c r="L416" s="373"/>
      <c r="M416" s="373"/>
      <c r="N416" s="373"/>
      <c r="O416" s="373"/>
      <c r="P416" s="373"/>
      <c r="Q416" s="373"/>
      <c r="R416" s="373"/>
      <c r="S416" s="373"/>
      <c r="T416" s="373"/>
      <c r="U416" s="373"/>
      <c r="V416" s="373"/>
      <c r="W416" s="373"/>
      <c r="X416" s="373"/>
      <c r="Y416" s="373"/>
      <c r="Z416" s="373"/>
      <c r="AA416" s="373"/>
      <c r="AB416" s="373"/>
      <c r="AC416" s="373"/>
      <c r="AD416" s="373"/>
      <c r="AE416" s="373"/>
      <c r="AF416" s="373"/>
      <c r="AG416" s="373"/>
    </row>
    <row r="417" spans="1:33" ht="15.75" customHeight="1" x14ac:dyDescent="0.25">
      <c r="A417" s="373"/>
      <c r="B417" s="373"/>
      <c r="C417" s="373"/>
      <c r="D417" s="373"/>
      <c r="E417" s="373"/>
      <c r="F417" s="373"/>
      <c r="G417" s="373"/>
      <c r="H417" s="373"/>
      <c r="I417" s="373"/>
      <c r="J417" s="373"/>
      <c r="K417" s="373"/>
      <c r="L417" s="373"/>
      <c r="M417" s="373"/>
      <c r="N417" s="373"/>
      <c r="O417" s="373"/>
      <c r="P417" s="373"/>
      <c r="Q417" s="373"/>
      <c r="R417" s="373"/>
      <c r="S417" s="373"/>
      <c r="T417" s="373"/>
      <c r="U417" s="373"/>
      <c r="V417" s="373"/>
      <c r="W417" s="373"/>
      <c r="X417" s="373"/>
      <c r="Y417" s="373"/>
      <c r="Z417" s="373"/>
      <c r="AA417" s="373"/>
      <c r="AB417" s="373"/>
      <c r="AC417" s="373"/>
      <c r="AD417" s="373"/>
      <c r="AE417" s="373"/>
      <c r="AF417" s="373"/>
      <c r="AG417" s="373"/>
    </row>
    <row r="418" spans="1:33" ht="15.75" customHeight="1" x14ac:dyDescent="0.25">
      <c r="A418" s="373"/>
      <c r="B418" s="373"/>
      <c r="C418" s="373"/>
      <c r="D418" s="373"/>
      <c r="E418" s="373"/>
      <c r="F418" s="373"/>
      <c r="G418" s="373"/>
      <c r="H418" s="373"/>
      <c r="I418" s="373"/>
      <c r="J418" s="373"/>
      <c r="K418" s="373"/>
      <c r="L418" s="373"/>
      <c r="M418" s="373"/>
      <c r="N418" s="373"/>
      <c r="O418" s="373"/>
      <c r="P418" s="373"/>
      <c r="Q418" s="373"/>
      <c r="R418" s="373"/>
      <c r="S418" s="373"/>
      <c r="T418" s="373"/>
      <c r="U418" s="373"/>
      <c r="V418" s="373"/>
      <c r="W418" s="373"/>
      <c r="X418" s="373"/>
      <c r="Y418" s="373"/>
      <c r="Z418" s="373"/>
      <c r="AA418" s="373"/>
      <c r="AB418" s="373"/>
      <c r="AC418" s="373"/>
      <c r="AD418" s="373"/>
      <c r="AE418" s="373"/>
      <c r="AF418" s="373"/>
      <c r="AG418" s="373"/>
    </row>
    <row r="419" spans="1:33" ht="15.75" customHeight="1" x14ac:dyDescent="0.25">
      <c r="A419" s="373"/>
      <c r="B419" s="373"/>
      <c r="C419" s="373"/>
      <c r="D419" s="373"/>
      <c r="E419" s="373"/>
      <c r="F419" s="373"/>
      <c r="G419" s="373"/>
      <c r="H419" s="373"/>
      <c r="I419" s="373"/>
      <c r="J419" s="373"/>
      <c r="K419" s="373"/>
      <c r="L419" s="373"/>
      <c r="M419" s="373"/>
      <c r="N419" s="373"/>
      <c r="O419" s="373"/>
      <c r="P419" s="373"/>
      <c r="Q419" s="373"/>
      <c r="R419" s="373"/>
      <c r="S419" s="373"/>
      <c r="T419" s="373"/>
      <c r="U419" s="373"/>
      <c r="V419" s="373"/>
      <c r="W419" s="373"/>
      <c r="X419" s="373"/>
      <c r="Y419" s="373"/>
      <c r="Z419" s="373"/>
      <c r="AA419" s="373"/>
      <c r="AB419" s="373"/>
      <c r="AC419" s="373"/>
      <c r="AD419" s="373"/>
      <c r="AE419" s="373"/>
      <c r="AF419" s="373"/>
      <c r="AG419" s="373"/>
    </row>
    <row r="420" spans="1:33" ht="15.75" customHeight="1" x14ac:dyDescent="0.25">
      <c r="A420" s="373"/>
      <c r="B420" s="373"/>
      <c r="C420" s="373"/>
      <c r="D420" s="373"/>
      <c r="E420" s="373"/>
      <c r="F420" s="373"/>
      <c r="G420" s="373"/>
      <c r="H420" s="373"/>
      <c r="I420" s="373"/>
      <c r="J420" s="373"/>
      <c r="K420" s="373"/>
      <c r="L420" s="373"/>
      <c r="M420" s="373"/>
      <c r="N420" s="373"/>
      <c r="O420" s="373"/>
      <c r="P420" s="373"/>
      <c r="Q420" s="373"/>
      <c r="R420" s="373"/>
      <c r="S420" s="373"/>
      <c r="T420" s="373"/>
      <c r="U420" s="373"/>
      <c r="V420" s="373"/>
      <c r="W420" s="373"/>
      <c r="X420" s="373"/>
      <c r="Y420" s="373"/>
      <c r="Z420" s="373"/>
      <c r="AA420" s="373"/>
      <c r="AB420" s="373"/>
      <c r="AC420" s="373"/>
      <c r="AD420" s="373"/>
      <c r="AE420" s="373"/>
      <c r="AF420" s="373"/>
      <c r="AG420" s="373"/>
    </row>
    <row r="421" spans="1:33" ht="15.75" customHeight="1" x14ac:dyDescent="0.25">
      <c r="A421" s="373"/>
      <c r="B421" s="373"/>
      <c r="C421" s="373"/>
      <c r="D421" s="373"/>
      <c r="E421" s="373"/>
      <c r="F421" s="373"/>
      <c r="G421" s="373"/>
      <c r="H421" s="373"/>
      <c r="I421" s="373"/>
      <c r="J421" s="373"/>
      <c r="K421" s="373"/>
      <c r="L421" s="373"/>
      <c r="M421" s="373"/>
      <c r="N421" s="373"/>
      <c r="O421" s="373"/>
      <c r="P421" s="373"/>
      <c r="Q421" s="373"/>
      <c r="R421" s="373"/>
      <c r="S421" s="373"/>
      <c r="T421" s="373"/>
      <c r="U421" s="373"/>
      <c r="V421" s="373"/>
      <c r="W421" s="373"/>
      <c r="X421" s="373"/>
      <c r="Y421" s="373"/>
      <c r="Z421" s="373"/>
      <c r="AA421" s="373"/>
      <c r="AB421" s="373"/>
      <c r="AC421" s="373"/>
      <c r="AD421" s="373"/>
      <c r="AE421" s="373"/>
      <c r="AF421" s="373"/>
      <c r="AG421" s="373"/>
    </row>
    <row r="422" spans="1:33" ht="15.75" customHeight="1" x14ac:dyDescent="0.25">
      <c r="A422" s="373"/>
      <c r="B422" s="373"/>
      <c r="C422" s="373"/>
      <c r="D422" s="373"/>
      <c r="E422" s="373"/>
      <c r="F422" s="373"/>
      <c r="G422" s="373"/>
      <c r="H422" s="373"/>
      <c r="I422" s="373"/>
      <c r="J422" s="373"/>
      <c r="K422" s="373"/>
      <c r="L422" s="373"/>
      <c r="M422" s="373"/>
      <c r="N422" s="373"/>
      <c r="O422" s="373"/>
      <c r="P422" s="373"/>
      <c r="Q422" s="373"/>
      <c r="R422" s="373"/>
      <c r="S422" s="373"/>
      <c r="T422" s="373"/>
      <c r="U422" s="373"/>
      <c r="V422" s="373"/>
      <c r="W422" s="373"/>
      <c r="X422" s="373"/>
      <c r="Y422" s="373"/>
      <c r="Z422" s="373"/>
      <c r="AA422" s="373"/>
      <c r="AB422" s="373"/>
      <c r="AC422" s="373"/>
      <c r="AD422" s="373"/>
      <c r="AE422" s="373"/>
      <c r="AF422" s="373"/>
      <c r="AG422" s="373"/>
    </row>
    <row r="423" spans="1:33" ht="15.75" customHeight="1" x14ac:dyDescent="0.25">
      <c r="A423" s="373"/>
      <c r="B423" s="373"/>
      <c r="C423" s="373"/>
      <c r="D423" s="373"/>
      <c r="E423" s="373"/>
      <c r="F423" s="373"/>
      <c r="G423" s="373"/>
      <c r="H423" s="373"/>
      <c r="I423" s="373"/>
      <c r="J423" s="373"/>
      <c r="K423" s="373"/>
      <c r="L423" s="373"/>
      <c r="M423" s="373"/>
      <c r="N423" s="373"/>
      <c r="O423" s="373"/>
      <c r="P423" s="373"/>
      <c r="Q423" s="373"/>
      <c r="R423" s="373"/>
      <c r="S423" s="373"/>
      <c r="T423" s="373"/>
      <c r="U423" s="373"/>
      <c r="V423" s="373"/>
      <c r="W423" s="373"/>
      <c r="X423" s="373"/>
      <c r="Y423" s="373"/>
      <c r="Z423" s="373"/>
      <c r="AA423" s="373"/>
      <c r="AB423" s="373"/>
      <c r="AC423" s="373"/>
      <c r="AD423" s="373"/>
      <c r="AE423" s="373"/>
      <c r="AF423" s="373"/>
      <c r="AG423" s="373"/>
    </row>
    <row r="424" spans="1:33" ht="15.75" customHeight="1" x14ac:dyDescent="0.25">
      <c r="A424" s="373"/>
      <c r="B424" s="373"/>
      <c r="C424" s="373"/>
      <c r="D424" s="373"/>
      <c r="E424" s="373"/>
      <c r="F424" s="373"/>
      <c r="G424" s="373"/>
      <c r="H424" s="373"/>
      <c r="I424" s="373"/>
      <c r="J424" s="373"/>
      <c r="K424" s="373"/>
      <c r="L424" s="373"/>
      <c r="M424" s="373"/>
      <c r="N424" s="373"/>
      <c r="O424" s="373"/>
      <c r="P424" s="373"/>
      <c r="Q424" s="373"/>
      <c r="R424" s="373"/>
      <c r="S424" s="373"/>
      <c r="T424" s="373"/>
      <c r="U424" s="373"/>
      <c r="V424" s="373"/>
      <c r="W424" s="373"/>
      <c r="X424" s="373"/>
      <c r="Y424" s="373"/>
      <c r="Z424" s="373"/>
      <c r="AA424" s="373"/>
      <c r="AB424" s="373"/>
      <c r="AC424" s="373"/>
      <c r="AD424" s="373"/>
      <c r="AE424" s="373"/>
      <c r="AF424" s="373"/>
      <c r="AG424" s="373"/>
    </row>
    <row r="425" spans="1:33" ht="15.75" customHeight="1" x14ac:dyDescent="0.25">
      <c r="A425" s="373"/>
      <c r="B425" s="373"/>
      <c r="C425" s="373"/>
      <c r="D425" s="373"/>
      <c r="E425" s="373"/>
      <c r="F425" s="373"/>
      <c r="G425" s="373"/>
      <c r="H425" s="373"/>
      <c r="I425" s="373"/>
      <c r="J425" s="373"/>
      <c r="K425" s="373"/>
      <c r="L425" s="373"/>
      <c r="M425" s="373"/>
      <c r="N425" s="373"/>
      <c r="O425" s="373"/>
      <c r="P425" s="373"/>
      <c r="Q425" s="373"/>
      <c r="R425" s="373"/>
      <c r="S425" s="373"/>
      <c r="T425" s="373"/>
      <c r="U425" s="373"/>
      <c r="V425" s="373"/>
      <c r="W425" s="373"/>
      <c r="X425" s="373"/>
      <c r="Y425" s="373"/>
      <c r="Z425" s="373"/>
      <c r="AA425" s="373"/>
      <c r="AB425" s="373"/>
      <c r="AC425" s="373"/>
      <c r="AD425" s="373"/>
      <c r="AE425" s="373"/>
      <c r="AF425" s="373"/>
      <c r="AG425" s="373"/>
    </row>
    <row r="426" spans="1:33" ht="15.75" customHeight="1" x14ac:dyDescent="0.25">
      <c r="A426" s="373"/>
      <c r="B426" s="373"/>
      <c r="C426" s="373"/>
      <c r="D426" s="373"/>
      <c r="E426" s="373"/>
      <c r="F426" s="373"/>
      <c r="G426" s="373"/>
      <c r="H426" s="373"/>
      <c r="I426" s="373"/>
      <c r="J426" s="373"/>
      <c r="K426" s="373"/>
      <c r="L426" s="373"/>
      <c r="M426" s="373"/>
      <c r="N426" s="373"/>
      <c r="O426" s="373"/>
      <c r="P426" s="373"/>
      <c r="Q426" s="373"/>
      <c r="R426" s="373"/>
      <c r="S426" s="373"/>
      <c r="T426" s="373"/>
      <c r="U426" s="373"/>
      <c r="V426" s="373"/>
      <c r="W426" s="373"/>
      <c r="X426" s="373"/>
      <c r="Y426" s="373"/>
      <c r="Z426" s="373"/>
      <c r="AA426" s="373"/>
      <c r="AB426" s="373"/>
      <c r="AC426" s="373"/>
      <c r="AD426" s="373"/>
      <c r="AE426" s="373"/>
      <c r="AF426" s="373"/>
      <c r="AG426" s="373"/>
    </row>
    <row r="427" spans="1:33" ht="15.75" customHeight="1" x14ac:dyDescent="0.25">
      <c r="A427" s="373"/>
      <c r="B427" s="373"/>
      <c r="C427" s="373"/>
      <c r="D427" s="373"/>
      <c r="E427" s="373"/>
      <c r="F427" s="373"/>
      <c r="G427" s="373"/>
      <c r="H427" s="373"/>
      <c r="I427" s="373"/>
      <c r="J427" s="373"/>
      <c r="K427" s="373"/>
      <c r="L427" s="373"/>
      <c r="M427" s="373"/>
      <c r="N427" s="373"/>
      <c r="O427" s="373"/>
      <c r="P427" s="373"/>
      <c r="Q427" s="373"/>
      <c r="R427" s="373"/>
      <c r="S427" s="373"/>
      <c r="T427" s="373"/>
      <c r="U427" s="373"/>
      <c r="V427" s="373"/>
      <c r="W427" s="373"/>
      <c r="X427" s="373"/>
      <c r="Y427" s="373"/>
      <c r="Z427" s="373"/>
      <c r="AA427" s="373"/>
      <c r="AB427" s="373"/>
      <c r="AC427" s="373"/>
      <c r="AD427" s="373"/>
      <c r="AE427" s="373"/>
      <c r="AF427" s="373"/>
      <c r="AG427" s="373"/>
    </row>
    <row r="428" spans="1:33" ht="15.75" customHeight="1" x14ac:dyDescent="0.25">
      <c r="A428" s="373"/>
      <c r="B428" s="373"/>
      <c r="C428" s="373"/>
      <c r="D428" s="373"/>
      <c r="E428" s="373"/>
      <c r="F428" s="373"/>
      <c r="G428" s="373"/>
      <c r="H428" s="373"/>
      <c r="I428" s="373"/>
      <c r="J428" s="373"/>
      <c r="K428" s="373"/>
      <c r="L428" s="373"/>
      <c r="M428" s="373"/>
      <c r="N428" s="373"/>
      <c r="O428" s="373"/>
      <c r="P428" s="373"/>
      <c r="Q428" s="373"/>
      <c r="R428" s="373"/>
      <c r="S428" s="373"/>
      <c r="T428" s="373"/>
      <c r="U428" s="373"/>
      <c r="V428" s="373"/>
      <c r="W428" s="373"/>
      <c r="X428" s="373"/>
      <c r="Y428" s="373"/>
      <c r="Z428" s="373"/>
      <c r="AA428" s="373"/>
      <c r="AB428" s="373"/>
      <c r="AC428" s="373"/>
      <c r="AD428" s="373"/>
      <c r="AE428" s="373"/>
      <c r="AF428" s="373"/>
      <c r="AG428" s="373"/>
    </row>
    <row r="429" spans="1:33" ht="15.75" customHeight="1" x14ac:dyDescent="0.25">
      <c r="A429" s="373"/>
      <c r="B429" s="373"/>
      <c r="C429" s="373"/>
      <c r="D429" s="373"/>
      <c r="E429" s="373"/>
      <c r="F429" s="373"/>
      <c r="G429" s="373"/>
      <c r="H429" s="373"/>
      <c r="I429" s="373"/>
      <c r="J429" s="373"/>
      <c r="K429" s="373"/>
      <c r="L429" s="373"/>
      <c r="M429" s="373"/>
      <c r="N429" s="373"/>
      <c r="O429" s="373"/>
      <c r="P429" s="373"/>
      <c r="Q429" s="373"/>
      <c r="R429" s="373"/>
      <c r="S429" s="373"/>
      <c r="T429" s="373"/>
      <c r="U429" s="373"/>
      <c r="V429" s="373"/>
      <c r="W429" s="373"/>
      <c r="X429" s="373"/>
      <c r="Y429" s="373"/>
      <c r="Z429" s="373"/>
      <c r="AA429" s="373"/>
      <c r="AB429" s="373"/>
      <c r="AC429" s="373"/>
      <c r="AD429" s="373"/>
      <c r="AE429" s="373"/>
      <c r="AF429" s="373"/>
      <c r="AG429" s="373"/>
    </row>
    <row r="430" spans="1:33" ht="15.75" customHeight="1" x14ac:dyDescent="0.25">
      <c r="A430" s="373"/>
      <c r="B430" s="373"/>
      <c r="C430" s="373"/>
      <c r="D430" s="373"/>
      <c r="E430" s="373"/>
      <c r="F430" s="373"/>
      <c r="G430" s="373"/>
      <c r="H430" s="373"/>
      <c r="I430" s="373"/>
      <c r="J430" s="373"/>
      <c r="K430" s="373"/>
      <c r="L430" s="373"/>
      <c r="M430" s="373"/>
      <c r="N430" s="373"/>
      <c r="O430" s="373"/>
      <c r="P430" s="373"/>
      <c r="Q430" s="373"/>
      <c r="R430" s="373"/>
      <c r="S430" s="373"/>
      <c r="T430" s="373"/>
      <c r="U430" s="373"/>
      <c r="V430" s="373"/>
      <c r="W430" s="373"/>
      <c r="X430" s="373"/>
      <c r="Y430" s="373"/>
      <c r="Z430" s="373"/>
      <c r="AA430" s="373"/>
      <c r="AB430" s="373"/>
      <c r="AC430" s="373"/>
      <c r="AD430" s="373"/>
      <c r="AE430" s="373"/>
      <c r="AF430" s="373"/>
      <c r="AG430" s="373"/>
    </row>
    <row r="431" spans="1:33" ht="15.75" customHeight="1" x14ac:dyDescent="0.25">
      <c r="A431" s="373"/>
      <c r="B431" s="373"/>
      <c r="C431" s="373"/>
      <c r="D431" s="373"/>
      <c r="E431" s="373"/>
      <c r="F431" s="373"/>
      <c r="G431" s="373"/>
      <c r="H431" s="373"/>
      <c r="I431" s="373"/>
      <c r="J431" s="373"/>
      <c r="K431" s="373"/>
      <c r="L431" s="373"/>
      <c r="M431" s="373"/>
      <c r="N431" s="373"/>
      <c r="O431" s="373"/>
      <c r="P431" s="373"/>
      <c r="Q431" s="373"/>
      <c r="R431" s="373"/>
      <c r="S431" s="373"/>
      <c r="T431" s="373"/>
      <c r="U431" s="373"/>
      <c r="V431" s="373"/>
      <c r="W431" s="373"/>
      <c r="X431" s="373"/>
      <c r="Y431" s="373"/>
      <c r="Z431" s="373"/>
      <c r="AA431" s="373"/>
      <c r="AB431" s="373"/>
      <c r="AC431" s="373"/>
      <c r="AD431" s="373"/>
      <c r="AE431" s="373"/>
      <c r="AF431" s="373"/>
      <c r="AG431" s="373"/>
    </row>
    <row r="432" spans="1:33" ht="15.75" customHeight="1" x14ac:dyDescent="0.25">
      <c r="A432" s="373"/>
      <c r="B432" s="373"/>
      <c r="C432" s="373"/>
      <c r="D432" s="373"/>
      <c r="E432" s="373"/>
      <c r="F432" s="373"/>
      <c r="G432" s="373"/>
      <c r="H432" s="373"/>
      <c r="I432" s="373"/>
      <c r="J432" s="373"/>
      <c r="K432" s="373"/>
      <c r="L432" s="373"/>
      <c r="M432" s="373"/>
      <c r="N432" s="373"/>
      <c r="O432" s="373"/>
      <c r="P432" s="373"/>
      <c r="Q432" s="373"/>
      <c r="R432" s="373"/>
      <c r="S432" s="373"/>
      <c r="T432" s="373"/>
      <c r="U432" s="373"/>
      <c r="V432" s="373"/>
      <c r="W432" s="373"/>
      <c r="X432" s="373"/>
      <c r="Y432" s="373"/>
      <c r="Z432" s="373"/>
      <c r="AA432" s="373"/>
      <c r="AB432" s="373"/>
      <c r="AC432" s="373"/>
      <c r="AD432" s="373"/>
      <c r="AE432" s="373"/>
      <c r="AF432" s="373"/>
      <c r="AG432" s="373"/>
    </row>
    <row r="433" spans="1:33" ht="15.75" customHeight="1" x14ac:dyDescent="0.25">
      <c r="A433" s="373"/>
      <c r="B433" s="373"/>
      <c r="C433" s="373"/>
      <c r="D433" s="373"/>
      <c r="E433" s="373"/>
      <c r="F433" s="373"/>
      <c r="G433" s="373"/>
      <c r="H433" s="373"/>
      <c r="I433" s="373"/>
      <c r="J433" s="373"/>
      <c r="K433" s="373"/>
      <c r="L433" s="373"/>
      <c r="M433" s="373"/>
      <c r="N433" s="373"/>
      <c r="O433" s="373"/>
      <c r="P433" s="373"/>
      <c r="Q433" s="373"/>
      <c r="R433" s="373"/>
      <c r="S433" s="373"/>
      <c r="T433" s="373"/>
      <c r="U433" s="373"/>
      <c r="V433" s="373"/>
      <c r="W433" s="373"/>
      <c r="X433" s="373"/>
      <c r="Y433" s="373"/>
      <c r="Z433" s="373"/>
      <c r="AA433" s="373"/>
      <c r="AB433" s="373"/>
      <c r="AC433" s="373"/>
      <c r="AD433" s="373"/>
      <c r="AE433" s="373"/>
      <c r="AF433" s="373"/>
      <c r="AG433" s="373"/>
    </row>
    <row r="434" spans="1:33" ht="15.75" customHeight="1" x14ac:dyDescent="0.25">
      <c r="A434" s="373"/>
      <c r="B434" s="373"/>
      <c r="C434" s="373"/>
      <c r="D434" s="373"/>
      <c r="E434" s="373"/>
      <c r="F434" s="373"/>
      <c r="G434" s="373"/>
      <c r="H434" s="373"/>
      <c r="I434" s="373"/>
      <c r="J434" s="373"/>
      <c r="K434" s="373"/>
      <c r="L434" s="373"/>
      <c r="M434" s="373"/>
      <c r="N434" s="373"/>
      <c r="O434" s="373"/>
      <c r="P434" s="373"/>
      <c r="Q434" s="373"/>
      <c r="R434" s="373"/>
      <c r="S434" s="373"/>
      <c r="T434" s="373"/>
      <c r="U434" s="373"/>
      <c r="V434" s="373"/>
      <c r="W434" s="373"/>
      <c r="X434" s="373"/>
      <c r="Y434" s="373"/>
      <c r="Z434" s="373"/>
      <c r="AA434" s="373"/>
      <c r="AB434" s="373"/>
      <c r="AC434" s="373"/>
      <c r="AD434" s="373"/>
      <c r="AE434" s="373"/>
      <c r="AF434" s="373"/>
      <c r="AG434" s="373"/>
    </row>
    <row r="435" spans="1:33" ht="15.75" customHeight="1" x14ac:dyDescent="0.25">
      <c r="A435" s="373"/>
      <c r="B435" s="373"/>
      <c r="C435" s="373"/>
      <c r="D435" s="373"/>
      <c r="E435" s="373"/>
      <c r="F435" s="373"/>
      <c r="G435" s="373"/>
      <c r="H435" s="373"/>
      <c r="I435" s="373"/>
      <c r="J435" s="373"/>
      <c r="K435" s="373"/>
      <c r="L435" s="373"/>
      <c r="M435" s="373"/>
      <c r="N435" s="373"/>
      <c r="O435" s="373"/>
      <c r="P435" s="373"/>
      <c r="Q435" s="373"/>
      <c r="R435" s="373"/>
      <c r="S435" s="373"/>
      <c r="T435" s="373"/>
      <c r="U435" s="373"/>
      <c r="V435" s="373"/>
      <c r="W435" s="373"/>
      <c r="X435" s="373"/>
      <c r="Y435" s="373"/>
      <c r="Z435" s="373"/>
      <c r="AA435" s="373"/>
      <c r="AB435" s="373"/>
      <c r="AC435" s="373"/>
      <c r="AD435" s="373"/>
      <c r="AE435" s="373"/>
      <c r="AF435" s="373"/>
      <c r="AG435" s="373"/>
    </row>
    <row r="436" spans="1:33" ht="15.75" customHeight="1" x14ac:dyDescent="0.25">
      <c r="A436" s="373"/>
      <c r="B436" s="373"/>
      <c r="C436" s="373"/>
      <c r="D436" s="373"/>
      <c r="E436" s="373"/>
      <c r="F436" s="373"/>
      <c r="G436" s="373"/>
      <c r="H436" s="373"/>
      <c r="I436" s="373"/>
      <c r="J436" s="373"/>
      <c r="K436" s="373"/>
      <c r="L436" s="373"/>
      <c r="M436" s="373"/>
      <c r="N436" s="373"/>
      <c r="O436" s="373"/>
      <c r="P436" s="373"/>
      <c r="Q436" s="373"/>
      <c r="R436" s="373"/>
      <c r="S436" s="373"/>
      <c r="T436" s="373"/>
      <c r="U436" s="373"/>
      <c r="V436" s="373"/>
      <c r="W436" s="373"/>
      <c r="X436" s="373"/>
      <c r="Y436" s="373"/>
      <c r="Z436" s="373"/>
      <c r="AA436" s="373"/>
      <c r="AB436" s="373"/>
      <c r="AC436" s="373"/>
      <c r="AD436" s="373"/>
      <c r="AE436" s="373"/>
      <c r="AF436" s="373"/>
      <c r="AG436" s="373"/>
    </row>
    <row r="437" spans="1:33" ht="15.75" customHeight="1" x14ac:dyDescent="0.25">
      <c r="A437" s="373"/>
      <c r="B437" s="373"/>
      <c r="C437" s="373"/>
      <c r="D437" s="373"/>
      <c r="E437" s="373"/>
      <c r="F437" s="373"/>
      <c r="G437" s="373"/>
      <c r="H437" s="373"/>
      <c r="I437" s="373"/>
      <c r="J437" s="373"/>
      <c r="K437" s="373"/>
      <c r="L437" s="373"/>
      <c r="M437" s="373"/>
      <c r="N437" s="373"/>
      <c r="O437" s="373"/>
      <c r="P437" s="373"/>
      <c r="Q437" s="373"/>
      <c r="R437" s="373"/>
      <c r="S437" s="373"/>
      <c r="T437" s="373"/>
      <c r="U437" s="373"/>
      <c r="V437" s="373"/>
      <c r="W437" s="373"/>
      <c r="X437" s="373"/>
      <c r="Y437" s="373"/>
      <c r="Z437" s="373"/>
      <c r="AA437" s="373"/>
      <c r="AB437" s="373"/>
      <c r="AC437" s="373"/>
      <c r="AD437" s="373"/>
      <c r="AE437" s="373"/>
      <c r="AF437" s="373"/>
      <c r="AG437" s="373"/>
    </row>
    <row r="438" spans="1:33" ht="15.75" customHeight="1" x14ac:dyDescent="0.25">
      <c r="A438" s="373"/>
      <c r="B438" s="373"/>
      <c r="C438" s="373"/>
      <c r="D438" s="373"/>
      <c r="E438" s="373"/>
      <c r="F438" s="373"/>
      <c r="G438" s="373"/>
      <c r="H438" s="373"/>
      <c r="I438" s="373"/>
      <c r="J438" s="373"/>
      <c r="K438" s="373"/>
      <c r="L438" s="373"/>
      <c r="M438" s="373"/>
      <c r="N438" s="373"/>
      <c r="O438" s="373"/>
      <c r="P438" s="373"/>
      <c r="Q438" s="373"/>
      <c r="R438" s="373"/>
      <c r="S438" s="373"/>
      <c r="T438" s="373"/>
      <c r="U438" s="373"/>
      <c r="V438" s="373"/>
      <c r="W438" s="373"/>
      <c r="X438" s="373"/>
      <c r="Y438" s="373"/>
      <c r="Z438" s="373"/>
      <c r="AA438" s="373"/>
      <c r="AB438" s="373"/>
      <c r="AC438" s="373"/>
      <c r="AD438" s="373"/>
      <c r="AE438" s="373"/>
      <c r="AF438" s="373"/>
      <c r="AG438" s="373"/>
    </row>
    <row r="439" spans="1:33" ht="15.75" customHeight="1" x14ac:dyDescent="0.25">
      <c r="A439" s="373"/>
      <c r="B439" s="373"/>
      <c r="C439" s="373"/>
      <c r="D439" s="373"/>
      <c r="E439" s="373"/>
      <c r="F439" s="373"/>
      <c r="G439" s="373"/>
      <c r="H439" s="373"/>
      <c r="I439" s="373"/>
      <c r="J439" s="373"/>
      <c r="K439" s="373"/>
      <c r="L439" s="373"/>
      <c r="M439" s="373"/>
      <c r="N439" s="373"/>
      <c r="O439" s="373"/>
      <c r="P439" s="373"/>
      <c r="Q439" s="373"/>
      <c r="R439" s="373"/>
      <c r="S439" s="373"/>
      <c r="T439" s="373"/>
      <c r="U439" s="373"/>
      <c r="V439" s="373"/>
      <c r="W439" s="373"/>
      <c r="X439" s="373"/>
      <c r="Y439" s="373"/>
      <c r="Z439" s="373"/>
      <c r="AA439" s="373"/>
      <c r="AB439" s="373"/>
      <c r="AC439" s="373"/>
      <c r="AD439" s="373"/>
      <c r="AE439" s="373"/>
      <c r="AF439" s="373"/>
      <c r="AG439" s="373"/>
    </row>
    <row r="440" spans="1:33" ht="15.75" customHeight="1" x14ac:dyDescent="0.25">
      <c r="A440" s="373"/>
      <c r="B440" s="373"/>
      <c r="C440" s="373"/>
      <c r="D440" s="373"/>
      <c r="E440" s="373"/>
      <c r="F440" s="373"/>
      <c r="G440" s="373"/>
      <c r="H440" s="373"/>
      <c r="I440" s="373"/>
      <c r="J440" s="373"/>
      <c r="K440" s="373"/>
      <c r="L440" s="373"/>
      <c r="M440" s="373"/>
      <c r="N440" s="373"/>
      <c r="O440" s="373"/>
      <c r="P440" s="373"/>
      <c r="Q440" s="373"/>
      <c r="R440" s="373"/>
      <c r="S440" s="373"/>
      <c r="T440" s="373"/>
      <c r="U440" s="373"/>
      <c r="V440" s="373"/>
      <c r="W440" s="373"/>
      <c r="X440" s="373"/>
      <c r="Y440" s="373"/>
      <c r="Z440" s="373"/>
      <c r="AA440" s="373"/>
      <c r="AB440" s="373"/>
      <c r="AC440" s="373"/>
      <c r="AD440" s="373"/>
      <c r="AE440" s="373"/>
      <c r="AF440" s="373"/>
      <c r="AG440" s="373"/>
    </row>
    <row r="441" spans="1:33" ht="15.75" customHeight="1" x14ac:dyDescent="0.25">
      <c r="A441" s="373"/>
      <c r="B441" s="373"/>
      <c r="C441" s="373"/>
      <c r="D441" s="373"/>
      <c r="E441" s="373"/>
      <c r="F441" s="373"/>
      <c r="G441" s="373"/>
      <c r="H441" s="373"/>
      <c r="I441" s="373"/>
      <c r="J441" s="373"/>
      <c r="K441" s="373"/>
      <c r="L441" s="373"/>
      <c r="M441" s="373"/>
      <c r="N441" s="373"/>
      <c r="O441" s="373"/>
      <c r="P441" s="373"/>
      <c r="Q441" s="373"/>
      <c r="R441" s="373"/>
      <c r="S441" s="373"/>
      <c r="T441" s="373"/>
      <c r="U441" s="373"/>
      <c r="V441" s="373"/>
      <c r="W441" s="373"/>
      <c r="X441" s="373"/>
      <c r="Y441" s="373"/>
      <c r="Z441" s="373"/>
      <c r="AA441" s="373"/>
      <c r="AB441" s="373"/>
      <c r="AC441" s="373"/>
      <c r="AD441" s="373"/>
      <c r="AE441" s="373"/>
      <c r="AF441" s="373"/>
      <c r="AG441" s="373"/>
    </row>
    <row r="442" spans="1:33" ht="15.75" customHeight="1" x14ac:dyDescent="0.25">
      <c r="A442" s="373"/>
      <c r="B442" s="373"/>
      <c r="C442" s="373"/>
      <c r="D442" s="373"/>
      <c r="E442" s="373"/>
      <c r="F442" s="373"/>
      <c r="G442" s="373"/>
      <c r="H442" s="373"/>
      <c r="I442" s="373"/>
      <c r="J442" s="373"/>
      <c r="K442" s="373"/>
      <c r="L442" s="373"/>
      <c r="M442" s="373"/>
      <c r="N442" s="373"/>
      <c r="O442" s="373"/>
      <c r="P442" s="373"/>
      <c r="Q442" s="373"/>
      <c r="R442" s="373"/>
      <c r="S442" s="373"/>
      <c r="T442" s="373"/>
      <c r="U442" s="373"/>
      <c r="V442" s="373"/>
      <c r="W442" s="373"/>
      <c r="X442" s="373"/>
      <c r="Y442" s="373"/>
      <c r="Z442" s="373"/>
      <c r="AA442" s="373"/>
      <c r="AB442" s="373"/>
      <c r="AC442" s="373"/>
      <c r="AD442" s="373"/>
      <c r="AE442" s="373"/>
      <c r="AF442" s="373"/>
      <c r="AG442" s="373"/>
    </row>
    <row r="443" spans="1:33" ht="15.75" customHeight="1" x14ac:dyDescent="0.25">
      <c r="A443" s="373"/>
      <c r="B443" s="373"/>
      <c r="C443" s="373"/>
      <c r="D443" s="373"/>
      <c r="E443" s="373"/>
      <c r="F443" s="373"/>
      <c r="G443" s="373"/>
      <c r="H443" s="373"/>
      <c r="I443" s="373"/>
      <c r="J443" s="373"/>
      <c r="K443" s="373"/>
      <c r="L443" s="373"/>
      <c r="M443" s="373"/>
      <c r="N443" s="373"/>
      <c r="O443" s="373"/>
      <c r="P443" s="373"/>
      <c r="Q443" s="373"/>
      <c r="R443" s="373"/>
      <c r="S443" s="373"/>
      <c r="T443" s="373"/>
      <c r="U443" s="373"/>
      <c r="V443" s="373"/>
      <c r="W443" s="373"/>
      <c r="X443" s="373"/>
      <c r="Y443" s="373"/>
      <c r="Z443" s="373"/>
      <c r="AA443" s="373"/>
      <c r="AB443" s="373"/>
      <c r="AC443" s="373"/>
      <c r="AD443" s="373"/>
      <c r="AE443" s="373"/>
      <c r="AF443" s="373"/>
      <c r="AG443" s="373"/>
    </row>
    <row r="444" spans="1:33" ht="15.75" customHeight="1" x14ac:dyDescent="0.25">
      <c r="A444" s="373"/>
      <c r="B444" s="373"/>
      <c r="C444" s="373"/>
      <c r="D444" s="373"/>
      <c r="E444" s="373"/>
      <c r="F444" s="373"/>
      <c r="G444" s="373"/>
      <c r="H444" s="373"/>
      <c r="I444" s="373"/>
      <c r="J444" s="373"/>
      <c r="K444" s="373"/>
      <c r="L444" s="373"/>
      <c r="M444" s="373"/>
      <c r="N444" s="373"/>
      <c r="O444" s="373"/>
      <c r="P444" s="373"/>
      <c r="Q444" s="373"/>
      <c r="R444" s="373"/>
      <c r="S444" s="373"/>
      <c r="T444" s="373"/>
      <c r="U444" s="373"/>
      <c r="V444" s="373"/>
      <c r="W444" s="373"/>
      <c r="X444" s="373"/>
      <c r="Y444" s="373"/>
      <c r="Z444" s="373"/>
      <c r="AA444" s="373"/>
      <c r="AB444" s="373"/>
      <c r="AC444" s="373"/>
      <c r="AD444" s="373"/>
      <c r="AE444" s="373"/>
      <c r="AF444" s="373"/>
      <c r="AG444" s="373"/>
    </row>
    <row r="445" spans="1:33" ht="15.75" customHeight="1" x14ac:dyDescent="0.25">
      <c r="A445" s="373"/>
      <c r="B445" s="373"/>
      <c r="C445" s="373"/>
      <c r="D445" s="373"/>
      <c r="E445" s="373"/>
      <c r="F445" s="373"/>
      <c r="G445" s="373"/>
      <c r="H445" s="373"/>
      <c r="I445" s="373"/>
      <c r="J445" s="373"/>
      <c r="K445" s="373"/>
      <c r="L445" s="373"/>
      <c r="M445" s="373"/>
      <c r="N445" s="373"/>
      <c r="O445" s="373"/>
      <c r="P445" s="373"/>
      <c r="Q445" s="373"/>
      <c r="R445" s="373"/>
      <c r="S445" s="373"/>
      <c r="T445" s="373"/>
      <c r="U445" s="373"/>
      <c r="V445" s="373"/>
      <c r="W445" s="373"/>
      <c r="X445" s="373"/>
      <c r="Y445" s="373"/>
      <c r="Z445" s="373"/>
      <c r="AA445" s="373"/>
      <c r="AB445" s="373"/>
      <c r="AC445" s="373"/>
      <c r="AD445" s="373"/>
      <c r="AE445" s="373"/>
      <c r="AF445" s="373"/>
      <c r="AG445" s="373"/>
    </row>
    <row r="446" spans="1:33" ht="15.75" customHeight="1" x14ac:dyDescent="0.25">
      <c r="A446" s="373"/>
      <c r="B446" s="373"/>
      <c r="C446" s="373"/>
      <c r="D446" s="373"/>
      <c r="E446" s="373"/>
      <c r="F446" s="373"/>
      <c r="G446" s="373"/>
      <c r="H446" s="373"/>
      <c r="I446" s="373"/>
      <c r="J446" s="373"/>
      <c r="K446" s="373"/>
      <c r="L446" s="373"/>
      <c r="M446" s="373"/>
      <c r="N446" s="373"/>
      <c r="O446" s="373"/>
      <c r="P446" s="373"/>
      <c r="Q446" s="373"/>
      <c r="R446" s="373"/>
      <c r="S446" s="373"/>
      <c r="T446" s="373"/>
      <c r="U446" s="373"/>
      <c r="V446" s="373"/>
      <c r="W446" s="373"/>
      <c r="X446" s="373"/>
      <c r="Y446" s="373"/>
      <c r="Z446" s="373"/>
      <c r="AA446" s="373"/>
      <c r="AB446" s="373"/>
      <c r="AC446" s="373"/>
      <c r="AD446" s="373"/>
      <c r="AE446" s="373"/>
      <c r="AF446" s="373"/>
      <c r="AG446" s="373"/>
    </row>
    <row r="447" spans="1:33" ht="15.75" customHeight="1" x14ac:dyDescent="0.25">
      <c r="A447" s="373"/>
      <c r="B447" s="373"/>
      <c r="C447" s="373"/>
      <c r="D447" s="373"/>
      <c r="E447" s="373"/>
      <c r="F447" s="373"/>
      <c r="G447" s="373"/>
      <c r="H447" s="373"/>
      <c r="I447" s="373"/>
      <c r="J447" s="373"/>
      <c r="K447" s="373"/>
      <c r="L447" s="373"/>
      <c r="M447" s="373"/>
      <c r="N447" s="373"/>
      <c r="O447" s="373"/>
      <c r="P447" s="373"/>
      <c r="Q447" s="373"/>
      <c r="R447" s="373"/>
      <c r="S447" s="373"/>
      <c r="T447" s="373"/>
      <c r="U447" s="373"/>
      <c r="V447" s="373"/>
      <c r="W447" s="373"/>
      <c r="X447" s="373"/>
      <c r="Y447" s="373"/>
      <c r="Z447" s="373"/>
      <c r="AA447" s="373"/>
      <c r="AB447" s="373"/>
      <c r="AC447" s="373"/>
      <c r="AD447" s="373"/>
      <c r="AE447" s="373"/>
      <c r="AF447" s="373"/>
      <c r="AG447" s="373"/>
    </row>
    <row r="448" spans="1:33" ht="15.75" customHeight="1" x14ac:dyDescent="0.25">
      <c r="A448" s="373"/>
      <c r="B448" s="373"/>
      <c r="C448" s="373"/>
      <c r="D448" s="373"/>
      <c r="E448" s="373"/>
      <c r="F448" s="373"/>
      <c r="G448" s="373"/>
      <c r="H448" s="373"/>
      <c r="I448" s="373"/>
      <c r="J448" s="373"/>
      <c r="K448" s="373"/>
      <c r="L448" s="373"/>
      <c r="M448" s="373"/>
      <c r="N448" s="373"/>
      <c r="O448" s="373"/>
      <c r="P448" s="373"/>
      <c r="Q448" s="373"/>
      <c r="R448" s="373"/>
      <c r="S448" s="373"/>
      <c r="T448" s="373"/>
      <c r="U448" s="373"/>
      <c r="V448" s="373"/>
      <c r="W448" s="373"/>
      <c r="X448" s="373"/>
      <c r="Y448" s="373"/>
      <c r="Z448" s="373"/>
      <c r="AA448" s="373"/>
      <c r="AB448" s="373"/>
      <c r="AC448" s="373"/>
      <c r="AD448" s="373"/>
      <c r="AE448" s="373"/>
      <c r="AF448" s="373"/>
      <c r="AG448" s="373"/>
    </row>
    <row r="449" spans="1:33" ht="15.75" customHeight="1" x14ac:dyDescent="0.25">
      <c r="A449" s="373"/>
      <c r="B449" s="373"/>
      <c r="C449" s="373"/>
      <c r="D449" s="373"/>
      <c r="E449" s="373"/>
      <c r="F449" s="373"/>
      <c r="G449" s="373"/>
      <c r="H449" s="373"/>
      <c r="I449" s="373"/>
      <c r="J449" s="373"/>
      <c r="K449" s="373"/>
      <c r="L449" s="373"/>
      <c r="M449" s="373"/>
      <c r="N449" s="373"/>
      <c r="O449" s="373"/>
      <c r="P449" s="373"/>
      <c r="Q449" s="373"/>
      <c r="R449" s="373"/>
      <c r="S449" s="373"/>
      <c r="T449" s="373"/>
      <c r="U449" s="373"/>
      <c r="V449" s="373"/>
      <c r="W449" s="373"/>
      <c r="X449" s="373"/>
      <c r="Y449" s="373"/>
      <c r="Z449" s="373"/>
      <c r="AA449" s="373"/>
      <c r="AB449" s="373"/>
      <c r="AC449" s="373"/>
      <c r="AD449" s="373"/>
      <c r="AE449" s="373"/>
      <c r="AF449" s="373"/>
      <c r="AG449" s="373"/>
    </row>
    <row r="450" spans="1:33" ht="15.75" customHeight="1" x14ac:dyDescent="0.25">
      <c r="A450" s="373"/>
      <c r="B450" s="373"/>
      <c r="C450" s="373"/>
      <c r="D450" s="373"/>
      <c r="E450" s="373"/>
      <c r="F450" s="373"/>
      <c r="G450" s="373"/>
      <c r="H450" s="373"/>
      <c r="I450" s="373"/>
      <c r="J450" s="373"/>
      <c r="K450" s="373"/>
      <c r="L450" s="373"/>
      <c r="M450" s="373"/>
      <c r="N450" s="373"/>
      <c r="O450" s="373"/>
      <c r="P450" s="373"/>
      <c r="Q450" s="373"/>
      <c r="R450" s="373"/>
      <c r="S450" s="373"/>
      <c r="T450" s="373"/>
      <c r="U450" s="373"/>
      <c r="V450" s="373"/>
      <c r="W450" s="373"/>
      <c r="X450" s="373"/>
      <c r="Y450" s="373"/>
      <c r="Z450" s="373"/>
      <c r="AA450" s="373"/>
      <c r="AB450" s="373"/>
      <c r="AC450" s="373"/>
      <c r="AD450" s="373"/>
      <c r="AE450" s="373"/>
      <c r="AF450" s="373"/>
      <c r="AG450" s="373"/>
    </row>
    <row r="451" spans="1:33" ht="15.75" customHeight="1" x14ac:dyDescent="0.25">
      <c r="A451" s="373"/>
      <c r="B451" s="373"/>
      <c r="C451" s="373"/>
      <c r="D451" s="373"/>
      <c r="E451" s="373"/>
      <c r="F451" s="373"/>
      <c r="G451" s="373"/>
      <c r="H451" s="373"/>
      <c r="I451" s="373"/>
      <c r="J451" s="373"/>
      <c r="K451" s="373"/>
      <c r="L451" s="373"/>
      <c r="M451" s="373"/>
      <c r="N451" s="373"/>
      <c r="O451" s="373"/>
      <c r="P451" s="373"/>
      <c r="Q451" s="373"/>
      <c r="R451" s="373"/>
      <c r="S451" s="373"/>
      <c r="T451" s="373"/>
      <c r="U451" s="373"/>
      <c r="V451" s="373"/>
      <c r="W451" s="373"/>
      <c r="X451" s="373"/>
      <c r="Y451" s="373"/>
      <c r="Z451" s="373"/>
      <c r="AA451" s="373"/>
      <c r="AB451" s="373"/>
      <c r="AC451" s="373"/>
      <c r="AD451" s="373"/>
      <c r="AE451" s="373"/>
      <c r="AF451" s="373"/>
      <c r="AG451" s="373"/>
    </row>
    <row r="452" spans="1:33" ht="15.75" customHeight="1" x14ac:dyDescent="0.25">
      <c r="A452" s="373"/>
      <c r="B452" s="373"/>
      <c r="C452" s="373"/>
      <c r="D452" s="373"/>
      <c r="E452" s="373"/>
      <c r="F452" s="373"/>
      <c r="G452" s="373"/>
      <c r="H452" s="373"/>
      <c r="I452" s="373"/>
      <c r="J452" s="373"/>
      <c r="K452" s="373"/>
      <c r="L452" s="373"/>
      <c r="M452" s="373"/>
      <c r="N452" s="373"/>
      <c r="O452" s="373"/>
      <c r="P452" s="373"/>
      <c r="Q452" s="373"/>
      <c r="R452" s="373"/>
      <c r="S452" s="373"/>
      <c r="T452" s="373"/>
      <c r="U452" s="373"/>
      <c r="V452" s="373"/>
      <c r="W452" s="373"/>
      <c r="X452" s="373"/>
      <c r="Y452" s="373"/>
      <c r="Z452" s="373"/>
      <c r="AA452" s="373"/>
      <c r="AB452" s="373"/>
      <c r="AC452" s="373"/>
      <c r="AD452" s="373"/>
      <c r="AE452" s="373"/>
      <c r="AF452" s="373"/>
      <c r="AG452" s="373"/>
    </row>
    <row r="453" spans="1:33" ht="15.75" customHeight="1" x14ac:dyDescent="0.25">
      <c r="A453" s="373"/>
      <c r="B453" s="373"/>
      <c r="C453" s="373"/>
      <c r="D453" s="373"/>
      <c r="E453" s="373"/>
      <c r="F453" s="373"/>
      <c r="G453" s="373"/>
      <c r="H453" s="373"/>
      <c r="I453" s="373"/>
      <c r="J453" s="373"/>
      <c r="K453" s="373"/>
      <c r="L453" s="373"/>
      <c r="M453" s="373"/>
      <c r="N453" s="373"/>
      <c r="O453" s="373"/>
      <c r="P453" s="373"/>
      <c r="Q453" s="373"/>
      <c r="R453" s="373"/>
      <c r="S453" s="373"/>
      <c r="T453" s="373"/>
      <c r="U453" s="373"/>
      <c r="V453" s="373"/>
      <c r="W453" s="373"/>
      <c r="X453" s="373"/>
      <c r="Y453" s="373"/>
      <c r="Z453" s="373"/>
      <c r="AA453" s="373"/>
      <c r="AB453" s="373"/>
      <c r="AC453" s="373"/>
      <c r="AD453" s="373"/>
      <c r="AE453" s="373"/>
      <c r="AF453" s="373"/>
      <c r="AG453" s="373"/>
    </row>
    <row r="454" spans="1:33" ht="15.75" customHeight="1" x14ac:dyDescent="0.25">
      <c r="A454" s="373"/>
      <c r="B454" s="373"/>
      <c r="C454" s="373"/>
      <c r="D454" s="373"/>
      <c r="E454" s="373"/>
      <c r="F454" s="373"/>
      <c r="G454" s="373"/>
      <c r="H454" s="373"/>
      <c r="I454" s="373"/>
      <c r="J454" s="373"/>
      <c r="K454" s="373"/>
      <c r="L454" s="373"/>
      <c r="M454" s="373"/>
      <c r="N454" s="373"/>
      <c r="O454" s="373"/>
      <c r="P454" s="373"/>
      <c r="Q454" s="373"/>
      <c r="R454" s="373"/>
      <c r="S454" s="373"/>
      <c r="T454" s="373"/>
      <c r="U454" s="373"/>
      <c r="V454" s="373"/>
      <c r="W454" s="373"/>
      <c r="X454" s="373"/>
      <c r="Y454" s="373"/>
      <c r="Z454" s="373"/>
      <c r="AA454" s="373"/>
      <c r="AB454" s="373"/>
      <c r="AC454" s="373"/>
      <c r="AD454" s="373"/>
      <c r="AE454" s="373"/>
      <c r="AF454" s="373"/>
      <c r="AG454" s="373"/>
    </row>
    <row r="455" spans="1:33" ht="15.75" customHeight="1" x14ac:dyDescent="0.25">
      <c r="A455" s="373"/>
      <c r="B455" s="373"/>
      <c r="C455" s="373"/>
      <c r="D455" s="373"/>
      <c r="E455" s="373"/>
      <c r="F455" s="373"/>
      <c r="G455" s="373"/>
      <c r="H455" s="373"/>
      <c r="I455" s="373"/>
      <c r="J455" s="373"/>
      <c r="K455" s="373"/>
      <c r="L455" s="373"/>
      <c r="M455" s="373"/>
      <c r="N455" s="373"/>
      <c r="O455" s="373"/>
      <c r="P455" s="373"/>
      <c r="Q455" s="373"/>
      <c r="R455" s="373"/>
      <c r="S455" s="373"/>
      <c r="T455" s="373"/>
      <c r="U455" s="373"/>
      <c r="V455" s="373"/>
      <c r="W455" s="373"/>
      <c r="X455" s="373"/>
      <c r="Y455" s="373"/>
      <c r="Z455" s="373"/>
      <c r="AA455" s="373"/>
      <c r="AB455" s="373"/>
      <c r="AC455" s="373"/>
      <c r="AD455" s="373"/>
      <c r="AE455" s="373"/>
      <c r="AF455" s="373"/>
      <c r="AG455" s="373"/>
    </row>
    <row r="456" spans="1:33" ht="15.75" customHeight="1" x14ac:dyDescent="0.25">
      <c r="A456" s="373"/>
      <c r="B456" s="373"/>
      <c r="C456" s="373"/>
      <c r="D456" s="373"/>
      <c r="E456" s="373"/>
      <c r="F456" s="373"/>
      <c r="G456" s="373"/>
      <c r="H456" s="373"/>
      <c r="I456" s="373"/>
      <c r="J456" s="373"/>
      <c r="K456" s="373"/>
      <c r="L456" s="373"/>
      <c r="M456" s="373"/>
      <c r="N456" s="373"/>
      <c r="O456" s="373"/>
      <c r="P456" s="373"/>
      <c r="Q456" s="373"/>
      <c r="R456" s="373"/>
      <c r="S456" s="373"/>
      <c r="T456" s="373"/>
      <c r="U456" s="373"/>
      <c r="V456" s="373"/>
      <c r="W456" s="373"/>
      <c r="X456" s="373"/>
      <c r="Y456" s="373"/>
      <c r="Z456" s="373"/>
      <c r="AA456" s="373"/>
      <c r="AB456" s="373"/>
      <c r="AC456" s="373"/>
      <c r="AD456" s="373"/>
      <c r="AE456" s="373"/>
      <c r="AF456" s="373"/>
      <c r="AG456" s="373"/>
    </row>
    <row r="457" spans="1:33" ht="15.75" customHeight="1" x14ac:dyDescent="0.25">
      <c r="A457" s="373"/>
      <c r="B457" s="373"/>
      <c r="C457" s="373"/>
      <c r="D457" s="373"/>
      <c r="E457" s="373"/>
      <c r="F457" s="373"/>
      <c r="G457" s="373"/>
      <c r="H457" s="373"/>
      <c r="I457" s="373"/>
      <c r="J457" s="373"/>
      <c r="K457" s="373"/>
      <c r="L457" s="373"/>
      <c r="M457" s="373"/>
      <c r="N457" s="373"/>
      <c r="O457" s="373"/>
      <c r="P457" s="373"/>
      <c r="Q457" s="373"/>
      <c r="R457" s="373"/>
      <c r="S457" s="373"/>
      <c r="T457" s="373"/>
      <c r="U457" s="373"/>
      <c r="V457" s="373"/>
      <c r="W457" s="373"/>
      <c r="X457" s="373"/>
      <c r="Y457" s="373"/>
      <c r="Z457" s="373"/>
      <c r="AA457" s="373"/>
      <c r="AB457" s="373"/>
      <c r="AC457" s="373"/>
      <c r="AD457" s="373"/>
      <c r="AE457" s="373"/>
      <c r="AF457" s="373"/>
      <c r="AG457" s="373"/>
    </row>
    <row r="458" spans="1:33" ht="15.75" customHeight="1" x14ac:dyDescent="0.25">
      <c r="A458" s="373"/>
      <c r="B458" s="373"/>
      <c r="C458" s="373"/>
      <c r="D458" s="373"/>
      <c r="E458" s="373"/>
      <c r="F458" s="373"/>
      <c r="G458" s="373"/>
      <c r="H458" s="373"/>
      <c r="I458" s="373"/>
      <c r="J458" s="373"/>
      <c r="K458" s="373"/>
      <c r="L458" s="373"/>
      <c r="M458" s="373"/>
      <c r="N458" s="373"/>
      <c r="O458" s="373"/>
      <c r="P458" s="373"/>
      <c r="Q458" s="373"/>
      <c r="R458" s="373"/>
      <c r="S458" s="373"/>
      <c r="T458" s="373"/>
      <c r="U458" s="373"/>
      <c r="V458" s="373"/>
      <c r="W458" s="373"/>
      <c r="X458" s="373"/>
      <c r="Y458" s="373"/>
      <c r="Z458" s="373"/>
      <c r="AA458" s="373"/>
      <c r="AB458" s="373"/>
      <c r="AC458" s="373"/>
      <c r="AD458" s="373"/>
      <c r="AE458" s="373"/>
      <c r="AF458" s="373"/>
      <c r="AG458" s="373"/>
    </row>
    <row r="459" spans="1:33" ht="15.75" customHeight="1" x14ac:dyDescent="0.25">
      <c r="A459" s="373"/>
      <c r="B459" s="373"/>
      <c r="C459" s="373"/>
      <c r="D459" s="373"/>
      <c r="E459" s="373"/>
      <c r="F459" s="373"/>
      <c r="G459" s="373"/>
      <c r="H459" s="373"/>
      <c r="I459" s="373"/>
      <c r="J459" s="373"/>
      <c r="K459" s="373"/>
      <c r="L459" s="373"/>
      <c r="M459" s="373"/>
      <c r="N459" s="373"/>
      <c r="O459" s="373"/>
      <c r="P459" s="373"/>
      <c r="Q459" s="373"/>
      <c r="R459" s="373"/>
      <c r="S459" s="373"/>
      <c r="T459" s="373"/>
      <c r="U459" s="373"/>
      <c r="V459" s="373"/>
      <c r="W459" s="373"/>
      <c r="X459" s="373"/>
      <c r="Y459" s="373"/>
      <c r="Z459" s="373"/>
      <c r="AA459" s="373"/>
      <c r="AB459" s="373"/>
      <c r="AC459" s="373"/>
      <c r="AD459" s="373"/>
      <c r="AE459" s="373"/>
      <c r="AF459" s="373"/>
      <c r="AG459" s="373"/>
    </row>
    <row r="460" spans="1:33" ht="15.75" customHeight="1" x14ac:dyDescent="0.25">
      <c r="A460" s="373"/>
      <c r="B460" s="373"/>
      <c r="C460" s="373"/>
      <c r="D460" s="373"/>
      <c r="E460" s="373"/>
      <c r="F460" s="373"/>
      <c r="G460" s="373"/>
      <c r="H460" s="373"/>
      <c r="I460" s="373"/>
      <c r="J460" s="373"/>
      <c r="K460" s="373"/>
      <c r="L460" s="373"/>
      <c r="M460" s="373"/>
      <c r="N460" s="373"/>
      <c r="O460" s="373"/>
      <c r="P460" s="373"/>
      <c r="Q460" s="373"/>
      <c r="R460" s="373"/>
      <c r="S460" s="373"/>
      <c r="T460" s="373"/>
      <c r="U460" s="373"/>
      <c r="V460" s="373"/>
      <c r="W460" s="373"/>
      <c r="X460" s="373"/>
      <c r="Y460" s="373"/>
      <c r="Z460" s="373"/>
      <c r="AA460" s="373"/>
      <c r="AB460" s="373"/>
      <c r="AC460" s="373"/>
      <c r="AD460" s="373"/>
      <c r="AE460" s="373"/>
      <c r="AF460" s="373"/>
      <c r="AG460" s="373"/>
    </row>
    <row r="461" spans="1:33" ht="15.75" customHeight="1" x14ac:dyDescent="0.25">
      <c r="A461" s="373"/>
      <c r="B461" s="373"/>
      <c r="C461" s="373"/>
      <c r="D461" s="373"/>
      <c r="E461" s="373"/>
      <c r="F461" s="373"/>
      <c r="G461" s="373"/>
      <c r="H461" s="373"/>
      <c r="I461" s="373"/>
      <c r="J461" s="373"/>
      <c r="K461" s="373"/>
      <c r="L461" s="373"/>
      <c r="M461" s="373"/>
      <c r="N461" s="373"/>
      <c r="O461" s="373"/>
      <c r="P461" s="373"/>
      <c r="Q461" s="373"/>
      <c r="R461" s="373"/>
      <c r="S461" s="373"/>
      <c r="T461" s="373"/>
      <c r="U461" s="373"/>
      <c r="V461" s="373"/>
      <c r="W461" s="373"/>
      <c r="X461" s="373"/>
      <c r="Y461" s="373"/>
      <c r="Z461" s="373"/>
      <c r="AA461" s="373"/>
      <c r="AB461" s="373"/>
      <c r="AC461" s="373"/>
      <c r="AD461" s="373"/>
      <c r="AE461" s="373"/>
      <c r="AF461" s="373"/>
      <c r="AG461" s="373"/>
    </row>
    <row r="462" spans="1:33" ht="15.75" customHeight="1" x14ac:dyDescent="0.25">
      <c r="A462" s="373"/>
      <c r="B462" s="373"/>
      <c r="C462" s="373"/>
      <c r="D462" s="373"/>
      <c r="E462" s="373"/>
      <c r="F462" s="373"/>
      <c r="G462" s="373"/>
      <c r="H462" s="373"/>
      <c r="I462" s="373"/>
      <c r="J462" s="373"/>
      <c r="K462" s="373"/>
      <c r="L462" s="373"/>
      <c r="M462" s="373"/>
      <c r="N462" s="373"/>
      <c r="O462" s="373"/>
      <c r="P462" s="373"/>
      <c r="Q462" s="373"/>
      <c r="R462" s="373"/>
      <c r="S462" s="373"/>
      <c r="T462" s="373"/>
      <c r="U462" s="373"/>
      <c r="V462" s="373"/>
      <c r="W462" s="373"/>
      <c r="X462" s="373"/>
      <c r="Y462" s="373"/>
      <c r="Z462" s="373"/>
      <c r="AA462" s="373"/>
      <c r="AB462" s="373"/>
      <c r="AC462" s="373"/>
      <c r="AD462" s="373"/>
      <c r="AE462" s="373"/>
      <c r="AF462" s="373"/>
      <c r="AG462" s="373"/>
    </row>
    <row r="463" spans="1:33" ht="15.75" customHeight="1" x14ac:dyDescent="0.25">
      <c r="A463" s="373"/>
      <c r="B463" s="373"/>
      <c r="C463" s="373"/>
      <c r="D463" s="373"/>
      <c r="E463" s="373"/>
      <c r="F463" s="373"/>
      <c r="G463" s="373"/>
      <c r="H463" s="373"/>
      <c r="I463" s="373"/>
      <c r="J463" s="373"/>
      <c r="K463" s="373"/>
      <c r="L463" s="373"/>
      <c r="M463" s="373"/>
      <c r="N463" s="373"/>
      <c r="O463" s="373"/>
      <c r="P463" s="373"/>
      <c r="Q463" s="373"/>
      <c r="R463" s="373"/>
      <c r="S463" s="373"/>
      <c r="T463" s="373"/>
      <c r="U463" s="373"/>
      <c r="V463" s="373"/>
      <c r="W463" s="373"/>
      <c r="X463" s="373"/>
      <c r="Y463" s="373"/>
      <c r="Z463" s="373"/>
      <c r="AA463" s="373"/>
      <c r="AB463" s="373"/>
      <c r="AC463" s="373"/>
      <c r="AD463" s="373"/>
      <c r="AE463" s="373"/>
      <c r="AF463" s="373"/>
      <c r="AG463" s="373"/>
    </row>
    <row r="464" spans="1:33" ht="15.75" customHeight="1" x14ac:dyDescent="0.25">
      <c r="A464" s="373"/>
      <c r="B464" s="373"/>
      <c r="C464" s="373"/>
      <c r="D464" s="373"/>
      <c r="E464" s="373"/>
      <c r="F464" s="373"/>
      <c r="G464" s="373"/>
      <c r="H464" s="373"/>
      <c r="I464" s="373"/>
      <c r="J464" s="373"/>
      <c r="K464" s="373"/>
      <c r="L464" s="373"/>
      <c r="M464" s="373"/>
      <c r="N464" s="373"/>
      <c r="O464" s="373"/>
      <c r="P464" s="373"/>
      <c r="Q464" s="373"/>
      <c r="R464" s="373"/>
      <c r="S464" s="373"/>
      <c r="T464" s="373"/>
      <c r="U464" s="373"/>
      <c r="V464" s="373"/>
      <c r="W464" s="373"/>
      <c r="X464" s="373"/>
      <c r="Y464" s="373"/>
      <c r="Z464" s="373"/>
      <c r="AA464" s="373"/>
      <c r="AB464" s="373"/>
      <c r="AC464" s="373"/>
      <c r="AD464" s="373"/>
      <c r="AE464" s="373"/>
      <c r="AF464" s="373"/>
      <c r="AG464" s="373"/>
    </row>
    <row r="465" spans="1:33" ht="15.75" customHeight="1" x14ac:dyDescent="0.25">
      <c r="A465" s="373"/>
      <c r="B465" s="373"/>
      <c r="C465" s="373"/>
      <c r="D465" s="373"/>
      <c r="E465" s="373"/>
      <c r="F465" s="373"/>
      <c r="G465" s="373"/>
      <c r="H465" s="373"/>
      <c r="I465" s="373"/>
      <c r="J465" s="373"/>
      <c r="K465" s="373"/>
      <c r="L465" s="373"/>
      <c r="M465" s="373"/>
      <c r="N465" s="373"/>
      <c r="O465" s="373"/>
      <c r="P465" s="373"/>
      <c r="Q465" s="373"/>
      <c r="R465" s="373"/>
      <c r="S465" s="373"/>
      <c r="T465" s="373"/>
      <c r="U465" s="373"/>
      <c r="V465" s="373"/>
      <c r="W465" s="373"/>
      <c r="X465" s="373"/>
      <c r="Y465" s="373"/>
      <c r="Z465" s="373"/>
      <c r="AA465" s="373"/>
      <c r="AB465" s="373"/>
      <c r="AC465" s="373"/>
      <c r="AD465" s="373"/>
      <c r="AE465" s="373"/>
      <c r="AF465" s="373"/>
      <c r="AG465" s="373"/>
    </row>
    <row r="466" spans="1:33" ht="15.75" customHeight="1" x14ac:dyDescent="0.25">
      <c r="A466" s="373"/>
      <c r="B466" s="373"/>
      <c r="C466" s="373"/>
      <c r="D466" s="373"/>
      <c r="E466" s="373"/>
      <c r="F466" s="373"/>
      <c r="G466" s="373"/>
      <c r="H466" s="373"/>
      <c r="I466" s="373"/>
      <c r="J466" s="373"/>
      <c r="K466" s="373"/>
      <c r="L466" s="373"/>
      <c r="M466" s="373"/>
      <c r="N466" s="373"/>
      <c r="O466" s="373"/>
      <c r="P466" s="373"/>
      <c r="Q466" s="373"/>
      <c r="R466" s="373"/>
      <c r="S466" s="373"/>
      <c r="T466" s="373"/>
      <c r="U466" s="373"/>
      <c r="V466" s="373"/>
      <c r="W466" s="373"/>
      <c r="X466" s="373"/>
      <c r="Y466" s="373"/>
      <c r="Z466" s="373"/>
      <c r="AA466" s="373"/>
      <c r="AB466" s="373"/>
      <c r="AC466" s="373"/>
      <c r="AD466" s="373"/>
      <c r="AE466" s="373"/>
      <c r="AF466" s="373"/>
      <c r="AG466" s="373"/>
    </row>
    <row r="467" spans="1:33" ht="15.75" customHeight="1" x14ac:dyDescent="0.25">
      <c r="A467" s="373"/>
      <c r="B467" s="373"/>
      <c r="C467" s="373"/>
      <c r="D467" s="373"/>
      <c r="E467" s="373"/>
      <c r="F467" s="373"/>
      <c r="G467" s="373"/>
      <c r="H467" s="373"/>
      <c r="I467" s="373"/>
      <c r="J467" s="373"/>
      <c r="K467" s="373"/>
      <c r="L467" s="373"/>
      <c r="M467" s="373"/>
      <c r="N467" s="373"/>
      <c r="O467" s="373"/>
      <c r="P467" s="373"/>
      <c r="Q467" s="373"/>
      <c r="R467" s="373"/>
      <c r="S467" s="373"/>
      <c r="T467" s="373"/>
      <c r="U467" s="373"/>
      <c r="V467" s="373"/>
      <c r="W467" s="373"/>
      <c r="X467" s="373"/>
      <c r="Y467" s="373"/>
      <c r="Z467" s="373"/>
      <c r="AA467" s="373"/>
      <c r="AB467" s="373"/>
      <c r="AC467" s="373"/>
      <c r="AD467" s="373"/>
      <c r="AE467" s="373"/>
      <c r="AF467" s="373"/>
      <c r="AG467" s="373"/>
    </row>
    <row r="468" spans="1:33" ht="15.75" customHeight="1" x14ac:dyDescent="0.25">
      <c r="A468" s="373"/>
      <c r="B468" s="373"/>
      <c r="C468" s="373"/>
      <c r="D468" s="373"/>
      <c r="E468" s="373"/>
      <c r="F468" s="373"/>
      <c r="G468" s="373"/>
      <c r="H468" s="373"/>
      <c r="I468" s="373"/>
      <c r="J468" s="373"/>
      <c r="K468" s="373"/>
      <c r="L468" s="373"/>
      <c r="M468" s="373"/>
      <c r="N468" s="373"/>
      <c r="O468" s="373"/>
      <c r="P468" s="373"/>
      <c r="Q468" s="373"/>
      <c r="R468" s="373"/>
      <c r="S468" s="373"/>
      <c r="T468" s="373"/>
      <c r="U468" s="373"/>
      <c r="V468" s="373"/>
      <c r="W468" s="373"/>
      <c r="X468" s="373"/>
      <c r="Y468" s="373"/>
      <c r="Z468" s="373"/>
      <c r="AA468" s="373"/>
      <c r="AB468" s="373"/>
      <c r="AC468" s="373"/>
      <c r="AD468" s="373"/>
      <c r="AE468" s="373"/>
      <c r="AF468" s="373"/>
      <c r="AG468" s="373"/>
    </row>
    <row r="469" spans="1:33" ht="15.75" customHeight="1" x14ac:dyDescent="0.25">
      <c r="A469" s="373"/>
      <c r="B469" s="373"/>
      <c r="C469" s="373"/>
      <c r="D469" s="373"/>
      <c r="E469" s="373"/>
      <c r="F469" s="373"/>
      <c r="G469" s="373"/>
      <c r="H469" s="373"/>
      <c r="I469" s="373"/>
      <c r="J469" s="373"/>
      <c r="K469" s="373"/>
      <c r="L469" s="373"/>
      <c r="M469" s="373"/>
      <c r="N469" s="373"/>
      <c r="O469" s="373"/>
      <c r="P469" s="373"/>
      <c r="Q469" s="373"/>
      <c r="R469" s="373"/>
      <c r="S469" s="373"/>
      <c r="T469" s="373"/>
      <c r="U469" s="373"/>
      <c r="V469" s="373"/>
      <c r="W469" s="373"/>
      <c r="X469" s="373"/>
      <c r="Y469" s="373"/>
      <c r="Z469" s="373"/>
      <c r="AA469" s="373"/>
      <c r="AB469" s="373"/>
      <c r="AC469" s="373"/>
      <c r="AD469" s="373"/>
      <c r="AE469" s="373"/>
      <c r="AF469" s="373"/>
      <c r="AG469" s="373"/>
    </row>
    <row r="470" spans="1:33" ht="15.75" customHeight="1" x14ac:dyDescent="0.25">
      <c r="A470" s="373"/>
      <c r="B470" s="373"/>
      <c r="C470" s="373"/>
      <c r="D470" s="373"/>
      <c r="E470" s="373"/>
      <c r="F470" s="373"/>
      <c r="G470" s="373"/>
      <c r="H470" s="373"/>
      <c r="I470" s="373"/>
      <c r="J470" s="373"/>
      <c r="K470" s="373"/>
      <c r="L470" s="373"/>
      <c r="M470" s="373"/>
      <c r="N470" s="373"/>
      <c r="O470" s="373"/>
      <c r="P470" s="373"/>
      <c r="Q470" s="373"/>
      <c r="R470" s="373"/>
      <c r="S470" s="373"/>
      <c r="T470" s="373"/>
      <c r="U470" s="373"/>
      <c r="V470" s="373"/>
      <c r="W470" s="373"/>
      <c r="X470" s="373"/>
      <c r="Y470" s="373"/>
      <c r="Z470" s="373"/>
      <c r="AA470" s="373"/>
      <c r="AB470" s="373"/>
      <c r="AC470" s="373"/>
      <c r="AD470" s="373"/>
      <c r="AE470" s="373"/>
      <c r="AF470" s="373"/>
      <c r="AG470" s="373"/>
    </row>
    <row r="471" spans="1:33" ht="15.75" customHeight="1" x14ac:dyDescent="0.25">
      <c r="A471" s="373"/>
      <c r="B471" s="373"/>
      <c r="C471" s="373"/>
      <c r="D471" s="373"/>
      <c r="E471" s="373"/>
      <c r="F471" s="373"/>
      <c r="G471" s="373"/>
      <c r="H471" s="373"/>
      <c r="I471" s="373"/>
      <c r="J471" s="373"/>
      <c r="K471" s="373"/>
      <c r="L471" s="373"/>
      <c r="M471" s="373"/>
      <c r="N471" s="373"/>
      <c r="O471" s="373"/>
      <c r="P471" s="373"/>
      <c r="Q471" s="373"/>
      <c r="R471" s="373"/>
      <c r="S471" s="373"/>
      <c r="T471" s="373"/>
      <c r="U471" s="373"/>
      <c r="V471" s="373"/>
      <c r="W471" s="373"/>
      <c r="X471" s="373"/>
      <c r="Y471" s="373"/>
      <c r="Z471" s="373"/>
      <c r="AA471" s="373"/>
      <c r="AB471" s="373"/>
      <c r="AC471" s="373"/>
      <c r="AD471" s="373"/>
      <c r="AE471" s="373"/>
      <c r="AF471" s="373"/>
      <c r="AG471" s="373"/>
    </row>
    <row r="472" spans="1:33" ht="15.75" customHeight="1" x14ac:dyDescent="0.25">
      <c r="A472" s="373"/>
      <c r="B472" s="373"/>
      <c r="C472" s="373"/>
      <c r="D472" s="373"/>
      <c r="E472" s="373"/>
      <c r="F472" s="373"/>
      <c r="G472" s="373"/>
      <c r="H472" s="373"/>
      <c r="I472" s="373"/>
      <c r="J472" s="373"/>
      <c r="K472" s="373"/>
      <c r="L472" s="373"/>
      <c r="M472" s="373"/>
      <c r="N472" s="373"/>
      <c r="O472" s="373"/>
      <c r="P472" s="373"/>
      <c r="Q472" s="373"/>
      <c r="R472" s="373"/>
      <c r="S472" s="373"/>
      <c r="T472" s="373"/>
      <c r="U472" s="373"/>
      <c r="V472" s="373"/>
      <c r="W472" s="373"/>
      <c r="X472" s="373"/>
      <c r="Y472" s="373"/>
      <c r="Z472" s="373"/>
      <c r="AA472" s="373"/>
      <c r="AB472" s="373"/>
      <c r="AC472" s="373"/>
      <c r="AD472" s="373"/>
      <c r="AE472" s="373"/>
      <c r="AF472" s="373"/>
      <c r="AG472" s="373"/>
    </row>
    <row r="473" spans="1:33" ht="15.75" customHeight="1" x14ac:dyDescent="0.25">
      <c r="A473" s="373"/>
      <c r="B473" s="373"/>
      <c r="C473" s="373"/>
      <c r="D473" s="373"/>
      <c r="E473" s="373"/>
      <c r="F473" s="373"/>
      <c r="G473" s="373"/>
      <c r="H473" s="373"/>
      <c r="I473" s="373"/>
      <c r="J473" s="373"/>
      <c r="K473" s="373"/>
      <c r="L473" s="373"/>
      <c r="M473" s="373"/>
      <c r="N473" s="373"/>
      <c r="O473" s="373"/>
      <c r="P473" s="373"/>
      <c r="Q473" s="373"/>
      <c r="R473" s="373"/>
      <c r="S473" s="373"/>
      <c r="T473" s="373"/>
      <c r="U473" s="373"/>
      <c r="V473" s="373"/>
      <c r="W473" s="373"/>
      <c r="X473" s="373"/>
      <c r="Y473" s="373"/>
      <c r="Z473" s="373"/>
      <c r="AA473" s="373"/>
      <c r="AB473" s="373"/>
      <c r="AC473" s="373"/>
      <c r="AD473" s="373"/>
      <c r="AE473" s="373"/>
      <c r="AF473" s="373"/>
      <c r="AG473" s="373"/>
    </row>
    <row r="474" spans="1:33" ht="15.75" customHeight="1" x14ac:dyDescent="0.25">
      <c r="A474" s="373"/>
      <c r="B474" s="373"/>
      <c r="C474" s="373"/>
      <c r="D474" s="373"/>
      <c r="E474" s="373"/>
      <c r="F474" s="373"/>
      <c r="G474" s="373"/>
      <c r="H474" s="373"/>
      <c r="I474" s="373"/>
      <c r="J474" s="373"/>
      <c r="K474" s="373"/>
      <c r="L474" s="373"/>
      <c r="M474" s="373"/>
      <c r="N474" s="373"/>
      <c r="O474" s="373"/>
      <c r="P474" s="373"/>
      <c r="Q474" s="373"/>
      <c r="R474" s="373"/>
      <c r="S474" s="373"/>
      <c r="T474" s="373"/>
      <c r="U474" s="373"/>
      <c r="V474" s="373"/>
      <c r="W474" s="373"/>
      <c r="X474" s="373"/>
      <c r="Y474" s="373"/>
      <c r="Z474" s="373"/>
      <c r="AA474" s="373"/>
      <c r="AB474" s="373"/>
      <c r="AC474" s="373"/>
      <c r="AD474" s="373"/>
      <c r="AE474" s="373"/>
      <c r="AF474" s="373"/>
      <c r="AG474" s="373"/>
    </row>
    <row r="475" spans="1:33" ht="15.75" customHeight="1" x14ac:dyDescent="0.25">
      <c r="A475" s="373"/>
      <c r="B475" s="373"/>
      <c r="C475" s="373"/>
      <c r="D475" s="373"/>
      <c r="E475" s="373"/>
      <c r="F475" s="373"/>
      <c r="G475" s="373"/>
      <c r="H475" s="373"/>
      <c r="I475" s="373"/>
      <c r="J475" s="373"/>
      <c r="K475" s="373"/>
      <c r="L475" s="373"/>
      <c r="M475" s="373"/>
      <c r="N475" s="373"/>
      <c r="O475" s="373"/>
      <c r="P475" s="373"/>
      <c r="Q475" s="373"/>
      <c r="R475" s="373"/>
      <c r="S475" s="373"/>
      <c r="T475" s="373"/>
      <c r="U475" s="373"/>
      <c r="V475" s="373"/>
      <c r="W475" s="373"/>
      <c r="X475" s="373"/>
      <c r="Y475" s="373"/>
      <c r="Z475" s="373"/>
      <c r="AA475" s="373"/>
      <c r="AB475" s="373"/>
      <c r="AC475" s="373"/>
      <c r="AD475" s="373"/>
      <c r="AE475" s="373"/>
      <c r="AF475" s="373"/>
      <c r="AG475" s="373"/>
    </row>
    <row r="476" spans="1:33" ht="15.75" customHeight="1" x14ac:dyDescent="0.25">
      <c r="A476" s="373"/>
      <c r="B476" s="373"/>
      <c r="C476" s="373"/>
      <c r="D476" s="373"/>
      <c r="E476" s="373"/>
      <c r="F476" s="373"/>
      <c r="G476" s="373"/>
      <c r="H476" s="373"/>
      <c r="I476" s="373"/>
      <c r="J476" s="373"/>
      <c r="K476" s="373"/>
      <c r="L476" s="373"/>
      <c r="M476" s="373"/>
      <c r="N476" s="373"/>
      <c r="O476" s="373"/>
      <c r="P476" s="373"/>
      <c r="Q476" s="373"/>
      <c r="R476" s="373"/>
      <c r="S476" s="373"/>
      <c r="T476" s="373"/>
      <c r="U476" s="373"/>
      <c r="V476" s="373"/>
      <c r="W476" s="373"/>
      <c r="X476" s="373"/>
      <c r="Y476" s="373"/>
      <c r="Z476" s="373"/>
      <c r="AA476" s="373"/>
      <c r="AB476" s="373"/>
      <c r="AC476" s="373"/>
      <c r="AD476" s="373"/>
      <c r="AE476" s="373"/>
      <c r="AF476" s="373"/>
      <c r="AG476" s="373"/>
    </row>
    <row r="477" spans="1:33" ht="15.75" customHeight="1" x14ac:dyDescent="0.25">
      <c r="A477" s="373"/>
      <c r="B477" s="373"/>
      <c r="C477" s="373"/>
      <c r="D477" s="373"/>
      <c r="E477" s="373"/>
      <c r="F477" s="373"/>
      <c r="G477" s="373"/>
      <c r="H477" s="373"/>
      <c r="I477" s="373"/>
      <c r="J477" s="373"/>
      <c r="K477" s="373"/>
      <c r="L477" s="373"/>
      <c r="M477" s="373"/>
      <c r="N477" s="373"/>
      <c r="O477" s="373"/>
      <c r="P477" s="373"/>
      <c r="Q477" s="373"/>
      <c r="R477" s="373"/>
      <c r="S477" s="373"/>
      <c r="T477" s="373"/>
      <c r="U477" s="373"/>
      <c r="V477" s="373"/>
      <c r="W477" s="373"/>
      <c r="X477" s="373"/>
      <c r="Y477" s="373"/>
      <c r="Z477" s="373"/>
      <c r="AA477" s="373"/>
      <c r="AB477" s="373"/>
      <c r="AC477" s="373"/>
      <c r="AD477" s="373"/>
      <c r="AE477" s="373"/>
      <c r="AF477" s="373"/>
      <c r="AG477" s="373"/>
    </row>
    <row r="478" spans="1:33" ht="15.75" customHeight="1" x14ac:dyDescent="0.25">
      <c r="A478" s="373"/>
      <c r="B478" s="373"/>
      <c r="C478" s="373"/>
      <c r="D478" s="373"/>
      <c r="E478" s="373"/>
      <c r="F478" s="373"/>
      <c r="G478" s="373"/>
      <c r="H478" s="373"/>
      <c r="I478" s="373"/>
      <c r="J478" s="373"/>
      <c r="K478" s="373"/>
      <c r="L478" s="373"/>
      <c r="M478" s="373"/>
      <c r="N478" s="373"/>
      <c r="O478" s="373"/>
      <c r="P478" s="373"/>
      <c r="Q478" s="373"/>
      <c r="R478" s="373"/>
      <c r="S478" s="373"/>
      <c r="T478" s="373"/>
      <c r="U478" s="373"/>
      <c r="V478" s="373"/>
      <c r="W478" s="373"/>
      <c r="X478" s="373"/>
      <c r="Y478" s="373"/>
      <c r="Z478" s="373"/>
      <c r="AA478" s="373"/>
      <c r="AB478" s="373"/>
      <c r="AC478" s="373"/>
      <c r="AD478" s="373"/>
      <c r="AE478" s="373"/>
      <c r="AF478" s="373"/>
      <c r="AG478" s="373"/>
    </row>
    <row r="479" spans="1:33" ht="15.75" customHeight="1" x14ac:dyDescent="0.25">
      <c r="A479" s="373"/>
      <c r="B479" s="373"/>
      <c r="C479" s="373"/>
      <c r="D479" s="373"/>
      <c r="E479" s="373"/>
      <c r="F479" s="373"/>
      <c r="G479" s="373"/>
      <c r="H479" s="373"/>
      <c r="I479" s="373"/>
      <c r="J479" s="373"/>
      <c r="K479" s="373"/>
      <c r="L479" s="373"/>
      <c r="M479" s="373"/>
      <c r="N479" s="373"/>
      <c r="O479" s="373"/>
      <c r="P479" s="373"/>
      <c r="Q479" s="373"/>
      <c r="R479" s="373"/>
      <c r="S479" s="373"/>
      <c r="T479" s="373"/>
      <c r="U479" s="373"/>
      <c r="V479" s="373"/>
      <c r="W479" s="373"/>
      <c r="X479" s="373"/>
      <c r="Y479" s="373"/>
      <c r="Z479" s="373"/>
      <c r="AA479" s="373"/>
      <c r="AB479" s="373"/>
      <c r="AC479" s="373"/>
      <c r="AD479" s="373"/>
      <c r="AE479" s="373"/>
      <c r="AF479" s="373"/>
      <c r="AG479" s="373"/>
    </row>
    <row r="480" spans="1:33" ht="15.75" customHeight="1" x14ac:dyDescent="0.25">
      <c r="A480" s="373"/>
      <c r="B480" s="373"/>
      <c r="C480" s="373"/>
      <c r="D480" s="373"/>
      <c r="E480" s="373"/>
      <c r="F480" s="373"/>
      <c r="G480" s="373"/>
      <c r="H480" s="373"/>
      <c r="I480" s="373"/>
      <c r="J480" s="373"/>
      <c r="K480" s="373"/>
      <c r="L480" s="373"/>
      <c r="M480" s="373"/>
      <c r="N480" s="373"/>
      <c r="O480" s="373"/>
      <c r="P480" s="373"/>
      <c r="Q480" s="373"/>
      <c r="R480" s="373"/>
      <c r="S480" s="373"/>
      <c r="T480" s="373"/>
      <c r="U480" s="373"/>
      <c r="V480" s="373"/>
      <c r="W480" s="373"/>
      <c r="X480" s="373"/>
      <c r="Y480" s="373"/>
      <c r="Z480" s="373"/>
      <c r="AA480" s="373"/>
      <c r="AB480" s="373"/>
      <c r="AC480" s="373"/>
      <c r="AD480" s="373"/>
      <c r="AE480" s="373"/>
      <c r="AF480" s="373"/>
      <c r="AG480" s="373"/>
    </row>
    <row r="481" spans="1:33" ht="15.75" customHeight="1" x14ac:dyDescent="0.25">
      <c r="A481" s="373"/>
      <c r="B481" s="373"/>
      <c r="C481" s="373"/>
      <c r="D481" s="373"/>
      <c r="E481" s="373"/>
      <c r="F481" s="373"/>
      <c r="G481" s="373"/>
      <c r="H481" s="373"/>
      <c r="I481" s="373"/>
      <c r="J481" s="373"/>
      <c r="K481" s="373"/>
      <c r="L481" s="373"/>
      <c r="M481" s="373"/>
      <c r="N481" s="373"/>
      <c r="O481" s="373"/>
      <c r="P481" s="373"/>
      <c r="Q481" s="373"/>
      <c r="R481" s="373"/>
      <c r="S481" s="373"/>
      <c r="T481" s="373"/>
      <c r="U481" s="373"/>
      <c r="V481" s="373"/>
      <c r="W481" s="373"/>
      <c r="X481" s="373"/>
      <c r="Y481" s="373"/>
      <c r="Z481" s="373"/>
      <c r="AA481" s="373"/>
      <c r="AB481" s="373"/>
      <c r="AC481" s="373"/>
      <c r="AD481" s="373"/>
      <c r="AE481" s="373"/>
      <c r="AF481" s="373"/>
      <c r="AG481" s="373"/>
    </row>
    <row r="482" spans="1:33" ht="15.75" customHeight="1" x14ac:dyDescent="0.25">
      <c r="A482" s="373"/>
      <c r="B482" s="373"/>
      <c r="C482" s="373"/>
      <c r="D482" s="373"/>
      <c r="E482" s="373"/>
      <c r="F482" s="373"/>
      <c r="G482" s="373"/>
      <c r="H482" s="373"/>
      <c r="I482" s="373"/>
      <c r="J482" s="373"/>
      <c r="K482" s="373"/>
      <c r="L482" s="373"/>
      <c r="M482" s="373"/>
      <c r="N482" s="373"/>
      <c r="O482" s="373"/>
      <c r="P482" s="373"/>
      <c r="Q482" s="373"/>
      <c r="R482" s="373"/>
      <c r="S482" s="373"/>
      <c r="T482" s="373"/>
      <c r="U482" s="373"/>
      <c r="V482" s="373"/>
      <c r="W482" s="373"/>
      <c r="X482" s="373"/>
      <c r="Y482" s="373"/>
      <c r="Z482" s="373"/>
      <c r="AA482" s="373"/>
      <c r="AB482" s="373"/>
      <c r="AC482" s="373"/>
      <c r="AD482" s="373"/>
      <c r="AE482" s="373"/>
      <c r="AF482" s="373"/>
      <c r="AG482" s="373"/>
    </row>
    <row r="483" spans="1:33" ht="15.75" customHeight="1" x14ac:dyDescent="0.25">
      <c r="A483" s="373"/>
      <c r="B483" s="373"/>
      <c r="C483" s="373"/>
      <c r="D483" s="373"/>
      <c r="E483" s="373"/>
      <c r="F483" s="373"/>
      <c r="G483" s="373"/>
      <c r="H483" s="373"/>
      <c r="I483" s="373"/>
      <c r="J483" s="373"/>
      <c r="K483" s="373"/>
      <c r="L483" s="373"/>
      <c r="M483" s="373"/>
      <c r="N483" s="373"/>
      <c r="O483" s="373"/>
      <c r="P483" s="373"/>
      <c r="Q483" s="373"/>
      <c r="R483" s="373"/>
      <c r="S483" s="373"/>
      <c r="T483" s="373"/>
      <c r="U483" s="373"/>
      <c r="V483" s="373"/>
      <c r="W483" s="373"/>
      <c r="X483" s="373"/>
      <c r="Y483" s="373"/>
      <c r="Z483" s="373"/>
      <c r="AA483" s="373"/>
      <c r="AB483" s="373"/>
      <c r="AC483" s="373"/>
      <c r="AD483" s="373"/>
      <c r="AE483" s="373"/>
      <c r="AF483" s="373"/>
      <c r="AG483" s="373"/>
    </row>
    <row r="484" spans="1:33" ht="15.75" customHeight="1" x14ac:dyDescent="0.25">
      <c r="A484" s="373"/>
      <c r="B484" s="373"/>
      <c r="C484" s="373"/>
      <c r="D484" s="373"/>
      <c r="E484" s="373"/>
      <c r="F484" s="373"/>
      <c r="G484" s="373"/>
      <c r="H484" s="373"/>
      <c r="I484" s="373"/>
      <c r="J484" s="373"/>
      <c r="K484" s="373"/>
      <c r="L484" s="373"/>
      <c r="M484" s="373"/>
      <c r="N484" s="373"/>
      <c r="O484" s="373"/>
      <c r="P484" s="373"/>
      <c r="Q484" s="373"/>
      <c r="R484" s="373"/>
      <c r="S484" s="373"/>
      <c r="T484" s="373"/>
      <c r="U484" s="373"/>
      <c r="V484" s="373"/>
      <c r="W484" s="373"/>
      <c r="X484" s="373"/>
      <c r="Y484" s="373"/>
      <c r="Z484" s="373"/>
      <c r="AA484" s="373"/>
      <c r="AB484" s="373"/>
      <c r="AC484" s="373"/>
      <c r="AD484" s="373"/>
      <c r="AE484" s="373"/>
      <c r="AF484" s="373"/>
      <c r="AG484" s="373"/>
    </row>
    <row r="485" spans="1:33" ht="15.75" customHeight="1" x14ac:dyDescent="0.25">
      <c r="A485" s="373"/>
      <c r="B485" s="373"/>
      <c r="C485" s="373"/>
      <c r="D485" s="373"/>
      <c r="E485" s="373"/>
      <c r="F485" s="373"/>
      <c r="G485" s="373"/>
      <c r="H485" s="373"/>
      <c r="I485" s="373"/>
      <c r="J485" s="373"/>
      <c r="K485" s="373"/>
      <c r="L485" s="373"/>
      <c r="M485" s="373"/>
      <c r="N485" s="373"/>
      <c r="O485" s="373"/>
      <c r="P485" s="373"/>
      <c r="Q485" s="373"/>
      <c r="R485" s="373"/>
      <c r="S485" s="373"/>
      <c r="T485" s="373"/>
      <c r="U485" s="373"/>
      <c r="V485" s="373"/>
      <c r="W485" s="373"/>
      <c r="X485" s="373"/>
      <c r="Y485" s="373"/>
      <c r="Z485" s="373"/>
      <c r="AA485" s="373"/>
      <c r="AB485" s="373"/>
      <c r="AC485" s="373"/>
      <c r="AD485" s="373"/>
      <c r="AE485" s="373"/>
      <c r="AF485" s="373"/>
      <c r="AG485" s="373"/>
    </row>
    <row r="486" spans="1:33" ht="15.75" customHeight="1" x14ac:dyDescent="0.25">
      <c r="A486" s="373"/>
      <c r="B486" s="373"/>
      <c r="C486" s="373"/>
      <c r="D486" s="373"/>
      <c r="E486" s="373"/>
      <c r="F486" s="373"/>
      <c r="G486" s="373"/>
      <c r="H486" s="373"/>
      <c r="I486" s="373"/>
      <c r="J486" s="373"/>
      <c r="K486" s="373"/>
      <c r="L486" s="373"/>
      <c r="M486" s="373"/>
      <c r="N486" s="373"/>
      <c r="O486" s="373"/>
      <c r="P486" s="373"/>
      <c r="Q486" s="373"/>
      <c r="R486" s="373"/>
      <c r="S486" s="373"/>
      <c r="T486" s="373"/>
      <c r="U486" s="373"/>
      <c r="V486" s="373"/>
      <c r="W486" s="373"/>
      <c r="X486" s="373"/>
      <c r="Y486" s="373"/>
      <c r="Z486" s="373"/>
      <c r="AA486" s="373"/>
      <c r="AB486" s="373"/>
      <c r="AC486" s="373"/>
      <c r="AD486" s="373"/>
      <c r="AE486" s="373"/>
      <c r="AF486" s="373"/>
      <c r="AG486" s="373"/>
    </row>
    <row r="487" spans="1:33" ht="15.75" customHeight="1" x14ac:dyDescent="0.25">
      <c r="A487" s="373"/>
      <c r="B487" s="373"/>
      <c r="C487" s="373"/>
      <c r="D487" s="373"/>
      <c r="E487" s="373"/>
      <c r="F487" s="373"/>
      <c r="G487" s="373"/>
      <c r="H487" s="373"/>
      <c r="I487" s="373"/>
      <c r="J487" s="373"/>
      <c r="K487" s="373"/>
      <c r="L487" s="373"/>
      <c r="M487" s="373"/>
      <c r="N487" s="373"/>
      <c r="O487" s="373"/>
      <c r="P487" s="373"/>
      <c r="Q487" s="373"/>
      <c r="R487" s="373"/>
      <c r="S487" s="373"/>
      <c r="T487" s="373"/>
      <c r="U487" s="373"/>
      <c r="V487" s="373"/>
      <c r="W487" s="373"/>
      <c r="X487" s="373"/>
      <c r="Y487" s="373"/>
      <c r="Z487" s="373"/>
      <c r="AA487" s="373"/>
      <c r="AB487" s="373"/>
      <c r="AC487" s="373"/>
      <c r="AD487" s="373"/>
      <c r="AE487" s="373"/>
      <c r="AF487" s="373"/>
      <c r="AG487" s="373"/>
    </row>
    <row r="488" spans="1:33" ht="15.75" customHeight="1" x14ac:dyDescent="0.25">
      <c r="A488" s="373"/>
      <c r="B488" s="373"/>
      <c r="C488" s="373"/>
      <c r="D488" s="373"/>
      <c r="E488" s="373"/>
      <c r="F488" s="373"/>
      <c r="G488" s="373"/>
      <c r="H488" s="373"/>
      <c r="I488" s="373"/>
      <c r="J488" s="373"/>
      <c r="K488" s="373"/>
      <c r="L488" s="373"/>
      <c r="M488" s="373"/>
      <c r="N488" s="373"/>
      <c r="O488" s="373"/>
      <c r="P488" s="373"/>
      <c r="Q488" s="373"/>
      <c r="R488" s="373"/>
      <c r="S488" s="373"/>
      <c r="T488" s="373"/>
      <c r="U488" s="373"/>
      <c r="V488" s="373"/>
      <c r="W488" s="373"/>
      <c r="X488" s="373"/>
      <c r="Y488" s="373"/>
      <c r="Z488" s="373"/>
      <c r="AA488" s="373"/>
      <c r="AB488" s="373"/>
      <c r="AC488" s="373"/>
      <c r="AD488" s="373"/>
      <c r="AE488" s="373"/>
      <c r="AF488" s="373"/>
      <c r="AG488" s="373"/>
    </row>
    <row r="489" spans="1:33" ht="15.75" customHeight="1" x14ac:dyDescent="0.25">
      <c r="A489" s="373"/>
      <c r="B489" s="373"/>
      <c r="C489" s="373"/>
      <c r="D489" s="373"/>
      <c r="E489" s="373"/>
      <c r="F489" s="373"/>
      <c r="G489" s="373"/>
      <c r="H489" s="373"/>
      <c r="I489" s="373"/>
      <c r="J489" s="373"/>
      <c r="K489" s="373"/>
      <c r="L489" s="373"/>
      <c r="M489" s="373"/>
      <c r="N489" s="373"/>
      <c r="O489" s="373"/>
      <c r="P489" s="373"/>
      <c r="Q489" s="373"/>
      <c r="R489" s="373"/>
      <c r="S489" s="373"/>
      <c r="T489" s="373"/>
      <c r="U489" s="373"/>
      <c r="V489" s="373"/>
      <c r="W489" s="373"/>
      <c r="X489" s="373"/>
      <c r="Y489" s="373"/>
      <c r="Z489" s="373"/>
      <c r="AA489" s="373"/>
      <c r="AB489" s="373"/>
      <c r="AC489" s="373"/>
      <c r="AD489" s="373"/>
      <c r="AE489" s="373"/>
      <c r="AF489" s="373"/>
      <c r="AG489" s="373"/>
    </row>
    <row r="490" spans="1:33" ht="15.75" customHeight="1" x14ac:dyDescent="0.25">
      <c r="A490" s="373"/>
      <c r="B490" s="373"/>
      <c r="C490" s="373"/>
      <c r="D490" s="373"/>
      <c r="E490" s="373"/>
      <c r="F490" s="373"/>
      <c r="G490" s="373"/>
      <c r="H490" s="373"/>
      <c r="I490" s="373"/>
      <c r="J490" s="373"/>
      <c r="K490" s="373"/>
      <c r="L490" s="373"/>
      <c r="M490" s="373"/>
      <c r="N490" s="373"/>
      <c r="O490" s="373"/>
      <c r="P490" s="373"/>
      <c r="Q490" s="373"/>
      <c r="R490" s="373"/>
      <c r="S490" s="373"/>
      <c r="T490" s="373"/>
      <c r="U490" s="373"/>
      <c r="V490" s="373"/>
      <c r="W490" s="373"/>
      <c r="X490" s="373"/>
      <c r="Y490" s="373"/>
      <c r="Z490" s="373"/>
      <c r="AA490" s="373"/>
      <c r="AB490" s="373"/>
      <c r="AC490" s="373"/>
      <c r="AD490" s="373"/>
      <c r="AE490" s="373"/>
      <c r="AF490" s="373"/>
      <c r="AG490" s="373"/>
    </row>
    <row r="491" spans="1:33" ht="15.75" customHeight="1" x14ac:dyDescent="0.25">
      <c r="A491" s="373"/>
      <c r="B491" s="373"/>
      <c r="C491" s="373"/>
      <c r="D491" s="373"/>
      <c r="E491" s="373"/>
      <c r="F491" s="373"/>
      <c r="G491" s="373"/>
      <c r="H491" s="373"/>
      <c r="I491" s="373"/>
      <c r="J491" s="373"/>
      <c r="K491" s="373"/>
      <c r="L491" s="373"/>
      <c r="M491" s="373"/>
      <c r="N491" s="373"/>
      <c r="O491" s="373"/>
      <c r="P491" s="373"/>
      <c r="Q491" s="373"/>
      <c r="R491" s="373"/>
      <c r="S491" s="373"/>
      <c r="T491" s="373"/>
      <c r="U491" s="373"/>
      <c r="V491" s="373"/>
      <c r="W491" s="373"/>
      <c r="X491" s="373"/>
      <c r="Y491" s="373"/>
      <c r="Z491" s="373"/>
      <c r="AA491" s="373"/>
      <c r="AB491" s="373"/>
      <c r="AC491" s="373"/>
      <c r="AD491" s="373"/>
      <c r="AE491" s="373"/>
      <c r="AF491" s="373"/>
      <c r="AG491" s="373"/>
    </row>
    <row r="492" spans="1:33" ht="15.75" customHeight="1" x14ac:dyDescent="0.25">
      <c r="A492" s="373"/>
      <c r="B492" s="373"/>
      <c r="C492" s="373"/>
      <c r="D492" s="373"/>
      <c r="E492" s="373"/>
      <c r="F492" s="373"/>
      <c r="G492" s="373"/>
      <c r="H492" s="373"/>
      <c r="I492" s="373"/>
      <c r="J492" s="373"/>
      <c r="K492" s="373"/>
      <c r="L492" s="373"/>
      <c r="M492" s="373"/>
      <c r="N492" s="373"/>
      <c r="O492" s="373"/>
      <c r="P492" s="373"/>
      <c r="Q492" s="373"/>
      <c r="R492" s="373"/>
      <c r="S492" s="373"/>
      <c r="T492" s="373"/>
      <c r="U492" s="373"/>
      <c r="V492" s="373"/>
      <c r="W492" s="373"/>
      <c r="X492" s="373"/>
      <c r="Y492" s="373"/>
      <c r="Z492" s="373"/>
      <c r="AA492" s="373"/>
      <c r="AB492" s="373"/>
      <c r="AC492" s="373"/>
      <c r="AD492" s="373"/>
      <c r="AE492" s="373"/>
      <c r="AF492" s="373"/>
      <c r="AG492" s="373"/>
    </row>
    <row r="493" spans="1:33" ht="15.75" customHeight="1" x14ac:dyDescent="0.25">
      <c r="A493" s="373"/>
      <c r="B493" s="373"/>
      <c r="C493" s="373"/>
      <c r="D493" s="373"/>
      <c r="E493" s="373"/>
      <c r="F493" s="373"/>
      <c r="G493" s="373"/>
      <c r="H493" s="373"/>
      <c r="I493" s="373"/>
      <c r="J493" s="373"/>
      <c r="K493" s="373"/>
      <c r="L493" s="373"/>
      <c r="M493" s="373"/>
      <c r="N493" s="373"/>
      <c r="O493" s="373"/>
      <c r="P493" s="373"/>
      <c r="Q493" s="373"/>
      <c r="R493" s="373"/>
      <c r="S493" s="373"/>
      <c r="T493" s="373"/>
      <c r="U493" s="373"/>
      <c r="V493" s="373"/>
      <c r="W493" s="373"/>
      <c r="X493" s="373"/>
      <c r="Y493" s="373"/>
      <c r="Z493" s="373"/>
      <c r="AA493" s="373"/>
      <c r="AB493" s="373"/>
      <c r="AC493" s="373"/>
      <c r="AD493" s="373"/>
      <c r="AE493" s="373"/>
      <c r="AF493" s="373"/>
      <c r="AG493" s="373"/>
    </row>
    <row r="494" spans="1:33" ht="15.75" customHeight="1" x14ac:dyDescent="0.25">
      <c r="A494" s="373"/>
      <c r="B494" s="373"/>
      <c r="C494" s="373"/>
      <c r="D494" s="373"/>
      <c r="E494" s="373"/>
      <c r="F494" s="373"/>
      <c r="G494" s="373"/>
      <c r="H494" s="373"/>
      <c r="I494" s="373"/>
      <c r="J494" s="373"/>
      <c r="K494" s="373"/>
      <c r="L494" s="373"/>
      <c r="M494" s="373"/>
      <c r="N494" s="373"/>
      <c r="O494" s="373"/>
      <c r="P494" s="373"/>
      <c r="Q494" s="373"/>
      <c r="R494" s="373"/>
      <c r="S494" s="373"/>
      <c r="T494" s="373"/>
      <c r="U494" s="373"/>
      <c r="V494" s="373"/>
      <c r="W494" s="373"/>
      <c r="X494" s="373"/>
      <c r="Y494" s="373"/>
      <c r="Z494" s="373"/>
      <c r="AA494" s="373"/>
      <c r="AB494" s="373"/>
      <c r="AC494" s="373"/>
      <c r="AD494" s="373"/>
      <c r="AE494" s="373"/>
      <c r="AF494" s="373"/>
      <c r="AG494" s="373"/>
    </row>
    <row r="495" spans="1:33" ht="15.75" customHeight="1" x14ac:dyDescent="0.25">
      <c r="A495" s="373"/>
      <c r="B495" s="373"/>
      <c r="C495" s="373"/>
      <c r="D495" s="373"/>
      <c r="E495" s="373"/>
      <c r="F495" s="373"/>
      <c r="G495" s="373"/>
      <c r="H495" s="373"/>
      <c r="I495" s="373"/>
      <c r="J495" s="373"/>
      <c r="K495" s="373"/>
      <c r="L495" s="373"/>
      <c r="M495" s="373"/>
      <c r="N495" s="373"/>
      <c r="O495" s="373"/>
      <c r="P495" s="373"/>
      <c r="Q495" s="373"/>
      <c r="R495" s="373"/>
      <c r="S495" s="373"/>
      <c r="T495" s="373"/>
      <c r="U495" s="373"/>
      <c r="V495" s="373"/>
      <c r="W495" s="373"/>
      <c r="X495" s="373"/>
      <c r="Y495" s="373"/>
      <c r="Z495" s="373"/>
      <c r="AA495" s="373"/>
      <c r="AB495" s="373"/>
      <c r="AC495" s="373"/>
      <c r="AD495" s="373"/>
      <c r="AE495" s="373"/>
      <c r="AF495" s="373"/>
      <c r="AG495" s="373"/>
    </row>
    <row r="496" spans="1:33" ht="15.75" customHeight="1" x14ac:dyDescent="0.25">
      <c r="A496" s="373"/>
      <c r="B496" s="373"/>
      <c r="C496" s="373"/>
      <c r="D496" s="373"/>
      <c r="E496" s="373"/>
      <c r="F496" s="373"/>
      <c r="G496" s="373"/>
      <c r="H496" s="373"/>
      <c r="I496" s="373"/>
      <c r="J496" s="373"/>
      <c r="K496" s="373"/>
      <c r="L496" s="373"/>
      <c r="M496" s="373"/>
      <c r="N496" s="373"/>
      <c r="O496" s="373"/>
      <c r="P496" s="373"/>
      <c r="Q496" s="373"/>
      <c r="R496" s="373"/>
      <c r="S496" s="373"/>
      <c r="T496" s="373"/>
      <c r="U496" s="373"/>
      <c r="V496" s="373"/>
      <c r="W496" s="373"/>
      <c r="X496" s="373"/>
      <c r="Y496" s="373"/>
      <c r="Z496" s="373"/>
      <c r="AA496" s="373"/>
      <c r="AB496" s="373"/>
      <c r="AC496" s="373"/>
      <c r="AD496" s="373"/>
      <c r="AE496" s="373"/>
      <c r="AF496" s="373"/>
      <c r="AG496" s="373"/>
    </row>
    <row r="497" spans="1:33" ht="15.75" customHeight="1" x14ac:dyDescent="0.25">
      <c r="A497" s="373"/>
      <c r="B497" s="373"/>
      <c r="C497" s="373"/>
      <c r="D497" s="373"/>
      <c r="E497" s="373"/>
      <c r="F497" s="373"/>
      <c r="G497" s="373"/>
      <c r="H497" s="373"/>
      <c r="I497" s="373"/>
      <c r="J497" s="373"/>
      <c r="K497" s="373"/>
      <c r="L497" s="373"/>
      <c r="M497" s="373"/>
      <c r="N497" s="373"/>
      <c r="O497" s="373"/>
      <c r="P497" s="373"/>
      <c r="Q497" s="373"/>
      <c r="R497" s="373"/>
      <c r="S497" s="373"/>
      <c r="T497" s="373"/>
      <c r="U497" s="373"/>
      <c r="V497" s="373"/>
      <c r="W497" s="373"/>
      <c r="X497" s="373"/>
      <c r="Y497" s="373"/>
      <c r="Z497" s="373"/>
      <c r="AA497" s="373"/>
      <c r="AB497" s="373"/>
      <c r="AC497" s="373"/>
      <c r="AD497" s="373"/>
      <c r="AE497" s="373"/>
      <c r="AF497" s="373"/>
      <c r="AG497" s="373"/>
    </row>
    <row r="498" spans="1:33" ht="15.75" customHeight="1" x14ac:dyDescent="0.25">
      <c r="A498" s="373"/>
      <c r="B498" s="373"/>
      <c r="C498" s="373"/>
      <c r="D498" s="373"/>
      <c r="E498" s="373"/>
      <c r="F498" s="373"/>
      <c r="G498" s="373"/>
      <c r="H498" s="373"/>
      <c r="I498" s="373"/>
      <c r="J498" s="373"/>
      <c r="K498" s="373"/>
      <c r="L498" s="373"/>
      <c r="M498" s="373"/>
      <c r="N498" s="373"/>
      <c r="O498" s="373"/>
      <c r="P498" s="373"/>
      <c r="Q498" s="373"/>
      <c r="R498" s="373"/>
      <c r="S498" s="373"/>
      <c r="T498" s="373"/>
      <c r="U498" s="373"/>
      <c r="V498" s="373"/>
      <c r="W498" s="373"/>
      <c r="X498" s="373"/>
      <c r="Y498" s="373"/>
      <c r="Z498" s="373"/>
      <c r="AA498" s="373"/>
      <c r="AB498" s="373"/>
      <c r="AC498" s="373"/>
      <c r="AD498" s="373"/>
      <c r="AE498" s="373"/>
      <c r="AF498" s="373"/>
      <c r="AG498" s="373"/>
    </row>
    <row r="499" spans="1:33" ht="15.75" customHeight="1" x14ac:dyDescent="0.25">
      <c r="A499" s="373"/>
      <c r="B499" s="373"/>
      <c r="C499" s="373"/>
      <c r="D499" s="373"/>
      <c r="E499" s="373"/>
      <c r="F499" s="373"/>
      <c r="G499" s="373"/>
      <c r="H499" s="373"/>
      <c r="I499" s="373"/>
      <c r="J499" s="373"/>
      <c r="K499" s="373"/>
      <c r="L499" s="373"/>
      <c r="M499" s="373"/>
      <c r="N499" s="373"/>
      <c r="O499" s="373"/>
      <c r="P499" s="373"/>
      <c r="Q499" s="373"/>
      <c r="R499" s="373"/>
      <c r="S499" s="373"/>
      <c r="T499" s="373"/>
      <c r="U499" s="373"/>
      <c r="V499" s="373"/>
      <c r="W499" s="373"/>
      <c r="X499" s="373"/>
      <c r="Y499" s="373"/>
      <c r="Z499" s="373"/>
      <c r="AA499" s="373"/>
      <c r="AB499" s="373"/>
      <c r="AC499" s="373"/>
      <c r="AD499" s="373"/>
      <c r="AE499" s="373"/>
      <c r="AF499" s="373"/>
      <c r="AG499" s="373"/>
    </row>
    <row r="500" spans="1:33" ht="15.75" customHeight="1" x14ac:dyDescent="0.25">
      <c r="A500" s="373"/>
      <c r="B500" s="373"/>
      <c r="C500" s="373"/>
      <c r="D500" s="373"/>
      <c r="E500" s="373"/>
      <c r="F500" s="373"/>
      <c r="G500" s="373"/>
      <c r="H500" s="373"/>
      <c r="I500" s="373"/>
      <c r="J500" s="373"/>
      <c r="K500" s="373"/>
      <c r="L500" s="373"/>
      <c r="M500" s="373"/>
      <c r="N500" s="373"/>
      <c r="O500" s="373"/>
      <c r="P500" s="373"/>
      <c r="Q500" s="373"/>
      <c r="R500" s="373"/>
      <c r="S500" s="373"/>
      <c r="T500" s="373"/>
      <c r="U500" s="373"/>
      <c r="V500" s="373"/>
      <c r="W500" s="373"/>
      <c r="X500" s="373"/>
      <c r="Y500" s="373"/>
      <c r="Z500" s="373"/>
      <c r="AA500" s="373"/>
      <c r="AB500" s="373"/>
      <c r="AC500" s="373"/>
      <c r="AD500" s="373"/>
      <c r="AE500" s="373"/>
      <c r="AF500" s="373"/>
      <c r="AG500" s="373"/>
    </row>
    <row r="501" spans="1:33" ht="15.75" customHeight="1" x14ac:dyDescent="0.25">
      <c r="A501" s="373"/>
      <c r="B501" s="373"/>
      <c r="C501" s="373"/>
      <c r="D501" s="373"/>
      <c r="E501" s="373"/>
      <c r="F501" s="373"/>
      <c r="G501" s="373"/>
      <c r="H501" s="373"/>
      <c r="I501" s="373"/>
      <c r="J501" s="373"/>
      <c r="K501" s="373"/>
      <c r="L501" s="373"/>
      <c r="M501" s="373"/>
      <c r="N501" s="373"/>
      <c r="O501" s="373"/>
      <c r="P501" s="373"/>
      <c r="Q501" s="373"/>
      <c r="R501" s="373"/>
      <c r="S501" s="373"/>
      <c r="T501" s="373"/>
      <c r="U501" s="373"/>
      <c r="V501" s="373"/>
      <c r="W501" s="373"/>
      <c r="X501" s="373"/>
      <c r="Y501" s="373"/>
      <c r="Z501" s="373"/>
      <c r="AA501" s="373"/>
      <c r="AB501" s="373"/>
      <c r="AC501" s="373"/>
      <c r="AD501" s="373"/>
      <c r="AE501" s="373"/>
      <c r="AF501" s="373"/>
      <c r="AG501" s="373"/>
    </row>
    <row r="502" spans="1:33" ht="15.75" customHeight="1" x14ac:dyDescent="0.25">
      <c r="A502" s="373"/>
      <c r="B502" s="373"/>
      <c r="C502" s="373"/>
      <c r="D502" s="373"/>
      <c r="E502" s="373"/>
      <c r="F502" s="373"/>
      <c r="G502" s="373"/>
      <c r="H502" s="373"/>
      <c r="I502" s="373"/>
      <c r="J502" s="373"/>
      <c r="K502" s="373"/>
      <c r="L502" s="373"/>
      <c r="M502" s="373"/>
      <c r="N502" s="373"/>
      <c r="O502" s="373"/>
      <c r="P502" s="373"/>
      <c r="Q502" s="373"/>
      <c r="R502" s="373"/>
      <c r="S502" s="373"/>
      <c r="T502" s="373"/>
      <c r="U502" s="373"/>
      <c r="V502" s="373"/>
      <c r="W502" s="373"/>
      <c r="X502" s="373"/>
      <c r="Y502" s="373"/>
      <c r="Z502" s="373"/>
      <c r="AA502" s="373"/>
      <c r="AB502" s="373"/>
      <c r="AC502" s="373"/>
      <c r="AD502" s="373"/>
      <c r="AE502" s="373"/>
      <c r="AF502" s="373"/>
      <c r="AG502" s="373"/>
    </row>
    <row r="503" spans="1:33" ht="15.75" customHeight="1" x14ac:dyDescent="0.25">
      <c r="A503" s="373"/>
      <c r="B503" s="373"/>
      <c r="C503" s="373"/>
      <c r="D503" s="373"/>
      <c r="E503" s="373"/>
      <c r="F503" s="373"/>
      <c r="G503" s="373"/>
      <c r="H503" s="373"/>
      <c r="I503" s="373"/>
      <c r="J503" s="373"/>
      <c r="K503" s="373"/>
      <c r="L503" s="373"/>
      <c r="M503" s="373"/>
      <c r="N503" s="373"/>
      <c r="O503" s="373"/>
      <c r="P503" s="373"/>
      <c r="Q503" s="373"/>
      <c r="R503" s="373"/>
      <c r="S503" s="373"/>
      <c r="T503" s="373"/>
      <c r="U503" s="373"/>
      <c r="V503" s="373"/>
      <c r="W503" s="373"/>
      <c r="X503" s="373"/>
      <c r="Y503" s="373"/>
      <c r="Z503" s="373"/>
      <c r="AA503" s="373"/>
      <c r="AB503" s="373"/>
      <c r="AC503" s="373"/>
      <c r="AD503" s="373"/>
      <c r="AE503" s="373"/>
      <c r="AF503" s="373"/>
      <c r="AG503" s="373"/>
    </row>
    <row r="504" spans="1:33" ht="15.75" customHeight="1" x14ac:dyDescent="0.25">
      <c r="A504" s="373"/>
      <c r="B504" s="373"/>
      <c r="C504" s="373"/>
      <c r="D504" s="373"/>
      <c r="E504" s="373"/>
      <c r="F504" s="373"/>
      <c r="G504" s="373"/>
      <c r="H504" s="373"/>
      <c r="I504" s="373"/>
      <c r="J504" s="373"/>
      <c r="K504" s="373"/>
      <c r="L504" s="373"/>
      <c r="M504" s="373"/>
      <c r="N504" s="373"/>
      <c r="O504" s="373"/>
      <c r="P504" s="373"/>
      <c r="Q504" s="373"/>
      <c r="R504" s="373"/>
      <c r="S504" s="373"/>
      <c r="T504" s="373"/>
      <c r="U504" s="373"/>
      <c r="V504" s="373"/>
      <c r="W504" s="373"/>
      <c r="X504" s="373"/>
      <c r="Y504" s="373"/>
      <c r="Z504" s="373"/>
      <c r="AA504" s="373"/>
      <c r="AB504" s="373"/>
      <c r="AC504" s="373"/>
      <c r="AD504" s="373"/>
      <c r="AE504" s="373"/>
      <c r="AF504" s="373"/>
      <c r="AG504" s="373"/>
    </row>
    <row r="505" spans="1:33" ht="15.75" customHeight="1" x14ac:dyDescent="0.25">
      <c r="A505" s="373"/>
      <c r="B505" s="373"/>
      <c r="C505" s="373"/>
      <c r="D505" s="373"/>
      <c r="E505" s="373"/>
      <c r="F505" s="373"/>
      <c r="G505" s="373"/>
      <c r="H505" s="373"/>
      <c r="I505" s="373"/>
      <c r="J505" s="373"/>
      <c r="K505" s="373"/>
      <c r="L505" s="373"/>
      <c r="M505" s="373"/>
      <c r="N505" s="373"/>
      <c r="O505" s="373"/>
      <c r="P505" s="373"/>
      <c r="Q505" s="373"/>
      <c r="R505" s="373"/>
      <c r="S505" s="373"/>
      <c r="T505" s="373"/>
      <c r="U505" s="373"/>
      <c r="V505" s="373"/>
      <c r="W505" s="373"/>
      <c r="X505" s="373"/>
      <c r="Y505" s="373"/>
      <c r="Z505" s="373"/>
      <c r="AA505" s="373"/>
      <c r="AB505" s="373"/>
      <c r="AC505" s="373"/>
      <c r="AD505" s="373"/>
      <c r="AE505" s="373"/>
      <c r="AF505" s="373"/>
      <c r="AG505" s="373"/>
    </row>
    <row r="506" spans="1:33" ht="15.75" customHeight="1" x14ac:dyDescent="0.25">
      <c r="A506" s="373"/>
      <c r="B506" s="373"/>
      <c r="C506" s="373"/>
      <c r="D506" s="373"/>
      <c r="E506" s="373"/>
      <c r="F506" s="373"/>
      <c r="G506" s="373"/>
      <c r="H506" s="373"/>
      <c r="I506" s="373"/>
      <c r="J506" s="373"/>
      <c r="K506" s="373"/>
      <c r="L506" s="373"/>
      <c r="M506" s="373"/>
      <c r="N506" s="373"/>
      <c r="O506" s="373"/>
      <c r="P506" s="373"/>
      <c r="Q506" s="373"/>
      <c r="R506" s="373"/>
      <c r="S506" s="373"/>
      <c r="T506" s="373"/>
      <c r="U506" s="373"/>
      <c r="V506" s="373"/>
      <c r="W506" s="373"/>
      <c r="X506" s="373"/>
      <c r="Y506" s="373"/>
      <c r="Z506" s="373"/>
      <c r="AA506" s="373"/>
      <c r="AB506" s="373"/>
      <c r="AC506" s="373"/>
      <c r="AD506" s="373"/>
      <c r="AE506" s="373"/>
      <c r="AF506" s="373"/>
      <c r="AG506" s="373"/>
    </row>
    <row r="507" spans="1:33" ht="15.75" customHeight="1" x14ac:dyDescent="0.25">
      <c r="A507" s="373"/>
      <c r="B507" s="373"/>
      <c r="C507" s="373"/>
      <c r="D507" s="373"/>
      <c r="E507" s="373"/>
      <c r="F507" s="373"/>
      <c r="G507" s="373"/>
      <c r="H507" s="373"/>
      <c r="I507" s="373"/>
      <c r="J507" s="373"/>
      <c r="K507" s="373"/>
      <c r="L507" s="373"/>
      <c r="M507" s="373"/>
      <c r="N507" s="373"/>
      <c r="O507" s="373"/>
      <c r="P507" s="373"/>
      <c r="Q507" s="373"/>
      <c r="R507" s="373"/>
      <c r="S507" s="373"/>
      <c r="T507" s="373"/>
      <c r="U507" s="373"/>
      <c r="V507" s="373"/>
      <c r="W507" s="373"/>
      <c r="X507" s="373"/>
      <c r="Y507" s="373"/>
      <c r="Z507" s="373"/>
      <c r="AA507" s="373"/>
      <c r="AB507" s="373"/>
      <c r="AC507" s="373"/>
      <c r="AD507" s="373"/>
      <c r="AE507" s="373"/>
      <c r="AF507" s="373"/>
      <c r="AG507" s="373"/>
    </row>
    <row r="508" spans="1:33" ht="15.75" customHeight="1" x14ac:dyDescent="0.25">
      <c r="A508" s="373"/>
      <c r="B508" s="373"/>
      <c r="C508" s="373"/>
      <c r="D508" s="373"/>
      <c r="E508" s="373"/>
      <c r="F508" s="373"/>
      <c r="G508" s="373"/>
      <c r="H508" s="373"/>
      <c r="I508" s="373"/>
      <c r="J508" s="373"/>
      <c r="K508" s="373"/>
      <c r="L508" s="373"/>
      <c r="M508" s="373"/>
      <c r="N508" s="373"/>
      <c r="O508" s="373"/>
      <c r="P508" s="373"/>
      <c r="Q508" s="373"/>
      <c r="R508" s="373"/>
      <c r="S508" s="373"/>
      <c r="T508" s="373"/>
      <c r="U508" s="373"/>
      <c r="V508" s="373"/>
      <c r="W508" s="373"/>
      <c r="X508" s="373"/>
      <c r="Y508" s="373"/>
      <c r="Z508" s="373"/>
      <c r="AA508" s="373"/>
      <c r="AB508" s="373"/>
      <c r="AC508" s="373"/>
      <c r="AD508" s="373"/>
      <c r="AE508" s="373"/>
      <c r="AF508" s="373"/>
      <c r="AG508" s="373"/>
    </row>
    <row r="509" spans="1:33" ht="15.75" customHeight="1" x14ac:dyDescent="0.25">
      <c r="A509" s="373"/>
      <c r="B509" s="373"/>
      <c r="C509" s="373"/>
      <c r="D509" s="373"/>
      <c r="E509" s="373"/>
      <c r="F509" s="373"/>
      <c r="G509" s="373"/>
      <c r="H509" s="373"/>
      <c r="I509" s="373"/>
      <c r="J509" s="373"/>
      <c r="K509" s="373"/>
      <c r="L509" s="373"/>
      <c r="M509" s="373"/>
      <c r="N509" s="373"/>
      <c r="O509" s="373"/>
      <c r="P509" s="373"/>
      <c r="Q509" s="373"/>
      <c r="R509" s="373"/>
      <c r="S509" s="373"/>
      <c r="T509" s="373"/>
      <c r="U509" s="373"/>
      <c r="V509" s="373"/>
      <c r="W509" s="373"/>
      <c r="X509" s="373"/>
      <c r="Y509" s="373"/>
      <c r="Z509" s="373"/>
      <c r="AA509" s="373"/>
      <c r="AB509" s="373"/>
      <c r="AC509" s="373"/>
      <c r="AD509" s="373"/>
      <c r="AE509" s="373"/>
      <c r="AF509" s="373"/>
      <c r="AG509" s="373"/>
    </row>
    <row r="510" spans="1:33" ht="15.75" customHeight="1" x14ac:dyDescent="0.25">
      <c r="A510" s="373"/>
      <c r="B510" s="373"/>
      <c r="C510" s="373"/>
      <c r="D510" s="373"/>
      <c r="E510" s="373"/>
      <c r="F510" s="373"/>
      <c r="G510" s="373"/>
      <c r="H510" s="373"/>
      <c r="I510" s="373"/>
      <c r="J510" s="373"/>
      <c r="K510" s="373"/>
      <c r="L510" s="373"/>
      <c r="M510" s="373"/>
      <c r="N510" s="373"/>
      <c r="O510" s="373"/>
      <c r="P510" s="373"/>
      <c r="Q510" s="373"/>
      <c r="R510" s="373"/>
      <c r="S510" s="373"/>
      <c r="T510" s="373"/>
      <c r="U510" s="373"/>
      <c r="V510" s="373"/>
      <c r="W510" s="373"/>
      <c r="X510" s="373"/>
      <c r="Y510" s="373"/>
      <c r="Z510" s="373"/>
      <c r="AA510" s="373"/>
      <c r="AB510" s="373"/>
      <c r="AC510" s="373"/>
      <c r="AD510" s="373"/>
      <c r="AE510" s="373"/>
      <c r="AF510" s="373"/>
      <c r="AG510" s="373"/>
    </row>
    <row r="511" spans="1:33" ht="15.75" customHeight="1" x14ac:dyDescent="0.25">
      <c r="A511" s="373"/>
      <c r="B511" s="373"/>
      <c r="C511" s="373"/>
      <c r="D511" s="373"/>
      <c r="E511" s="373"/>
      <c r="F511" s="373"/>
      <c r="G511" s="373"/>
      <c r="H511" s="373"/>
      <c r="I511" s="373"/>
      <c r="J511" s="373"/>
      <c r="K511" s="373"/>
      <c r="L511" s="373"/>
      <c r="M511" s="373"/>
      <c r="N511" s="373"/>
      <c r="O511" s="373"/>
      <c r="P511" s="373"/>
      <c r="Q511" s="373"/>
      <c r="R511" s="373"/>
      <c r="S511" s="373"/>
      <c r="T511" s="373"/>
      <c r="U511" s="373"/>
      <c r="V511" s="373"/>
      <c r="W511" s="373"/>
      <c r="X511" s="373"/>
      <c r="Y511" s="373"/>
      <c r="Z511" s="373"/>
      <c r="AA511" s="373"/>
      <c r="AB511" s="373"/>
      <c r="AC511" s="373"/>
      <c r="AD511" s="373"/>
      <c r="AE511" s="373"/>
      <c r="AF511" s="373"/>
      <c r="AG511" s="373"/>
    </row>
    <row r="512" spans="1:33" ht="15.75" customHeight="1" x14ac:dyDescent="0.25">
      <c r="A512" s="373"/>
      <c r="B512" s="373"/>
      <c r="C512" s="373"/>
      <c r="D512" s="373"/>
      <c r="E512" s="373"/>
      <c r="F512" s="373"/>
      <c r="G512" s="373"/>
      <c r="H512" s="373"/>
      <c r="I512" s="373"/>
      <c r="J512" s="373"/>
      <c r="K512" s="373"/>
      <c r="L512" s="373"/>
      <c r="M512" s="373"/>
      <c r="N512" s="373"/>
      <c r="O512" s="373"/>
      <c r="P512" s="373"/>
      <c r="Q512" s="373"/>
      <c r="R512" s="373"/>
      <c r="S512" s="373"/>
      <c r="T512" s="373"/>
      <c r="U512" s="373"/>
      <c r="V512" s="373"/>
      <c r="W512" s="373"/>
      <c r="X512" s="373"/>
      <c r="Y512" s="373"/>
      <c r="Z512" s="373"/>
      <c r="AA512" s="373"/>
      <c r="AB512" s="373"/>
      <c r="AC512" s="373"/>
      <c r="AD512" s="373"/>
      <c r="AE512" s="373"/>
      <c r="AF512" s="373"/>
      <c r="AG512" s="373"/>
    </row>
    <row r="513" spans="1:33" ht="15.75" customHeight="1" x14ac:dyDescent="0.25">
      <c r="A513" s="373"/>
      <c r="B513" s="373"/>
      <c r="C513" s="373"/>
      <c r="D513" s="373"/>
      <c r="E513" s="373"/>
      <c r="F513" s="373"/>
      <c r="G513" s="373"/>
      <c r="H513" s="373"/>
      <c r="I513" s="373"/>
      <c r="J513" s="373"/>
      <c r="K513" s="373"/>
      <c r="L513" s="373"/>
      <c r="M513" s="373"/>
      <c r="N513" s="373"/>
      <c r="O513" s="373"/>
      <c r="P513" s="373"/>
      <c r="Q513" s="373"/>
      <c r="R513" s="373"/>
      <c r="S513" s="373"/>
      <c r="T513" s="373"/>
      <c r="U513" s="373"/>
      <c r="V513" s="373"/>
      <c r="W513" s="373"/>
      <c r="X513" s="373"/>
      <c r="Y513" s="373"/>
      <c r="Z513" s="373"/>
      <c r="AA513" s="373"/>
      <c r="AB513" s="373"/>
      <c r="AC513" s="373"/>
      <c r="AD513" s="373"/>
      <c r="AE513" s="373"/>
      <c r="AF513" s="373"/>
      <c r="AG513" s="373"/>
    </row>
    <row r="514" spans="1:33" ht="15.75" customHeight="1" x14ac:dyDescent="0.25">
      <c r="A514" s="373"/>
      <c r="B514" s="373"/>
      <c r="C514" s="373"/>
      <c r="D514" s="373"/>
      <c r="E514" s="373"/>
      <c r="F514" s="373"/>
      <c r="G514" s="373"/>
      <c r="H514" s="373"/>
      <c r="I514" s="373"/>
      <c r="J514" s="373"/>
      <c r="K514" s="373"/>
      <c r="L514" s="373"/>
      <c r="M514" s="373"/>
      <c r="N514" s="373"/>
      <c r="O514" s="373"/>
      <c r="P514" s="373"/>
      <c r="Q514" s="373"/>
      <c r="R514" s="373"/>
      <c r="S514" s="373"/>
      <c r="T514" s="373"/>
      <c r="U514" s="373"/>
      <c r="V514" s="373"/>
      <c r="W514" s="373"/>
      <c r="X514" s="373"/>
      <c r="Y514" s="373"/>
      <c r="Z514" s="373"/>
      <c r="AA514" s="373"/>
      <c r="AB514" s="373"/>
      <c r="AC514" s="373"/>
      <c r="AD514" s="373"/>
      <c r="AE514" s="373"/>
      <c r="AF514" s="373"/>
      <c r="AG514" s="373"/>
    </row>
    <row r="515" spans="1:33" ht="15.75" customHeight="1" x14ac:dyDescent="0.25">
      <c r="A515" s="373"/>
      <c r="B515" s="373"/>
      <c r="C515" s="373"/>
      <c r="D515" s="373"/>
      <c r="E515" s="373"/>
      <c r="F515" s="373"/>
      <c r="G515" s="373"/>
      <c r="H515" s="373"/>
      <c r="I515" s="373"/>
      <c r="J515" s="373"/>
      <c r="K515" s="373"/>
      <c r="L515" s="373"/>
      <c r="M515" s="373"/>
      <c r="N515" s="373"/>
      <c r="O515" s="373"/>
      <c r="P515" s="373"/>
      <c r="Q515" s="373"/>
      <c r="R515" s="373"/>
      <c r="S515" s="373"/>
      <c r="T515" s="373"/>
      <c r="U515" s="373"/>
      <c r="V515" s="373"/>
      <c r="W515" s="373"/>
      <c r="X515" s="373"/>
      <c r="Y515" s="373"/>
      <c r="Z515" s="373"/>
      <c r="AA515" s="373"/>
      <c r="AB515" s="373"/>
      <c r="AC515" s="373"/>
      <c r="AD515" s="373"/>
      <c r="AE515" s="373"/>
      <c r="AF515" s="373"/>
      <c r="AG515" s="373"/>
    </row>
    <row r="516" spans="1:33" ht="15.75" customHeight="1" x14ac:dyDescent="0.25">
      <c r="A516" s="373"/>
      <c r="B516" s="373"/>
      <c r="C516" s="373"/>
      <c r="D516" s="373"/>
      <c r="E516" s="373"/>
      <c r="F516" s="373"/>
      <c r="G516" s="373"/>
      <c r="H516" s="373"/>
      <c r="I516" s="373"/>
      <c r="J516" s="373"/>
      <c r="K516" s="373"/>
      <c r="L516" s="373"/>
      <c r="M516" s="373"/>
      <c r="N516" s="373"/>
      <c r="O516" s="373"/>
      <c r="P516" s="373"/>
      <c r="Q516" s="373"/>
      <c r="R516" s="373"/>
      <c r="S516" s="373"/>
      <c r="T516" s="373"/>
      <c r="U516" s="373"/>
      <c r="V516" s="373"/>
      <c r="W516" s="373"/>
      <c r="X516" s="373"/>
      <c r="Y516" s="373"/>
      <c r="Z516" s="373"/>
      <c r="AA516" s="373"/>
      <c r="AB516" s="373"/>
      <c r="AC516" s="373"/>
      <c r="AD516" s="373"/>
      <c r="AE516" s="373"/>
      <c r="AF516" s="373"/>
      <c r="AG516" s="373"/>
    </row>
    <row r="517" spans="1:33" ht="15.75" customHeight="1" x14ac:dyDescent="0.25">
      <c r="A517" s="373"/>
      <c r="B517" s="373"/>
      <c r="C517" s="373"/>
      <c r="D517" s="373"/>
      <c r="E517" s="373"/>
      <c r="F517" s="373"/>
      <c r="G517" s="373"/>
      <c r="H517" s="373"/>
      <c r="I517" s="373"/>
      <c r="J517" s="373"/>
      <c r="K517" s="373"/>
      <c r="L517" s="373"/>
      <c r="M517" s="373"/>
      <c r="N517" s="373"/>
      <c r="O517" s="373"/>
      <c r="P517" s="373"/>
      <c r="Q517" s="373"/>
      <c r="R517" s="373"/>
      <c r="S517" s="373"/>
      <c r="T517" s="373"/>
      <c r="U517" s="373"/>
      <c r="V517" s="373"/>
      <c r="W517" s="373"/>
      <c r="X517" s="373"/>
      <c r="Y517" s="373"/>
      <c r="Z517" s="373"/>
      <c r="AA517" s="373"/>
      <c r="AB517" s="373"/>
      <c r="AC517" s="373"/>
      <c r="AD517" s="373"/>
      <c r="AE517" s="373"/>
      <c r="AF517" s="373"/>
      <c r="AG517" s="373"/>
    </row>
    <row r="518" spans="1:33" ht="15.75" customHeight="1" x14ac:dyDescent="0.25">
      <c r="A518" s="373"/>
      <c r="B518" s="373"/>
      <c r="C518" s="373"/>
      <c r="D518" s="373"/>
      <c r="E518" s="373"/>
      <c r="F518" s="373"/>
      <c r="G518" s="373"/>
      <c r="H518" s="373"/>
      <c r="I518" s="373"/>
      <c r="J518" s="373"/>
      <c r="K518" s="373"/>
      <c r="L518" s="373"/>
      <c r="M518" s="373"/>
      <c r="N518" s="373"/>
      <c r="O518" s="373"/>
      <c r="P518" s="373"/>
      <c r="Q518" s="373"/>
      <c r="R518" s="373"/>
      <c r="S518" s="373"/>
      <c r="T518" s="373"/>
      <c r="U518" s="373"/>
      <c r="V518" s="373"/>
      <c r="W518" s="373"/>
      <c r="X518" s="373"/>
      <c r="Y518" s="373"/>
      <c r="Z518" s="373"/>
      <c r="AA518" s="373"/>
      <c r="AB518" s="373"/>
      <c r="AC518" s="373"/>
      <c r="AD518" s="373"/>
      <c r="AE518" s="373"/>
      <c r="AF518" s="373"/>
      <c r="AG518" s="373"/>
    </row>
    <row r="519" spans="1:33" ht="15.75" customHeight="1" x14ac:dyDescent="0.25">
      <c r="A519" s="373"/>
      <c r="B519" s="373"/>
      <c r="C519" s="373"/>
      <c r="D519" s="373"/>
      <c r="E519" s="373"/>
      <c r="F519" s="373"/>
      <c r="G519" s="373"/>
      <c r="H519" s="373"/>
      <c r="I519" s="373"/>
      <c r="J519" s="373"/>
      <c r="K519" s="373"/>
      <c r="L519" s="373"/>
      <c r="M519" s="373"/>
      <c r="N519" s="373"/>
      <c r="O519" s="373"/>
      <c r="P519" s="373"/>
      <c r="Q519" s="373"/>
      <c r="R519" s="373"/>
      <c r="S519" s="373"/>
      <c r="T519" s="373"/>
      <c r="U519" s="373"/>
      <c r="V519" s="373"/>
      <c r="W519" s="373"/>
      <c r="X519" s="373"/>
      <c r="Y519" s="373"/>
      <c r="Z519" s="373"/>
      <c r="AA519" s="373"/>
      <c r="AB519" s="373"/>
      <c r="AC519" s="373"/>
      <c r="AD519" s="373"/>
      <c r="AE519" s="373"/>
      <c r="AF519" s="373"/>
      <c r="AG519" s="373"/>
    </row>
    <row r="520" spans="1:33" ht="15.75" customHeight="1" x14ac:dyDescent="0.25">
      <c r="A520" s="373"/>
      <c r="B520" s="373"/>
      <c r="C520" s="373"/>
      <c r="D520" s="373"/>
      <c r="E520" s="373"/>
      <c r="F520" s="373"/>
      <c r="G520" s="373"/>
      <c r="H520" s="373"/>
      <c r="I520" s="373"/>
      <c r="J520" s="373"/>
      <c r="K520" s="373"/>
      <c r="L520" s="373"/>
      <c r="M520" s="373"/>
      <c r="N520" s="373"/>
      <c r="O520" s="373"/>
      <c r="P520" s="373"/>
      <c r="Q520" s="373"/>
      <c r="R520" s="373"/>
      <c r="S520" s="373"/>
      <c r="T520" s="373"/>
      <c r="U520" s="373"/>
      <c r="V520" s="373"/>
      <c r="W520" s="373"/>
      <c r="X520" s="373"/>
      <c r="Y520" s="373"/>
      <c r="Z520" s="373"/>
      <c r="AA520" s="373"/>
      <c r="AB520" s="373"/>
      <c r="AC520" s="373"/>
      <c r="AD520" s="373"/>
      <c r="AE520" s="373"/>
      <c r="AF520" s="373"/>
      <c r="AG520" s="373"/>
    </row>
    <row r="521" spans="1:33" ht="15.75" customHeight="1" x14ac:dyDescent="0.25">
      <c r="A521" s="373"/>
      <c r="B521" s="373"/>
      <c r="C521" s="373"/>
      <c r="D521" s="373"/>
      <c r="E521" s="373"/>
      <c r="F521" s="373"/>
      <c r="G521" s="373"/>
      <c r="H521" s="373"/>
      <c r="I521" s="373"/>
      <c r="J521" s="373"/>
      <c r="K521" s="373"/>
      <c r="L521" s="373"/>
      <c r="M521" s="373"/>
      <c r="N521" s="373"/>
      <c r="O521" s="373"/>
      <c r="P521" s="373"/>
      <c r="Q521" s="373"/>
      <c r="R521" s="373"/>
      <c r="S521" s="373"/>
      <c r="T521" s="373"/>
      <c r="U521" s="373"/>
      <c r="V521" s="373"/>
      <c r="W521" s="373"/>
      <c r="X521" s="373"/>
      <c r="Y521" s="373"/>
      <c r="Z521" s="373"/>
      <c r="AA521" s="373"/>
      <c r="AB521" s="373"/>
      <c r="AC521" s="373"/>
      <c r="AD521" s="373"/>
      <c r="AE521" s="373"/>
      <c r="AF521" s="373"/>
      <c r="AG521" s="373"/>
    </row>
    <row r="522" spans="1:33" ht="15.75" customHeight="1" x14ac:dyDescent="0.25">
      <c r="A522" s="373"/>
      <c r="B522" s="373"/>
      <c r="C522" s="373"/>
      <c r="D522" s="373"/>
      <c r="E522" s="373"/>
      <c r="F522" s="373"/>
      <c r="G522" s="373"/>
      <c r="H522" s="373"/>
      <c r="I522" s="373"/>
      <c r="J522" s="373"/>
      <c r="K522" s="373"/>
      <c r="L522" s="373"/>
      <c r="M522" s="373"/>
      <c r="N522" s="373"/>
      <c r="O522" s="373"/>
      <c r="P522" s="373"/>
      <c r="Q522" s="373"/>
      <c r="R522" s="373"/>
      <c r="S522" s="373"/>
      <c r="T522" s="373"/>
      <c r="U522" s="373"/>
      <c r="V522" s="373"/>
      <c r="W522" s="373"/>
      <c r="X522" s="373"/>
      <c r="Y522" s="373"/>
      <c r="Z522" s="373"/>
      <c r="AA522" s="373"/>
      <c r="AB522" s="373"/>
      <c r="AC522" s="373"/>
      <c r="AD522" s="373"/>
      <c r="AE522" s="373"/>
      <c r="AF522" s="373"/>
      <c r="AG522" s="373"/>
    </row>
    <row r="523" spans="1:33" ht="15.75" customHeight="1" x14ac:dyDescent="0.25">
      <c r="A523" s="373"/>
      <c r="B523" s="373"/>
      <c r="C523" s="373"/>
      <c r="D523" s="373"/>
      <c r="E523" s="373"/>
      <c r="F523" s="373"/>
      <c r="G523" s="373"/>
      <c r="H523" s="373"/>
      <c r="I523" s="373"/>
      <c r="J523" s="373"/>
      <c r="K523" s="373"/>
      <c r="L523" s="373"/>
      <c r="M523" s="373"/>
      <c r="N523" s="373"/>
      <c r="O523" s="373"/>
      <c r="P523" s="373"/>
      <c r="Q523" s="373"/>
      <c r="R523" s="373"/>
      <c r="S523" s="373"/>
      <c r="T523" s="373"/>
      <c r="U523" s="373"/>
      <c r="V523" s="373"/>
      <c r="W523" s="373"/>
      <c r="X523" s="373"/>
      <c r="Y523" s="373"/>
      <c r="Z523" s="373"/>
      <c r="AA523" s="373"/>
      <c r="AB523" s="373"/>
      <c r="AC523" s="373"/>
      <c r="AD523" s="373"/>
      <c r="AE523" s="373"/>
      <c r="AF523" s="373"/>
      <c r="AG523" s="373"/>
    </row>
    <row r="524" spans="1:33" ht="15.75" customHeight="1" x14ac:dyDescent="0.25">
      <c r="A524" s="373"/>
      <c r="B524" s="373"/>
      <c r="C524" s="373"/>
      <c r="D524" s="373"/>
      <c r="E524" s="373"/>
      <c r="F524" s="373"/>
      <c r="G524" s="373"/>
      <c r="H524" s="373"/>
      <c r="I524" s="373"/>
      <c r="J524" s="373"/>
      <c r="K524" s="373"/>
      <c r="L524" s="373"/>
      <c r="M524" s="373"/>
      <c r="N524" s="373"/>
      <c r="O524" s="373"/>
      <c r="P524" s="373"/>
      <c r="Q524" s="373"/>
      <c r="R524" s="373"/>
      <c r="S524" s="373"/>
      <c r="T524" s="373"/>
      <c r="U524" s="373"/>
      <c r="V524" s="373"/>
      <c r="W524" s="373"/>
      <c r="X524" s="373"/>
      <c r="Y524" s="373"/>
      <c r="Z524" s="373"/>
      <c r="AA524" s="373"/>
      <c r="AB524" s="373"/>
      <c r="AC524" s="373"/>
      <c r="AD524" s="373"/>
      <c r="AE524" s="373"/>
      <c r="AF524" s="373"/>
      <c r="AG524" s="373"/>
    </row>
    <row r="525" spans="1:33" ht="15.75" customHeight="1" x14ac:dyDescent="0.25">
      <c r="A525" s="373"/>
      <c r="B525" s="373"/>
      <c r="C525" s="373"/>
      <c r="D525" s="373"/>
      <c r="E525" s="373"/>
      <c r="F525" s="373"/>
      <c r="G525" s="373"/>
      <c r="H525" s="373"/>
      <c r="I525" s="373"/>
      <c r="J525" s="373"/>
      <c r="K525" s="373"/>
      <c r="L525" s="373"/>
      <c r="M525" s="373"/>
      <c r="N525" s="373"/>
      <c r="O525" s="373"/>
      <c r="P525" s="373"/>
      <c r="Q525" s="373"/>
      <c r="R525" s="373"/>
      <c r="S525" s="373"/>
      <c r="T525" s="373"/>
      <c r="U525" s="373"/>
      <c r="V525" s="373"/>
      <c r="W525" s="373"/>
      <c r="X525" s="373"/>
      <c r="Y525" s="373"/>
      <c r="Z525" s="373"/>
      <c r="AA525" s="373"/>
      <c r="AB525" s="373"/>
      <c r="AC525" s="373"/>
      <c r="AD525" s="373"/>
      <c r="AE525" s="373"/>
      <c r="AF525" s="373"/>
      <c r="AG525" s="373"/>
    </row>
    <row r="526" spans="1:33" ht="15.75" customHeight="1" x14ac:dyDescent="0.25">
      <c r="A526" s="373"/>
      <c r="B526" s="373"/>
      <c r="C526" s="373"/>
      <c r="D526" s="373"/>
      <c r="E526" s="373"/>
      <c r="F526" s="373"/>
      <c r="G526" s="373"/>
      <c r="H526" s="373"/>
      <c r="I526" s="373"/>
      <c r="J526" s="373"/>
      <c r="K526" s="373"/>
      <c r="L526" s="373"/>
      <c r="M526" s="373"/>
      <c r="N526" s="373"/>
      <c r="O526" s="373"/>
      <c r="P526" s="373"/>
      <c r="Q526" s="373"/>
      <c r="R526" s="373"/>
      <c r="S526" s="373"/>
      <c r="T526" s="373"/>
      <c r="U526" s="373"/>
      <c r="V526" s="373"/>
      <c r="W526" s="373"/>
      <c r="X526" s="373"/>
      <c r="Y526" s="373"/>
      <c r="Z526" s="373"/>
      <c r="AA526" s="373"/>
      <c r="AB526" s="373"/>
      <c r="AC526" s="373"/>
      <c r="AD526" s="373"/>
      <c r="AE526" s="373"/>
      <c r="AF526" s="373"/>
      <c r="AG526" s="373"/>
    </row>
    <row r="527" spans="1:33" ht="15.75" customHeight="1" x14ac:dyDescent="0.25">
      <c r="A527" s="373"/>
      <c r="B527" s="373"/>
      <c r="C527" s="373"/>
      <c r="D527" s="373"/>
      <c r="E527" s="373"/>
      <c r="F527" s="373"/>
      <c r="G527" s="373"/>
      <c r="H527" s="373"/>
      <c r="I527" s="373"/>
      <c r="J527" s="373"/>
      <c r="K527" s="373"/>
      <c r="L527" s="373"/>
      <c r="M527" s="373"/>
      <c r="N527" s="373"/>
      <c r="O527" s="373"/>
      <c r="P527" s="373"/>
      <c r="Q527" s="373"/>
      <c r="R527" s="373"/>
      <c r="S527" s="373"/>
      <c r="T527" s="373"/>
      <c r="U527" s="373"/>
      <c r="V527" s="373"/>
      <c r="W527" s="373"/>
      <c r="X527" s="373"/>
      <c r="Y527" s="373"/>
      <c r="Z527" s="373"/>
      <c r="AA527" s="373"/>
      <c r="AB527" s="373"/>
      <c r="AC527" s="373"/>
      <c r="AD527" s="373"/>
      <c r="AE527" s="373"/>
      <c r="AF527" s="373"/>
      <c r="AG527" s="373"/>
    </row>
    <row r="528" spans="1:33" ht="15.75" customHeight="1" x14ac:dyDescent="0.25">
      <c r="A528" s="373"/>
      <c r="B528" s="373"/>
      <c r="C528" s="373"/>
      <c r="D528" s="373"/>
      <c r="E528" s="373"/>
      <c r="F528" s="373"/>
      <c r="G528" s="373"/>
      <c r="H528" s="373"/>
      <c r="I528" s="373"/>
      <c r="J528" s="373"/>
      <c r="K528" s="373"/>
      <c r="L528" s="373"/>
      <c r="M528" s="373"/>
      <c r="N528" s="373"/>
      <c r="O528" s="373"/>
      <c r="P528" s="373"/>
      <c r="Q528" s="373"/>
      <c r="R528" s="373"/>
      <c r="S528" s="373"/>
      <c r="T528" s="373"/>
      <c r="U528" s="373"/>
      <c r="V528" s="373"/>
      <c r="W528" s="373"/>
      <c r="X528" s="373"/>
      <c r="Y528" s="373"/>
      <c r="Z528" s="373"/>
      <c r="AA528" s="373"/>
      <c r="AB528" s="373"/>
      <c r="AC528" s="373"/>
      <c r="AD528" s="373"/>
      <c r="AE528" s="373"/>
      <c r="AF528" s="373"/>
      <c r="AG528" s="373"/>
    </row>
    <row r="529" spans="1:33" ht="15.75" customHeight="1" x14ac:dyDescent="0.25">
      <c r="A529" s="373"/>
      <c r="B529" s="373"/>
      <c r="C529" s="373"/>
      <c r="D529" s="373"/>
      <c r="E529" s="373"/>
      <c r="F529" s="373"/>
      <c r="G529" s="373"/>
      <c r="H529" s="373"/>
      <c r="I529" s="373"/>
      <c r="J529" s="373"/>
      <c r="K529" s="373"/>
      <c r="L529" s="373"/>
      <c r="M529" s="373"/>
      <c r="N529" s="373"/>
      <c r="O529" s="373"/>
      <c r="P529" s="373"/>
      <c r="Q529" s="373"/>
      <c r="R529" s="373"/>
      <c r="S529" s="373"/>
      <c r="T529" s="373"/>
      <c r="U529" s="373"/>
      <c r="V529" s="373"/>
      <c r="W529" s="373"/>
      <c r="X529" s="373"/>
      <c r="Y529" s="373"/>
      <c r="Z529" s="373"/>
      <c r="AA529" s="373"/>
      <c r="AB529" s="373"/>
      <c r="AC529" s="373"/>
      <c r="AD529" s="373"/>
      <c r="AE529" s="373"/>
      <c r="AF529" s="373"/>
      <c r="AG529" s="373"/>
    </row>
    <row r="530" spans="1:33" ht="15.75" customHeight="1" x14ac:dyDescent="0.25">
      <c r="A530" s="373"/>
      <c r="B530" s="373"/>
      <c r="C530" s="373"/>
      <c r="D530" s="373"/>
      <c r="E530" s="373"/>
      <c r="F530" s="373"/>
      <c r="G530" s="373"/>
      <c r="H530" s="373"/>
      <c r="I530" s="373"/>
      <c r="J530" s="373"/>
      <c r="K530" s="373"/>
      <c r="L530" s="373"/>
      <c r="M530" s="373"/>
      <c r="N530" s="373"/>
      <c r="O530" s="373"/>
      <c r="P530" s="373"/>
      <c r="Q530" s="373"/>
      <c r="R530" s="373"/>
      <c r="S530" s="373"/>
      <c r="T530" s="373"/>
      <c r="U530" s="373"/>
      <c r="V530" s="373"/>
      <c r="W530" s="373"/>
      <c r="X530" s="373"/>
      <c r="Y530" s="373"/>
      <c r="Z530" s="373"/>
      <c r="AA530" s="373"/>
      <c r="AB530" s="373"/>
      <c r="AC530" s="373"/>
      <c r="AD530" s="373"/>
      <c r="AE530" s="373"/>
      <c r="AF530" s="373"/>
      <c r="AG530" s="373"/>
    </row>
    <row r="531" spans="1:33" ht="15.75" customHeight="1" x14ac:dyDescent="0.25">
      <c r="A531" s="373"/>
      <c r="B531" s="373"/>
      <c r="C531" s="373"/>
      <c r="D531" s="373"/>
      <c r="E531" s="373"/>
      <c r="F531" s="373"/>
      <c r="G531" s="373"/>
      <c r="H531" s="373"/>
      <c r="I531" s="373"/>
      <c r="J531" s="373"/>
      <c r="K531" s="373"/>
      <c r="L531" s="373"/>
      <c r="M531" s="373"/>
      <c r="N531" s="373"/>
      <c r="O531" s="373"/>
      <c r="P531" s="373"/>
      <c r="Q531" s="373"/>
      <c r="R531" s="373"/>
      <c r="S531" s="373"/>
      <c r="T531" s="373"/>
      <c r="U531" s="373"/>
      <c r="V531" s="373"/>
      <c r="W531" s="373"/>
      <c r="X531" s="373"/>
      <c r="Y531" s="373"/>
      <c r="Z531" s="373"/>
      <c r="AA531" s="373"/>
      <c r="AB531" s="373"/>
      <c r="AC531" s="373"/>
      <c r="AD531" s="373"/>
      <c r="AE531" s="373"/>
      <c r="AF531" s="373"/>
      <c r="AG531" s="373"/>
    </row>
    <row r="532" spans="1:33" ht="15.75" customHeight="1" x14ac:dyDescent="0.25">
      <c r="A532" s="373"/>
      <c r="B532" s="373"/>
      <c r="C532" s="373"/>
      <c r="D532" s="373"/>
      <c r="E532" s="373"/>
      <c r="F532" s="373"/>
      <c r="G532" s="373"/>
      <c r="H532" s="373"/>
      <c r="I532" s="373"/>
      <c r="J532" s="373"/>
      <c r="K532" s="373"/>
      <c r="L532" s="373"/>
      <c r="M532" s="373"/>
      <c r="N532" s="373"/>
      <c r="O532" s="373"/>
      <c r="P532" s="373"/>
      <c r="Q532" s="373"/>
      <c r="R532" s="373"/>
      <c r="S532" s="373"/>
      <c r="T532" s="373"/>
      <c r="U532" s="373"/>
      <c r="V532" s="373"/>
      <c r="W532" s="373"/>
      <c r="X532" s="373"/>
      <c r="Y532" s="373"/>
      <c r="Z532" s="373"/>
      <c r="AA532" s="373"/>
      <c r="AB532" s="373"/>
      <c r="AC532" s="373"/>
      <c r="AD532" s="373"/>
      <c r="AE532" s="373"/>
      <c r="AF532" s="373"/>
      <c r="AG532" s="373"/>
    </row>
    <row r="533" spans="1:33" ht="15.75" customHeight="1" x14ac:dyDescent="0.25">
      <c r="A533" s="373"/>
      <c r="B533" s="373"/>
      <c r="C533" s="373"/>
      <c r="D533" s="373"/>
      <c r="E533" s="373"/>
      <c r="F533" s="373"/>
      <c r="G533" s="373"/>
      <c r="H533" s="373"/>
      <c r="I533" s="373"/>
      <c r="J533" s="373"/>
      <c r="K533" s="373"/>
      <c r="L533" s="373"/>
      <c r="M533" s="373"/>
      <c r="N533" s="373"/>
      <c r="O533" s="373"/>
      <c r="P533" s="373"/>
      <c r="Q533" s="373"/>
      <c r="R533" s="373"/>
      <c r="S533" s="373"/>
      <c r="T533" s="373"/>
      <c r="U533" s="373"/>
      <c r="V533" s="373"/>
      <c r="W533" s="373"/>
      <c r="X533" s="373"/>
      <c r="Y533" s="373"/>
      <c r="Z533" s="373"/>
      <c r="AA533" s="373"/>
      <c r="AB533" s="373"/>
      <c r="AC533" s="373"/>
      <c r="AD533" s="373"/>
      <c r="AE533" s="373"/>
      <c r="AF533" s="373"/>
      <c r="AG533" s="373"/>
    </row>
    <row r="534" spans="1:33" ht="15.75" customHeight="1" x14ac:dyDescent="0.25">
      <c r="A534" s="373"/>
      <c r="B534" s="373"/>
      <c r="C534" s="373"/>
      <c r="D534" s="373"/>
      <c r="E534" s="373"/>
      <c r="F534" s="373"/>
      <c r="G534" s="373"/>
      <c r="H534" s="373"/>
      <c r="I534" s="373"/>
      <c r="J534" s="373"/>
      <c r="K534" s="373"/>
      <c r="L534" s="373"/>
      <c r="M534" s="373"/>
      <c r="N534" s="373"/>
      <c r="O534" s="373"/>
      <c r="P534" s="373"/>
      <c r="Q534" s="373"/>
      <c r="R534" s="373"/>
      <c r="S534" s="373"/>
      <c r="T534" s="373"/>
      <c r="U534" s="373"/>
      <c r="V534" s="373"/>
      <c r="W534" s="373"/>
      <c r="X534" s="373"/>
      <c r="Y534" s="373"/>
      <c r="Z534" s="373"/>
      <c r="AA534" s="373"/>
      <c r="AB534" s="373"/>
      <c r="AC534" s="373"/>
      <c r="AD534" s="373"/>
      <c r="AE534" s="373"/>
      <c r="AF534" s="373"/>
      <c r="AG534" s="373"/>
    </row>
    <row r="535" spans="1:33" ht="15.75" customHeight="1" x14ac:dyDescent="0.25">
      <c r="A535" s="373"/>
      <c r="B535" s="373"/>
      <c r="C535" s="373"/>
      <c r="D535" s="373"/>
      <c r="E535" s="373"/>
      <c r="F535" s="373"/>
      <c r="G535" s="373"/>
      <c r="H535" s="373"/>
      <c r="I535" s="373"/>
      <c r="J535" s="373"/>
      <c r="K535" s="373"/>
      <c r="L535" s="373"/>
      <c r="M535" s="373"/>
      <c r="N535" s="373"/>
      <c r="O535" s="373"/>
      <c r="P535" s="373"/>
      <c r="Q535" s="373"/>
      <c r="R535" s="373"/>
      <c r="S535" s="373"/>
      <c r="T535" s="373"/>
      <c r="U535" s="373"/>
      <c r="V535" s="373"/>
      <c r="W535" s="373"/>
      <c r="X535" s="373"/>
      <c r="Y535" s="373"/>
      <c r="Z535" s="373"/>
      <c r="AA535" s="373"/>
      <c r="AB535" s="373"/>
      <c r="AC535" s="373"/>
      <c r="AD535" s="373"/>
      <c r="AE535" s="373"/>
      <c r="AF535" s="373"/>
      <c r="AG535" s="373"/>
    </row>
    <row r="536" spans="1:33" ht="15.75" customHeight="1" x14ac:dyDescent="0.25">
      <c r="A536" s="373"/>
      <c r="B536" s="373"/>
      <c r="C536" s="373"/>
      <c r="D536" s="373"/>
      <c r="E536" s="373"/>
      <c r="F536" s="373"/>
      <c r="G536" s="373"/>
      <c r="H536" s="373"/>
      <c r="I536" s="373"/>
      <c r="J536" s="373"/>
      <c r="K536" s="373"/>
      <c r="L536" s="373"/>
      <c r="M536" s="373"/>
      <c r="N536" s="373"/>
      <c r="O536" s="373"/>
      <c r="P536" s="373"/>
      <c r="Q536" s="373"/>
      <c r="R536" s="373"/>
      <c r="S536" s="373"/>
      <c r="T536" s="373"/>
      <c r="U536" s="373"/>
      <c r="V536" s="373"/>
      <c r="W536" s="373"/>
      <c r="X536" s="373"/>
      <c r="Y536" s="373"/>
      <c r="Z536" s="373"/>
      <c r="AA536" s="373"/>
      <c r="AB536" s="373"/>
      <c r="AC536" s="373"/>
      <c r="AD536" s="373"/>
      <c r="AE536" s="373"/>
      <c r="AF536" s="373"/>
      <c r="AG536" s="373"/>
    </row>
    <row r="537" spans="1:33" ht="15.75" customHeight="1" x14ac:dyDescent="0.25">
      <c r="A537" s="373"/>
      <c r="B537" s="373"/>
      <c r="C537" s="373"/>
      <c r="D537" s="373"/>
      <c r="E537" s="373"/>
      <c r="F537" s="373"/>
      <c r="G537" s="373"/>
      <c r="H537" s="373"/>
      <c r="I537" s="373"/>
      <c r="J537" s="373"/>
      <c r="K537" s="373"/>
      <c r="L537" s="373"/>
      <c r="M537" s="373"/>
      <c r="N537" s="373"/>
      <c r="O537" s="373"/>
      <c r="P537" s="373"/>
      <c r="Q537" s="373"/>
      <c r="R537" s="373"/>
      <c r="S537" s="373"/>
      <c r="T537" s="373"/>
      <c r="U537" s="373"/>
      <c r="V537" s="373"/>
      <c r="W537" s="373"/>
      <c r="X537" s="373"/>
      <c r="Y537" s="373"/>
      <c r="Z537" s="373"/>
      <c r="AA537" s="373"/>
      <c r="AB537" s="373"/>
      <c r="AC537" s="373"/>
      <c r="AD537" s="373"/>
      <c r="AE537" s="373"/>
      <c r="AF537" s="373"/>
      <c r="AG537" s="373"/>
    </row>
    <row r="538" spans="1:33" ht="15.75" customHeight="1" x14ac:dyDescent="0.25">
      <c r="A538" s="373"/>
      <c r="B538" s="373"/>
      <c r="C538" s="373"/>
      <c r="D538" s="373"/>
      <c r="E538" s="373"/>
      <c r="F538" s="373"/>
      <c r="G538" s="373"/>
      <c r="H538" s="373"/>
      <c r="I538" s="373"/>
      <c r="J538" s="373"/>
      <c r="K538" s="373"/>
      <c r="L538" s="373"/>
      <c r="M538" s="373"/>
      <c r="N538" s="373"/>
      <c r="O538" s="373"/>
      <c r="P538" s="373"/>
      <c r="Q538" s="373"/>
      <c r="R538" s="373"/>
      <c r="S538" s="373"/>
      <c r="T538" s="373"/>
      <c r="U538" s="373"/>
      <c r="V538" s="373"/>
      <c r="W538" s="373"/>
      <c r="X538" s="373"/>
      <c r="Y538" s="373"/>
      <c r="Z538" s="373"/>
      <c r="AA538" s="373"/>
      <c r="AB538" s="373"/>
      <c r="AC538" s="373"/>
      <c r="AD538" s="373"/>
      <c r="AE538" s="373"/>
      <c r="AF538" s="373"/>
      <c r="AG538" s="373"/>
    </row>
    <row r="539" spans="1:33" ht="15.75" customHeight="1" x14ac:dyDescent="0.25">
      <c r="A539" s="373"/>
      <c r="B539" s="373"/>
      <c r="C539" s="373"/>
      <c r="D539" s="373"/>
      <c r="E539" s="373"/>
      <c r="F539" s="373"/>
      <c r="G539" s="373"/>
      <c r="H539" s="373"/>
      <c r="I539" s="373"/>
      <c r="J539" s="373"/>
      <c r="K539" s="373"/>
      <c r="L539" s="373"/>
      <c r="M539" s="373"/>
      <c r="N539" s="373"/>
      <c r="O539" s="373"/>
      <c r="P539" s="373"/>
      <c r="Q539" s="373"/>
      <c r="R539" s="373"/>
      <c r="S539" s="373"/>
      <c r="T539" s="373"/>
      <c r="U539" s="373"/>
      <c r="V539" s="373"/>
      <c r="W539" s="373"/>
      <c r="X539" s="373"/>
      <c r="Y539" s="373"/>
      <c r="Z539" s="373"/>
      <c r="AA539" s="373"/>
      <c r="AB539" s="373"/>
      <c r="AC539" s="373"/>
      <c r="AD539" s="373"/>
      <c r="AE539" s="373"/>
      <c r="AF539" s="373"/>
      <c r="AG539" s="373"/>
    </row>
    <row r="540" spans="1:33" ht="15.75" customHeight="1" x14ac:dyDescent="0.25">
      <c r="A540" s="373"/>
      <c r="B540" s="373"/>
      <c r="C540" s="373"/>
      <c r="D540" s="373"/>
      <c r="E540" s="373"/>
      <c r="F540" s="373"/>
      <c r="G540" s="373"/>
      <c r="H540" s="373"/>
      <c r="I540" s="373"/>
      <c r="J540" s="373"/>
      <c r="K540" s="373"/>
      <c r="L540" s="373"/>
      <c r="M540" s="373"/>
      <c r="N540" s="373"/>
      <c r="O540" s="373"/>
      <c r="P540" s="373"/>
      <c r="Q540" s="373"/>
      <c r="R540" s="373"/>
      <c r="S540" s="373"/>
      <c r="T540" s="373"/>
      <c r="U540" s="373"/>
      <c r="V540" s="373"/>
      <c r="W540" s="373"/>
      <c r="X540" s="373"/>
      <c r="Y540" s="373"/>
      <c r="Z540" s="373"/>
      <c r="AA540" s="373"/>
      <c r="AB540" s="373"/>
      <c r="AC540" s="373"/>
      <c r="AD540" s="373"/>
      <c r="AE540" s="373"/>
      <c r="AF540" s="373"/>
      <c r="AG540" s="373"/>
    </row>
    <row r="541" spans="1:33" ht="15.75" customHeight="1" x14ac:dyDescent="0.25">
      <c r="A541" s="373"/>
      <c r="B541" s="373"/>
      <c r="C541" s="373"/>
      <c r="D541" s="373"/>
      <c r="E541" s="373"/>
      <c r="F541" s="373"/>
      <c r="G541" s="373"/>
      <c r="H541" s="373"/>
      <c r="I541" s="373"/>
      <c r="J541" s="373"/>
      <c r="K541" s="373"/>
      <c r="L541" s="373"/>
      <c r="M541" s="373"/>
      <c r="N541" s="373"/>
      <c r="O541" s="373"/>
      <c r="P541" s="373"/>
      <c r="Q541" s="373"/>
      <c r="R541" s="373"/>
      <c r="S541" s="373"/>
      <c r="T541" s="373"/>
      <c r="U541" s="373"/>
      <c r="V541" s="373"/>
      <c r="W541" s="373"/>
      <c r="X541" s="373"/>
      <c r="Y541" s="373"/>
      <c r="Z541" s="373"/>
      <c r="AA541" s="373"/>
      <c r="AB541" s="373"/>
      <c r="AC541" s="373"/>
      <c r="AD541" s="373"/>
      <c r="AE541" s="373"/>
      <c r="AF541" s="373"/>
      <c r="AG541" s="373"/>
    </row>
    <row r="542" spans="1:33" ht="15.75" customHeight="1" x14ac:dyDescent="0.25">
      <c r="A542" s="373"/>
      <c r="B542" s="373"/>
      <c r="C542" s="373"/>
      <c r="D542" s="373"/>
      <c r="E542" s="373"/>
      <c r="F542" s="373"/>
      <c r="G542" s="373"/>
      <c r="H542" s="373"/>
      <c r="I542" s="373"/>
      <c r="J542" s="373"/>
      <c r="K542" s="373"/>
      <c r="L542" s="373"/>
      <c r="M542" s="373"/>
      <c r="N542" s="373"/>
      <c r="O542" s="373"/>
      <c r="P542" s="373"/>
      <c r="Q542" s="373"/>
      <c r="R542" s="373"/>
      <c r="S542" s="373"/>
      <c r="T542" s="373"/>
      <c r="U542" s="373"/>
      <c r="V542" s="373"/>
      <c r="W542" s="373"/>
      <c r="X542" s="373"/>
      <c r="Y542" s="373"/>
      <c r="Z542" s="373"/>
      <c r="AA542" s="373"/>
      <c r="AB542" s="373"/>
      <c r="AC542" s="373"/>
      <c r="AD542" s="373"/>
      <c r="AE542" s="373"/>
      <c r="AF542" s="373"/>
      <c r="AG542" s="373"/>
    </row>
    <row r="543" spans="1:33" ht="15.75" customHeight="1" x14ac:dyDescent="0.25">
      <c r="A543" s="373"/>
      <c r="B543" s="373"/>
      <c r="C543" s="373"/>
      <c r="D543" s="373"/>
      <c r="E543" s="373"/>
      <c r="F543" s="373"/>
      <c r="G543" s="373"/>
      <c r="H543" s="373"/>
      <c r="I543" s="373"/>
      <c r="J543" s="373"/>
      <c r="K543" s="373"/>
      <c r="L543" s="373"/>
      <c r="M543" s="373"/>
      <c r="N543" s="373"/>
      <c r="O543" s="373"/>
      <c r="P543" s="373"/>
      <c r="Q543" s="373"/>
      <c r="R543" s="373"/>
      <c r="S543" s="373"/>
      <c r="T543" s="373"/>
      <c r="U543" s="373"/>
      <c r="V543" s="373"/>
      <c r="W543" s="373"/>
      <c r="X543" s="373"/>
      <c r="Y543" s="373"/>
      <c r="Z543" s="373"/>
      <c r="AA543" s="373"/>
      <c r="AB543" s="373"/>
      <c r="AC543" s="373"/>
      <c r="AD543" s="373"/>
      <c r="AE543" s="373"/>
      <c r="AF543" s="373"/>
      <c r="AG543" s="373"/>
    </row>
    <row r="544" spans="1:33" ht="15.75" customHeight="1" x14ac:dyDescent="0.25">
      <c r="A544" s="373"/>
      <c r="B544" s="373"/>
      <c r="C544" s="373"/>
      <c r="D544" s="373"/>
      <c r="E544" s="373"/>
      <c r="F544" s="373"/>
      <c r="G544" s="373"/>
      <c r="H544" s="373"/>
      <c r="I544" s="373"/>
      <c r="J544" s="373"/>
      <c r="K544" s="373"/>
      <c r="L544" s="373"/>
      <c r="M544" s="373"/>
      <c r="N544" s="373"/>
      <c r="O544" s="373"/>
      <c r="P544" s="373"/>
      <c r="Q544" s="373"/>
      <c r="R544" s="373"/>
      <c r="S544" s="373"/>
      <c r="T544" s="373"/>
      <c r="U544" s="373"/>
      <c r="V544" s="373"/>
      <c r="W544" s="373"/>
      <c r="X544" s="373"/>
      <c r="Y544" s="373"/>
      <c r="Z544" s="373"/>
      <c r="AA544" s="373"/>
      <c r="AB544" s="373"/>
      <c r="AC544" s="373"/>
      <c r="AD544" s="373"/>
      <c r="AE544" s="373"/>
      <c r="AF544" s="373"/>
      <c r="AG544" s="373"/>
    </row>
    <row r="545" spans="1:33" ht="15.75" customHeight="1" x14ac:dyDescent="0.25">
      <c r="A545" s="373"/>
      <c r="B545" s="373"/>
      <c r="C545" s="373"/>
      <c r="D545" s="373"/>
      <c r="E545" s="373"/>
      <c r="F545" s="373"/>
      <c r="G545" s="373"/>
      <c r="H545" s="373"/>
      <c r="I545" s="373"/>
      <c r="J545" s="373"/>
      <c r="K545" s="373"/>
      <c r="L545" s="373"/>
      <c r="M545" s="373"/>
      <c r="N545" s="373"/>
      <c r="O545" s="373"/>
      <c r="P545" s="373"/>
      <c r="Q545" s="373"/>
      <c r="R545" s="373"/>
      <c r="S545" s="373"/>
      <c r="T545" s="373"/>
      <c r="U545" s="373"/>
      <c r="V545" s="373"/>
      <c r="W545" s="373"/>
      <c r="X545" s="373"/>
      <c r="Y545" s="373"/>
      <c r="Z545" s="373"/>
      <c r="AA545" s="373"/>
      <c r="AB545" s="373"/>
      <c r="AC545" s="373"/>
      <c r="AD545" s="373"/>
      <c r="AE545" s="373"/>
      <c r="AF545" s="373"/>
      <c r="AG545" s="373"/>
    </row>
    <row r="546" spans="1:33" ht="15.75" customHeight="1" x14ac:dyDescent="0.25">
      <c r="A546" s="373"/>
      <c r="B546" s="373"/>
      <c r="C546" s="373"/>
      <c r="D546" s="373"/>
      <c r="E546" s="373"/>
      <c r="F546" s="373"/>
      <c r="G546" s="373"/>
      <c r="H546" s="373"/>
      <c r="I546" s="373"/>
      <c r="J546" s="373"/>
      <c r="K546" s="373"/>
      <c r="L546" s="373"/>
      <c r="M546" s="373"/>
      <c r="N546" s="373"/>
      <c r="O546" s="373"/>
      <c r="P546" s="373"/>
      <c r="Q546" s="373"/>
      <c r="R546" s="373"/>
      <c r="S546" s="373"/>
      <c r="T546" s="373"/>
      <c r="U546" s="373"/>
      <c r="V546" s="373"/>
      <c r="W546" s="373"/>
      <c r="X546" s="373"/>
      <c r="Y546" s="373"/>
      <c r="Z546" s="373"/>
      <c r="AA546" s="373"/>
      <c r="AB546" s="373"/>
      <c r="AC546" s="373"/>
      <c r="AD546" s="373"/>
      <c r="AE546" s="373"/>
      <c r="AF546" s="373"/>
      <c r="AG546" s="373"/>
    </row>
    <row r="547" spans="1:33" ht="15.75" customHeight="1" x14ac:dyDescent="0.25">
      <c r="A547" s="373"/>
      <c r="B547" s="373"/>
      <c r="C547" s="373"/>
      <c r="D547" s="373"/>
      <c r="E547" s="373"/>
      <c r="F547" s="373"/>
      <c r="G547" s="373"/>
      <c r="H547" s="373"/>
      <c r="I547" s="373"/>
      <c r="J547" s="373"/>
      <c r="K547" s="373"/>
      <c r="L547" s="373"/>
      <c r="M547" s="373"/>
      <c r="N547" s="373"/>
      <c r="O547" s="373"/>
      <c r="P547" s="373"/>
      <c r="Q547" s="373"/>
      <c r="R547" s="373"/>
      <c r="S547" s="373"/>
      <c r="T547" s="373"/>
      <c r="U547" s="373"/>
      <c r="V547" s="373"/>
      <c r="W547" s="373"/>
      <c r="X547" s="373"/>
      <c r="Y547" s="373"/>
      <c r="Z547" s="373"/>
      <c r="AA547" s="373"/>
      <c r="AB547" s="373"/>
      <c r="AC547" s="373"/>
      <c r="AD547" s="373"/>
      <c r="AE547" s="373"/>
      <c r="AF547" s="373"/>
      <c r="AG547" s="373"/>
    </row>
    <row r="548" spans="1:33" ht="15.75" customHeight="1" x14ac:dyDescent="0.25">
      <c r="A548" s="373"/>
      <c r="B548" s="373"/>
      <c r="C548" s="373"/>
      <c r="D548" s="373"/>
      <c r="E548" s="373"/>
      <c r="F548" s="373"/>
      <c r="G548" s="373"/>
      <c r="H548" s="373"/>
      <c r="I548" s="373"/>
      <c r="J548" s="373"/>
      <c r="K548" s="373"/>
      <c r="L548" s="373"/>
      <c r="M548" s="373"/>
      <c r="N548" s="373"/>
      <c r="O548" s="373"/>
      <c r="P548" s="373"/>
      <c r="Q548" s="373"/>
      <c r="R548" s="373"/>
      <c r="S548" s="373"/>
      <c r="T548" s="373"/>
      <c r="U548" s="373"/>
      <c r="V548" s="373"/>
      <c r="W548" s="373"/>
      <c r="X548" s="373"/>
      <c r="Y548" s="373"/>
      <c r="Z548" s="373"/>
      <c r="AA548" s="373"/>
      <c r="AB548" s="373"/>
      <c r="AC548" s="373"/>
      <c r="AD548" s="373"/>
      <c r="AE548" s="373"/>
      <c r="AF548" s="373"/>
      <c r="AG548" s="373"/>
    </row>
    <row r="549" spans="1:33" ht="15.75" customHeight="1" x14ac:dyDescent="0.25">
      <c r="A549" s="373"/>
      <c r="B549" s="373"/>
      <c r="C549" s="373"/>
      <c r="D549" s="373"/>
      <c r="E549" s="373"/>
      <c r="F549" s="373"/>
      <c r="G549" s="373"/>
      <c r="H549" s="373"/>
      <c r="I549" s="373"/>
      <c r="J549" s="373"/>
      <c r="K549" s="373"/>
      <c r="L549" s="373"/>
      <c r="M549" s="373"/>
      <c r="N549" s="373"/>
      <c r="O549" s="373"/>
      <c r="P549" s="373"/>
      <c r="Q549" s="373"/>
      <c r="R549" s="373"/>
      <c r="S549" s="373"/>
      <c r="T549" s="373"/>
      <c r="U549" s="373"/>
      <c r="V549" s="373"/>
      <c r="W549" s="373"/>
      <c r="X549" s="373"/>
      <c r="Y549" s="373"/>
      <c r="Z549" s="373"/>
      <c r="AA549" s="373"/>
      <c r="AB549" s="373"/>
      <c r="AC549" s="373"/>
      <c r="AD549" s="373"/>
      <c r="AE549" s="373"/>
      <c r="AF549" s="373"/>
      <c r="AG549" s="373"/>
    </row>
    <row r="550" spans="1:33" ht="15.75" customHeight="1" x14ac:dyDescent="0.25">
      <c r="A550" s="373"/>
      <c r="B550" s="373"/>
      <c r="C550" s="373"/>
      <c r="D550" s="373"/>
      <c r="E550" s="373"/>
      <c r="F550" s="373"/>
      <c r="G550" s="373"/>
      <c r="H550" s="373"/>
      <c r="I550" s="373"/>
      <c r="J550" s="373"/>
      <c r="K550" s="373"/>
      <c r="L550" s="373"/>
      <c r="M550" s="373"/>
      <c r="N550" s="373"/>
      <c r="O550" s="373"/>
      <c r="P550" s="373"/>
      <c r="Q550" s="373"/>
      <c r="R550" s="373"/>
      <c r="S550" s="373"/>
      <c r="T550" s="373"/>
      <c r="U550" s="373"/>
      <c r="V550" s="373"/>
      <c r="W550" s="373"/>
      <c r="X550" s="373"/>
      <c r="Y550" s="373"/>
      <c r="Z550" s="373"/>
      <c r="AA550" s="373"/>
      <c r="AB550" s="373"/>
      <c r="AC550" s="373"/>
      <c r="AD550" s="373"/>
      <c r="AE550" s="373"/>
      <c r="AF550" s="373"/>
      <c r="AG550" s="373"/>
    </row>
    <row r="551" spans="1:33" ht="15.75" customHeight="1" x14ac:dyDescent="0.25">
      <c r="A551" s="373"/>
      <c r="B551" s="373"/>
      <c r="C551" s="373"/>
      <c r="D551" s="373"/>
      <c r="E551" s="373"/>
      <c r="F551" s="373"/>
      <c r="G551" s="373"/>
      <c r="H551" s="373"/>
      <c r="I551" s="373"/>
      <c r="J551" s="373"/>
      <c r="K551" s="373"/>
      <c r="L551" s="373"/>
      <c r="M551" s="373"/>
      <c r="N551" s="373"/>
      <c r="O551" s="373"/>
      <c r="P551" s="373"/>
      <c r="Q551" s="373"/>
      <c r="R551" s="373"/>
      <c r="S551" s="373"/>
      <c r="T551" s="373"/>
      <c r="U551" s="373"/>
      <c r="V551" s="373"/>
      <c r="W551" s="373"/>
      <c r="X551" s="373"/>
      <c r="Y551" s="373"/>
      <c r="Z551" s="373"/>
      <c r="AA551" s="373"/>
      <c r="AB551" s="373"/>
      <c r="AC551" s="373"/>
      <c r="AD551" s="373"/>
      <c r="AE551" s="373"/>
      <c r="AF551" s="373"/>
      <c r="AG551" s="373"/>
    </row>
    <row r="552" spans="1:33" ht="15.75" customHeight="1" x14ac:dyDescent="0.25">
      <c r="A552" s="373"/>
      <c r="B552" s="373"/>
      <c r="C552" s="373"/>
      <c r="D552" s="373"/>
      <c r="E552" s="373"/>
      <c r="F552" s="373"/>
      <c r="G552" s="373"/>
      <c r="H552" s="373"/>
      <c r="I552" s="373"/>
      <c r="J552" s="373"/>
      <c r="K552" s="373"/>
      <c r="L552" s="373"/>
      <c r="M552" s="373"/>
      <c r="N552" s="373"/>
      <c r="O552" s="373"/>
      <c r="P552" s="373"/>
      <c r="Q552" s="373"/>
      <c r="R552" s="373"/>
      <c r="S552" s="373"/>
      <c r="T552" s="373"/>
      <c r="U552" s="373"/>
      <c r="V552" s="373"/>
      <c r="W552" s="373"/>
      <c r="X552" s="373"/>
      <c r="Y552" s="373"/>
      <c r="Z552" s="373"/>
      <c r="AA552" s="373"/>
      <c r="AB552" s="373"/>
      <c r="AC552" s="373"/>
      <c r="AD552" s="373"/>
      <c r="AE552" s="373"/>
      <c r="AF552" s="373"/>
      <c r="AG552" s="373"/>
    </row>
    <row r="553" spans="1:33" ht="15.75" customHeight="1" x14ac:dyDescent="0.25">
      <c r="A553" s="373"/>
      <c r="B553" s="373"/>
      <c r="C553" s="373"/>
      <c r="D553" s="373"/>
      <c r="E553" s="373"/>
      <c r="F553" s="373"/>
      <c r="G553" s="373"/>
      <c r="H553" s="373"/>
      <c r="I553" s="373"/>
      <c r="J553" s="373"/>
      <c r="K553" s="373"/>
      <c r="L553" s="373"/>
      <c r="M553" s="373"/>
      <c r="N553" s="373"/>
      <c r="O553" s="373"/>
      <c r="P553" s="373"/>
      <c r="Q553" s="373"/>
      <c r="R553" s="373"/>
      <c r="S553" s="373"/>
      <c r="T553" s="373"/>
      <c r="U553" s="373"/>
      <c r="V553" s="373"/>
      <c r="W553" s="373"/>
      <c r="X553" s="373"/>
      <c r="Y553" s="373"/>
      <c r="Z553" s="373"/>
      <c r="AA553" s="373"/>
      <c r="AB553" s="373"/>
      <c r="AC553" s="373"/>
      <c r="AD553" s="373"/>
      <c r="AE553" s="373"/>
      <c r="AF553" s="373"/>
      <c r="AG553" s="373"/>
    </row>
    <row r="554" spans="1:33" ht="15.75" customHeight="1" x14ac:dyDescent="0.25">
      <c r="A554" s="373"/>
      <c r="B554" s="373"/>
      <c r="C554" s="373"/>
      <c r="D554" s="373"/>
      <c r="E554" s="373"/>
      <c r="F554" s="373"/>
      <c r="G554" s="373"/>
      <c r="H554" s="373"/>
      <c r="I554" s="373"/>
      <c r="J554" s="373"/>
      <c r="K554" s="373"/>
      <c r="L554" s="373"/>
      <c r="M554" s="373"/>
      <c r="N554" s="373"/>
      <c r="O554" s="373"/>
      <c r="P554" s="373"/>
      <c r="Q554" s="373"/>
      <c r="R554" s="373"/>
      <c r="S554" s="373"/>
      <c r="T554" s="373"/>
      <c r="U554" s="373"/>
      <c r="V554" s="373"/>
      <c r="W554" s="373"/>
      <c r="X554" s="373"/>
      <c r="Y554" s="373"/>
      <c r="Z554" s="373"/>
      <c r="AA554" s="373"/>
      <c r="AB554" s="373"/>
      <c r="AC554" s="373"/>
      <c r="AD554" s="373"/>
      <c r="AE554" s="373"/>
      <c r="AF554" s="373"/>
      <c r="AG554" s="373"/>
    </row>
    <row r="555" spans="1:33" ht="15.75" customHeight="1" x14ac:dyDescent="0.25">
      <c r="A555" s="373"/>
      <c r="B555" s="373"/>
      <c r="C555" s="373"/>
      <c r="D555" s="373"/>
      <c r="E555" s="373"/>
      <c r="F555" s="373"/>
      <c r="G555" s="373"/>
      <c r="H555" s="373"/>
      <c r="I555" s="373"/>
      <c r="J555" s="373"/>
      <c r="K555" s="373"/>
      <c r="L555" s="373"/>
      <c r="M555" s="373"/>
      <c r="N555" s="373"/>
      <c r="O555" s="373"/>
      <c r="P555" s="373"/>
      <c r="Q555" s="373"/>
      <c r="R555" s="373"/>
      <c r="S555" s="373"/>
      <c r="T555" s="373"/>
      <c r="U555" s="373"/>
      <c r="V555" s="373"/>
      <c r="W555" s="373"/>
      <c r="X555" s="373"/>
      <c r="Y555" s="373"/>
      <c r="Z555" s="373"/>
      <c r="AA555" s="373"/>
      <c r="AB555" s="373"/>
      <c r="AC555" s="373"/>
      <c r="AD555" s="373"/>
      <c r="AE555" s="373"/>
      <c r="AF555" s="373"/>
      <c r="AG555" s="373"/>
    </row>
    <row r="556" spans="1:33" ht="15.75" customHeight="1" x14ac:dyDescent="0.25">
      <c r="A556" s="373"/>
      <c r="B556" s="373"/>
      <c r="C556" s="373"/>
      <c r="D556" s="373"/>
      <c r="E556" s="373"/>
      <c r="F556" s="373"/>
      <c r="G556" s="373"/>
      <c r="H556" s="373"/>
      <c r="I556" s="373"/>
      <c r="J556" s="373"/>
      <c r="K556" s="373"/>
      <c r="L556" s="373"/>
      <c r="M556" s="373"/>
      <c r="N556" s="373"/>
      <c r="O556" s="373"/>
      <c r="P556" s="373"/>
      <c r="Q556" s="373"/>
      <c r="R556" s="373"/>
      <c r="S556" s="373"/>
      <c r="T556" s="373"/>
      <c r="U556" s="373"/>
      <c r="V556" s="373"/>
      <c r="W556" s="373"/>
      <c r="X556" s="373"/>
      <c r="Y556" s="373"/>
      <c r="Z556" s="373"/>
      <c r="AA556" s="373"/>
      <c r="AB556" s="373"/>
      <c r="AC556" s="373"/>
      <c r="AD556" s="373"/>
      <c r="AE556" s="373"/>
      <c r="AF556" s="373"/>
      <c r="AG556" s="373"/>
    </row>
    <row r="557" spans="1:33" ht="15.75" customHeight="1" x14ac:dyDescent="0.25">
      <c r="A557" s="373"/>
      <c r="B557" s="373"/>
      <c r="C557" s="373"/>
      <c r="D557" s="373"/>
      <c r="E557" s="373"/>
      <c r="F557" s="373"/>
      <c r="G557" s="373"/>
      <c r="H557" s="373"/>
      <c r="I557" s="373"/>
      <c r="J557" s="373"/>
      <c r="K557" s="373"/>
      <c r="L557" s="373"/>
      <c r="M557" s="373"/>
      <c r="N557" s="373"/>
      <c r="O557" s="373"/>
      <c r="P557" s="373"/>
      <c r="Q557" s="373"/>
      <c r="R557" s="373"/>
      <c r="S557" s="373"/>
      <c r="T557" s="373"/>
      <c r="U557" s="373"/>
      <c r="V557" s="373"/>
      <c r="W557" s="373"/>
      <c r="X557" s="373"/>
      <c r="Y557" s="373"/>
      <c r="Z557" s="373"/>
      <c r="AA557" s="373"/>
      <c r="AB557" s="373"/>
      <c r="AC557" s="373"/>
      <c r="AD557" s="373"/>
      <c r="AE557" s="373"/>
      <c r="AF557" s="373"/>
      <c r="AG557" s="373"/>
    </row>
    <row r="558" spans="1:33" ht="15.75" customHeight="1" x14ac:dyDescent="0.25">
      <c r="A558" s="373"/>
      <c r="B558" s="373"/>
      <c r="C558" s="373"/>
      <c r="D558" s="373"/>
      <c r="E558" s="373"/>
      <c r="F558" s="373"/>
      <c r="G558" s="373"/>
      <c r="H558" s="373"/>
      <c r="I558" s="373"/>
      <c r="J558" s="373"/>
      <c r="K558" s="373"/>
      <c r="L558" s="373"/>
      <c r="M558" s="373"/>
      <c r="N558" s="373"/>
      <c r="O558" s="373"/>
      <c r="P558" s="373"/>
      <c r="Q558" s="373"/>
      <c r="R558" s="373"/>
      <c r="S558" s="373"/>
      <c r="T558" s="373"/>
      <c r="U558" s="373"/>
      <c r="V558" s="373"/>
      <c r="W558" s="373"/>
      <c r="X558" s="373"/>
      <c r="Y558" s="373"/>
      <c r="Z558" s="373"/>
      <c r="AA558" s="373"/>
      <c r="AB558" s="373"/>
      <c r="AC558" s="373"/>
      <c r="AD558" s="373"/>
      <c r="AE558" s="373"/>
      <c r="AF558" s="373"/>
      <c r="AG558" s="373"/>
    </row>
    <row r="559" spans="1:33" ht="15.75" customHeight="1" x14ac:dyDescent="0.25">
      <c r="A559" s="373"/>
      <c r="B559" s="373"/>
      <c r="C559" s="373"/>
      <c r="D559" s="373"/>
      <c r="E559" s="373"/>
      <c r="F559" s="373"/>
      <c r="G559" s="373"/>
      <c r="H559" s="373"/>
      <c r="I559" s="373"/>
      <c r="J559" s="373"/>
      <c r="K559" s="373"/>
      <c r="L559" s="373"/>
      <c r="M559" s="373"/>
      <c r="N559" s="373"/>
      <c r="O559" s="373"/>
      <c r="P559" s="373"/>
      <c r="Q559" s="373"/>
      <c r="R559" s="373"/>
      <c r="S559" s="373"/>
      <c r="T559" s="373"/>
      <c r="U559" s="373"/>
      <c r="V559" s="373"/>
      <c r="W559" s="373"/>
      <c r="X559" s="373"/>
      <c r="Y559" s="373"/>
      <c r="Z559" s="373"/>
      <c r="AA559" s="373"/>
      <c r="AB559" s="373"/>
      <c r="AC559" s="373"/>
      <c r="AD559" s="373"/>
      <c r="AE559" s="373"/>
      <c r="AF559" s="373"/>
      <c r="AG559" s="373"/>
    </row>
    <row r="560" spans="1:33" ht="15.75" customHeight="1" x14ac:dyDescent="0.25">
      <c r="A560" s="373"/>
      <c r="B560" s="373"/>
      <c r="C560" s="373"/>
      <c r="D560" s="373"/>
      <c r="E560" s="373"/>
      <c r="F560" s="373"/>
      <c r="G560" s="373"/>
      <c r="H560" s="373"/>
      <c r="I560" s="373"/>
      <c r="J560" s="373"/>
      <c r="K560" s="373"/>
      <c r="L560" s="373"/>
      <c r="M560" s="373"/>
      <c r="N560" s="373"/>
      <c r="O560" s="373"/>
      <c r="P560" s="373"/>
      <c r="Q560" s="373"/>
      <c r="R560" s="373"/>
      <c r="S560" s="373"/>
      <c r="T560" s="373"/>
      <c r="U560" s="373"/>
      <c r="V560" s="373"/>
      <c r="W560" s="373"/>
      <c r="X560" s="373"/>
      <c r="Y560" s="373"/>
      <c r="Z560" s="373"/>
      <c r="AA560" s="373"/>
      <c r="AB560" s="373"/>
      <c r="AC560" s="373"/>
      <c r="AD560" s="373"/>
      <c r="AE560" s="373"/>
      <c r="AF560" s="373"/>
      <c r="AG560" s="373"/>
    </row>
    <row r="561" spans="1:33" ht="15.75" customHeight="1" x14ac:dyDescent="0.25">
      <c r="A561" s="373"/>
      <c r="B561" s="373"/>
      <c r="C561" s="373"/>
      <c r="D561" s="373"/>
      <c r="E561" s="373"/>
      <c r="F561" s="373"/>
      <c r="G561" s="373"/>
      <c r="H561" s="373"/>
      <c r="I561" s="373"/>
      <c r="J561" s="373"/>
      <c r="K561" s="373"/>
      <c r="L561" s="373"/>
      <c r="M561" s="373"/>
      <c r="N561" s="373"/>
      <c r="O561" s="373"/>
      <c r="P561" s="373"/>
      <c r="Q561" s="373"/>
      <c r="R561" s="373"/>
      <c r="S561" s="373"/>
      <c r="T561" s="373"/>
      <c r="U561" s="373"/>
      <c r="V561" s="373"/>
      <c r="W561" s="373"/>
      <c r="X561" s="373"/>
      <c r="Y561" s="373"/>
      <c r="Z561" s="373"/>
      <c r="AA561" s="373"/>
      <c r="AB561" s="373"/>
      <c r="AC561" s="373"/>
      <c r="AD561" s="373"/>
      <c r="AE561" s="373"/>
      <c r="AF561" s="373"/>
      <c r="AG561" s="373"/>
    </row>
    <row r="562" spans="1:33" ht="15.75" customHeight="1" x14ac:dyDescent="0.25">
      <c r="A562" s="373"/>
      <c r="B562" s="373"/>
      <c r="C562" s="373"/>
      <c r="D562" s="373"/>
      <c r="E562" s="373"/>
      <c r="F562" s="373"/>
      <c r="G562" s="373"/>
      <c r="H562" s="373"/>
      <c r="I562" s="373"/>
      <c r="J562" s="373"/>
      <c r="K562" s="373"/>
      <c r="L562" s="373"/>
      <c r="M562" s="373"/>
      <c r="N562" s="373"/>
      <c r="O562" s="373"/>
      <c r="P562" s="373"/>
      <c r="Q562" s="373"/>
      <c r="R562" s="373"/>
      <c r="S562" s="373"/>
      <c r="T562" s="373"/>
      <c r="U562" s="373"/>
      <c r="V562" s="373"/>
      <c r="W562" s="373"/>
      <c r="X562" s="373"/>
      <c r="Y562" s="373"/>
      <c r="Z562" s="373"/>
      <c r="AA562" s="373"/>
      <c r="AB562" s="373"/>
      <c r="AC562" s="373"/>
      <c r="AD562" s="373"/>
      <c r="AE562" s="373"/>
      <c r="AF562" s="373"/>
      <c r="AG562" s="373"/>
    </row>
    <row r="563" spans="1:33" ht="15.75" customHeight="1" x14ac:dyDescent="0.25">
      <c r="A563" s="373"/>
      <c r="B563" s="373"/>
      <c r="C563" s="373"/>
      <c r="D563" s="373"/>
      <c r="E563" s="373"/>
      <c r="F563" s="373"/>
      <c r="G563" s="373"/>
      <c r="H563" s="373"/>
      <c r="I563" s="373"/>
      <c r="J563" s="373"/>
      <c r="K563" s="373"/>
      <c r="L563" s="373"/>
      <c r="M563" s="373"/>
      <c r="N563" s="373"/>
      <c r="O563" s="373"/>
      <c r="P563" s="373"/>
      <c r="Q563" s="373"/>
      <c r="R563" s="373"/>
      <c r="S563" s="373"/>
      <c r="T563" s="373"/>
      <c r="U563" s="373"/>
      <c r="V563" s="373"/>
      <c r="W563" s="373"/>
      <c r="X563" s="373"/>
      <c r="Y563" s="373"/>
      <c r="Z563" s="373"/>
      <c r="AA563" s="373"/>
      <c r="AB563" s="373"/>
      <c r="AC563" s="373"/>
      <c r="AD563" s="373"/>
      <c r="AE563" s="373"/>
      <c r="AF563" s="373"/>
      <c r="AG563" s="373"/>
    </row>
    <row r="564" spans="1:33" ht="15.75" customHeight="1" x14ac:dyDescent="0.25">
      <c r="A564" s="373"/>
      <c r="B564" s="373"/>
      <c r="C564" s="373"/>
      <c r="D564" s="373"/>
      <c r="E564" s="373"/>
      <c r="F564" s="373"/>
      <c r="G564" s="373"/>
      <c r="H564" s="373"/>
      <c r="I564" s="373"/>
      <c r="J564" s="373"/>
      <c r="K564" s="373"/>
      <c r="L564" s="373"/>
      <c r="M564" s="373"/>
      <c r="N564" s="373"/>
      <c r="O564" s="373"/>
      <c r="P564" s="373"/>
      <c r="Q564" s="373"/>
      <c r="R564" s="373"/>
      <c r="S564" s="373"/>
      <c r="T564" s="373"/>
      <c r="U564" s="373"/>
      <c r="V564" s="373"/>
      <c r="W564" s="373"/>
      <c r="X564" s="373"/>
      <c r="Y564" s="373"/>
      <c r="Z564" s="373"/>
      <c r="AA564" s="373"/>
      <c r="AB564" s="373"/>
      <c r="AC564" s="373"/>
      <c r="AD564" s="373"/>
      <c r="AE564" s="373"/>
      <c r="AF564" s="373"/>
      <c r="AG564" s="373"/>
    </row>
    <row r="565" spans="1:33" ht="15.75" customHeight="1" x14ac:dyDescent="0.25">
      <c r="A565" s="373"/>
      <c r="B565" s="373"/>
      <c r="C565" s="373"/>
      <c r="D565" s="373"/>
      <c r="E565" s="373"/>
      <c r="F565" s="373"/>
      <c r="G565" s="373"/>
      <c r="H565" s="373"/>
      <c r="I565" s="373"/>
      <c r="J565" s="373"/>
      <c r="K565" s="373"/>
      <c r="L565" s="373"/>
      <c r="M565" s="373"/>
      <c r="N565" s="373"/>
      <c r="O565" s="373"/>
      <c r="P565" s="373"/>
      <c r="Q565" s="373"/>
      <c r="R565" s="373"/>
      <c r="S565" s="373"/>
      <c r="T565" s="373"/>
      <c r="U565" s="373"/>
      <c r="V565" s="373"/>
      <c r="W565" s="373"/>
      <c r="X565" s="373"/>
      <c r="Y565" s="373"/>
      <c r="Z565" s="373"/>
      <c r="AA565" s="373"/>
      <c r="AB565" s="373"/>
      <c r="AC565" s="373"/>
      <c r="AD565" s="373"/>
      <c r="AE565" s="373"/>
      <c r="AF565" s="373"/>
      <c r="AG565" s="373"/>
    </row>
    <row r="566" spans="1:33" ht="15.75" customHeight="1" x14ac:dyDescent="0.25">
      <c r="A566" s="373"/>
      <c r="B566" s="373"/>
      <c r="C566" s="373"/>
      <c r="D566" s="373"/>
      <c r="E566" s="373"/>
      <c r="F566" s="373"/>
      <c r="G566" s="373"/>
      <c r="H566" s="373"/>
      <c r="I566" s="373"/>
      <c r="J566" s="373"/>
      <c r="K566" s="373"/>
      <c r="L566" s="373"/>
      <c r="M566" s="373"/>
      <c r="N566" s="373"/>
      <c r="O566" s="373"/>
      <c r="P566" s="373"/>
      <c r="Q566" s="373"/>
      <c r="R566" s="373"/>
      <c r="S566" s="373"/>
      <c r="T566" s="373"/>
      <c r="U566" s="373"/>
      <c r="V566" s="373"/>
      <c r="W566" s="373"/>
      <c r="X566" s="373"/>
      <c r="Y566" s="373"/>
      <c r="Z566" s="373"/>
      <c r="AA566" s="373"/>
      <c r="AB566" s="373"/>
      <c r="AC566" s="373"/>
      <c r="AD566" s="373"/>
      <c r="AE566" s="373"/>
      <c r="AF566" s="373"/>
      <c r="AG566" s="373"/>
    </row>
    <row r="567" spans="1:33" ht="15.75" customHeight="1" x14ac:dyDescent="0.25">
      <c r="A567" s="373"/>
      <c r="B567" s="373"/>
      <c r="C567" s="373"/>
      <c r="D567" s="373"/>
      <c r="E567" s="373"/>
      <c r="F567" s="373"/>
      <c r="G567" s="373"/>
      <c r="H567" s="373"/>
      <c r="I567" s="373"/>
      <c r="J567" s="373"/>
      <c r="K567" s="373"/>
      <c r="L567" s="373"/>
      <c r="M567" s="373"/>
      <c r="N567" s="373"/>
      <c r="O567" s="373"/>
      <c r="P567" s="373"/>
      <c r="Q567" s="373"/>
      <c r="R567" s="373"/>
      <c r="S567" s="373"/>
      <c r="T567" s="373"/>
      <c r="U567" s="373"/>
      <c r="V567" s="373"/>
      <c r="W567" s="373"/>
      <c r="X567" s="373"/>
      <c r="Y567" s="373"/>
      <c r="Z567" s="373"/>
      <c r="AA567" s="373"/>
      <c r="AB567" s="373"/>
      <c r="AC567" s="373"/>
      <c r="AD567" s="373"/>
      <c r="AE567" s="373"/>
      <c r="AF567" s="373"/>
      <c r="AG567" s="373"/>
    </row>
    <row r="568" spans="1:33" ht="15.75" customHeight="1" x14ac:dyDescent="0.25">
      <c r="A568" s="373"/>
      <c r="B568" s="373"/>
      <c r="C568" s="373"/>
      <c r="D568" s="373"/>
      <c r="E568" s="373"/>
      <c r="F568" s="373"/>
      <c r="G568" s="373"/>
      <c r="H568" s="373"/>
      <c r="I568" s="373"/>
      <c r="J568" s="373"/>
      <c r="K568" s="373"/>
      <c r="L568" s="373"/>
      <c r="M568" s="373"/>
      <c r="N568" s="373"/>
      <c r="O568" s="373"/>
      <c r="P568" s="373"/>
      <c r="Q568" s="373"/>
      <c r="R568" s="373"/>
      <c r="S568" s="373"/>
      <c r="T568" s="373"/>
      <c r="U568" s="373"/>
      <c r="V568" s="373"/>
      <c r="W568" s="373"/>
      <c r="X568" s="373"/>
      <c r="Y568" s="373"/>
      <c r="Z568" s="373"/>
      <c r="AA568" s="373"/>
      <c r="AB568" s="373"/>
      <c r="AC568" s="373"/>
      <c r="AD568" s="373"/>
      <c r="AE568" s="373"/>
      <c r="AF568" s="373"/>
      <c r="AG568" s="373"/>
    </row>
    <row r="569" spans="1:33" ht="15.75" customHeight="1" x14ac:dyDescent="0.25">
      <c r="A569" s="373"/>
      <c r="B569" s="373"/>
      <c r="C569" s="373"/>
      <c r="D569" s="373"/>
      <c r="E569" s="373"/>
      <c r="F569" s="373"/>
      <c r="G569" s="373"/>
      <c r="H569" s="373"/>
      <c r="I569" s="373"/>
      <c r="J569" s="373"/>
      <c r="K569" s="373"/>
      <c r="L569" s="373"/>
      <c r="M569" s="373"/>
      <c r="N569" s="373"/>
      <c r="O569" s="373"/>
      <c r="P569" s="373"/>
      <c r="Q569" s="373"/>
      <c r="R569" s="373"/>
      <c r="S569" s="373"/>
      <c r="T569" s="373"/>
      <c r="U569" s="373"/>
      <c r="V569" s="373"/>
      <c r="W569" s="373"/>
      <c r="X569" s="373"/>
      <c r="Y569" s="373"/>
      <c r="Z569" s="373"/>
      <c r="AA569" s="373"/>
      <c r="AB569" s="373"/>
      <c r="AC569" s="373"/>
      <c r="AD569" s="373"/>
      <c r="AE569" s="373"/>
      <c r="AF569" s="373"/>
      <c r="AG569" s="373"/>
    </row>
    <row r="570" spans="1:33" ht="15.75" customHeight="1" x14ac:dyDescent="0.25">
      <c r="A570" s="373"/>
      <c r="B570" s="373"/>
      <c r="C570" s="373"/>
      <c r="D570" s="373"/>
      <c r="E570" s="373"/>
      <c r="F570" s="373"/>
      <c r="G570" s="373"/>
      <c r="H570" s="373"/>
      <c r="I570" s="373"/>
      <c r="J570" s="373"/>
      <c r="K570" s="373"/>
      <c r="L570" s="373"/>
      <c r="M570" s="373"/>
      <c r="N570" s="373"/>
      <c r="O570" s="373"/>
      <c r="P570" s="373"/>
      <c r="Q570" s="373"/>
      <c r="R570" s="373"/>
      <c r="S570" s="373"/>
      <c r="T570" s="373"/>
      <c r="U570" s="373"/>
      <c r="V570" s="373"/>
      <c r="W570" s="373"/>
      <c r="X570" s="373"/>
      <c r="Y570" s="373"/>
      <c r="Z570" s="373"/>
      <c r="AA570" s="373"/>
      <c r="AB570" s="373"/>
      <c r="AC570" s="373"/>
      <c r="AD570" s="373"/>
      <c r="AE570" s="373"/>
      <c r="AF570" s="373"/>
      <c r="AG570" s="373"/>
    </row>
    <row r="571" spans="1:33" ht="15.75" customHeight="1" x14ac:dyDescent="0.25">
      <c r="A571" s="373"/>
      <c r="B571" s="373"/>
      <c r="C571" s="373"/>
      <c r="D571" s="373"/>
      <c r="E571" s="373"/>
      <c r="F571" s="373"/>
      <c r="G571" s="373"/>
      <c r="H571" s="373"/>
      <c r="I571" s="373"/>
      <c r="J571" s="373"/>
      <c r="K571" s="373"/>
      <c r="L571" s="373"/>
      <c r="M571" s="373"/>
      <c r="N571" s="373"/>
      <c r="O571" s="373"/>
      <c r="P571" s="373"/>
      <c r="Q571" s="373"/>
      <c r="R571" s="373"/>
      <c r="S571" s="373"/>
      <c r="T571" s="373"/>
      <c r="U571" s="373"/>
      <c r="V571" s="373"/>
      <c r="W571" s="373"/>
      <c r="X571" s="373"/>
      <c r="Y571" s="373"/>
      <c r="Z571" s="373"/>
      <c r="AA571" s="373"/>
      <c r="AB571" s="373"/>
      <c r="AC571" s="373"/>
      <c r="AD571" s="373"/>
      <c r="AE571" s="373"/>
      <c r="AF571" s="373"/>
      <c r="AG571" s="373"/>
    </row>
    <row r="572" spans="1:33" ht="15.75" customHeight="1" x14ac:dyDescent="0.25">
      <c r="A572" s="373"/>
      <c r="B572" s="373"/>
      <c r="C572" s="373"/>
      <c r="D572" s="373"/>
      <c r="E572" s="373"/>
      <c r="F572" s="373"/>
      <c r="G572" s="373"/>
      <c r="H572" s="373"/>
      <c r="I572" s="373"/>
      <c r="J572" s="373"/>
      <c r="K572" s="373"/>
      <c r="L572" s="373"/>
      <c r="M572" s="373"/>
      <c r="N572" s="373"/>
      <c r="O572" s="373"/>
      <c r="P572" s="373"/>
      <c r="Q572" s="373"/>
      <c r="R572" s="373"/>
      <c r="S572" s="373"/>
      <c r="T572" s="373"/>
      <c r="U572" s="373"/>
      <c r="V572" s="373"/>
      <c r="W572" s="373"/>
      <c r="X572" s="373"/>
      <c r="Y572" s="373"/>
      <c r="Z572" s="373"/>
      <c r="AA572" s="373"/>
      <c r="AB572" s="373"/>
      <c r="AC572" s="373"/>
      <c r="AD572" s="373"/>
      <c r="AE572" s="373"/>
      <c r="AF572" s="373"/>
      <c r="AG572" s="373"/>
    </row>
    <row r="573" spans="1:33" ht="15.75" customHeight="1" x14ac:dyDescent="0.25">
      <c r="A573" s="373"/>
      <c r="B573" s="373"/>
      <c r="C573" s="373"/>
      <c r="D573" s="373"/>
      <c r="E573" s="373"/>
      <c r="F573" s="373"/>
      <c r="G573" s="373"/>
      <c r="H573" s="373"/>
      <c r="I573" s="373"/>
      <c r="J573" s="373"/>
      <c r="K573" s="373"/>
      <c r="L573" s="373"/>
      <c r="M573" s="373"/>
      <c r="N573" s="373"/>
      <c r="O573" s="373"/>
      <c r="P573" s="373"/>
      <c r="Q573" s="373"/>
      <c r="R573" s="373"/>
      <c r="S573" s="373"/>
      <c r="T573" s="373"/>
      <c r="U573" s="373"/>
      <c r="V573" s="373"/>
      <c r="W573" s="373"/>
      <c r="X573" s="373"/>
      <c r="Y573" s="373"/>
      <c r="Z573" s="373"/>
      <c r="AA573" s="373"/>
      <c r="AB573" s="373"/>
      <c r="AC573" s="373"/>
      <c r="AD573" s="373"/>
      <c r="AE573" s="373"/>
      <c r="AF573" s="373"/>
      <c r="AG573" s="373"/>
    </row>
    <row r="574" spans="1:33" ht="15.75" customHeight="1" x14ac:dyDescent="0.25">
      <c r="A574" s="373"/>
      <c r="B574" s="373"/>
      <c r="C574" s="373"/>
      <c r="D574" s="373"/>
      <c r="E574" s="373"/>
      <c r="F574" s="373"/>
      <c r="G574" s="373"/>
      <c r="H574" s="373"/>
      <c r="I574" s="373"/>
      <c r="J574" s="373"/>
      <c r="K574" s="373"/>
      <c r="L574" s="373"/>
      <c r="M574" s="373"/>
      <c r="N574" s="373"/>
      <c r="O574" s="373"/>
      <c r="P574" s="373"/>
      <c r="Q574" s="373"/>
      <c r="R574" s="373"/>
      <c r="S574" s="373"/>
      <c r="T574" s="373"/>
      <c r="U574" s="373"/>
      <c r="V574" s="373"/>
      <c r="W574" s="373"/>
      <c r="X574" s="373"/>
      <c r="Y574" s="373"/>
      <c r="Z574" s="373"/>
      <c r="AA574" s="373"/>
      <c r="AB574" s="373"/>
      <c r="AC574" s="373"/>
      <c r="AD574" s="373"/>
      <c r="AE574" s="373"/>
      <c r="AF574" s="373"/>
      <c r="AG574" s="373"/>
    </row>
    <row r="575" spans="1:33" ht="15.75" customHeight="1" x14ac:dyDescent="0.25">
      <c r="A575" s="373"/>
      <c r="B575" s="373"/>
      <c r="C575" s="373"/>
      <c r="D575" s="373"/>
      <c r="E575" s="373"/>
      <c r="F575" s="373"/>
      <c r="G575" s="373"/>
      <c r="H575" s="373"/>
      <c r="I575" s="373"/>
      <c r="J575" s="373"/>
      <c r="K575" s="373"/>
      <c r="L575" s="373"/>
      <c r="M575" s="373"/>
      <c r="N575" s="373"/>
      <c r="O575" s="373"/>
      <c r="P575" s="373"/>
      <c r="Q575" s="373"/>
      <c r="R575" s="373"/>
      <c r="S575" s="373"/>
      <c r="T575" s="373"/>
      <c r="U575" s="373"/>
      <c r="V575" s="373"/>
      <c r="W575" s="373"/>
      <c r="X575" s="373"/>
      <c r="Y575" s="373"/>
      <c r="Z575" s="373"/>
      <c r="AA575" s="373"/>
      <c r="AB575" s="373"/>
      <c r="AC575" s="373"/>
      <c r="AD575" s="373"/>
      <c r="AE575" s="373"/>
      <c r="AF575" s="373"/>
      <c r="AG575" s="373"/>
    </row>
    <row r="576" spans="1:33" ht="15.75" customHeight="1" x14ac:dyDescent="0.25">
      <c r="A576" s="373"/>
      <c r="B576" s="373"/>
      <c r="C576" s="373"/>
      <c r="D576" s="373"/>
      <c r="E576" s="373"/>
      <c r="F576" s="373"/>
      <c r="G576" s="373"/>
      <c r="H576" s="373"/>
      <c r="I576" s="373"/>
      <c r="J576" s="373"/>
      <c r="K576" s="373"/>
      <c r="L576" s="373"/>
      <c r="M576" s="373"/>
      <c r="N576" s="373"/>
      <c r="O576" s="373"/>
      <c r="P576" s="373"/>
      <c r="Q576" s="373"/>
      <c r="R576" s="373"/>
      <c r="S576" s="373"/>
      <c r="T576" s="373"/>
      <c r="U576" s="373"/>
      <c r="V576" s="373"/>
      <c r="W576" s="373"/>
      <c r="X576" s="373"/>
      <c r="Y576" s="373"/>
      <c r="Z576" s="373"/>
      <c r="AA576" s="373"/>
      <c r="AB576" s="373"/>
      <c r="AC576" s="373"/>
      <c r="AD576" s="373"/>
      <c r="AE576" s="373"/>
      <c r="AF576" s="373"/>
      <c r="AG576" s="373"/>
    </row>
    <row r="577" spans="1:33" ht="15.75" customHeight="1" x14ac:dyDescent="0.25">
      <c r="A577" s="373"/>
      <c r="B577" s="373"/>
      <c r="C577" s="373"/>
      <c r="D577" s="373"/>
      <c r="E577" s="373"/>
      <c r="F577" s="373"/>
      <c r="G577" s="373"/>
      <c r="H577" s="373"/>
      <c r="I577" s="373"/>
      <c r="J577" s="373"/>
      <c r="K577" s="373"/>
      <c r="L577" s="373"/>
      <c r="M577" s="373"/>
      <c r="N577" s="373"/>
      <c r="O577" s="373"/>
      <c r="P577" s="373"/>
      <c r="Q577" s="373"/>
      <c r="R577" s="373"/>
      <c r="S577" s="373"/>
      <c r="T577" s="373"/>
      <c r="U577" s="373"/>
      <c r="V577" s="373"/>
      <c r="W577" s="373"/>
      <c r="X577" s="373"/>
      <c r="Y577" s="373"/>
      <c r="Z577" s="373"/>
      <c r="AA577" s="373"/>
      <c r="AB577" s="373"/>
      <c r="AC577" s="373"/>
      <c r="AD577" s="373"/>
      <c r="AE577" s="373"/>
      <c r="AF577" s="373"/>
      <c r="AG577" s="373"/>
    </row>
    <row r="578" spans="1:33" ht="15.75" customHeight="1" x14ac:dyDescent="0.25">
      <c r="A578" s="373"/>
      <c r="B578" s="373"/>
      <c r="C578" s="373"/>
      <c r="D578" s="373"/>
      <c r="E578" s="373"/>
      <c r="F578" s="373"/>
      <c r="G578" s="373"/>
      <c r="H578" s="373"/>
      <c r="I578" s="373"/>
      <c r="J578" s="373"/>
      <c r="K578" s="373"/>
      <c r="L578" s="373"/>
      <c r="M578" s="373"/>
      <c r="N578" s="373"/>
      <c r="O578" s="373"/>
      <c r="P578" s="373"/>
      <c r="Q578" s="373"/>
      <c r="R578" s="373"/>
      <c r="S578" s="373"/>
      <c r="T578" s="373"/>
      <c r="U578" s="373"/>
      <c r="V578" s="373"/>
      <c r="W578" s="373"/>
      <c r="X578" s="373"/>
      <c r="Y578" s="373"/>
      <c r="Z578" s="373"/>
      <c r="AA578" s="373"/>
      <c r="AB578" s="373"/>
      <c r="AC578" s="373"/>
      <c r="AD578" s="373"/>
      <c r="AE578" s="373"/>
      <c r="AF578" s="373"/>
      <c r="AG578" s="373"/>
    </row>
    <row r="579" spans="1:33" ht="15.75" customHeight="1" x14ac:dyDescent="0.25">
      <c r="A579" s="373"/>
      <c r="B579" s="373"/>
      <c r="C579" s="373"/>
      <c r="D579" s="373"/>
      <c r="E579" s="373"/>
      <c r="F579" s="373"/>
      <c r="G579" s="373"/>
      <c r="H579" s="373"/>
      <c r="I579" s="373"/>
      <c r="J579" s="373"/>
      <c r="K579" s="373"/>
      <c r="L579" s="373"/>
      <c r="M579" s="373"/>
      <c r="N579" s="373"/>
      <c r="O579" s="373"/>
      <c r="P579" s="373"/>
      <c r="Q579" s="373"/>
      <c r="R579" s="373"/>
      <c r="S579" s="373"/>
      <c r="T579" s="373"/>
      <c r="U579" s="373"/>
      <c r="V579" s="373"/>
      <c r="W579" s="373"/>
      <c r="X579" s="373"/>
      <c r="Y579" s="373"/>
      <c r="Z579" s="373"/>
      <c r="AA579" s="373"/>
      <c r="AB579" s="373"/>
      <c r="AC579" s="373"/>
      <c r="AD579" s="373"/>
      <c r="AE579" s="373"/>
      <c r="AF579" s="373"/>
      <c r="AG579" s="373"/>
    </row>
    <row r="580" spans="1:33" ht="15.75" customHeight="1" x14ac:dyDescent="0.25">
      <c r="A580" s="373"/>
      <c r="B580" s="373"/>
      <c r="C580" s="373"/>
      <c r="D580" s="373"/>
      <c r="E580" s="373"/>
      <c r="F580" s="373"/>
      <c r="G580" s="373"/>
      <c r="H580" s="373"/>
      <c r="I580" s="373"/>
      <c r="J580" s="373"/>
      <c r="K580" s="373"/>
      <c r="L580" s="373"/>
      <c r="M580" s="373"/>
      <c r="N580" s="373"/>
      <c r="O580" s="373"/>
      <c r="P580" s="373"/>
      <c r="Q580" s="373"/>
      <c r="R580" s="373"/>
      <c r="S580" s="373"/>
      <c r="T580" s="373"/>
      <c r="U580" s="373"/>
      <c r="V580" s="373"/>
      <c r="W580" s="373"/>
      <c r="X580" s="373"/>
      <c r="Y580" s="373"/>
      <c r="Z580" s="373"/>
      <c r="AA580" s="373"/>
      <c r="AB580" s="373"/>
      <c r="AC580" s="373"/>
      <c r="AD580" s="373"/>
      <c r="AE580" s="373"/>
      <c r="AF580" s="373"/>
      <c r="AG580" s="373"/>
    </row>
    <row r="581" spans="1:33" ht="15.75" customHeight="1" x14ac:dyDescent="0.25">
      <c r="A581" s="373"/>
      <c r="B581" s="373"/>
      <c r="C581" s="373"/>
      <c r="D581" s="373"/>
      <c r="E581" s="373"/>
      <c r="F581" s="373"/>
      <c r="G581" s="373"/>
      <c r="H581" s="373"/>
      <c r="I581" s="373"/>
      <c r="J581" s="373"/>
      <c r="K581" s="373"/>
      <c r="L581" s="373"/>
      <c r="M581" s="373"/>
      <c r="N581" s="373"/>
      <c r="O581" s="373"/>
      <c r="P581" s="373"/>
      <c r="Q581" s="373"/>
      <c r="R581" s="373"/>
      <c r="S581" s="373"/>
      <c r="T581" s="373"/>
      <c r="U581" s="373"/>
      <c r="V581" s="373"/>
      <c r="W581" s="373"/>
      <c r="X581" s="373"/>
      <c r="Y581" s="373"/>
      <c r="Z581" s="373"/>
      <c r="AA581" s="373"/>
      <c r="AB581" s="373"/>
      <c r="AC581" s="373"/>
      <c r="AD581" s="373"/>
      <c r="AE581" s="373"/>
      <c r="AF581" s="373"/>
      <c r="AG581" s="373"/>
    </row>
    <row r="582" spans="1:33" ht="15.75" customHeight="1" x14ac:dyDescent="0.25">
      <c r="A582" s="373"/>
      <c r="B582" s="373"/>
      <c r="C582" s="373"/>
      <c r="D582" s="373"/>
      <c r="E582" s="373"/>
      <c r="F582" s="373"/>
      <c r="G582" s="373"/>
      <c r="H582" s="373"/>
      <c r="I582" s="373"/>
      <c r="J582" s="373"/>
      <c r="K582" s="373"/>
      <c r="L582" s="373"/>
      <c r="M582" s="373"/>
      <c r="N582" s="373"/>
      <c r="O582" s="373"/>
      <c r="P582" s="373"/>
      <c r="Q582" s="373"/>
      <c r="R582" s="373"/>
      <c r="S582" s="373"/>
      <c r="T582" s="373"/>
      <c r="U582" s="373"/>
      <c r="V582" s="373"/>
      <c r="W582" s="373"/>
      <c r="X582" s="373"/>
      <c r="Y582" s="373"/>
      <c r="Z582" s="373"/>
      <c r="AA582" s="373"/>
      <c r="AB582" s="373"/>
      <c r="AC582" s="373"/>
      <c r="AD582" s="373"/>
      <c r="AE582" s="373"/>
      <c r="AF582" s="373"/>
      <c r="AG582" s="373"/>
    </row>
    <row r="583" spans="1:33" ht="15.75" customHeight="1" x14ac:dyDescent="0.25">
      <c r="A583" s="373"/>
      <c r="B583" s="373"/>
      <c r="C583" s="373"/>
      <c r="D583" s="373"/>
      <c r="E583" s="373"/>
      <c r="F583" s="373"/>
      <c r="G583" s="373"/>
      <c r="H583" s="373"/>
      <c r="I583" s="373"/>
      <c r="J583" s="373"/>
      <c r="K583" s="373"/>
      <c r="L583" s="373"/>
      <c r="M583" s="373"/>
      <c r="N583" s="373"/>
      <c r="O583" s="373"/>
      <c r="P583" s="373"/>
      <c r="Q583" s="373"/>
      <c r="R583" s="373"/>
      <c r="S583" s="373"/>
      <c r="T583" s="373"/>
      <c r="U583" s="373"/>
      <c r="V583" s="373"/>
      <c r="W583" s="373"/>
      <c r="X583" s="373"/>
      <c r="Y583" s="373"/>
      <c r="Z583" s="373"/>
      <c r="AA583" s="373"/>
      <c r="AB583" s="373"/>
      <c r="AC583" s="373"/>
      <c r="AD583" s="373"/>
      <c r="AE583" s="373"/>
      <c r="AF583" s="373"/>
      <c r="AG583" s="373"/>
    </row>
    <row r="584" spans="1:33" ht="15.75" customHeight="1" x14ac:dyDescent="0.25">
      <c r="A584" s="373"/>
      <c r="B584" s="373"/>
      <c r="C584" s="373"/>
      <c r="D584" s="373"/>
      <c r="E584" s="373"/>
      <c r="F584" s="373"/>
      <c r="G584" s="373"/>
      <c r="H584" s="373"/>
      <c r="I584" s="373"/>
      <c r="J584" s="373"/>
      <c r="K584" s="373"/>
      <c r="L584" s="373"/>
      <c r="M584" s="373"/>
      <c r="N584" s="373"/>
      <c r="O584" s="373"/>
      <c r="P584" s="373"/>
      <c r="Q584" s="373"/>
      <c r="R584" s="373"/>
      <c r="S584" s="373"/>
      <c r="T584" s="373"/>
      <c r="U584" s="373"/>
      <c r="V584" s="373"/>
      <c r="W584" s="373"/>
      <c r="X584" s="373"/>
      <c r="Y584" s="373"/>
      <c r="Z584" s="373"/>
      <c r="AA584" s="373"/>
      <c r="AB584" s="373"/>
      <c r="AC584" s="373"/>
      <c r="AD584" s="373"/>
      <c r="AE584" s="373"/>
      <c r="AF584" s="373"/>
      <c r="AG584" s="373"/>
    </row>
    <row r="585" spans="1:33" ht="15.75" customHeight="1" x14ac:dyDescent="0.25">
      <c r="A585" s="373"/>
      <c r="B585" s="373"/>
      <c r="C585" s="373"/>
      <c r="D585" s="373"/>
      <c r="E585" s="373"/>
      <c r="F585" s="373"/>
      <c r="G585" s="373"/>
      <c r="H585" s="373"/>
      <c r="I585" s="373"/>
      <c r="J585" s="373"/>
      <c r="K585" s="373"/>
      <c r="L585" s="373"/>
      <c r="M585" s="373"/>
      <c r="N585" s="373"/>
      <c r="O585" s="373"/>
      <c r="P585" s="373"/>
      <c r="Q585" s="373"/>
      <c r="R585" s="373"/>
      <c r="S585" s="373"/>
      <c r="T585" s="373"/>
      <c r="U585" s="373"/>
      <c r="V585" s="373"/>
      <c r="W585" s="373"/>
      <c r="X585" s="373"/>
      <c r="Y585" s="373"/>
      <c r="Z585" s="373"/>
      <c r="AA585" s="373"/>
      <c r="AB585" s="373"/>
      <c r="AC585" s="373"/>
      <c r="AD585" s="373"/>
      <c r="AE585" s="373"/>
      <c r="AF585" s="373"/>
      <c r="AG585" s="373"/>
    </row>
    <row r="586" spans="1:33" ht="15.75" customHeight="1" x14ac:dyDescent="0.25">
      <c r="A586" s="373"/>
      <c r="B586" s="373"/>
      <c r="C586" s="373"/>
      <c r="D586" s="373"/>
      <c r="E586" s="373"/>
      <c r="F586" s="373"/>
      <c r="G586" s="373"/>
      <c r="H586" s="373"/>
      <c r="I586" s="373"/>
      <c r="J586" s="373"/>
      <c r="K586" s="373"/>
      <c r="L586" s="373"/>
      <c r="M586" s="373"/>
      <c r="N586" s="373"/>
      <c r="O586" s="373"/>
      <c r="P586" s="373"/>
      <c r="Q586" s="373"/>
      <c r="R586" s="373"/>
      <c r="S586" s="373"/>
      <c r="T586" s="373"/>
      <c r="U586" s="373"/>
      <c r="V586" s="373"/>
      <c r="W586" s="373"/>
      <c r="X586" s="373"/>
      <c r="Y586" s="373"/>
      <c r="Z586" s="373"/>
      <c r="AA586" s="373"/>
      <c r="AB586" s="373"/>
      <c r="AC586" s="373"/>
      <c r="AD586" s="373"/>
      <c r="AE586" s="373"/>
      <c r="AF586" s="373"/>
      <c r="AG586" s="373"/>
    </row>
    <row r="587" spans="1:33" ht="15.75" customHeight="1" x14ac:dyDescent="0.25">
      <c r="A587" s="373"/>
      <c r="B587" s="373"/>
      <c r="C587" s="373"/>
      <c r="D587" s="373"/>
      <c r="E587" s="373"/>
      <c r="F587" s="373"/>
      <c r="G587" s="373"/>
      <c r="H587" s="373"/>
      <c r="I587" s="373"/>
      <c r="J587" s="373"/>
      <c r="K587" s="373"/>
      <c r="L587" s="373"/>
      <c r="M587" s="373"/>
      <c r="N587" s="373"/>
      <c r="O587" s="373"/>
      <c r="P587" s="373"/>
      <c r="Q587" s="373"/>
      <c r="R587" s="373"/>
      <c r="S587" s="373"/>
      <c r="T587" s="373"/>
      <c r="U587" s="373"/>
      <c r="V587" s="373"/>
      <c r="W587" s="373"/>
      <c r="X587" s="373"/>
      <c r="Y587" s="373"/>
      <c r="Z587" s="373"/>
      <c r="AA587" s="373"/>
      <c r="AB587" s="373"/>
      <c r="AC587" s="373"/>
      <c r="AD587" s="373"/>
      <c r="AE587" s="373"/>
      <c r="AF587" s="373"/>
      <c r="AG587" s="373"/>
    </row>
    <row r="588" spans="1:33" ht="15.75" customHeight="1" x14ac:dyDescent="0.25">
      <c r="A588" s="373"/>
      <c r="B588" s="373"/>
      <c r="C588" s="373"/>
      <c r="D588" s="373"/>
      <c r="E588" s="373"/>
      <c r="F588" s="373"/>
      <c r="G588" s="373"/>
      <c r="H588" s="373"/>
      <c r="I588" s="373"/>
      <c r="J588" s="373"/>
      <c r="K588" s="373"/>
      <c r="L588" s="373"/>
      <c r="M588" s="373"/>
      <c r="N588" s="373"/>
      <c r="O588" s="373"/>
      <c r="P588" s="373"/>
      <c r="Q588" s="373"/>
      <c r="R588" s="373"/>
      <c r="S588" s="373"/>
      <c r="T588" s="373"/>
      <c r="U588" s="373"/>
      <c r="V588" s="373"/>
      <c r="W588" s="373"/>
      <c r="X588" s="373"/>
      <c r="Y588" s="373"/>
      <c r="Z588" s="373"/>
      <c r="AA588" s="373"/>
      <c r="AB588" s="373"/>
      <c r="AC588" s="373"/>
      <c r="AD588" s="373"/>
      <c r="AE588" s="373"/>
      <c r="AF588" s="373"/>
      <c r="AG588" s="373"/>
    </row>
    <row r="589" spans="1:33" ht="15.75" customHeight="1" x14ac:dyDescent="0.25">
      <c r="A589" s="373"/>
      <c r="B589" s="373"/>
      <c r="C589" s="373"/>
      <c r="D589" s="373"/>
      <c r="E589" s="373"/>
      <c r="F589" s="373"/>
      <c r="G589" s="373"/>
      <c r="H589" s="373"/>
      <c r="I589" s="373"/>
      <c r="J589" s="373"/>
      <c r="K589" s="373"/>
      <c r="L589" s="373"/>
      <c r="M589" s="373"/>
      <c r="N589" s="373"/>
      <c r="O589" s="373"/>
      <c r="P589" s="373"/>
      <c r="Q589" s="373"/>
      <c r="R589" s="373"/>
      <c r="S589" s="373"/>
      <c r="T589" s="373"/>
      <c r="U589" s="373"/>
      <c r="V589" s="373"/>
      <c r="W589" s="373"/>
      <c r="X589" s="373"/>
      <c r="Y589" s="373"/>
      <c r="Z589" s="373"/>
      <c r="AA589" s="373"/>
      <c r="AB589" s="373"/>
      <c r="AC589" s="373"/>
      <c r="AD589" s="373"/>
      <c r="AE589" s="373"/>
      <c r="AF589" s="373"/>
      <c r="AG589" s="373"/>
    </row>
    <row r="590" spans="1:33" ht="15.75" customHeight="1" x14ac:dyDescent="0.25">
      <c r="A590" s="373"/>
      <c r="B590" s="373"/>
      <c r="C590" s="373"/>
      <c r="D590" s="373"/>
      <c r="E590" s="373"/>
      <c r="F590" s="373"/>
      <c r="G590" s="373"/>
      <c r="H590" s="373"/>
      <c r="I590" s="373"/>
      <c r="J590" s="373"/>
      <c r="K590" s="373"/>
      <c r="L590" s="373"/>
      <c r="M590" s="373"/>
      <c r="N590" s="373"/>
      <c r="O590" s="373"/>
      <c r="P590" s="373"/>
      <c r="Q590" s="373"/>
      <c r="R590" s="373"/>
      <c r="S590" s="373"/>
      <c r="T590" s="373"/>
      <c r="U590" s="373"/>
      <c r="V590" s="373"/>
      <c r="W590" s="373"/>
      <c r="X590" s="373"/>
      <c r="Y590" s="373"/>
      <c r="Z590" s="373"/>
      <c r="AA590" s="373"/>
      <c r="AB590" s="373"/>
      <c r="AC590" s="373"/>
      <c r="AD590" s="373"/>
      <c r="AE590" s="373"/>
      <c r="AF590" s="373"/>
      <c r="AG590" s="373"/>
    </row>
    <row r="591" spans="1:33" ht="15.75" customHeight="1" x14ac:dyDescent="0.25">
      <c r="A591" s="373"/>
      <c r="B591" s="373"/>
      <c r="C591" s="373"/>
      <c r="D591" s="373"/>
      <c r="E591" s="373"/>
      <c r="F591" s="373"/>
      <c r="G591" s="373"/>
      <c r="H591" s="373"/>
      <c r="I591" s="373"/>
      <c r="J591" s="373"/>
      <c r="K591" s="373"/>
      <c r="L591" s="373"/>
      <c r="M591" s="373"/>
      <c r="N591" s="373"/>
      <c r="O591" s="373"/>
      <c r="P591" s="373"/>
      <c r="Q591" s="373"/>
      <c r="R591" s="373"/>
      <c r="S591" s="373"/>
      <c r="T591" s="373"/>
      <c r="U591" s="373"/>
      <c r="V591" s="373"/>
      <c r="W591" s="373"/>
      <c r="X591" s="373"/>
      <c r="Y591" s="373"/>
      <c r="Z591" s="373"/>
      <c r="AA591" s="373"/>
      <c r="AB591" s="373"/>
      <c r="AC591" s="373"/>
      <c r="AD591" s="373"/>
      <c r="AE591" s="373"/>
      <c r="AF591" s="373"/>
      <c r="AG591" s="373"/>
    </row>
    <row r="592" spans="1:33" ht="15.75" customHeight="1" x14ac:dyDescent="0.25">
      <c r="A592" s="373"/>
      <c r="B592" s="373"/>
      <c r="C592" s="373"/>
      <c r="D592" s="373"/>
      <c r="E592" s="373"/>
      <c r="F592" s="373"/>
      <c r="G592" s="373"/>
      <c r="H592" s="373"/>
      <c r="I592" s="373"/>
      <c r="J592" s="373"/>
      <c r="K592" s="373"/>
      <c r="L592" s="373"/>
      <c r="M592" s="373"/>
      <c r="N592" s="373"/>
      <c r="O592" s="373"/>
      <c r="P592" s="373"/>
      <c r="Q592" s="373"/>
      <c r="R592" s="373"/>
      <c r="S592" s="373"/>
      <c r="T592" s="373"/>
      <c r="U592" s="373"/>
      <c r="V592" s="373"/>
      <c r="W592" s="373"/>
      <c r="X592" s="373"/>
      <c r="Y592" s="373"/>
      <c r="Z592" s="373"/>
      <c r="AA592" s="373"/>
      <c r="AB592" s="373"/>
      <c r="AC592" s="373"/>
      <c r="AD592" s="373"/>
      <c r="AE592" s="373"/>
      <c r="AF592" s="373"/>
      <c r="AG592" s="373"/>
    </row>
    <row r="593" spans="1:33" ht="15.75" customHeight="1" x14ac:dyDescent="0.25">
      <c r="A593" s="373"/>
      <c r="B593" s="373"/>
      <c r="C593" s="373"/>
      <c r="D593" s="373"/>
      <c r="E593" s="373"/>
      <c r="F593" s="373"/>
      <c r="G593" s="373"/>
      <c r="H593" s="373"/>
      <c r="I593" s="373"/>
      <c r="J593" s="373"/>
      <c r="K593" s="373"/>
      <c r="L593" s="373"/>
      <c r="M593" s="373"/>
      <c r="N593" s="373"/>
      <c r="O593" s="373"/>
      <c r="P593" s="373"/>
      <c r="Q593" s="373"/>
      <c r="R593" s="373"/>
      <c r="S593" s="373"/>
      <c r="T593" s="373"/>
      <c r="U593" s="373"/>
      <c r="V593" s="373"/>
      <c r="W593" s="373"/>
      <c r="X593" s="373"/>
      <c r="Y593" s="373"/>
      <c r="Z593" s="373"/>
      <c r="AA593" s="373"/>
      <c r="AB593" s="373"/>
      <c r="AC593" s="373"/>
      <c r="AD593" s="373"/>
      <c r="AE593" s="373"/>
      <c r="AF593" s="373"/>
      <c r="AG593" s="373"/>
    </row>
    <row r="594" spans="1:33" ht="15.75" customHeight="1" x14ac:dyDescent="0.25">
      <c r="A594" s="373"/>
      <c r="B594" s="373"/>
      <c r="C594" s="373"/>
      <c r="D594" s="373"/>
      <c r="E594" s="373"/>
      <c r="F594" s="373"/>
      <c r="G594" s="373"/>
      <c r="H594" s="373"/>
      <c r="I594" s="373"/>
      <c r="J594" s="373"/>
      <c r="K594" s="373"/>
      <c r="L594" s="373"/>
      <c r="M594" s="373"/>
      <c r="N594" s="373"/>
      <c r="O594" s="373"/>
      <c r="P594" s="373"/>
      <c r="Q594" s="373"/>
      <c r="R594" s="373"/>
      <c r="S594" s="373"/>
      <c r="T594" s="373"/>
      <c r="U594" s="373"/>
      <c r="V594" s="373"/>
      <c r="W594" s="373"/>
      <c r="X594" s="373"/>
      <c r="Y594" s="373"/>
      <c r="Z594" s="373"/>
      <c r="AA594" s="373"/>
      <c r="AB594" s="373"/>
      <c r="AC594" s="373"/>
      <c r="AD594" s="373"/>
      <c r="AE594" s="373"/>
      <c r="AF594" s="373"/>
      <c r="AG594" s="373"/>
    </row>
    <row r="595" spans="1:33" ht="15.75" customHeight="1" x14ac:dyDescent="0.25">
      <c r="A595" s="373"/>
      <c r="B595" s="373"/>
      <c r="C595" s="373"/>
      <c r="D595" s="373"/>
      <c r="E595" s="373"/>
      <c r="F595" s="373"/>
      <c r="G595" s="373"/>
      <c r="H595" s="373"/>
      <c r="I595" s="373"/>
      <c r="J595" s="373"/>
      <c r="K595" s="373"/>
      <c r="L595" s="373"/>
      <c r="M595" s="373"/>
      <c r="N595" s="373"/>
      <c r="O595" s="373"/>
      <c r="P595" s="373"/>
      <c r="Q595" s="373"/>
      <c r="R595" s="373"/>
      <c r="S595" s="373"/>
      <c r="T595" s="373"/>
      <c r="U595" s="373"/>
      <c r="V595" s="373"/>
      <c r="W595" s="373"/>
      <c r="X595" s="373"/>
      <c r="Y595" s="373"/>
      <c r="Z595" s="373"/>
      <c r="AA595" s="373"/>
      <c r="AB595" s="373"/>
      <c r="AC595" s="373"/>
      <c r="AD595" s="373"/>
      <c r="AE595" s="373"/>
      <c r="AF595" s="373"/>
      <c r="AG595" s="373"/>
    </row>
    <row r="596" spans="1:33" ht="15.75" customHeight="1" x14ac:dyDescent="0.25">
      <c r="A596" s="373"/>
      <c r="B596" s="373"/>
      <c r="C596" s="373"/>
      <c r="D596" s="373"/>
      <c r="E596" s="373"/>
      <c r="F596" s="373"/>
      <c r="G596" s="373"/>
      <c r="H596" s="373"/>
      <c r="I596" s="373"/>
      <c r="J596" s="373"/>
      <c r="K596" s="373"/>
      <c r="L596" s="373"/>
      <c r="M596" s="373"/>
      <c r="N596" s="373"/>
      <c r="O596" s="373"/>
      <c r="P596" s="373"/>
      <c r="Q596" s="373"/>
      <c r="R596" s="373"/>
      <c r="S596" s="373"/>
      <c r="T596" s="373"/>
      <c r="U596" s="373"/>
      <c r="V596" s="373"/>
      <c r="W596" s="373"/>
      <c r="X596" s="373"/>
      <c r="Y596" s="373"/>
      <c r="Z596" s="373"/>
      <c r="AA596" s="373"/>
      <c r="AB596" s="373"/>
      <c r="AC596" s="373"/>
      <c r="AD596" s="373"/>
      <c r="AE596" s="373"/>
      <c r="AF596" s="373"/>
      <c r="AG596" s="373"/>
    </row>
    <row r="597" spans="1:33" ht="15.75" customHeight="1" x14ac:dyDescent="0.25">
      <c r="A597" s="373"/>
      <c r="B597" s="373"/>
      <c r="C597" s="373"/>
      <c r="D597" s="373"/>
      <c r="E597" s="373"/>
      <c r="F597" s="373"/>
      <c r="G597" s="373"/>
      <c r="H597" s="373"/>
      <c r="I597" s="373"/>
      <c r="J597" s="373"/>
      <c r="K597" s="373"/>
      <c r="L597" s="373"/>
      <c r="M597" s="373"/>
      <c r="N597" s="373"/>
      <c r="O597" s="373"/>
      <c r="P597" s="373"/>
      <c r="Q597" s="373"/>
      <c r="R597" s="373"/>
      <c r="S597" s="373"/>
      <c r="T597" s="373"/>
      <c r="U597" s="373"/>
      <c r="V597" s="373"/>
      <c r="W597" s="373"/>
      <c r="X597" s="373"/>
      <c r="Y597" s="373"/>
      <c r="Z597" s="373"/>
      <c r="AA597" s="373"/>
      <c r="AB597" s="373"/>
      <c r="AC597" s="373"/>
      <c r="AD597" s="373"/>
      <c r="AE597" s="373"/>
      <c r="AF597" s="373"/>
      <c r="AG597" s="373"/>
    </row>
    <row r="598" spans="1:33" ht="15.75" customHeight="1" x14ac:dyDescent="0.25">
      <c r="A598" s="373"/>
      <c r="B598" s="373"/>
      <c r="C598" s="373"/>
      <c r="D598" s="373"/>
      <c r="E598" s="373"/>
      <c r="F598" s="373"/>
      <c r="G598" s="373"/>
      <c r="H598" s="373"/>
      <c r="I598" s="373"/>
      <c r="J598" s="373"/>
      <c r="K598" s="373"/>
      <c r="L598" s="373"/>
      <c r="M598" s="373"/>
      <c r="N598" s="373"/>
      <c r="O598" s="373"/>
      <c r="P598" s="373"/>
      <c r="Q598" s="373"/>
      <c r="R598" s="373"/>
      <c r="S598" s="373"/>
      <c r="T598" s="373"/>
      <c r="U598" s="373"/>
      <c r="V598" s="373"/>
      <c r="W598" s="373"/>
      <c r="X598" s="373"/>
      <c r="Y598" s="373"/>
      <c r="Z598" s="373"/>
      <c r="AA598" s="373"/>
      <c r="AB598" s="373"/>
      <c r="AC598" s="373"/>
      <c r="AD598" s="373"/>
      <c r="AE598" s="373"/>
      <c r="AF598" s="373"/>
      <c r="AG598" s="373"/>
    </row>
    <row r="599" spans="1:33" ht="15.75" customHeight="1" x14ac:dyDescent="0.25">
      <c r="A599" s="373"/>
      <c r="B599" s="373"/>
      <c r="C599" s="373"/>
      <c r="D599" s="373"/>
      <c r="E599" s="373"/>
      <c r="F599" s="373"/>
      <c r="G599" s="373"/>
      <c r="H599" s="373"/>
      <c r="I599" s="373"/>
      <c r="J599" s="373"/>
      <c r="K599" s="373"/>
      <c r="L599" s="373"/>
      <c r="M599" s="373"/>
      <c r="N599" s="373"/>
      <c r="O599" s="373"/>
      <c r="P599" s="373"/>
      <c r="Q599" s="373"/>
      <c r="R599" s="373"/>
      <c r="S599" s="373"/>
      <c r="T599" s="373"/>
      <c r="U599" s="373"/>
      <c r="V599" s="373"/>
      <c r="W599" s="373"/>
      <c r="X599" s="373"/>
      <c r="Y599" s="373"/>
      <c r="Z599" s="373"/>
      <c r="AA599" s="373"/>
      <c r="AB599" s="373"/>
      <c r="AC599" s="373"/>
      <c r="AD599" s="373"/>
      <c r="AE599" s="373"/>
      <c r="AF599" s="373"/>
      <c r="AG599" s="373"/>
    </row>
    <row r="600" spans="1:33" ht="15.75" customHeight="1" x14ac:dyDescent="0.25">
      <c r="A600" s="373"/>
      <c r="B600" s="373"/>
      <c r="C600" s="373"/>
      <c r="D600" s="373"/>
      <c r="E600" s="373"/>
      <c r="F600" s="373"/>
      <c r="G600" s="373"/>
      <c r="H600" s="373"/>
      <c r="I600" s="373"/>
      <c r="J600" s="373"/>
      <c r="K600" s="373"/>
      <c r="L600" s="373"/>
      <c r="M600" s="373"/>
      <c r="N600" s="373"/>
      <c r="O600" s="373"/>
      <c r="P600" s="373"/>
      <c r="Q600" s="373"/>
      <c r="R600" s="373"/>
      <c r="S600" s="373"/>
      <c r="T600" s="373"/>
      <c r="U600" s="373"/>
      <c r="V600" s="373"/>
      <c r="W600" s="373"/>
      <c r="X600" s="373"/>
      <c r="Y600" s="373"/>
      <c r="Z600" s="373"/>
      <c r="AA600" s="373"/>
      <c r="AB600" s="373"/>
      <c r="AC600" s="373"/>
      <c r="AD600" s="373"/>
      <c r="AE600" s="373"/>
      <c r="AF600" s="373"/>
      <c r="AG600" s="373"/>
    </row>
    <row r="601" spans="1:33" ht="15.75" customHeight="1" x14ac:dyDescent="0.25">
      <c r="A601" s="373"/>
      <c r="B601" s="373"/>
      <c r="C601" s="373"/>
      <c r="D601" s="373"/>
      <c r="E601" s="373"/>
      <c r="F601" s="373"/>
      <c r="G601" s="373"/>
      <c r="H601" s="373"/>
      <c r="I601" s="373"/>
      <c r="J601" s="373"/>
      <c r="K601" s="373"/>
      <c r="L601" s="373"/>
      <c r="M601" s="373"/>
      <c r="N601" s="373"/>
      <c r="O601" s="373"/>
      <c r="P601" s="373"/>
      <c r="Q601" s="373"/>
      <c r="R601" s="373"/>
      <c r="S601" s="373"/>
      <c r="T601" s="373"/>
      <c r="U601" s="373"/>
      <c r="V601" s="373"/>
      <c r="W601" s="373"/>
      <c r="X601" s="373"/>
      <c r="Y601" s="373"/>
      <c r="Z601" s="373"/>
      <c r="AA601" s="373"/>
      <c r="AB601" s="373"/>
      <c r="AC601" s="373"/>
      <c r="AD601" s="373"/>
      <c r="AE601" s="373"/>
      <c r="AF601" s="373"/>
      <c r="AG601" s="373"/>
    </row>
    <row r="602" spans="1:33" ht="15.75" customHeight="1" x14ac:dyDescent="0.25">
      <c r="A602" s="373"/>
      <c r="B602" s="373"/>
      <c r="C602" s="373"/>
      <c r="D602" s="373"/>
      <c r="E602" s="373"/>
      <c r="F602" s="373"/>
      <c r="G602" s="373"/>
      <c r="H602" s="373"/>
      <c r="I602" s="373"/>
      <c r="J602" s="373"/>
      <c r="K602" s="373"/>
      <c r="L602" s="373"/>
      <c r="M602" s="373"/>
      <c r="N602" s="373"/>
      <c r="O602" s="373"/>
      <c r="P602" s="373"/>
      <c r="Q602" s="373"/>
      <c r="R602" s="373"/>
      <c r="S602" s="373"/>
      <c r="T602" s="373"/>
      <c r="U602" s="373"/>
      <c r="V602" s="373"/>
      <c r="W602" s="373"/>
      <c r="X602" s="373"/>
      <c r="Y602" s="373"/>
      <c r="Z602" s="373"/>
      <c r="AA602" s="373"/>
      <c r="AB602" s="373"/>
      <c r="AC602" s="373"/>
      <c r="AD602" s="373"/>
      <c r="AE602" s="373"/>
      <c r="AF602" s="373"/>
      <c r="AG602" s="373"/>
    </row>
    <row r="603" spans="1:33" ht="15.75" customHeight="1" x14ac:dyDescent="0.25">
      <c r="A603" s="373"/>
      <c r="B603" s="373"/>
      <c r="C603" s="373"/>
      <c r="D603" s="373"/>
      <c r="E603" s="373"/>
      <c r="F603" s="373"/>
      <c r="G603" s="373"/>
      <c r="H603" s="373"/>
      <c r="I603" s="373"/>
      <c r="J603" s="373"/>
      <c r="K603" s="373"/>
      <c r="L603" s="373"/>
      <c r="M603" s="373"/>
      <c r="N603" s="373"/>
      <c r="O603" s="373"/>
      <c r="P603" s="373"/>
      <c r="Q603" s="373"/>
      <c r="R603" s="373"/>
      <c r="S603" s="373"/>
      <c r="T603" s="373"/>
      <c r="U603" s="373"/>
      <c r="V603" s="373"/>
      <c r="W603" s="373"/>
      <c r="X603" s="373"/>
      <c r="Y603" s="373"/>
      <c r="Z603" s="373"/>
      <c r="AA603" s="373"/>
      <c r="AB603" s="373"/>
      <c r="AC603" s="373"/>
      <c r="AD603" s="373"/>
      <c r="AE603" s="373"/>
      <c r="AF603" s="373"/>
      <c r="AG603" s="373"/>
    </row>
    <row r="604" spans="1:33" ht="15.75" customHeight="1" x14ac:dyDescent="0.25">
      <c r="A604" s="373"/>
      <c r="B604" s="373"/>
      <c r="C604" s="373"/>
      <c r="D604" s="373"/>
      <c r="E604" s="373"/>
      <c r="F604" s="373"/>
      <c r="G604" s="373"/>
      <c r="H604" s="373"/>
      <c r="I604" s="373"/>
      <c r="J604" s="373"/>
      <c r="K604" s="373"/>
      <c r="L604" s="373"/>
      <c r="M604" s="373"/>
      <c r="N604" s="373"/>
      <c r="O604" s="373"/>
      <c r="P604" s="373"/>
      <c r="Q604" s="373"/>
      <c r="R604" s="373"/>
      <c r="S604" s="373"/>
      <c r="T604" s="373"/>
      <c r="U604" s="373"/>
      <c r="V604" s="373"/>
      <c r="W604" s="373"/>
      <c r="X604" s="373"/>
      <c r="Y604" s="373"/>
      <c r="Z604" s="373"/>
      <c r="AA604" s="373"/>
      <c r="AB604" s="373"/>
      <c r="AC604" s="373"/>
      <c r="AD604" s="373"/>
      <c r="AE604" s="373"/>
      <c r="AF604" s="373"/>
      <c r="AG604" s="373"/>
    </row>
    <row r="605" spans="1:33" ht="15.75" customHeight="1" x14ac:dyDescent="0.25">
      <c r="A605" s="373"/>
      <c r="B605" s="373"/>
      <c r="C605" s="373"/>
      <c r="D605" s="373"/>
      <c r="E605" s="373"/>
      <c r="F605" s="373"/>
      <c r="G605" s="373"/>
      <c r="H605" s="373"/>
      <c r="I605" s="373"/>
      <c r="J605" s="373"/>
      <c r="K605" s="373"/>
      <c r="L605" s="373"/>
      <c r="M605" s="373"/>
      <c r="N605" s="373"/>
      <c r="O605" s="373"/>
      <c r="P605" s="373"/>
      <c r="Q605" s="373"/>
      <c r="R605" s="373"/>
      <c r="S605" s="373"/>
      <c r="T605" s="373"/>
      <c r="U605" s="373"/>
      <c r="V605" s="373"/>
      <c r="W605" s="373"/>
      <c r="X605" s="373"/>
      <c r="Y605" s="373"/>
      <c r="Z605" s="373"/>
      <c r="AA605" s="373"/>
      <c r="AB605" s="373"/>
      <c r="AC605" s="373"/>
      <c r="AD605" s="373"/>
      <c r="AE605" s="373"/>
      <c r="AF605" s="373"/>
      <c r="AG605" s="373"/>
    </row>
    <row r="606" spans="1:33" ht="15.75" customHeight="1" x14ac:dyDescent="0.25">
      <c r="A606" s="373"/>
      <c r="B606" s="373"/>
      <c r="C606" s="373"/>
      <c r="D606" s="373"/>
      <c r="E606" s="373"/>
      <c r="F606" s="373"/>
      <c r="G606" s="373"/>
      <c r="H606" s="373"/>
      <c r="I606" s="373"/>
      <c r="J606" s="373"/>
      <c r="K606" s="373"/>
      <c r="L606" s="373"/>
      <c r="M606" s="373"/>
      <c r="N606" s="373"/>
      <c r="O606" s="373"/>
      <c r="P606" s="373"/>
      <c r="Q606" s="373"/>
      <c r="R606" s="373"/>
      <c r="S606" s="373"/>
      <c r="T606" s="373"/>
      <c r="U606" s="373"/>
      <c r="V606" s="373"/>
      <c r="W606" s="373"/>
      <c r="X606" s="373"/>
      <c r="Y606" s="373"/>
      <c r="Z606" s="373"/>
      <c r="AA606" s="373"/>
      <c r="AB606" s="373"/>
      <c r="AC606" s="373"/>
      <c r="AD606" s="373"/>
      <c r="AE606" s="373"/>
      <c r="AF606" s="373"/>
      <c r="AG606" s="373"/>
    </row>
    <row r="607" spans="1:33" ht="15.75" customHeight="1" x14ac:dyDescent="0.25">
      <c r="A607" s="373"/>
      <c r="B607" s="373"/>
      <c r="C607" s="373"/>
      <c r="D607" s="373"/>
      <c r="E607" s="373"/>
      <c r="F607" s="373"/>
      <c r="G607" s="373"/>
      <c r="H607" s="373"/>
      <c r="I607" s="373"/>
      <c r="J607" s="373"/>
      <c r="K607" s="373"/>
      <c r="L607" s="373"/>
      <c r="M607" s="373"/>
      <c r="N607" s="373"/>
      <c r="O607" s="373"/>
      <c r="P607" s="373"/>
      <c r="Q607" s="373"/>
      <c r="R607" s="373"/>
      <c r="S607" s="373"/>
      <c r="T607" s="373"/>
      <c r="U607" s="373"/>
      <c r="V607" s="373"/>
      <c r="W607" s="373"/>
      <c r="X607" s="373"/>
      <c r="Y607" s="373"/>
      <c r="Z607" s="373"/>
      <c r="AA607" s="373"/>
      <c r="AB607" s="373"/>
      <c r="AC607" s="373"/>
      <c r="AD607" s="373"/>
      <c r="AE607" s="373"/>
      <c r="AF607" s="373"/>
      <c r="AG607" s="373"/>
    </row>
    <row r="608" spans="1:33" ht="15.75" customHeight="1" x14ac:dyDescent="0.25">
      <c r="A608" s="373"/>
      <c r="B608" s="373"/>
      <c r="C608" s="373"/>
      <c r="D608" s="373"/>
      <c r="E608" s="373"/>
      <c r="F608" s="373"/>
      <c r="G608" s="373"/>
      <c r="H608" s="373"/>
      <c r="I608" s="373"/>
      <c r="J608" s="373"/>
      <c r="K608" s="373"/>
      <c r="L608" s="373"/>
      <c r="M608" s="373"/>
      <c r="N608" s="373"/>
      <c r="O608" s="373"/>
      <c r="P608" s="373"/>
      <c r="Q608" s="373"/>
      <c r="R608" s="373"/>
      <c r="S608" s="373"/>
      <c r="T608" s="373"/>
      <c r="U608" s="373"/>
      <c r="V608" s="373"/>
      <c r="W608" s="373"/>
      <c r="X608" s="373"/>
      <c r="Y608" s="373"/>
      <c r="Z608" s="373"/>
      <c r="AA608" s="373"/>
      <c r="AB608" s="373"/>
      <c r="AC608" s="373"/>
      <c r="AD608" s="373"/>
      <c r="AE608" s="373"/>
      <c r="AF608" s="373"/>
      <c r="AG608" s="373"/>
    </row>
    <row r="609" spans="1:33" ht="15.75" customHeight="1" x14ac:dyDescent="0.25">
      <c r="A609" s="373"/>
      <c r="B609" s="373"/>
      <c r="C609" s="373"/>
      <c r="D609" s="373"/>
      <c r="E609" s="373"/>
      <c r="F609" s="373"/>
      <c r="G609" s="373"/>
      <c r="H609" s="373"/>
      <c r="I609" s="373"/>
      <c r="J609" s="373"/>
      <c r="K609" s="373"/>
      <c r="L609" s="373"/>
      <c r="M609" s="373"/>
      <c r="N609" s="373"/>
      <c r="O609" s="373"/>
      <c r="P609" s="373"/>
      <c r="Q609" s="373"/>
      <c r="R609" s="373"/>
      <c r="S609" s="373"/>
      <c r="T609" s="373"/>
      <c r="U609" s="373"/>
      <c r="V609" s="373"/>
      <c r="W609" s="373"/>
      <c r="X609" s="373"/>
      <c r="Y609" s="373"/>
      <c r="Z609" s="373"/>
      <c r="AA609" s="373"/>
      <c r="AB609" s="373"/>
      <c r="AC609" s="373"/>
      <c r="AD609" s="373"/>
      <c r="AE609" s="373"/>
      <c r="AF609" s="373"/>
      <c r="AG609" s="373"/>
    </row>
    <row r="610" spans="1:33" ht="15.75" customHeight="1" x14ac:dyDescent="0.25">
      <c r="A610" s="373"/>
      <c r="B610" s="373"/>
      <c r="C610" s="373"/>
      <c r="D610" s="373"/>
      <c r="E610" s="373"/>
      <c r="F610" s="373"/>
      <c r="G610" s="373"/>
      <c r="H610" s="373"/>
      <c r="I610" s="373"/>
      <c r="J610" s="373"/>
      <c r="K610" s="373"/>
      <c r="L610" s="373"/>
      <c r="M610" s="373"/>
      <c r="N610" s="373"/>
      <c r="O610" s="373"/>
      <c r="P610" s="373"/>
      <c r="Q610" s="373"/>
      <c r="R610" s="373"/>
      <c r="S610" s="373"/>
      <c r="T610" s="373"/>
      <c r="U610" s="373"/>
      <c r="V610" s="373"/>
      <c r="W610" s="373"/>
      <c r="X610" s="373"/>
      <c r="Y610" s="373"/>
      <c r="Z610" s="373"/>
      <c r="AA610" s="373"/>
      <c r="AB610" s="373"/>
      <c r="AC610" s="373"/>
      <c r="AD610" s="373"/>
      <c r="AE610" s="373"/>
      <c r="AF610" s="373"/>
      <c r="AG610" s="373"/>
    </row>
    <row r="611" spans="1:33" ht="15.75" customHeight="1" x14ac:dyDescent="0.25">
      <c r="A611" s="373"/>
      <c r="B611" s="373"/>
      <c r="C611" s="373"/>
      <c r="D611" s="373"/>
      <c r="E611" s="373"/>
      <c r="F611" s="373"/>
      <c r="G611" s="373"/>
      <c r="H611" s="373"/>
      <c r="I611" s="373"/>
      <c r="J611" s="373"/>
      <c r="K611" s="373"/>
      <c r="L611" s="373"/>
      <c r="M611" s="373"/>
      <c r="N611" s="373"/>
      <c r="O611" s="373"/>
      <c r="P611" s="373"/>
      <c r="Q611" s="373"/>
      <c r="R611" s="373"/>
      <c r="S611" s="373"/>
      <c r="T611" s="373"/>
      <c r="U611" s="373"/>
      <c r="V611" s="373"/>
      <c r="W611" s="373"/>
      <c r="X611" s="373"/>
      <c r="Y611" s="373"/>
      <c r="Z611" s="373"/>
      <c r="AA611" s="373"/>
      <c r="AB611" s="373"/>
      <c r="AC611" s="373"/>
      <c r="AD611" s="373"/>
      <c r="AE611" s="373"/>
      <c r="AF611" s="373"/>
      <c r="AG611" s="373"/>
    </row>
    <row r="612" spans="1:33" ht="15.75" customHeight="1" x14ac:dyDescent="0.25">
      <c r="A612" s="373"/>
      <c r="B612" s="373"/>
      <c r="C612" s="373"/>
      <c r="D612" s="373"/>
      <c r="E612" s="373"/>
      <c r="F612" s="373"/>
      <c r="G612" s="373"/>
      <c r="H612" s="373"/>
      <c r="I612" s="373"/>
      <c r="J612" s="373"/>
      <c r="K612" s="373"/>
      <c r="L612" s="373"/>
      <c r="M612" s="373"/>
      <c r="N612" s="373"/>
      <c r="O612" s="373"/>
      <c r="P612" s="373"/>
      <c r="Q612" s="373"/>
      <c r="R612" s="373"/>
      <c r="S612" s="373"/>
      <c r="T612" s="373"/>
      <c r="U612" s="373"/>
      <c r="V612" s="373"/>
      <c r="W612" s="373"/>
      <c r="X612" s="373"/>
      <c r="Y612" s="373"/>
      <c r="Z612" s="373"/>
      <c r="AA612" s="373"/>
      <c r="AB612" s="373"/>
      <c r="AC612" s="373"/>
      <c r="AD612" s="373"/>
      <c r="AE612" s="373"/>
      <c r="AF612" s="373"/>
      <c r="AG612" s="373"/>
    </row>
    <row r="613" spans="1:33" ht="15.75" customHeight="1" x14ac:dyDescent="0.25">
      <c r="A613" s="373"/>
      <c r="B613" s="373"/>
      <c r="C613" s="373"/>
      <c r="D613" s="373"/>
      <c r="E613" s="373"/>
      <c r="F613" s="373"/>
      <c r="G613" s="373"/>
      <c r="H613" s="373"/>
      <c r="I613" s="373"/>
      <c r="J613" s="373"/>
      <c r="K613" s="373"/>
      <c r="L613" s="373"/>
      <c r="M613" s="373"/>
      <c r="N613" s="373"/>
      <c r="O613" s="373"/>
      <c r="P613" s="373"/>
      <c r="Q613" s="373"/>
      <c r="R613" s="373"/>
      <c r="S613" s="373"/>
      <c r="T613" s="373"/>
      <c r="U613" s="373"/>
      <c r="V613" s="373"/>
      <c r="W613" s="373"/>
      <c r="X613" s="373"/>
      <c r="Y613" s="373"/>
      <c r="Z613" s="373"/>
      <c r="AA613" s="373"/>
      <c r="AB613" s="373"/>
      <c r="AC613" s="373"/>
      <c r="AD613" s="373"/>
      <c r="AE613" s="373"/>
      <c r="AF613" s="373"/>
      <c r="AG613" s="373"/>
    </row>
    <row r="614" spans="1:33" ht="15.75" customHeight="1" x14ac:dyDescent="0.25">
      <c r="A614" s="373"/>
      <c r="B614" s="373"/>
      <c r="C614" s="373"/>
      <c r="D614" s="373"/>
      <c r="E614" s="373"/>
      <c r="F614" s="373"/>
      <c r="G614" s="373"/>
      <c r="H614" s="373"/>
      <c r="I614" s="373"/>
      <c r="J614" s="373"/>
      <c r="K614" s="373"/>
      <c r="L614" s="373"/>
      <c r="M614" s="373"/>
      <c r="N614" s="373"/>
      <c r="O614" s="373"/>
      <c r="P614" s="373"/>
      <c r="Q614" s="373"/>
      <c r="R614" s="373"/>
      <c r="S614" s="373"/>
      <c r="T614" s="373"/>
      <c r="U614" s="373"/>
      <c r="V614" s="373"/>
      <c r="W614" s="373"/>
      <c r="X614" s="373"/>
      <c r="Y614" s="373"/>
      <c r="Z614" s="373"/>
      <c r="AA614" s="373"/>
      <c r="AB614" s="373"/>
      <c r="AC614" s="373"/>
      <c r="AD614" s="373"/>
      <c r="AE614" s="373"/>
      <c r="AF614" s="373"/>
      <c r="AG614" s="373"/>
    </row>
    <row r="615" spans="1:33" ht="15.75" customHeight="1" x14ac:dyDescent="0.25">
      <c r="A615" s="373"/>
      <c r="B615" s="373"/>
      <c r="C615" s="373"/>
      <c r="D615" s="373"/>
      <c r="E615" s="373"/>
      <c r="F615" s="373"/>
      <c r="G615" s="373"/>
      <c r="H615" s="373"/>
      <c r="I615" s="373"/>
      <c r="J615" s="373"/>
      <c r="K615" s="373"/>
      <c r="L615" s="373"/>
      <c r="M615" s="373"/>
      <c r="N615" s="373"/>
      <c r="O615" s="373"/>
      <c r="P615" s="373"/>
      <c r="Q615" s="373"/>
      <c r="R615" s="373"/>
      <c r="S615" s="373"/>
      <c r="T615" s="373"/>
      <c r="U615" s="373"/>
      <c r="V615" s="373"/>
      <c r="W615" s="373"/>
      <c r="X615" s="373"/>
      <c r="Y615" s="373"/>
      <c r="Z615" s="373"/>
      <c r="AA615" s="373"/>
      <c r="AB615" s="373"/>
      <c r="AC615" s="373"/>
      <c r="AD615" s="373"/>
      <c r="AE615" s="373"/>
      <c r="AF615" s="373"/>
      <c r="AG615" s="373"/>
    </row>
    <row r="616" spans="1:33" ht="15.75" customHeight="1" x14ac:dyDescent="0.25">
      <c r="A616" s="373"/>
      <c r="B616" s="373"/>
      <c r="C616" s="373"/>
      <c r="D616" s="373"/>
      <c r="E616" s="373"/>
      <c r="F616" s="373"/>
      <c r="G616" s="373"/>
      <c r="H616" s="373"/>
      <c r="I616" s="373"/>
      <c r="J616" s="373"/>
      <c r="K616" s="373"/>
      <c r="L616" s="373"/>
      <c r="M616" s="373"/>
      <c r="N616" s="373"/>
      <c r="O616" s="373"/>
      <c r="P616" s="373"/>
      <c r="Q616" s="373"/>
      <c r="R616" s="373"/>
      <c r="S616" s="373"/>
      <c r="T616" s="373"/>
      <c r="U616" s="373"/>
      <c r="V616" s="373"/>
      <c r="W616" s="373"/>
      <c r="X616" s="373"/>
      <c r="Y616" s="373"/>
      <c r="Z616" s="373"/>
      <c r="AA616" s="373"/>
      <c r="AB616" s="373"/>
      <c r="AC616" s="373"/>
      <c r="AD616" s="373"/>
      <c r="AE616" s="373"/>
      <c r="AF616" s="373"/>
      <c r="AG616" s="373"/>
    </row>
    <row r="617" spans="1:33" ht="15.75" customHeight="1" x14ac:dyDescent="0.25">
      <c r="A617" s="373"/>
      <c r="B617" s="373"/>
      <c r="C617" s="373"/>
      <c r="D617" s="373"/>
      <c r="E617" s="373"/>
      <c r="F617" s="373"/>
      <c r="G617" s="373"/>
      <c r="H617" s="373"/>
      <c r="I617" s="373"/>
      <c r="J617" s="373"/>
      <c r="K617" s="373"/>
      <c r="L617" s="373"/>
      <c r="M617" s="373"/>
      <c r="N617" s="373"/>
      <c r="O617" s="373"/>
      <c r="P617" s="373"/>
      <c r="Q617" s="373"/>
      <c r="R617" s="373"/>
      <c r="S617" s="373"/>
      <c r="T617" s="373"/>
      <c r="U617" s="373"/>
      <c r="V617" s="373"/>
      <c r="W617" s="373"/>
      <c r="X617" s="373"/>
      <c r="Y617" s="373"/>
      <c r="Z617" s="373"/>
      <c r="AA617" s="373"/>
      <c r="AB617" s="373"/>
      <c r="AC617" s="373"/>
      <c r="AD617" s="373"/>
      <c r="AE617" s="373"/>
      <c r="AF617" s="373"/>
      <c r="AG617" s="373"/>
    </row>
    <row r="618" spans="1:33" ht="15.75" customHeight="1" x14ac:dyDescent="0.25">
      <c r="A618" s="373"/>
      <c r="B618" s="373"/>
      <c r="C618" s="373"/>
      <c r="D618" s="373"/>
      <c r="E618" s="373"/>
      <c r="F618" s="373"/>
      <c r="G618" s="373"/>
      <c r="H618" s="373"/>
      <c r="I618" s="373"/>
      <c r="J618" s="373"/>
      <c r="K618" s="373"/>
      <c r="L618" s="373"/>
      <c r="M618" s="373"/>
      <c r="N618" s="373"/>
      <c r="O618" s="373"/>
      <c r="P618" s="373"/>
      <c r="Q618" s="373"/>
      <c r="R618" s="373"/>
      <c r="S618" s="373"/>
      <c r="T618" s="373"/>
      <c r="U618" s="373"/>
      <c r="V618" s="373"/>
      <c r="W618" s="373"/>
      <c r="X618" s="373"/>
      <c r="Y618" s="373"/>
      <c r="Z618" s="373"/>
      <c r="AA618" s="373"/>
      <c r="AB618" s="373"/>
      <c r="AC618" s="373"/>
      <c r="AD618" s="373"/>
      <c r="AE618" s="373"/>
      <c r="AF618" s="373"/>
      <c r="AG618" s="373"/>
    </row>
    <row r="619" spans="1:33" ht="15.75" customHeight="1" x14ac:dyDescent="0.25">
      <c r="A619" s="373"/>
      <c r="B619" s="373"/>
      <c r="C619" s="373"/>
      <c r="D619" s="373"/>
      <c r="E619" s="373"/>
      <c r="F619" s="373"/>
      <c r="G619" s="373"/>
      <c r="H619" s="373"/>
      <c r="I619" s="373"/>
      <c r="J619" s="373"/>
      <c r="K619" s="373"/>
      <c r="L619" s="373"/>
      <c r="M619" s="373"/>
      <c r="N619" s="373"/>
      <c r="O619" s="373"/>
      <c r="P619" s="373"/>
      <c r="Q619" s="373"/>
      <c r="R619" s="373"/>
      <c r="S619" s="373"/>
      <c r="T619" s="373"/>
      <c r="U619" s="373"/>
      <c r="V619" s="373"/>
      <c r="W619" s="373"/>
      <c r="X619" s="373"/>
      <c r="Y619" s="373"/>
      <c r="Z619" s="373"/>
      <c r="AA619" s="373"/>
      <c r="AB619" s="373"/>
      <c r="AC619" s="373"/>
      <c r="AD619" s="373"/>
      <c r="AE619" s="373"/>
      <c r="AF619" s="373"/>
      <c r="AG619" s="373"/>
    </row>
    <row r="620" spans="1:33" ht="15.75" customHeight="1" x14ac:dyDescent="0.25">
      <c r="A620" s="373"/>
      <c r="B620" s="373"/>
      <c r="C620" s="373"/>
      <c r="D620" s="373"/>
      <c r="E620" s="373"/>
      <c r="F620" s="373"/>
      <c r="G620" s="373"/>
      <c r="H620" s="373"/>
      <c r="I620" s="373"/>
      <c r="J620" s="373"/>
      <c r="K620" s="373"/>
      <c r="L620" s="373"/>
      <c r="M620" s="373"/>
      <c r="N620" s="373"/>
      <c r="O620" s="373"/>
      <c r="P620" s="373"/>
      <c r="Q620" s="373"/>
      <c r="R620" s="373"/>
      <c r="S620" s="373"/>
      <c r="T620" s="373"/>
      <c r="U620" s="373"/>
      <c r="V620" s="373"/>
      <c r="W620" s="373"/>
      <c r="X620" s="373"/>
      <c r="Y620" s="373"/>
      <c r="Z620" s="373"/>
      <c r="AA620" s="373"/>
      <c r="AB620" s="373"/>
      <c r="AC620" s="373"/>
      <c r="AD620" s="373"/>
      <c r="AE620" s="373"/>
      <c r="AF620" s="373"/>
      <c r="AG620" s="373"/>
    </row>
    <row r="621" spans="1:33" ht="15.75" customHeight="1" x14ac:dyDescent="0.25">
      <c r="A621" s="373"/>
      <c r="B621" s="373"/>
      <c r="C621" s="373"/>
      <c r="D621" s="373"/>
      <c r="E621" s="373"/>
      <c r="F621" s="373"/>
      <c r="G621" s="373"/>
      <c r="H621" s="373"/>
      <c r="I621" s="373"/>
      <c r="J621" s="373"/>
      <c r="K621" s="373"/>
      <c r="L621" s="373"/>
      <c r="M621" s="373"/>
      <c r="N621" s="373"/>
      <c r="O621" s="373"/>
      <c r="P621" s="373"/>
      <c r="Q621" s="373"/>
      <c r="R621" s="373"/>
      <c r="S621" s="373"/>
      <c r="T621" s="373"/>
      <c r="U621" s="373"/>
      <c r="V621" s="373"/>
      <c r="W621" s="373"/>
      <c r="X621" s="373"/>
      <c r="Y621" s="373"/>
      <c r="Z621" s="373"/>
      <c r="AA621" s="373"/>
      <c r="AB621" s="373"/>
      <c r="AC621" s="373"/>
      <c r="AD621" s="373"/>
      <c r="AE621" s="373"/>
      <c r="AF621" s="373"/>
      <c r="AG621" s="373"/>
    </row>
    <row r="622" spans="1:33" ht="15.75" customHeight="1" x14ac:dyDescent="0.25">
      <c r="A622" s="373"/>
      <c r="B622" s="373"/>
      <c r="C622" s="373"/>
      <c r="D622" s="373"/>
      <c r="E622" s="373"/>
      <c r="F622" s="373"/>
      <c r="G622" s="373"/>
      <c r="H622" s="373"/>
      <c r="I622" s="373"/>
      <c r="J622" s="373"/>
      <c r="K622" s="373"/>
      <c r="L622" s="373"/>
      <c r="M622" s="373"/>
      <c r="N622" s="373"/>
      <c r="O622" s="373"/>
      <c r="P622" s="373"/>
      <c r="Q622" s="373"/>
      <c r="R622" s="373"/>
      <c r="S622" s="373"/>
      <c r="T622" s="373"/>
      <c r="U622" s="373"/>
      <c r="V622" s="373"/>
      <c r="W622" s="373"/>
      <c r="X622" s="373"/>
      <c r="Y622" s="373"/>
      <c r="Z622" s="373"/>
      <c r="AA622" s="373"/>
      <c r="AB622" s="373"/>
      <c r="AC622" s="373"/>
      <c r="AD622" s="373"/>
      <c r="AE622" s="373"/>
      <c r="AF622" s="373"/>
      <c r="AG622" s="373"/>
    </row>
    <row r="623" spans="1:33" ht="15.75" customHeight="1" x14ac:dyDescent="0.25">
      <c r="A623" s="373"/>
      <c r="B623" s="373"/>
      <c r="C623" s="373"/>
      <c r="D623" s="373"/>
      <c r="E623" s="373"/>
      <c r="F623" s="373"/>
      <c r="G623" s="373"/>
      <c r="H623" s="373"/>
      <c r="I623" s="373"/>
      <c r="J623" s="373"/>
      <c r="K623" s="373"/>
      <c r="L623" s="373"/>
      <c r="M623" s="373"/>
      <c r="N623" s="373"/>
      <c r="O623" s="373"/>
      <c r="P623" s="373"/>
      <c r="Q623" s="373"/>
      <c r="R623" s="373"/>
      <c r="S623" s="373"/>
      <c r="T623" s="373"/>
      <c r="U623" s="373"/>
      <c r="V623" s="373"/>
      <c r="W623" s="373"/>
      <c r="X623" s="373"/>
      <c r="Y623" s="373"/>
      <c r="Z623" s="373"/>
      <c r="AA623" s="373"/>
      <c r="AB623" s="373"/>
      <c r="AC623" s="373"/>
      <c r="AD623" s="373"/>
      <c r="AE623" s="373"/>
      <c r="AF623" s="373"/>
      <c r="AG623" s="373"/>
    </row>
    <row r="624" spans="1:33" ht="15.75" customHeight="1" x14ac:dyDescent="0.25">
      <c r="A624" s="373"/>
      <c r="B624" s="373"/>
      <c r="C624" s="373"/>
      <c r="D624" s="373"/>
      <c r="E624" s="373"/>
      <c r="F624" s="373"/>
      <c r="G624" s="373"/>
      <c r="H624" s="373"/>
      <c r="I624" s="373"/>
      <c r="J624" s="373"/>
      <c r="K624" s="373"/>
      <c r="L624" s="373"/>
      <c r="M624" s="373"/>
      <c r="N624" s="373"/>
      <c r="O624" s="373"/>
      <c r="P624" s="373"/>
      <c r="Q624" s="373"/>
      <c r="R624" s="373"/>
      <c r="S624" s="373"/>
      <c r="T624" s="373"/>
      <c r="U624" s="373"/>
      <c r="V624" s="373"/>
      <c r="W624" s="373"/>
      <c r="X624" s="373"/>
      <c r="Y624" s="373"/>
      <c r="Z624" s="373"/>
      <c r="AA624" s="373"/>
      <c r="AB624" s="373"/>
      <c r="AC624" s="373"/>
      <c r="AD624" s="373"/>
      <c r="AE624" s="373"/>
      <c r="AF624" s="373"/>
      <c r="AG624" s="373"/>
    </row>
    <row r="625" spans="1:33" ht="15.75" customHeight="1" x14ac:dyDescent="0.25">
      <c r="A625" s="373"/>
      <c r="B625" s="373"/>
      <c r="C625" s="373"/>
      <c r="D625" s="373"/>
      <c r="E625" s="373"/>
      <c r="F625" s="373"/>
      <c r="G625" s="373"/>
      <c r="H625" s="373"/>
      <c r="I625" s="373"/>
      <c r="J625" s="373"/>
      <c r="K625" s="373"/>
      <c r="L625" s="373"/>
      <c r="M625" s="373"/>
      <c r="N625" s="373"/>
      <c r="O625" s="373"/>
      <c r="P625" s="373"/>
      <c r="Q625" s="373"/>
      <c r="R625" s="373"/>
      <c r="S625" s="373"/>
      <c r="T625" s="373"/>
      <c r="U625" s="373"/>
      <c r="V625" s="373"/>
      <c r="W625" s="373"/>
      <c r="X625" s="373"/>
      <c r="Y625" s="373"/>
      <c r="Z625" s="373"/>
      <c r="AA625" s="373"/>
      <c r="AB625" s="373"/>
      <c r="AC625" s="373"/>
      <c r="AD625" s="373"/>
      <c r="AE625" s="373"/>
      <c r="AF625" s="373"/>
      <c r="AG625" s="373"/>
    </row>
    <row r="626" spans="1:33" ht="15.75" customHeight="1" x14ac:dyDescent="0.25">
      <c r="A626" s="373"/>
      <c r="B626" s="373"/>
      <c r="C626" s="373"/>
      <c r="D626" s="373"/>
      <c r="E626" s="373"/>
      <c r="F626" s="373"/>
      <c r="G626" s="373"/>
      <c r="H626" s="373"/>
      <c r="I626" s="373"/>
      <c r="J626" s="373"/>
      <c r="K626" s="373"/>
      <c r="L626" s="373"/>
      <c r="M626" s="373"/>
      <c r="N626" s="373"/>
      <c r="O626" s="373"/>
      <c r="P626" s="373"/>
      <c r="Q626" s="373"/>
      <c r="R626" s="373"/>
      <c r="S626" s="373"/>
      <c r="T626" s="373"/>
      <c r="U626" s="373"/>
      <c r="V626" s="373"/>
      <c r="W626" s="373"/>
      <c r="X626" s="373"/>
      <c r="Y626" s="373"/>
      <c r="Z626" s="373"/>
      <c r="AA626" s="373"/>
      <c r="AB626" s="373"/>
      <c r="AC626" s="373"/>
      <c r="AD626" s="373"/>
      <c r="AE626" s="373"/>
      <c r="AF626" s="373"/>
      <c r="AG626" s="373"/>
    </row>
    <row r="627" spans="1:33" ht="15.75" customHeight="1" x14ac:dyDescent="0.25">
      <c r="A627" s="373"/>
      <c r="B627" s="373"/>
      <c r="C627" s="373"/>
      <c r="D627" s="373"/>
      <c r="E627" s="373"/>
      <c r="F627" s="373"/>
      <c r="G627" s="373"/>
      <c r="H627" s="373"/>
      <c r="I627" s="373"/>
      <c r="J627" s="373"/>
      <c r="K627" s="373"/>
      <c r="L627" s="373"/>
      <c r="M627" s="373"/>
      <c r="N627" s="373"/>
      <c r="O627" s="373"/>
      <c r="P627" s="373"/>
      <c r="Q627" s="373"/>
      <c r="R627" s="373"/>
      <c r="S627" s="373"/>
      <c r="T627" s="373"/>
      <c r="U627" s="373"/>
      <c r="V627" s="373"/>
      <c r="W627" s="373"/>
      <c r="X627" s="373"/>
      <c r="Y627" s="373"/>
      <c r="Z627" s="373"/>
      <c r="AA627" s="373"/>
      <c r="AB627" s="373"/>
      <c r="AC627" s="373"/>
      <c r="AD627" s="373"/>
      <c r="AE627" s="373"/>
      <c r="AF627" s="373"/>
      <c r="AG627" s="373"/>
    </row>
    <row r="628" spans="1:33" ht="15.75" customHeight="1" x14ac:dyDescent="0.25">
      <c r="A628" s="373"/>
      <c r="B628" s="373"/>
      <c r="C628" s="373"/>
      <c r="D628" s="373"/>
      <c r="E628" s="373"/>
      <c r="F628" s="373"/>
      <c r="G628" s="373"/>
      <c r="H628" s="373"/>
      <c r="I628" s="373"/>
      <c r="J628" s="373"/>
      <c r="K628" s="373"/>
      <c r="L628" s="373"/>
      <c r="M628" s="373"/>
      <c r="N628" s="373"/>
      <c r="O628" s="373"/>
      <c r="P628" s="373"/>
      <c r="Q628" s="373"/>
      <c r="R628" s="373"/>
      <c r="S628" s="373"/>
      <c r="T628" s="373"/>
      <c r="U628" s="373"/>
      <c r="V628" s="373"/>
      <c r="W628" s="373"/>
      <c r="X628" s="373"/>
      <c r="Y628" s="373"/>
      <c r="Z628" s="373"/>
      <c r="AA628" s="373"/>
      <c r="AB628" s="373"/>
      <c r="AC628" s="373"/>
      <c r="AD628" s="373"/>
      <c r="AE628" s="373"/>
      <c r="AF628" s="373"/>
      <c r="AG628" s="373"/>
    </row>
    <row r="629" spans="1:33" ht="15.75" customHeight="1" x14ac:dyDescent="0.25">
      <c r="A629" s="373"/>
      <c r="B629" s="373"/>
      <c r="C629" s="373"/>
      <c r="D629" s="373"/>
      <c r="E629" s="373"/>
      <c r="F629" s="373"/>
      <c r="G629" s="373"/>
      <c r="H629" s="373"/>
      <c r="I629" s="373"/>
      <c r="J629" s="373"/>
      <c r="K629" s="373"/>
      <c r="L629" s="373"/>
      <c r="M629" s="373"/>
      <c r="N629" s="373"/>
      <c r="O629" s="373"/>
      <c r="P629" s="373"/>
      <c r="Q629" s="373"/>
      <c r="R629" s="373"/>
      <c r="S629" s="373"/>
      <c r="T629" s="373"/>
      <c r="U629" s="373"/>
      <c r="V629" s="373"/>
      <c r="W629" s="373"/>
      <c r="X629" s="373"/>
      <c r="Y629" s="373"/>
      <c r="Z629" s="373"/>
      <c r="AA629" s="373"/>
      <c r="AB629" s="373"/>
      <c r="AC629" s="373"/>
      <c r="AD629" s="373"/>
      <c r="AE629" s="373"/>
      <c r="AF629" s="373"/>
      <c r="AG629" s="373"/>
    </row>
    <row r="630" spans="1:33" ht="15.75" customHeight="1" x14ac:dyDescent="0.25">
      <c r="A630" s="373"/>
      <c r="B630" s="373"/>
      <c r="C630" s="373"/>
      <c r="D630" s="373"/>
      <c r="E630" s="373"/>
      <c r="F630" s="373"/>
      <c r="G630" s="373"/>
      <c r="H630" s="373"/>
      <c r="I630" s="373"/>
      <c r="J630" s="373"/>
      <c r="K630" s="373"/>
      <c r="L630" s="373"/>
      <c r="M630" s="373"/>
      <c r="N630" s="373"/>
      <c r="O630" s="373"/>
      <c r="P630" s="373"/>
      <c r="Q630" s="373"/>
      <c r="R630" s="373"/>
      <c r="S630" s="373"/>
      <c r="T630" s="373"/>
      <c r="U630" s="373"/>
      <c r="V630" s="373"/>
      <c r="W630" s="373"/>
      <c r="X630" s="373"/>
      <c r="Y630" s="373"/>
      <c r="Z630" s="373"/>
      <c r="AA630" s="373"/>
      <c r="AB630" s="373"/>
      <c r="AC630" s="373"/>
      <c r="AD630" s="373"/>
      <c r="AE630" s="373"/>
      <c r="AF630" s="373"/>
      <c r="AG630" s="373"/>
    </row>
    <row r="631" spans="1:33" ht="15.75" customHeight="1" x14ac:dyDescent="0.25">
      <c r="A631" s="373"/>
      <c r="B631" s="373"/>
      <c r="C631" s="373"/>
      <c r="D631" s="373"/>
      <c r="E631" s="373"/>
      <c r="F631" s="373"/>
      <c r="G631" s="373"/>
      <c r="H631" s="373"/>
      <c r="I631" s="373"/>
      <c r="J631" s="373"/>
      <c r="K631" s="373"/>
      <c r="L631" s="373"/>
      <c r="M631" s="373"/>
      <c r="N631" s="373"/>
      <c r="O631" s="373"/>
      <c r="P631" s="373"/>
      <c r="Q631" s="373"/>
      <c r="R631" s="373"/>
      <c r="S631" s="373"/>
      <c r="T631" s="373"/>
      <c r="U631" s="373"/>
      <c r="V631" s="373"/>
      <c r="W631" s="373"/>
      <c r="X631" s="373"/>
      <c r="Y631" s="373"/>
      <c r="Z631" s="373"/>
      <c r="AA631" s="373"/>
      <c r="AB631" s="373"/>
      <c r="AC631" s="373"/>
      <c r="AD631" s="373"/>
      <c r="AE631" s="373"/>
      <c r="AF631" s="373"/>
      <c r="AG631" s="373"/>
    </row>
    <row r="632" spans="1:33" ht="15.75" customHeight="1" x14ac:dyDescent="0.25">
      <c r="A632" s="373"/>
      <c r="B632" s="373"/>
      <c r="C632" s="373"/>
      <c r="D632" s="373"/>
      <c r="E632" s="373"/>
      <c r="F632" s="373"/>
      <c r="G632" s="373"/>
      <c r="H632" s="373"/>
      <c r="I632" s="373"/>
      <c r="J632" s="373"/>
      <c r="K632" s="373"/>
      <c r="L632" s="373"/>
      <c r="M632" s="373"/>
      <c r="N632" s="373"/>
      <c r="O632" s="373"/>
      <c r="P632" s="373"/>
      <c r="Q632" s="373"/>
      <c r="R632" s="373"/>
      <c r="S632" s="373"/>
      <c r="T632" s="373"/>
      <c r="U632" s="373"/>
      <c r="V632" s="373"/>
      <c r="W632" s="373"/>
      <c r="X632" s="373"/>
      <c r="Y632" s="373"/>
      <c r="Z632" s="373"/>
      <c r="AA632" s="373"/>
      <c r="AB632" s="373"/>
      <c r="AC632" s="373"/>
      <c r="AD632" s="373"/>
      <c r="AE632" s="373"/>
      <c r="AF632" s="373"/>
      <c r="AG632" s="373"/>
    </row>
    <row r="633" spans="1:33" ht="15.75" customHeight="1" x14ac:dyDescent="0.25">
      <c r="A633" s="373"/>
      <c r="B633" s="373"/>
      <c r="C633" s="373"/>
      <c r="D633" s="373"/>
      <c r="E633" s="373"/>
      <c r="F633" s="373"/>
      <c r="G633" s="373"/>
      <c r="H633" s="373"/>
      <c r="I633" s="373"/>
      <c r="J633" s="373"/>
      <c r="K633" s="373"/>
      <c r="L633" s="373"/>
      <c r="M633" s="373"/>
      <c r="N633" s="373"/>
      <c r="O633" s="373"/>
      <c r="P633" s="373"/>
      <c r="Q633" s="373"/>
      <c r="R633" s="373"/>
      <c r="S633" s="373"/>
      <c r="T633" s="373"/>
      <c r="U633" s="373"/>
      <c r="V633" s="373"/>
      <c r="W633" s="373"/>
      <c r="X633" s="373"/>
      <c r="Y633" s="373"/>
      <c r="Z633" s="373"/>
      <c r="AA633" s="373"/>
      <c r="AB633" s="373"/>
      <c r="AC633" s="373"/>
      <c r="AD633" s="373"/>
      <c r="AE633" s="373"/>
      <c r="AF633" s="373"/>
      <c r="AG633" s="373"/>
    </row>
    <row r="634" spans="1:33" ht="15.75" customHeight="1" x14ac:dyDescent="0.25">
      <c r="A634" s="373"/>
      <c r="B634" s="373"/>
      <c r="C634" s="373"/>
      <c r="D634" s="373"/>
      <c r="E634" s="373"/>
      <c r="F634" s="373"/>
      <c r="G634" s="373"/>
      <c r="H634" s="373"/>
      <c r="I634" s="373"/>
      <c r="J634" s="373"/>
      <c r="K634" s="373"/>
      <c r="L634" s="373"/>
      <c r="M634" s="373"/>
      <c r="N634" s="373"/>
      <c r="O634" s="373"/>
      <c r="P634" s="373"/>
      <c r="Q634" s="373"/>
      <c r="R634" s="373"/>
      <c r="S634" s="373"/>
      <c r="T634" s="373"/>
      <c r="U634" s="373"/>
      <c r="V634" s="373"/>
      <c r="W634" s="373"/>
      <c r="X634" s="373"/>
      <c r="Y634" s="373"/>
      <c r="Z634" s="373"/>
      <c r="AA634" s="373"/>
      <c r="AB634" s="373"/>
      <c r="AC634" s="373"/>
      <c r="AD634" s="373"/>
      <c r="AE634" s="373"/>
      <c r="AF634" s="373"/>
      <c r="AG634" s="373"/>
    </row>
    <row r="635" spans="1:33" ht="15.75" customHeight="1" x14ac:dyDescent="0.25">
      <c r="A635" s="373"/>
      <c r="B635" s="373"/>
      <c r="C635" s="373"/>
      <c r="D635" s="373"/>
      <c r="E635" s="373"/>
      <c r="F635" s="373"/>
      <c r="G635" s="373"/>
      <c r="H635" s="373"/>
      <c r="I635" s="373"/>
      <c r="J635" s="373"/>
      <c r="K635" s="373"/>
      <c r="L635" s="373"/>
      <c r="M635" s="373"/>
      <c r="N635" s="373"/>
      <c r="O635" s="373"/>
      <c r="P635" s="373"/>
      <c r="Q635" s="373"/>
      <c r="R635" s="373"/>
      <c r="S635" s="373"/>
      <c r="T635" s="373"/>
      <c r="U635" s="373"/>
      <c r="V635" s="373"/>
      <c r="W635" s="373"/>
      <c r="X635" s="373"/>
      <c r="Y635" s="373"/>
      <c r="Z635" s="373"/>
      <c r="AA635" s="373"/>
      <c r="AB635" s="373"/>
      <c r="AC635" s="373"/>
      <c r="AD635" s="373"/>
      <c r="AE635" s="373"/>
      <c r="AF635" s="373"/>
      <c r="AG635" s="373"/>
    </row>
    <row r="636" spans="1:33" ht="15.75" customHeight="1" x14ac:dyDescent="0.25">
      <c r="A636" s="373"/>
      <c r="B636" s="373"/>
      <c r="C636" s="373"/>
      <c r="D636" s="373"/>
      <c r="E636" s="373"/>
      <c r="F636" s="373"/>
      <c r="G636" s="373"/>
      <c r="H636" s="373"/>
      <c r="I636" s="373"/>
      <c r="J636" s="373"/>
      <c r="K636" s="373"/>
      <c r="L636" s="373"/>
      <c r="M636" s="373"/>
      <c r="N636" s="373"/>
      <c r="O636" s="373"/>
      <c r="P636" s="373"/>
      <c r="Q636" s="373"/>
      <c r="R636" s="373"/>
      <c r="S636" s="373"/>
      <c r="T636" s="373"/>
      <c r="U636" s="373"/>
      <c r="V636" s="373"/>
      <c r="W636" s="373"/>
      <c r="X636" s="373"/>
      <c r="Y636" s="373"/>
      <c r="Z636" s="373"/>
      <c r="AA636" s="373"/>
      <c r="AB636" s="373"/>
      <c r="AC636" s="373"/>
      <c r="AD636" s="373"/>
      <c r="AE636" s="373"/>
      <c r="AF636" s="373"/>
      <c r="AG636" s="373"/>
    </row>
    <row r="637" spans="1:33" ht="15.75" customHeight="1" x14ac:dyDescent="0.25">
      <c r="A637" s="373"/>
      <c r="B637" s="373"/>
      <c r="C637" s="373"/>
      <c r="D637" s="373"/>
      <c r="E637" s="373"/>
      <c r="F637" s="373"/>
      <c r="G637" s="373"/>
      <c r="H637" s="373"/>
      <c r="I637" s="373"/>
      <c r="J637" s="373"/>
      <c r="K637" s="373"/>
      <c r="L637" s="373"/>
      <c r="M637" s="373"/>
      <c r="N637" s="373"/>
      <c r="O637" s="373"/>
      <c r="P637" s="373"/>
      <c r="Q637" s="373"/>
      <c r="R637" s="373"/>
      <c r="S637" s="373"/>
      <c r="T637" s="373"/>
      <c r="U637" s="373"/>
      <c r="V637" s="373"/>
      <c r="W637" s="373"/>
      <c r="X637" s="373"/>
      <c r="Y637" s="373"/>
      <c r="Z637" s="373"/>
      <c r="AA637" s="373"/>
      <c r="AB637" s="373"/>
      <c r="AC637" s="373"/>
      <c r="AD637" s="373"/>
      <c r="AE637" s="373"/>
      <c r="AF637" s="373"/>
      <c r="AG637" s="373"/>
    </row>
    <row r="638" spans="1:33" ht="15.75" customHeight="1" x14ac:dyDescent="0.25">
      <c r="A638" s="373"/>
      <c r="B638" s="373"/>
      <c r="C638" s="373"/>
      <c r="D638" s="373"/>
      <c r="E638" s="373"/>
      <c r="F638" s="373"/>
      <c r="G638" s="373"/>
      <c r="H638" s="373"/>
      <c r="I638" s="373"/>
      <c r="J638" s="373"/>
      <c r="K638" s="373"/>
      <c r="L638" s="373"/>
      <c r="M638" s="373"/>
      <c r="N638" s="373"/>
      <c r="O638" s="373"/>
      <c r="P638" s="373"/>
      <c r="Q638" s="373"/>
      <c r="R638" s="373"/>
      <c r="S638" s="373"/>
      <c r="T638" s="373"/>
      <c r="U638" s="373"/>
      <c r="V638" s="373"/>
      <c r="W638" s="373"/>
      <c r="X638" s="373"/>
      <c r="Y638" s="373"/>
      <c r="Z638" s="373"/>
      <c r="AA638" s="373"/>
      <c r="AB638" s="373"/>
      <c r="AC638" s="373"/>
      <c r="AD638" s="373"/>
      <c r="AE638" s="373"/>
      <c r="AF638" s="373"/>
      <c r="AG638" s="373"/>
    </row>
    <row r="639" spans="1:33" ht="15.75" customHeight="1" x14ac:dyDescent="0.25">
      <c r="A639" s="373"/>
      <c r="B639" s="373"/>
      <c r="C639" s="373"/>
      <c r="D639" s="373"/>
      <c r="E639" s="373"/>
      <c r="F639" s="373"/>
      <c r="G639" s="373"/>
      <c r="H639" s="373"/>
      <c r="I639" s="373"/>
      <c r="J639" s="373"/>
      <c r="K639" s="373"/>
      <c r="L639" s="373"/>
      <c r="M639" s="373"/>
      <c r="N639" s="373"/>
      <c r="O639" s="373"/>
      <c r="P639" s="373"/>
      <c r="Q639" s="373"/>
      <c r="R639" s="373"/>
      <c r="S639" s="373"/>
      <c r="T639" s="373"/>
      <c r="U639" s="373"/>
      <c r="V639" s="373"/>
      <c r="W639" s="373"/>
      <c r="X639" s="373"/>
      <c r="Y639" s="373"/>
      <c r="Z639" s="373"/>
      <c r="AA639" s="373"/>
      <c r="AB639" s="373"/>
      <c r="AC639" s="373"/>
      <c r="AD639" s="373"/>
      <c r="AE639" s="373"/>
      <c r="AF639" s="373"/>
      <c r="AG639" s="373"/>
    </row>
    <row r="640" spans="1:33" ht="15.75" customHeight="1" x14ac:dyDescent="0.25">
      <c r="A640" s="373"/>
      <c r="B640" s="373"/>
      <c r="C640" s="373"/>
      <c r="D640" s="373"/>
      <c r="E640" s="373"/>
      <c r="F640" s="373"/>
      <c r="G640" s="373"/>
      <c r="H640" s="373"/>
      <c r="I640" s="373"/>
      <c r="J640" s="373"/>
      <c r="K640" s="373"/>
      <c r="L640" s="373"/>
      <c r="M640" s="373"/>
      <c r="N640" s="373"/>
      <c r="O640" s="373"/>
      <c r="P640" s="373"/>
      <c r="Q640" s="373"/>
      <c r="R640" s="373"/>
      <c r="S640" s="373"/>
      <c r="T640" s="373"/>
      <c r="U640" s="373"/>
      <c r="V640" s="373"/>
      <c r="W640" s="373"/>
      <c r="X640" s="373"/>
      <c r="Y640" s="373"/>
      <c r="Z640" s="373"/>
      <c r="AA640" s="373"/>
      <c r="AB640" s="373"/>
      <c r="AC640" s="373"/>
      <c r="AD640" s="373"/>
      <c r="AE640" s="373"/>
      <c r="AF640" s="373"/>
      <c r="AG640" s="373"/>
    </row>
    <row r="641" spans="1:33" ht="15.75" customHeight="1" x14ac:dyDescent="0.25">
      <c r="A641" s="373"/>
      <c r="B641" s="373"/>
      <c r="C641" s="373"/>
      <c r="D641" s="373"/>
      <c r="E641" s="373"/>
      <c r="F641" s="373"/>
      <c r="G641" s="373"/>
      <c r="H641" s="373"/>
      <c r="I641" s="373"/>
      <c r="J641" s="373"/>
      <c r="K641" s="373"/>
      <c r="L641" s="373"/>
      <c r="M641" s="373"/>
      <c r="N641" s="373"/>
      <c r="O641" s="373"/>
      <c r="P641" s="373"/>
      <c r="Q641" s="373"/>
      <c r="R641" s="373"/>
      <c r="S641" s="373"/>
      <c r="T641" s="373"/>
      <c r="U641" s="373"/>
      <c r="V641" s="373"/>
      <c r="W641" s="373"/>
      <c r="X641" s="373"/>
      <c r="Y641" s="373"/>
      <c r="Z641" s="373"/>
      <c r="AA641" s="373"/>
      <c r="AB641" s="373"/>
      <c r="AC641" s="373"/>
      <c r="AD641" s="373"/>
      <c r="AE641" s="373"/>
      <c r="AF641" s="373"/>
      <c r="AG641" s="373"/>
    </row>
    <row r="642" spans="1:33" ht="15.75" customHeight="1" x14ac:dyDescent="0.25">
      <c r="A642" s="373"/>
      <c r="B642" s="373"/>
      <c r="C642" s="373"/>
      <c r="D642" s="373"/>
      <c r="E642" s="373"/>
      <c r="F642" s="373"/>
      <c r="G642" s="373"/>
      <c r="H642" s="373"/>
      <c r="I642" s="373"/>
      <c r="J642" s="373"/>
      <c r="K642" s="373"/>
      <c r="L642" s="373"/>
      <c r="M642" s="373"/>
      <c r="N642" s="373"/>
      <c r="O642" s="373"/>
      <c r="P642" s="373"/>
      <c r="Q642" s="373"/>
      <c r="R642" s="373"/>
      <c r="S642" s="373"/>
      <c r="T642" s="373"/>
      <c r="U642" s="373"/>
      <c r="V642" s="373"/>
      <c r="W642" s="373"/>
      <c r="X642" s="373"/>
      <c r="Y642" s="373"/>
      <c r="Z642" s="373"/>
      <c r="AA642" s="373"/>
      <c r="AB642" s="373"/>
      <c r="AC642" s="373"/>
      <c r="AD642" s="373"/>
      <c r="AE642" s="373"/>
      <c r="AF642" s="373"/>
      <c r="AG642" s="373"/>
    </row>
    <row r="643" spans="1:33" ht="15.75" customHeight="1" x14ac:dyDescent="0.25">
      <c r="A643" s="373"/>
      <c r="B643" s="373"/>
      <c r="C643" s="373"/>
      <c r="D643" s="373"/>
      <c r="E643" s="373"/>
      <c r="F643" s="373"/>
      <c r="G643" s="373"/>
      <c r="H643" s="373"/>
      <c r="I643" s="373"/>
      <c r="J643" s="373"/>
      <c r="K643" s="373"/>
      <c r="L643" s="373"/>
      <c r="M643" s="373"/>
      <c r="N643" s="373"/>
      <c r="O643" s="373"/>
      <c r="P643" s="373"/>
      <c r="Q643" s="373"/>
      <c r="R643" s="373"/>
      <c r="S643" s="373"/>
      <c r="T643" s="373"/>
      <c r="U643" s="373"/>
      <c r="V643" s="373"/>
      <c r="W643" s="373"/>
      <c r="X643" s="373"/>
      <c r="Y643" s="373"/>
      <c r="Z643" s="373"/>
      <c r="AA643" s="373"/>
      <c r="AB643" s="373"/>
      <c r="AC643" s="373"/>
      <c r="AD643" s="373"/>
      <c r="AE643" s="373"/>
      <c r="AF643" s="373"/>
      <c r="AG643" s="373"/>
    </row>
    <row r="644" spans="1:33" ht="15.75" customHeight="1" x14ac:dyDescent="0.25">
      <c r="A644" s="373"/>
      <c r="B644" s="373"/>
      <c r="C644" s="373"/>
      <c r="D644" s="373"/>
      <c r="E644" s="373"/>
      <c r="F644" s="373"/>
      <c r="G644" s="373"/>
      <c r="H644" s="373"/>
      <c r="I644" s="373"/>
      <c r="J644" s="373"/>
      <c r="K644" s="373"/>
      <c r="L644" s="373"/>
      <c r="M644" s="373"/>
      <c r="N644" s="373"/>
      <c r="O644" s="373"/>
      <c r="P644" s="373"/>
      <c r="Q644" s="373"/>
      <c r="R644" s="373"/>
      <c r="S644" s="373"/>
      <c r="T644" s="373"/>
      <c r="U644" s="373"/>
      <c r="V644" s="373"/>
      <c r="W644" s="373"/>
      <c r="X644" s="373"/>
      <c r="Y644" s="373"/>
      <c r="Z644" s="373"/>
      <c r="AA644" s="373"/>
      <c r="AB644" s="373"/>
      <c r="AC644" s="373"/>
      <c r="AD644" s="373"/>
      <c r="AE644" s="373"/>
      <c r="AF644" s="373"/>
      <c r="AG644" s="373"/>
    </row>
    <row r="645" spans="1:33" ht="15.75" customHeight="1" x14ac:dyDescent="0.25">
      <c r="A645" s="373"/>
      <c r="B645" s="373"/>
      <c r="C645" s="373"/>
      <c r="D645" s="373"/>
      <c r="E645" s="373"/>
      <c r="F645" s="373"/>
      <c r="G645" s="373"/>
      <c r="H645" s="373"/>
      <c r="I645" s="373"/>
      <c r="J645" s="373"/>
      <c r="K645" s="373"/>
      <c r="L645" s="373"/>
      <c r="M645" s="373"/>
      <c r="N645" s="373"/>
      <c r="O645" s="373"/>
      <c r="P645" s="373"/>
      <c r="Q645" s="373"/>
      <c r="R645" s="373"/>
      <c r="S645" s="373"/>
      <c r="T645" s="373"/>
      <c r="U645" s="373"/>
      <c r="V645" s="373"/>
      <c r="W645" s="373"/>
      <c r="X645" s="373"/>
      <c r="Y645" s="373"/>
      <c r="Z645" s="373"/>
      <c r="AA645" s="373"/>
      <c r="AB645" s="373"/>
      <c r="AC645" s="373"/>
      <c r="AD645" s="373"/>
      <c r="AE645" s="373"/>
      <c r="AF645" s="373"/>
      <c r="AG645" s="373"/>
    </row>
    <row r="646" spans="1:33" ht="15.75" customHeight="1" x14ac:dyDescent="0.25">
      <c r="A646" s="373"/>
      <c r="B646" s="373"/>
      <c r="C646" s="373"/>
      <c r="D646" s="373"/>
      <c r="E646" s="373"/>
      <c r="F646" s="373"/>
      <c r="G646" s="373"/>
      <c r="H646" s="373"/>
      <c r="I646" s="373"/>
      <c r="J646" s="373"/>
      <c r="K646" s="373"/>
      <c r="L646" s="373"/>
      <c r="M646" s="373"/>
      <c r="N646" s="373"/>
      <c r="O646" s="373"/>
      <c r="P646" s="373"/>
      <c r="Q646" s="373"/>
      <c r="R646" s="373"/>
      <c r="S646" s="373"/>
      <c r="T646" s="373"/>
      <c r="U646" s="373"/>
      <c r="V646" s="373"/>
      <c r="W646" s="373"/>
      <c r="X646" s="373"/>
      <c r="Y646" s="373"/>
      <c r="Z646" s="373"/>
      <c r="AA646" s="373"/>
      <c r="AB646" s="373"/>
      <c r="AC646" s="373"/>
      <c r="AD646" s="373"/>
      <c r="AE646" s="373"/>
      <c r="AF646" s="373"/>
      <c r="AG646" s="373"/>
    </row>
    <row r="647" spans="1:33" ht="15.75" customHeight="1" x14ac:dyDescent="0.25">
      <c r="A647" s="373"/>
      <c r="B647" s="373"/>
      <c r="C647" s="373"/>
      <c r="D647" s="373"/>
      <c r="E647" s="373"/>
      <c r="F647" s="373"/>
      <c r="G647" s="373"/>
      <c r="H647" s="373"/>
      <c r="I647" s="373"/>
      <c r="J647" s="373"/>
      <c r="K647" s="373"/>
      <c r="L647" s="373"/>
      <c r="M647" s="373"/>
      <c r="N647" s="373"/>
      <c r="O647" s="373"/>
      <c r="P647" s="373"/>
      <c r="Q647" s="373"/>
      <c r="R647" s="373"/>
      <c r="S647" s="373"/>
      <c r="T647" s="373"/>
      <c r="U647" s="373"/>
      <c r="V647" s="373"/>
      <c r="W647" s="373"/>
      <c r="X647" s="373"/>
      <c r="Y647" s="373"/>
      <c r="Z647" s="373"/>
      <c r="AA647" s="373"/>
      <c r="AB647" s="373"/>
      <c r="AC647" s="373"/>
      <c r="AD647" s="373"/>
      <c r="AE647" s="373"/>
      <c r="AF647" s="373"/>
      <c r="AG647" s="373"/>
    </row>
    <row r="648" spans="1:33" ht="15.75" customHeight="1" x14ac:dyDescent="0.25">
      <c r="A648" s="373"/>
      <c r="B648" s="373"/>
      <c r="C648" s="373"/>
      <c r="D648" s="373"/>
      <c r="E648" s="373"/>
      <c r="F648" s="373"/>
      <c r="G648" s="373"/>
      <c r="H648" s="373"/>
      <c r="I648" s="373"/>
      <c r="J648" s="373"/>
      <c r="K648" s="373"/>
      <c r="L648" s="373"/>
      <c r="M648" s="373"/>
      <c r="N648" s="373"/>
      <c r="O648" s="373"/>
      <c r="P648" s="373"/>
      <c r="Q648" s="373"/>
      <c r="R648" s="373"/>
      <c r="S648" s="373"/>
      <c r="T648" s="373"/>
      <c r="U648" s="373"/>
      <c r="V648" s="373"/>
      <c r="W648" s="373"/>
      <c r="X648" s="373"/>
      <c r="Y648" s="373"/>
      <c r="Z648" s="373"/>
      <c r="AA648" s="373"/>
      <c r="AB648" s="373"/>
      <c r="AC648" s="373"/>
      <c r="AD648" s="373"/>
      <c r="AE648" s="373"/>
      <c r="AF648" s="373"/>
      <c r="AG648" s="373"/>
    </row>
    <row r="649" spans="1:33" ht="15.75" customHeight="1" x14ac:dyDescent="0.25">
      <c r="A649" s="373"/>
      <c r="B649" s="373"/>
      <c r="C649" s="373"/>
      <c r="D649" s="373"/>
      <c r="E649" s="373"/>
      <c r="F649" s="373"/>
      <c r="G649" s="373"/>
      <c r="H649" s="373"/>
      <c r="I649" s="373"/>
      <c r="J649" s="373"/>
      <c r="K649" s="373"/>
      <c r="L649" s="373"/>
      <c r="M649" s="373"/>
      <c r="N649" s="373"/>
      <c r="O649" s="373"/>
      <c r="P649" s="373"/>
      <c r="Q649" s="373"/>
      <c r="R649" s="373"/>
      <c r="S649" s="373"/>
      <c r="T649" s="373"/>
      <c r="U649" s="373"/>
      <c r="V649" s="373"/>
      <c r="W649" s="373"/>
      <c r="X649" s="373"/>
      <c r="Y649" s="373"/>
      <c r="Z649" s="373"/>
      <c r="AA649" s="373"/>
      <c r="AB649" s="373"/>
      <c r="AC649" s="373"/>
      <c r="AD649" s="373"/>
      <c r="AE649" s="373"/>
      <c r="AF649" s="373"/>
      <c r="AG649" s="373"/>
    </row>
    <row r="650" spans="1:33" ht="15.75" customHeight="1" x14ac:dyDescent="0.25">
      <c r="A650" s="373"/>
      <c r="B650" s="373"/>
      <c r="C650" s="373"/>
      <c r="D650" s="373"/>
      <c r="E650" s="373"/>
      <c r="F650" s="373"/>
      <c r="G650" s="373"/>
      <c r="H650" s="373"/>
      <c r="I650" s="373"/>
      <c r="J650" s="373"/>
      <c r="K650" s="373"/>
      <c r="L650" s="373"/>
      <c r="M650" s="373"/>
      <c r="N650" s="373"/>
      <c r="O650" s="373"/>
      <c r="P650" s="373"/>
      <c r="Q650" s="373"/>
      <c r="R650" s="373"/>
      <c r="S650" s="373"/>
      <c r="T650" s="373"/>
      <c r="U650" s="373"/>
      <c r="V650" s="373"/>
      <c r="W650" s="373"/>
      <c r="X650" s="373"/>
      <c r="Y650" s="373"/>
      <c r="Z650" s="373"/>
      <c r="AA650" s="373"/>
      <c r="AB650" s="373"/>
      <c r="AC650" s="373"/>
      <c r="AD650" s="373"/>
      <c r="AE650" s="373"/>
      <c r="AF650" s="373"/>
      <c r="AG650" s="373"/>
    </row>
    <row r="651" spans="1:33" ht="15.75" customHeight="1" x14ac:dyDescent="0.25">
      <c r="A651" s="373"/>
      <c r="B651" s="373"/>
      <c r="C651" s="373"/>
      <c r="D651" s="373"/>
      <c r="E651" s="373"/>
      <c r="F651" s="373"/>
      <c r="G651" s="373"/>
      <c r="H651" s="373"/>
      <c r="I651" s="373"/>
      <c r="J651" s="373"/>
      <c r="K651" s="373"/>
      <c r="L651" s="373"/>
      <c r="M651" s="373"/>
      <c r="N651" s="373"/>
      <c r="O651" s="373"/>
      <c r="P651" s="373"/>
      <c r="Q651" s="373"/>
      <c r="R651" s="373"/>
      <c r="S651" s="373"/>
      <c r="T651" s="373"/>
      <c r="U651" s="373"/>
      <c r="V651" s="373"/>
      <c r="W651" s="373"/>
      <c r="X651" s="373"/>
      <c r="Y651" s="373"/>
      <c r="Z651" s="373"/>
      <c r="AA651" s="373"/>
      <c r="AB651" s="373"/>
      <c r="AC651" s="373"/>
      <c r="AD651" s="373"/>
      <c r="AE651" s="373"/>
      <c r="AF651" s="373"/>
      <c r="AG651" s="373"/>
    </row>
    <row r="652" spans="1:33" ht="15.75" customHeight="1" x14ac:dyDescent="0.25">
      <c r="A652" s="373"/>
      <c r="B652" s="373"/>
      <c r="C652" s="373"/>
      <c r="D652" s="373"/>
      <c r="E652" s="373"/>
      <c r="F652" s="373"/>
      <c r="G652" s="373"/>
      <c r="H652" s="373"/>
      <c r="I652" s="373"/>
      <c r="J652" s="373"/>
      <c r="K652" s="373"/>
      <c r="L652" s="373"/>
      <c r="M652" s="373"/>
      <c r="N652" s="373"/>
      <c r="O652" s="373"/>
      <c r="P652" s="373"/>
      <c r="Q652" s="373"/>
      <c r="R652" s="373"/>
      <c r="S652" s="373"/>
      <c r="T652" s="373"/>
      <c r="U652" s="373"/>
      <c r="V652" s="373"/>
      <c r="W652" s="373"/>
      <c r="X652" s="373"/>
      <c r="Y652" s="373"/>
      <c r="Z652" s="373"/>
      <c r="AA652" s="373"/>
      <c r="AB652" s="373"/>
      <c r="AC652" s="373"/>
      <c r="AD652" s="373"/>
      <c r="AE652" s="373"/>
      <c r="AF652" s="373"/>
      <c r="AG652" s="373"/>
    </row>
    <row r="653" spans="1:33" ht="15.75" customHeight="1" x14ac:dyDescent="0.25">
      <c r="A653" s="373"/>
      <c r="B653" s="373"/>
      <c r="C653" s="373"/>
      <c r="D653" s="373"/>
      <c r="E653" s="373"/>
      <c r="F653" s="373"/>
      <c r="G653" s="373"/>
      <c r="H653" s="373"/>
      <c r="I653" s="373"/>
      <c r="J653" s="373"/>
      <c r="K653" s="373"/>
      <c r="L653" s="373"/>
      <c r="M653" s="373"/>
      <c r="N653" s="373"/>
      <c r="O653" s="373"/>
      <c r="P653" s="373"/>
      <c r="Q653" s="373"/>
      <c r="R653" s="373"/>
      <c r="S653" s="373"/>
      <c r="T653" s="373"/>
      <c r="U653" s="373"/>
      <c r="V653" s="373"/>
      <c r="W653" s="373"/>
      <c r="X653" s="373"/>
      <c r="Y653" s="373"/>
      <c r="Z653" s="373"/>
      <c r="AA653" s="373"/>
      <c r="AB653" s="373"/>
      <c r="AC653" s="373"/>
      <c r="AD653" s="373"/>
      <c r="AE653" s="373"/>
      <c r="AF653" s="373"/>
      <c r="AG653" s="373"/>
    </row>
    <row r="654" spans="1:33" ht="15.75" customHeight="1" x14ac:dyDescent="0.25">
      <c r="A654" s="373"/>
      <c r="B654" s="373"/>
      <c r="C654" s="373"/>
      <c r="D654" s="373"/>
      <c r="E654" s="373"/>
      <c r="F654" s="373"/>
      <c r="G654" s="373"/>
      <c r="H654" s="373"/>
      <c r="I654" s="373"/>
      <c r="J654" s="373"/>
      <c r="K654" s="373"/>
      <c r="L654" s="373"/>
      <c r="M654" s="373"/>
      <c r="N654" s="373"/>
      <c r="O654" s="373"/>
      <c r="P654" s="373"/>
      <c r="Q654" s="373"/>
      <c r="R654" s="373"/>
      <c r="S654" s="373"/>
      <c r="T654" s="373"/>
      <c r="U654" s="373"/>
      <c r="V654" s="373"/>
      <c r="W654" s="373"/>
      <c r="X654" s="373"/>
      <c r="Y654" s="373"/>
      <c r="Z654" s="373"/>
      <c r="AA654" s="373"/>
      <c r="AB654" s="373"/>
      <c r="AC654" s="373"/>
      <c r="AD654" s="373"/>
      <c r="AE654" s="373"/>
      <c r="AF654" s="373"/>
      <c r="AG654" s="373"/>
    </row>
    <row r="655" spans="1:33" ht="15.75" customHeight="1" x14ac:dyDescent="0.25">
      <c r="A655" s="373"/>
      <c r="B655" s="373"/>
      <c r="C655" s="373"/>
      <c r="D655" s="373"/>
      <c r="E655" s="373"/>
      <c r="F655" s="373"/>
      <c r="G655" s="373"/>
      <c r="H655" s="373"/>
      <c r="I655" s="373"/>
      <c r="J655" s="373"/>
      <c r="K655" s="373"/>
      <c r="L655" s="373"/>
      <c r="M655" s="373"/>
      <c r="N655" s="373"/>
      <c r="O655" s="373"/>
      <c r="P655" s="373"/>
      <c r="Q655" s="373"/>
      <c r="R655" s="373"/>
      <c r="S655" s="373"/>
      <c r="T655" s="373"/>
      <c r="U655" s="373"/>
      <c r="V655" s="373"/>
      <c r="W655" s="373"/>
      <c r="X655" s="373"/>
      <c r="Y655" s="373"/>
      <c r="Z655" s="373"/>
      <c r="AA655" s="373"/>
      <c r="AB655" s="373"/>
      <c r="AC655" s="373"/>
      <c r="AD655" s="373"/>
      <c r="AE655" s="373"/>
      <c r="AF655" s="373"/>
      <c r="AG655" s="373"/>
    </row>
    <row r="656" spans="1:33" ht="15.75" customHeight="1" x14ac:dyDescent="0.25">
      <c r="A656" s="373"/>
      <c r="B656" s="373"/>
      <c r="C656" s="373"/>
      <c r="D656" s="373"/>
      <c r="E656" s="373"/>
      <c r="F656" s="373"/>
      <c r="G656" s="373"/>
      <c r="H656" s="373"/>
      <c r="I656" s="373"/>
      <c r="J656" s="373"/>
      <c r="K656" s="373"/>
      <c r="L656" s="373"/>
      <c r="M656" s="373"/>
      <c r="N656" s="373"/>
      <c r="O656" s="373"/>
      <c r="P656" s="373"/>
      <c r="Q656" s="373"/>
      <c r="R656" s="373"/>
      <c r="S656" s="373"/>
      <c r="T656" s="373"/>
      <c r="U656" s="373"/>
      <c r="V656" s="373"/>
      <c r="W656" s="373"/>
      <c r="X656" s="373"/>
      <c r="Y656" s="373"/>
      <c r="Z656" s="373"/>
      <c r="AA656" s="373"/>
      <c r="AB656" s="373"/>
      <c r="AC656" s="373"/>
      <c r="AD656" s="373"/>
      <c r="AE656" s="373"/>
      <c r="AF656" s="373"/>
      <c r="AG656" s="373"/>
    </row>
    <row r="657" spans="1:33" ht="15.75" customHeight="1" x14ac:dyDescent="0.25">
      <c r="A657" s="373"/>
      <c r="B657" s="373"/>
      <c r="C657" s="373"/>
      <c r="D657" s="373"/>
      <c r="E657" s="373"/>
      <c r="F657" s="373"/>
      <c r="G657" s="373"/>
      <c r="H657" s="373"/>
      <c r="I657" s="373"/>
      <c r="J657" s="373"/>
      <c r="K657" s="373"/>
      <c r="L657" s="373"/>
      <c r="M657" s="373"/>
      <c r="N657" s="373"/>
      <c r="O657" s="373"/>
      <c r="P657" s="373"/>
      <c r="Q657" s="373"/>
      <c r="R657" s="373"/>
      <c r="S657" s="373"/>
      <c r="T657" s="373"/>
      <c r="U657" s="373"/>
      <c r="V657" s="373"/>
      <c r="W657" s="373"/>
      <c r="X657" s="373"/>
      <c r="Y657" s="373"/>
      <c r="Z657" s="373"/>
      <c r="AA657" s="373"/>
      <c r="AB657" s="373"/>
      <c r="AC657" s="373"/>
      <c r="AD657" s="373"/>
      <c r="AE657" s="373"/>
      <c r="AF657" s="373"/>
      <c r="AG657" s="373"/>
    </row>
    <row r="658" spans="1:33" ht="15.75" customHeight="1" x14ac:dyDescent="0.25">
      <c r="A658" s="373"/>
      <c r="B658" s="373"/>
      <c r="C658" s="373"/>
      <c r="D658" s="373"/>
      <c r="E658" s="373"/>
      <c r="F658" s="373"/>
      <c r="G658" s="373"/>
      <c r="H658" s="373"/>
      <c r="I658" s="373"/>
      <c r="J658" s="373"/>
      <c r="K658" s="373"/>
      <c r="L658" s="373"/>
      <c r="M658" s="373"/>
      <c r="N658" s="373"/>
      <c r="O658" s="373"/>
      <c r="P658" s="373"/>
      <c r="Q658" s="373"/>
      <c r="R658" s="373"/>
      <c r="S658" s="373"/>
      <c r="T658" s="373"/>
      <c r="U658" s="373"/>
      <c r="V658" s="373"/>
      <c r="W658" s="373"/>
      <c r="X658" s="373"/>
      <c r="Y658" s="373"/>
      <c r="Z658" s="373"/>
      <c r="AA658" s="373"/>
      <c r="AB658" s="373"/>
      <c r="AC658" s="373"/>
      <c r="AD658" s="373"/>
      <c r="AE658" s="373"/>
      <c r="AF658" s="373"/>
      <c r="AG658" s="373"/>
    </row>
    <row r="659" spans="1:33" ht="15.75" customHeight="1" x14ac:dyDescent="0.25">
      <c r="A659" s="373"/>
      <c r="B659" s="373"/>
      <c r="C659" s="373"/>
      <c r="D659" s="373"/>
      <c r="E659" s="373"/>
      <c r="F659" s="373"/>
      <c r="G659" s="373"/>
      <c r="H659" s="373"/>
      <c r="I659" s="373"/>
      <c r="J659" s="373"/>
      <c r="K659" s="373"/>
      <c r="L659" s="373"/>
      <c r="M659" s="373"/>
      <c r="N659" s="373"/>
      <c r="O659" s="373"/>
      <c r="P659" s="373"/>
      <c r="Q659" s="373"/>
      <c r="R659" s="373"/>
      <c r="S659" s="373"/>
      <c r="T659" s="373"/>
      <c r="U659" s="373"/>
      <c r="V659" s="373"/>
      <c r="W659" s="373"/>
      <c r="X659" s="373"/>
      <c r="Y659" s="373"/>
      <c r="Z659" s="373"/>
      <c r="AA659" s="373"/>
      <c r="AB659" s="373"/>
      <c r="AC659" s="373"/>
      <c r="AD659" s="373"/>
      <c r="AE659" s="373"/>
      <c r="AF659" s="373"/>
      <c r="AG659" s="373"/>
    </row>
    <row r="660" spans="1:33" ht="15.75" customHeight="1" x14ac:dyDescent="0.25">
      <c r="A660" s="373"/>
      <c r="B660" s="373"/>
      <c r="C660" s="373"/>
      <c r="D660" s="373"/>
      <c r="E660" s="373"/>
      <c r="F660" s="373"/>
      <c r="G660" s="373"/>
      <c r="H660" s="373"/>
      <c r="I660" s="373"/>
      <c r="J660" s="373"/>
      <c r="K660" s="373"/>
      <c r="L660" s="373"/>
      <c r="M660" s="373"/>
      <c r="N660" s="373"/>
      <c r="O660" s="373"/>
      <c r="P660" s="373"/>
      <c r="Q660" s="373"/>
      <c r="R660" s="373"/>
      <c r="S660" s="373"/>
      <c r="T660" s="373"/>
      <c r="U660" s="373"/>
      <c r="V660" s="373"/>
      <c r="W660" s="373"/>
      <c r="X660" s="373"/>
      <c r="Y660" s="373"/>
      <c r="Z660" s="373"/>
      <c r="AA660" s="373"/>
      <c r="AB660" s="373"/>
      <c r="AC660" s="373"/>
      <c r="AD660" s="373"/>
      <c r="AE660" s="373"/>
      <c r="AF660" s="373"/>
      <c r="AG660" s="373"/>
    </row>
    <row r="661" spans="1:33" ht="15.75" customHeight="1" x14ac:dyDescent="0.25">
      <c r="A661" s="373"/>
      <c r="B661" s="373"/>
      <c r="C661" s="373"/>
      <c r="D661" s="373"/>
      <c r="E661" s="373"/>
      <c r="F661" s="373"/>
      <c r="G661" s="373"/>
      <c r="H661" s="373"/>
      <c r="I661" s="373"/>
      <c r="J661" s="373"/>
      <c r="K661" s="373"/>
      <c r="L661" s="373"/>
      <c r="M661" s="373"/>
      <c r="N661" s="373"/>
      <c r="O661" s="373"/>
      <c r="P661" s="373"/>
      <c r="Q661" s="373"/>
      <c r="R661" s="373"/>
      <c r="S661" s="373"/>
      <c r="T661" s="373"/>
      <c r="U661" s="373"/>
      <c r="V661" s="373"/>
      <c r="W661" s="373"/>
      <c r="X661" s="373"/>
      <c r="Y661" s="373"/>
      <c r="Z661" s="373"/>
      <c r="AA661" s="373"/>
      <c r="AB661" s="373"/>
      <c r="AC661" s="373"/>
      <c r="AD661" s="373"/>
      <c r="AE661" s="373"/>
      <c r="AF661" s="373"/>
      <c r="AG661" s="373"/>
    </row>
    <row r="662" spans="1:33" ht="15.75" customHeight="1" x14ac:dyDescent="0.25">
      <c r="A662" s="373"/>
      <c r="B662" s="373"/>
      <c r="C662" s="373"/>
      <c r="D662" s="373"/>
      <c r="E662" s="373"/>
      <c r="F662" s="373"/>
      <c r="G662" s="373"/>
      <c r="H662" s="373"/>
      <c r="I662" s="373"/>
      <c r="J662" s="373"/>
      <c r="K662" s="373"/>
      <c r="L662" s="373"/>
      <c r="M662" s="373"/>
      <c r="N662" s="373"/>
      <c r="O662" s="373"/>
      <c r="P662" s="373"/>
      <c r="Q662" s="373"/>
      <c r="R662" s="373"/>
      <c r="S662" s="373"/>
      <c r="T662" s="373"/>
      <c r="U662" s="373"/>
      <c r="V662" s="373"/>
      <c r="W662" s="373"/>
      <c r="X662" s="373"/>
      <c r="Y662" s="373"/>
      <c r="Z662" s="373"/>
      <c r="AA662" s="373"/>
      <c r="AB662" s="373"/>
      <c r="AC662" s="373"/>
      <c r="AD662" s="373"/>
      <c r="AE662" s="373"/>
      <c r="AF662" s="373"/>
      <c r="AG662" s="373"/>
    </row>
    <row r="663" spans="1:33" ht="15.75" customHeight="1" x14ac:dyDescent="0.25">
      <c r="A663" s="373"/>
      <c r="B663" s="373"/>
      <c r="C663" s="373"/>
      <c r="D663" s="373"/>
      <c r="E663" s="373"/>
      <c r="F663" s="373"/>
      <c r="G663" s="373"/>
      <c r="H663" s="373"/>
      <c r="I663" s="373"/>
      <c r="J663" s="373"/>
      <c r="K663" s="373"/>
      <c r="L663" s="373"/>
      <c r="M663" s="373"/>
      <c r="N663" s="373"/>
      <c r="O663" s="373"/>
      <c r="P663" s="373"/>
      <c r="Q663" s="373"/>
      <c r="R663" s="373"/>
      <c r="S663" s="373"/>
      <c r="T663" s="373"/>
      <c r="U663" s="373"/>
      <c r="V663" s="373"/>
      <c r="W663" s="373"/>
      <c r="X663" s="373"/>
      <c r="Y663" s="373"/>
      <c r="Z663" s="373"/>
      <c r="AA663" s="373"/>
      <c r="AB663" s="373"/>
      <c r="AC663" s="373"/>
      <c r="AD663" s="373"/>
      <c r="AE663" s="373"/>
      <c r="AF663" s="373"/>
      <c r="AG663" s="373"/>
    </row>
    <row r="664" spans="1:33" ht="15.75" customHeight="1" x14ac:dyDescent="0.25">
      <c r="A664" s="373"/>
      <c r="B664" s="373"/>
      <c r="C664" s="373"/>
      <c r="D664" s="373"/>
      <c r="E664" s="373"/>
      <c r="F664" s="373"/>
      <c r="G664" s="373"/>
      <c r="H664" s="373"/>
      <c r="I664" s="373"/>
      <c r="J664" s="373"/>
      <c r="K664" s="373"/>
      <c r="L664" s="373"/>
      <c r="M664" s="373"/>
      <c r="N664" s="373"/>
      <c r="O664" s="373"/>
      <c r="P664" s="373"/>
      <c r="Q664" s="373"/>
      <c r="R664" s="373"/>
      <c r="S664" s="373"/>
      <c r="T664" s="373"/>
      <c r="U664" s="373"/>
      <c r="V664" s="373"/>
      <c r="W664" s="373"/>
      <c r="X664" s="373"/>
      <c r="Y664" s="373"/>
      <c r="Z664" s="373"/>
      <c r="AA664" s="373"/>
      <c r="AB664" s="373"/>
      <c r="AC664" s="373"/>
      <c r="AD664" s="373"/>
      <c r="AE664" s="373"/>
      <c r="AF664" s="373"/>
      <c r="AG664" s="373"/>
    </row>
    <row r="665" spans="1:33" ht="15.75" customHeight="1" x14ac:dyDescent="0.25">
      <c r="A665" s="373"/>
      <c r="B665" s="373"/>
      <c r="C665" s="373"/>
      <c r="D665" s="373"/>
      <c r="E665" s="373"/>
      <c r="F665" s="373"/>
      <c r="G665" s="373"/>
      <c r="H665" s="373"/>
      <c r="I665" s="373"/>
      <c r="J665" s="373"/>
      <c r="K665" s="373"/>
      <c r="L665" s="373"/>
      <c r="M665" s="373"/>
      <c r="N665" s="373"/>
      <c r="O665" s="373"/>
      <c r="P665" s="373"/>
      <c r="Q665" s="373"/>
      <c r="R665" s="373"/>
      <c r="S665" s="373"/>
      <c r="T665" s="373"/>
      <c r="U665" s="373"/>
      <c r="V665" s="373"/>
      <c r="W665" s="373"/>
      <c r="X665" s="373"/>
      <c r="Y665" s="373"/>
      <c r="Z665" s="373"/>
      <c r="AA665" s="373"/>
      <c r="AB665" s="373"/>
      <c r="AC665" s="373"/>
      <c r="AD665" s="373"/>
      <c r="AE665" s="373"/>
      <c r="AF665" s="373"/>
      <c r="AG665" s="373"/>
    </row>
    <row r="666" spans="1:33" ht="15.75" customHeight="1" x14ac:dyDescent="0.25">
      <c r="A666" s="373"/>
      <c r="B666" s="373"/>
      <c r="C666" s="373"/>
      <c r="D666" s="373"/>
      <c r="E666" s="373"/>
      <c r="F666" s="373"/>
      <c r="G666" s="373"/>
      <c r="H666" s="373"/>
      <c r="I666" s="373"/>
      <c r="J666" s="373"/>
      <c r="K666" s="373"/>
      <c r="L666" s="373"/>
      <c r="M666" s="373"/>
      <c r="N666" s="373"/>
      <c r="O666" s="373"/>
      <c r="P666" s="373"/>
      <c r="Q666" s="373"/>
      <c r="R666" s="373"/>
      <c r="S666" s="373"/>
      <c r="T666" s="373"/>
      <c r="U666" s="373"/>
      <c r="V666" s="373"/>
      <c r="W666" s="373"/>
      <c r="X666" s="373"/>
      <c r="Y666" s="373"/>
      <c r="Z666" s="373"/>
      <c r="AA666" s="373"/>
      <c r="AB666" s="373"/>
      <c r="AC666" s="373"/>
      <c r="AD666" s="373"/>
      <c r="AE666" s="373"/>
      <c r="AF666" s="373"/>
      <c r="AG666" s="373"/>
    </row>
    <row r="667" spans="1:33" ht="15.75" customHeight="1" x14ac:dyDescent="0.25">
      <c r="A667" s="373"/>
      <c r="B667" s="373"/>
      <c r="C667" s="373"/>
      <c r="D667" s="373"/>
      <c r="E667" s="373"/>
      <c r="F667" s="373"/>
      <c r="G667" s="373"/>
      <c r="H667" s="373"/>
      <c r="I667" s="373"/>
      <c r="J667" s="373"/>
      <c r="K667" s="373"/>
      <c r="L667" s="373"/>
      <c r="M667" s="373"/>
      <c r="N667" s="373"/>
      <c r="O667" s="373"/>
      <c r="P667" s="373"/>
      <c r="Q667" s="373"/>
      <c r="R667" s="373"/>
      <c r="S667" s="373"/>
      <c r="T667" s="373"/>
      <c r="U667" s="373"/>
      <c r="V667" s="373"/>
      <c r="W667" s="373"/>
      <c r="X667" s="373"/>
      <c r="Y667" s="373"/>
      <c r="Z667" s="373"/>
      <c r="AA667" s="373"/>
      <c r="AB667" s="373"/>
      <c r="AC667" s="373"/>
      <c r="AD667" s="373"/>
      <c r="AE667" s="373"/>
      <c r="AF667" s="373"/>
      <c r="AG667" s="373"/>
    </row>
    <row r="668" spans="1:33" ht="15.75" customHeight="1" x14ac:dyDescent="0.25">
      <c r="A668" s="373"/>
      <c r="B668" s="373"/>
      <c r="C668" s="373"/>
      <c r="D668" s="373"/>
      <c r="E668" s="373"/>
      <c r="F668" s="373"/>
      <c r="G668" s="373"/>
      <c r="H668" s="373"/>
      <c r="I668" s="373"/>
      <c r="J668" s="373"/>
      <c r="K668" s="373"/>
      <c r="L668" s="373"/>
      <c r="M668" s="373"/>
      <c r="N668" s="373"/>
      <c r="O668" s="373"/>
      <c r="P668" s="373"/>
      <c r="Q668" s="373"/>
      <c r="R668" s="373"/>
      <c r="S668" s="373"/>
      <c r="T668" s="373"/>
      <c r="U668" s="373"/>
      <c r="V668" s="373"/>
      <c r="W668" s="373"/>
      <c r="X668" s="373"/>
      <c r="Y668" s="373"/>
      <c r="Z668" s="373"/>
      <c r="AA668" s="373"/>
      <c r="AB668" s="373"/>
      <c r="AC668" s="373"/>
      <c r="AD668" s="373"/>
      <c r="AE668" s="373"/>
      <c r="AF668" s="373"/>
      <c r="AG668" s="373"/>
    </row>
    <row r="669" spans="1:33" ht="15.75" customHeight="1" x14ac:dyDescent="0.25">
      <c r="A669" s="373"/>
      <c r="B669" s="373"/>
      <c r="C669" s="373"/>
      <c r="D669" s="373"/>
      <c r="E669" s="373"/>
      <c r="F669" s="373"/>
      <c r="G669" s="373"/>
      <c r="H669" s="373"/>
      <c r="I669" s="373"/>
      <c r="J669" s="373"/>
      <c r="K669" s="373"/>
      <c r="L669" s="373"/>
      <c r="M669" s="373"/>
      <c r="N669" s="373"/>
      <c r="O669" s="373"/>
      <c r="P669" s="373"/>
      <c r="Q669" s="373"/>
      <c r="R669" s="373"/>
      <c r="S669" s="373"/>
      <c r="T669" s="373"/>
      <c r="U669" s="373"/>
      <c r="V669" s="373"/>
      <c r="W669" s="373"/>
      <c r="X669" s="373"/>
      <c r="Y669" s="373"/>
      <c r="Z669" s="373"/>
      <c r="AA669" s="373"/>
      <c r="AB669" s="373"/>
      <c r="AC669" s="373"/>
      <c r="AD669" s="373"/>
      <c r="AE669" s="373"/>
      <c r="AF669" s="373"/>
      <c r="AG669" s="373"/>
    </row>
    <row r="670" spans="1:33" ht="15.75" customHeight="1" x14ac:dyDescent="0.25">
      <c r="A670" s="373"/>
      <c r="B670" s="373"/>
      <c r="C670" s="373"/>
      <c r="D670" s="373"/>
      <c r="E670" s="373"/>
      <c r="F670" s="373"/>
      <c r="G670" s="373"/>
      <c r="H670" s="373"/>
      <c r="I670" s="373"/>
      <c r="J670" s="373"/>
      <c r="K670" s="373"/>
      <c r="L670" s="373"/>
      <c r="M670" s="373"/>
      <c r="N670" s="373"/>
      <c r="O670" s="373"/>
      <c r="P670" s="373"/>
      <c r="Q670" s="373"/>
      <c r="R670" s="373"/>
      <c r="S670" s="373"/>
      <c r="T670" s="373"/>
      <c r="U670" s="373"/>
      <c r="V670" s="373"/>
      <c r="W670" s="373"/>
      <c r="X670" s="373"/>
      <c r="Y670" s="373"/>
      <c r="Z670" s="373"/>
      <c r="AA670" s="373"/>
      <c r="AB670" s="373"/>
      <c r="AC670" s="373"/>
      <c r="AD670" s="373"/>
      <c r="AE670" s="373"/>
      <c r="AF670" s="373"/>
      <c r="AG670" s="373"/>
    </row>
    <row r="671" spans="1:33" ht="15.75" customHeight="1" x14ac:dyDescent="0.25">
      <c r="A671" s="373"/>
      <c r="B671" s="373"/>
      <c r="C671" s="373"/>
      <c r="D671" s="373"/>
      <c r="E671" s="373"/>
      <c r="F671" s="373"/>
      <c r="G671" s="373"/>
      <c r="H671" s="373"/>
      <c r="I671" s="373"/>
      <c r="J671" s="373"/>
      <c r="K671" s="373"/>
      <c r="L671" s="373"/>
      <c r="M671" s="373"/>
      <c r="N671" s="373"/>
      <c r="O671" s="373"/>
      <c r="P671" s="373"/>
      <c r="Q671" s="373"/>
      <c r="R671" s="373"/>
      <c r="S671" s="373"/>
      <c r="T671" s="373"/>
      <c r="U671" s="373"/>
      <c r="V671" s="373"/>
      <c r="W671" s="373"/>
      <c r="X671" s="373"/>
      <c r="Y671" s="373"/>
      <c r="Z671" s="373"/>
      <c r="AA671" s="373"/>
      <c r="AB671" s="373"/>
      <c r="AC671" s="373"/>
      <c r="AD671" s="373"/>
      <c r="AE671" s="373"/>
      <c r="AF671" s="373"/>
      <c r="AG671" s="373"/>
    </row>
    <row r="672" spans="1:33" ht="15.75" customHeight="1" x14ac:dyDescent="0.25">
      <c r="A672" s="373"/>
      <c r="B672" s="373"/>
      <c r="C672" s="373"/>
      <c r="D672" s="373"/>
      <c r="E672" s="373"/>
      <c r="F672" s="373"/>
      <c r="G672" s="373"/>
      <c r="H672" s="373"/>
      <c r="I672" s="373"/>
      <c r="J672" s="373"/>
      <c r="K672" s="373"/>
      <c r="L672" s="373"/>
      <c r="M672" s="373"/>
      <c r="N672" s="373"/>
      <c r="O672" s="373"/>
      <c r="P672" s="373"/>
      <c r="Q672" s="373"/>
      <c r="R672" s="373"/>
      <c r="S672" s="373"/>
      <c r="T672" s="373"/>
      <c r="U672" s="373"/>
      <c r="V672" s="373"/>
      <c r="W672" s="373"/>
      <c r="X672" s="373"/>
      <c r="Y672" s="373"/>
      <c r="Z672" s="373"/>
      <c r="AA672" s="373"/>
      <c r="AB672" s="373"/>
      <c r="AC672" s="373"/>
      <c r="AD672" s="373"/>
      <c r="AE672" s="373"/>
      <c r="AF672" s="373"/>
      <c r="AG672" s="373"/>
    </row>
    <row r="673" spans="1:33" ht="15.75" customHeight="1" x14ac:dyDescent="0.25">
      <c r="A673" s="373"/>
      <c r="B673" s="373"/>
      <c r="C673" s="373"/>
      <c r="D673" s="373"/>
      <c r="E673" s="373"/>
      <c r="F673" s="373"/>
      <c r="G673" s="373"/>
      <c r="H673" s="373"/>
      <c r="I673" s="373"/>
      <c r="J673" s="373"/>
      <c r="K673" s="373"/>
      <c r="L673" s="373"/>
      <c r="M673" s="373"/>
      <c r="N673" s="373"/>
      <c r="O673" s="373"/>
      <c r="P673" s="373"/>
      <c r="Q673" s="373"/>
      <c r="R673" s="373"/>
      <c r="S673" s="373"/>
      <c r="T673" s="373"/>
      <c r="U673" s="373"/>
      <c r="V673" s="373"/>
      <c r="W673" s="373"/>
      <c r="X673" s="373"/>
      <c r="Y673" s="373"/>
      <c r="Z673" s="373"/>
      <c r="AA673" s="373"/>
      <c r="AB673" s="373"/>
      <c r="AC673" s="373"/>
      <c r="AD673" s="373"/>
      <c r="AE673" s="373"/>
      <c r="AF673" s="373"/>
      <c r="AG673" s="373"/>
    </row>
    <row r="674" spans="1:33" ht="15.75" customHeight="1" x14ac:dyDescent="0.25">
      <c r="A674" s="373"/>
      <c r="B674" s="373"/>
      <c r="C674" s="373"/>
      <c r="D674" s="373"/>
      <c r="E674" s="373"/>
      <c r="F674" s="373"/>
      <c r="G674" s="373"/>
      <c r="H674" s="373"/>
      <c r="I674" s="373"/>
      <c r="J674" s="373"/>
      <c r="K674" s="373"/>
      <c r="L674" s="373"/>
      <c r="M674" s="373"/>
      <c r="N674" s="373"/>
      <c r="O674" s="373"/>
      <c r="P674" s="373"/>
      <c r="Q674" s="373"/>
      <c r="R674" s="373"/>
      <c r="S674" s="373"/>
      <c r="T674" s="373"/>
      <c r="U674" s="373"/>
      <c r="V674" s="373"/>
      <c r="W674" s="373"/>
      <c r="X674" s="373"/>
      <c r="Y674" s="373"/>
      <c r="Z674" s="373"/>
      <c r="AA674" s="373"/>
      <c r="AB674" s="373"/>
      <c r="AC674" s="373"/>
      <c r="AD674" s="373"/>
      <c r="AE674" s="373"/>
      <c r="AF674" s="373"/>
      <c r="AG674" s="373"/>
    </row>
    <row r="675" spans="1:33" ht="15.75" customHeight="1" x14ac:dyDescent="0.25">
      <c r="A675" s="373"/>
      <c r="B675" s="373"/>
      <c r="C675" s="373"/>
      <c r="D675" s="373"/>
      <c r="E675" s="373"/>
      <c r="F675" s="373"/>
      <c r="G675" s="373"/>
      <c r="H675" s="373"/>
      <c r="I675" s="373"/>
      <c r="J675" s="373"/>
      <c r="K675" s="373"/>
      <c r="L675" s="373"/>
      <c r="M675" s="373"/>
      <c r="N675" s="373"/>
      <c r="O675" s="373"/>
      <c r="P675" s="373"/>
      <c r="Q675" s="373"/>
      <c r="R675" s="373"/>
      <c r="S675" s="373"/>
      <c r="T675" s="373"/>
      <c r="U675" s="373"/>
      <c r="V675" s="373"/>
      <c r="W675" s="373"/>
      <c r="X675" s="373"/>
      <c r="Y675" s="373"/>
      <c r="Z675" s="373"/>
      <c r="AA675" s="373"/>
      <c r="AB675" s="373"/>
      <c r="AC675" s="373"/>
      <c r="AD675" s="373"/>
      <c r="AE675" s="373"/>
      <c r="AF675" s="373"/>
      <c r="AG675" s="373"/>
    </row>
    <row r="676" spans="1:33" ht="15.75" customHeight="1" x14ac:dyDescent="0.25">
      <c r="A676" s="373"/>
      <c r="B676" s="373"/>
      <c r="C676" s="373"/>
      <c r="D676" s="373"/>
      <c r="E676" s="373"/>
      <c r="F676" s="373"/>
      <c r="G676" s="373"/>
      <c r="H676" s="373"/>
      <c r="I676" s="373"/>
      <c r="J676" s="373"/>
      <c r="K676" s="373"/>
      <c r="L676" s="373"/>
      <c r="M676" s="373"/>
      <c r="N676" s="373"/>
      <c r="O676" s="373"/>
      <c r="P676" s="373"/>
      <c r="Q676" s="373"/>
      <c r="R676" s="373"/>
      <c r="S676" s="373"/>
      <c r="T676" s="373"/>
      <c r="U676" s="373"/>
      <c r="V676" s="373"/>
      <c r="W676" s="373"/>
      <c r="X676" s="373"/>
      <c r="Y676" s="373"/>
      <c r="Z676" s="373"/>
      <c r="AA676" s="373"/>
      <c r="AB676" s="373"/>
      <c r="AC676" s="373"/>
      <c r="AD676" s="373"/>
      <c r="AE676" s="373"/>
      <c r="AF676" s="373"/>
      <c r="AG676" s="373"/>
    </row>
    <row r="677" spans="1:33" ht="15.75" customHeight="1" x14ac:dyDescent="0.25">
      <c r="A677" s="373"/>
      <c r="B677" s="373"/>
      <c r="C677" s="373"/>
      <c r="D677" s="373"/>
      <c r="E677" s="373"/>
      <c r="F677" s="373"/>
      <c r="G677" s="373"/>
      <c r="H677" s="373"/>
      <c r="I677" s="373"/>
      <c r="J677" s="373"/>
      <c r="K677" s="373"/>
      <c r="L677" s="373"/>
      <c r="M677" s="373"/>
      <c r="N677" s="373"/>
      <c r="O677" s="373"/>
      <c r="P677" s="373"/>
      <c r="Q677" s="373"/>
      <c r="R677" s="373"/>
      <c r="S677" s="373"/>
      <c r="T677" s="373"/>
      <c r="U677" s="373"/>
      <c r="V677" s="373"/>
      <c r="W677" s="373"/>
      <c r="X677" s="373"/>
      <c r="Y677" s="373"/>
      <c r="Z677" s="373"/>
      <c r="AA677" s="373"/>
      <c r="AB677" s="373"/>
      <c r="AC677" s="373"/>
      <c r="AD677" s="373"/>
      <c r="AE677" s="373"/>
      <c r="AF677" s="373"/>
      <c r="AG677" s="373"/>
    </row>
    <row r="678" spans="1:33" ht="15.75" customHeight="1" x14ac:dyDescent="0.25">
      <c r="A678" s="373"/>
      <c r="B678" s="373"/>
      <c r="C678" s="373"/>
      <c r="D678" s="373"/>
      <c r="E678" s="373"/>
      <c r="F678" s="373"/>
      <c r="G678" s="373"/>
      <c r="H678" s="373"/>
      <c r="I678" s="373"/>
      <c r="J678" s="373"/>
      <c r="K678" s="373"/>
      <c r="L678" s="373"/>
      <c r="M678" s="373"/>
      <c r="N678" s="373"/>
      <c r="O678" s="373"/>
      <c r="P678" s="373"/>
      <c r="Q678" s="373"/>
      <c r="R678" s="373"/>
      <c r="S678" s="373"/>
      <c r="T678" s="373"/>
      <c r="U678" s="373"/>
      <c r="V678" s="373"/>
      <c r="W678" s="373"/>
      <c r="X678" s="373"/>
      <c r="Y678" s="373"/>
      <c r="Z678" s="373"/>
      <c r="AA678" s="373"/>
      <c r="AB678" s="373"/>
      <c r="AC678" s="373"/>
      <c r="AD678" s="373"/>
      <c r="AE678" s="373"/>
      <c r="AF678" s="373"/>
      <c r="AG678" s="373"/>
    </row>
    <row r="679" spans="1:33" ht="15.75" customHeight="1" x14ac:dyDescent="0.25">
      <c r="A679" s="373"/>
      <c r="B679" s="373"/>
      <c r="C679" s="373"/>
      <c r="D679" s="373"/>
      <c r="E679" s="373"/>
      <c r="F679" s="373"/>
      <c r="G679" s="373"/>
      <c r="H679" s="373"/>
      <c r="I679" s="373"/>
      <c r="J679" s="373"/>
      <c r="K679" s="373"/>
      <c r="L679" s="373"/>
      <c r="M679" s="373"/>
      <c r="N679" s="373"/>
      <c r="O679" s="373"/>
      <c r="P679" s="373"/>
      <c r="Q679" s="373"/>
      <c r="R679" s="373"/>
      <c r="S679" s="373"/>
      <c r="T679" s="373"/>
      <c r="U679" s="373"/>
      <c r="V679" s="373"/>
      <c r="W679" s="373"/>
      <c r="X679" s="373"/>
      <c r="Y679" s="373"/>
      <c r="Z679" s="373"/>
      <c r="AA679" s="373"/>
      <c r="AB679" s="373"/>
      <c r="AC679" s="373"/>
      <c r="AD679" s="373"/>
      <c r="AE679" s="373"/>
      <c r="AF679" s="373"/>
      <c r="AG679" s="373"/>
    </row>
    <row r="680" spans="1:33" ht="15.75" customHeight="1" x14ac:dyDescent="0.25">
      <c r="A680" s="373"/>
      <c r="B680" s="373"/>
      <c r="C680" s="373"/>
      <c r="D680" s="373"/>
      <c r="E680" s="373"/>
      <c r="F680" s="373"/>
      <c r="G680" s="373"/>
      <c r="H680" s="373"/>
      <c r="I680" s="373"/>
      <c r="J680" s="373"/>
      <c r="K680" s="373"/>
      <c r="L680" s="373"/>
      <c r="M680" s="373"/>
      <c r="N680" s="373"/>
      <c r="O680" s="373"/>
      <c r="P680" s="373"/>
      <c r="Q680" s="373"/>
      <c r="R680" s="373"/>
      <c r="S680" s="373"/>
      <c r="T680" s="373"/>
      <c r="U680" s="373"/>
      <c r="V680" s="373"/>
      <c r="W680" s="373"/>
      <c r="X680" s="373"/>
      <c r="Y680" s="373"/>
      <c r="Z680" s="373"/>
      <c r="AA680" s="373"/>
      <c r="AB680" s="373"/>
      <c r="AC680" s="373"/>
      <c r="AD680" s="373"/>
      <c r="AE680" s="373"/>
      <c r="AF680" s="373"/>
      <c r="AG680" s="373"/>
    </row>
    <row r="681" spans="1:33" ht="15.75" customHeight="1" x14ac:dyDescent="0.25">
      <c r="A681" s="373"/>
      <c r="B681" s="373"/>
      <c r="C681" s="373"/>
      <c r="D681" s="373"/>
      <c r="E681" s="373"/>
      <c r="F681" s="373"/>
      <c r="G681" s="373"/>
      <c r="H681" s="373"/>
      <c r="I681" s="373"/>
      <c r="J681" s="373"/>
      <c r="K681" s="373"/>
      <c r="L681" s="373"/>
      <c r="M681" s="373"/>
      <c r="N681" s="373"/>
      <c r="O681" s="373"/>
      <c r="P681" s="373"/>
      <c r="Q681" s="373"/>
      <c r="R681" s="373"/>
      <c r="S681" s="373"/>
      <c r="T681" s="373"/>
      <c r="U681" s="373"/>
      <c r="V681" s="373"/>
      <c r="W681" s="373"/>
      <c r="X681" s="373"/>
      <c r="Y681" s="373"/>
      <c r="Z681" s="373"/>
      <c r="AA681" s="373"/>
      <c r="AB681" s="373"/>
      <c r="AC681" s="373"/>
      <c r="AD681" s="373"/>
      <c r="AE681" s="373"/>
      <c r="AF681" s="373"/>
      <c r="AG681" s="373"/>
    </row>
    <row r="682" spans="1:33" ht="15.75" customHeight="1" x14ac:dyDescent="0.25">
      <c r="A682" s="373"/>
      <c r="B682" s="373"/>
      <c r="C682" s="373"/>
      <c r="D682" s="373"/>
      <c r="E682" s="373"/>
      <c r="F682" s="373"/>
      <c r="G682" s="373"/>
      <c r="H682" s="373"/>
      <c r="I682" s="373"/>
      <c r="J682" s="373"/>
      <c r="K682" s="373"/>
      <c r="L682" s="373"/>
      <c r="M682" s="373"/>
      <c r="N682" s="373"/>
      <c r="O682" s="373"/>
      <c r="P682" s="373"/>
      <c r="Q682" s="373"/>
      <c r="R682" s="373"/>
      <c r="S682" s="373"/>
      <c r="T682" s="373"/>
      <c r="U682" s="373"/>
      <c r="V682" s="373"/>
      <c r="W682" s="373"/>
      <c r="X682" s="373"/>
      <c r="Y682" s="373"/>
      <c r="Z682" s="373"/>
      <c r="AA682" s="373"/>
      <c r="AB682" s="373"/>
      <c r="AC682" s="373"/>
      <c r="AD682" s="373"/>
      <c r="AE682" s="373"/>
      <c r="AF682" s="373"/>
      <c r="AG682" s="373"/>
    </row>
    <row r="683" spans="1:33" ht="15.75" customHeight="1" x14ac:dyDescent="0.25">
      <c r="A683" s="373"/>
      <c r="B683" s="373"/>
      <c r="C683" s="373"/>
      <c r="D683" s="373"/>
      <c r="E683" s="373"/>
      <c r="F683" s="373"/>
      <c r="G683" s="373"/>
      <c r="H683" s="373"/>
      <c r="I683" s="373"/>
      <c r="J683" s="373"/>
      <c r="K683" s="373"/>
      <c r="L683" s="373"/>
      <c r="M683" s="373"/>
      <c r="N683" s="373"/>
      <c r="O683" s="373"/>
      <c r="P683" s="373"/>
      <c r="Q683" s="373"/>
      <c r="R683" s="373"/>
      <c r="S683" s="373"/>
      <c r="T683" s="373"/>
      <c r="U683" s="373"/>
      <c r="V683" s="373"/>
      <c r="W683" s="373"/>
      <c r="X683" s="373"/>
      <c r="Y683" s="373"/>
      <c r="Z683" s="373"/>
      <c r="AA683" s="373"/>
      <c r="AB683" s="373"/>
      <c r="AC683" s="373"/>
      <c r="AD683" s="373"/>
      <c r="AE683" s="373"/>
      <c r="AF683" s="373"/>
      <c r="AG683" s="373"/>
    </row>
    <row r="684" spans="1:33" ht="15.75" customHeight="1" x14ac:dyDescent="0.25">
      <c r="A684" s="373"/>
      <c r="B684" s="373"/>
      <c r="C684" s="373"/>
      <c r="D684" s="373"/>
      <c r="E684" s="373"/>
      <c r="F684" s="373"/>
      <c r="G684" s="373"/>
      <c r="H684" s="373"/>
      <c r="I684" s="373"/>
      <c r="J684" s="373"/>
      <c r="K684" s="373"/>
      <c r="L684" s="373"/>
      <c r="M684" s="373"/>
      <c r="N684" s="373"/>
      <c r="O684" s="373"/>
      <c r="P684" s="373"/>
      <c r="Q684" s="373"/>
      <c r="R684" s="373"/>
      <c r="S684" s="373"/>
      <c r="T684" s="373"/>
      <c r="U684" s="373"/>
      <c r="V684" s="373"/>
      <c r="W684" s="373"/>
      <c r="X684" s="373"/>
      <c r="Y684" s="373"/>
      <c r="Z684" s="373"/>
      <c r="AA684" s="373"/>
      <c r="AB684" s="373"/>
      <c r="AC684" s="373"/>
      <c r="AD684" s="373"/>
      <c r="AE684" s="373"/>
      <c r="AF684" s="373"/>
      <c r="AG684" s="373"/>
    </row>
    <row r="685" spans="1:33" ht="15.75" customHeight="1" x14ac:dyDescent="0.25">
      <c r="A685" s="373"/>
      <c r="B685" s="373"/>
      <c r="C685" s="373"/>
      <c r="D685" s="373"/>
      <c r="E685" s="373"/>
      <c r="F685" s="373"/>
      <c r="G685" s="373"/>
      <c r="H685" s="373"/>
      <c r="I685" s="373"/>
      <c r="J685" s="373"/>
      <c r="K685" s="373"/>
      <c r="L685" s="373"/>
      <c r="M685" s="373"/>
      <c r="N685" s="373"/>
      <c r="O685" s="373"/>
      <c r="P685" s="373"/>
      <c r="Q685" s="373"/>
      <c r="R685" s="373"/>
      <c r="S685" s="373"/>
      <c r="T685" s="373"/>
      <c r="U685" s="373"/>
      <c r="V685" s="373"/>
      <c r="W685" s="373"/>
      <c r="X685" s="373"/>
      <c r="Y685" s="373"/>
      <c r="Z685" s="373"/>
      <c r="AA685" s="373"/>
      <c r="AB685" s="373"/>
      <c r="AC685" s="373"/>
      <c r="AD685" s="373"/>
      <c r="AE685" s="373"/>
      <c r="AF685" s="373"/>
      <c r="AG685" s="373"/>
    </row>
    <row r="686" spans="1:33" ht="15.75" customHeight="1" x14ac:dyDescent="0.25">
      <c r="A686" s="373"/>
      <c r="B686" s="373"/>
      <c r="C686" s="373"/>
      <c r="D686" s="373"/>
      <c r="E686" s="373"/>
      <c r="F686" s="373"/>
      <c r="G686" s="373"/>
      <c r="H686" s="373"/>
      <c r="I686" s="373"/>
      <c r="J686" s="373"/>
      <c r="K686" s="373"/>
      <c r="L686" s="373"/>
      <c r="M686" s="373"/>
      <c r="N686" s="373"/>
      <c r="O686" s="373"/>
      <c r="P686" s="373"/>
      <c r="Q686" s="373"/>
      <c r="R686" s="373"/>
      <c r="S686" s="373"/>
      <c r="T686" s="373"/>
      <c r="U686" s="373"/>
      <c r="V686" s="373"/>
      <c r="W686" s="373"/>
      <c r="X686" s="373"/>
      <c r="Y686" s="373"/>
      <c r="Z686" s="373"/>
      <c r="AA686" s="373"/>
      <c r="AB686" s="373"/>
      <c r="AC686" s="373"/>
      <c r="AD686" s="373"/>
      <c r="AE686" s="373"/>
      <c r="AF686" s="373"/>
      <c r="AG686" s="373"/>
    </row>
    <row r="687" spans="1:33" ht="15.75" customHeight="1" x14ac:dyDescent="0.25">
      <c r="A687" s="373"/>
      <c r="B687" s="373"/>
      <c r="C687" s="373"/>
      <c r="D687" s="373"/>
      <c r="E687" s="373"/>
      <c r="F687" s="373"/>
      <c r="G687" s="373"/>
      <c r="H687" s="373"/>
      <c r="I687" s="373"/>
      <c r="J687" s="373"/>
      <c r="K687" s="373"/>
      <c r="L687" s="373"/>
      <c r="M687" s="373"/>
      <c r="N687" s="373"/>
      <c r="O687" s="373"/>
      <c r="P687" s="373"/>
      <c r="Q687" s="373"/>
      <c r="R687" s="373"/>
      <c r="S687" s="373"/>
      <c r="T687" s="373"/>
      <c r="U687" s="373"/>
      <c r="V687" s="373"/>
      <c r="W687" s="373"/>
      <c r="X687" s="373"/>
      <c r="Y687" s="373"/>
      <c r="Z687" s="373"/>
      <c r="AA687" s="373"/>
      <c r="AB687" s="373"/>
      <c r="AC687" s="373"/>
      <c r="AD687" s="373"/>
      <c r="AE687" s="373"/>
      <c r="AF687" s="373"/>
      <c r="AG687" s="373"/>
    </row>
    <row r="688" spans="1:33" ht="15.75" customHeight="1" x14ac:dyDescent="0.25">
      <c r="A688" s="373"/>
      <c r="B688" s="373"/>
      <c r="C688" s="373"/>
      <c r="D688" s="373"/>
      <c r="E688" s="373"/>
      <c r="F688" s="373"/>
      <c r="G688" s="373"/>
      <c r="H688" s="373"/>
      <c r="I688" s="373"/>
      <c r="J688" s="373"/>
      <c r="K688" s="373"/>
      <c r="L688" s="373"/>
      <c r="M688" s="373"/>
      <c r="N688" s="373"/>
      <c r="O688" s="373"/>
      <c r="P688" s="373"/>
      <c r="Q688" s="373"/>
      <c r="R688" s="373"/>
      <c r="S688" s="373"/>
      <c r="T688" s="373"/>
      <c r="U688" s="373"/>
      <c r="V688" s="373"/>
      <c r="W688" s="373"/>
      <c r="X688" s="373"/>
      <c r="Y688" s="373"/>
      <c r="Z688" s="373"/>
      <c r="AA688" s="373"/>
      <c r="AB688" s="373"/>
      <c r="AC688" s="373"/>
      <c r="AD688" s="373"/>
      <c r="AE688" s="373"/>
      <c r="AF688" s="373"/>
      <c r="AG688" s="373"/>
    </row>
    <row r="689" spans="1:33" ht="15.75" customHeight="1" x14ac:dyDescent="0.25">
      <c r="A689" s="373"/>
      <c r="B689" s="373"/>
      <c r="C689" s="373"/>
      <c r="D689" s="373"/>
      <c r="E689" s="373"/>
      <c r="F689" s="373"/>
      <c r="G689" s="373"/>
      <c r="H689" s="373"/>
      <c r="I689" s="373"/>
      <c r="J689" s="373"/>
      <c r="K689" s="373"/>
      <c r="L689" s="373"/>
      <c r="M689" s="373"/>
      <c r="N689" s="373"/>
      <c r="O689" s="373"/>
      <c r="P689" s="373"/>
      <c r="Q689" s="373"/>
      <c r="R689" s="373"/>
      <c r="S689" s="373"/>
      <c r="T689" s="373"/>
      <c r="U689" s="373"/>
      <c r="V689" s="373"/>
      <c r="W689" s="373"/>
      <c r="X689" s="373"/>
      <c r="Y689" s="373"/>
      <c r="Z689" s="373"/>
      <c r="AA689" s="373"/>
      <c r="AB689" s="373"/>
      <c r="AC689" s="373"/>
      <c r="AD689" s="373"/>
      <c r="AE689" s="373"/>
      <c r="AF689" s="373"/>
      <c r="AG689" s="373"/>
    </row>
    <row r="690" spans="1:33" ht="15.75" customHeight="1" x14ac:dyDescent="0.25">
      <c r="A690" s="373"/>
      <c r="B690" s="373"/>
      <c r="C690" s="373"/>
      <c r="D690" s="373"/>
      <c r="E690" s="373"/>
      <c r="F690" s="373"/>
      <c r="G690" s="373"/>
      <c r="H690" s="373"/>
      <c r="I690" s="373"/>
      <c r="J690" s="373"/>
      <c r="K690" s="373"/>
      <c r="L690" s="373"/>
      <c r="M690" s="373"/>
      <c r="N690" s="373"/>
      <c r="O690" s="373"/>
      <c r="P690" s="373"/>
      <c r="Q690" s="373"/>
      <c r="R690" s="373"/>
      <c r="S690" s="373"/>
      <c r="T690" s="373"/>
      <c r="U690" s="373"/>
      <c r="V690" s="373"/>
      <c r="W690" s="373"/>
      <c r="X690" s="373"/>
      <c r="Y690" s="373"/>
      <c r="Z690" s="373"/>
      <c r="AA690" s="373"/>
      <c r="AB690" s="373"/>
      <c r="AC690" s="373"/>
      <c r="AD690" s="373"/>
      <c r="AE690" s="373"/>
      <c r="AF690" s="373"/>
      <c r="AG690" s="373"/>
    </row>
    <row r="691" spans="1:33" ht="15.75" customHeight="1" x14ac:dyDescent="0.25">
      <c r="A691" s="373"/>
      <c r="B691" s="373"/>
      <c r="C691" s="373"/>
      <c r="D691" s="373"/>
      <c r="E691" s="373"/>
      <c r="F691" s="373"/>
      <c r="G691" s="373"/>
      <c r="H691" s="373"/>
      <c r="I691" s="373"/>
      <c r="J691" s="373"/>
      <c r="K691" s="373"/>
      <c r="L691" s="373"/>
      <c r="M691" s="373"/>
      <c r="N691" s="373"/>
      <c r="O691" s="373"/>
      <c r="P691" s="373"/>
      <c r="Q691" s="373"/>
      <c r="R691" s="373"/>
      <c r="S691" s="373"/>
      <c r="T691" s="373"/>
      <c r="U691" s="373"/>
      <c r="V691" s="373"/>
      <c r="W691" s="373"/>
      <c r="X691" s="373"/>
      <c r="Y691" s="373"/>
      <c r="Z691" s="373"/>
      <c r="AA691" s="373"/>
      <c r="AB691" s="373"/>
      <c r="AC691" s="373"/>
      <c r="AD691" s="373"/>
      <c r="AE691" s="373"/>
      <c r="AF691" s="373"/>
      <c r="AG691" s="373"/>
    </row>
    <row r="692" spans="1:33" ht="15.75" customHeight="1" x14ac:dyDescent="0.25">
      <c r="A692" s="373"/>
      <c r="B692" s="373"/>
      <c r="C692" s="373"/>
      <c r="D692" s="373"/>
      <c r="E692" s="373"/>
      <c r="F692" s="373"/>
      <c r="G692" s="373"/>
      <c r="H692" s="373"/>
      <c r="I692" s="373"/>
      <c r="J692" s="373"/>
      <c r="K692" s="373"/>
      <c r="L692" s="373"/>
      <c r="M692" s="373"/>
      <c r="N692" s="373"/>
      <c r="O692" s="373"/>
      <c r="P692" s="373"/>
      <c r="Q692" s="373"/>
      <c r="R692" s="373"/>
      <c r="S692" s="373"/>
      <c r="T692" s="373"/>
      <c r="U692" s="373"/>
      <c r="V692" s="373"/>
      <c r="W692" s="373"/>
      <c r="X692" s="373"/>
      <c r="Y692" s="373"/>
      <c r="Z692" s="373"/>
      <c r="AA692" s="373"/>
      <c r="AB692" s="373"/>
      <c r="AC692" s="373"/>
      <c r="AD692" s="373"/>
      <c r="AE692" s="373"/>
      <c r="AF692" s="373"/>
      <c r="AG692" s="373"/>
    </row>
    <row r="693" spans="1:33" ht="15.75" customHeight="1" x14ac:dyDescent="0.25">
      <c r="A693" s="373"/>
      <c r="B693" s="373"/>
      <c r="C693" s="373"/>
      <c r="D693" s="373"/>
      <c r="E693" s="373"/>
      <c r="F693" s="373"/>
      <c r="G693" s="373"/>
      <c r="H693" s="373"/>
      <c r="I693" s="373"/>
      <c r="J693" s="373"/>
      <c r="K693" s="373"/>
      <c r="L693" s="373"/>
      <c r="M693" s="373"/>
      <c r="N693" s="373"/>
      <c r="O693" s="373"/>
      <c r="P693" s="373"/>
      <c r="Q693" s="373"/>
      <c r="R693" s="373"/>
      <c r="S693" s="373"/>
      <c r="T693" s="373"/>
      <c r="U693" s="373"/>
      <c r="V693" s="373"/>
      <c r="W693" s="373"/>
      <c r="X693" s="373"/>
      <c r="Y693" s="373"/>
      <c r="Z693" s="373"/>
      <c r="AA693" s="373"/>
      <c r="AB693" s="373"/>
      <c r="AC693" s="373"/>
      <c r="AD693" s="373"/>
      <c r="AE693" s="373"/>
      <c r="AF693" s="373"/>
      <c r="AG693" s="373"/>
    </row>
    <row r="694" spans="1:33" ht="15.75" customHeight="1" x14ac:dyDescent="0.25">
      <c r="A694" s="373"/>
      <c r="B694" s="373"/>
      <c r="C694" s="373"/>
      <c r="D694" s="373"/>
      <c r="E694" s="373"/>
      <c r="F694" s="373"/>
      <c r="G694" s="373"/>
      <c r="H694" s="373"/>
      <c r="I694" s="373"/>
      <c r="J694" s="373"/>
      <c r="K694" s="373"/>
      <c r="L694" s="373"/>
      <c r="M694" s="373"/>
      <c r="N694" s="373"/>
      <c r="O694" s="373"/>
      <c r="P694" s="373"/>
      <c r="Q694" s="373"/>
      <c r="R694" s="373"/>
      <c r="S694" s="373"/>
      <c r="T694" s="373"/>
      <c r="U694" s="373"/>
      <c r="V694" s="373"/>
      <c r="W694" s="373"/>
      <c r="X694" s="373"/>
      <c r="Y694" s="373"/>
      <c r="Z694" s="373"/>
      <c r="AA694" s="373"/>
      <c r="AB694" s="373"/>
      <c r="AC694" s="373"/>
      <c r="AD694" s="373"/>
      <c r="AE694" s="373"/>
      <c r="AF694" s="373"/>
      <c r="AG694" s="373"/>
    </row>
    <row r="695" spans="1:33" ht="15.75" customHeight="1" x14ac:dyDescent="0.25">
      <c r="A695" s="373"/>
      <c r="B695" s="373"/>
      <c r="C695" s="373"/>
      <c r="D695" s="373"/>
      <c r="E695" s="373"/>
      <c r="F695" s="373"/>
      <c r="G695" s="373"/>
      <c r="H695" s="373"/>
      <c r="I695" s="373"/>
      <c r="J695" s="373"/>
      <c r="K695" s="373"/>
      <c r="L695" s="373"/>
      <c r="M695" s="373"/>
      <c r="N695" s="373"/>
      <c r="O695" s="373"/>
      <c r="P695" s="373"/>
      <c r="Q695" s="373"/>
      <c r="R695" s="373"/>
      <c r="S695" s="373"/>
      <c r="T695" s="373"/>
      <c r="U695" s="373"/>
      <c r="V695" s="373"/>
      <c r="W695" s="373"/>
      <c r="X695" s="373"/>
      <c r="Y695" s="373"/>
      <c r="Z695" s="373"/>
      <c r="AA695" s="373"/>
      <c r="AB695" s="373"/>
      <c r="AC695" s="373"/>
      <c r="AD695" s="373"/>
      <c r="AE695" s="373"/>
      <c r="AF695" s="373"/>
      <c r="AG695" s="373"/>
    </row>
    <row r="696" spans="1:33" ht="15.75" customHeight="1" x14ac:dyDescent="0.25">
      <c r="A696" s="373"/>
      <c r="B696" s="373"/>
      <c r="C696" s="373"/>
      <c r="D696" s="373"/>
      <c r="E696" s="373"/>
      <c r="F696" s="373"/>
      <c r="G696" s="373"/>
      <c r="H696" s="373"/>
      <c r="I696" s="373"/>
      <c r="J696" s="373"/>
      <c r="K696" s="373"/>
      <c r="L696" s="373"/>
      <c r="M696" s="373"/>
      <c r="N696" s="373"/>
      <c r="O696" s="373"/>
      <c r="P696" s="373"/>
      <c r="Q696" s="373"/>
      <c r="R696" s="373"/>
      <c r="S696" s="373"/>
      <c r="T696" s="373"/>
      <c r="U696" s="373"/>
      <c r="V696" s="373"/>
      <c r="W696" s="373"/>
      <c r="X696" s="373"/>
      <c r="Y696" s="373"/>
      <c r="Z696" s="373"/>
      <c r="AA696" s="373"/>
      <c r="AB696" s="373"/>
      <c r="AC696" s="373"/>
      <c r="AD696" s="373"/>
      <c r="AE696" s="373"/>
      <c r="AF696" s="373"/>
      <c r="AG696" s="373"/>
    </row>
    <row r="697" spans="1:33" ht="15.75" customHeight="1" x14ac:dyDescent="0.25">
      <c r="A697" s="373"/>
      <c r="B697" s="373"/>
      <c r="C697" s="373"/>
      <c r="D697" s="373"/>
      <c r="E697" s="373"/>
      <c r="F697" s="373"/>
      <c r="G697" s="373"/>
      <c r="H697" s="373"/>
      <c r="I697" s="373"/>
      <c r="J697" s="373"/>
      <c r="K697" s="373"/>
      <c r="L697" s="373"/>
      <c r="M697" s="373"/>
      <c r="N697" s="373"/>
      <c r="O697" s="373"/>
      <c r="P697" s="373"/>
      <c r="Q697" s="373"/>
      <c r="R697" s="373"/>
      <c r="S697" s="373"/>
      <c r="T697" s="373"/>
      <c r="U697" s="373"/>
      <c r="V697" s="373"/>
      <c r="W697" s="373"/>
      <c r="X697" s="373"/>
      <c r="Y697" s="373"/>
      <c r="Z697" s="373"/>
      <c r="AA697" s="373"/>
      <c r="AB697" s="373"/>
      <c r="AC697" s="373"/>
      <c r="AD697" s="373"/>
      <c r="AE697" s="373"/>
      <c r="AF697" s="373"/>
      <c r="AG697" s="373"/>
    </row>
    <row r="698" spans="1:33" ht="15.75" customHeight="1" x14ac:dyDescent="0.25">
      <c r="A698" s="373"/>
      <c r="B698" s="373"/>
      <c r="C698" s="373"/>
      <c r="D698" s="373"/>
      <c r="E698" s="373"/>
      <c r="F698" s="373"/>
      <c r="G698" s="373"/>
      <c r="H698" s="373"/>
      <c r="I698" s="373"/>
      <c r="J698" s="373"/>
      <c r="K698" s="373"/>
      <c r="L698" s="373"/>
      <c r="M698" s="373"/>
      <c r="N698" s="373"/>
      <c r="O698" s="373"/>
      <c r="P698" s="373"/>
      <c r="Q698" s="373"/>
      <c r="R698" s="373"/>
      <c r="S698" s="373"/>
      <c r="T698" s="373"/>
      <c r="U698" s="373"/>
      <c r="V698" s="373"/>
      <c r="W698" s="373"/>
      <c r="X698" s="373"/>
      <c r="Y698" s="373"/>
      <c r="Z698" s="373"/>
      <c r="AA698" s="373"/>
      <c r="AB698" s="373"/>
      <c r="AC698" s="373"/>
      <c r="AD698" s="373"/>
      <c r="AE698" s="373"/>
      <c r="AF698" s="373"/>
      <c r="AG698" s="373"/>
    </row>
    <row r="699" spans="1:33" ht="15.75" customHeight="1" x14ac:dyDescent="0.25">
      <c r="A699" s="373"/>
      <c r="B699" s="373"/>
      <c r="C699" s="373"/>
      <c r="D699" s="373"/>
      <c r="E699" s="373"/>
      <c r="F699" s="373"/>
      <c r="G699" s="373"/>
      <c r="H699" s="373"/>
      <c r="I699" s="373"/>
      <c r="J699" s="373"/>
      <c r="K699" s="373"/>
      <c r="L699" s="373"/>
      <c r="M699" s="373"/>
      <c r="N699" s="373"/>
      <c r="O699" s="373"/>
      <c r="P699" s="373"/>
      <c r="Q699" s="373"/>
      <c r="R699" s="373"/>
      <c r="S699" s="373"/>
      <c r="T699" s="373"/>
      <c r="U699" s="373"/>
      <c r="V699" s="373"/>
      <c r="W699" s="373"/>
      <c r="X699" s="373"/>
      <c r="Y699" s="373"/>
      <c r="Z699" s="373"/>
      <c r="AA699" s="373"/>
      <c r="AB699" s="373"/>
      <c r="AC699" s="373"/>
      <c r="AD699" s="373"/>
      <c r="AE699" s="373"/>
      <c r="AF699" s="373"/>
      <c r="AG699" s="373"/>
    </row>
    <row r="700" spans="1:33" ht="15.75" customHeight="1" x14ac:dyDescent="0.25">
      <c r="A700" s="373"/>
      <c r="B700" s="373"/>
      <c r="C700" s="373"/>
      <c r="D700" s="373"/>
      <c r="E700" s="373"/>
      <c r="F700" s="373"/>
      <c r="G700" s="373"/>
      <c r="H700" s="373"/>
      <c r="I700" s="373"/>
      <c r="J700" s="373"/>
      <c r="K700" s="373"/>
      <c r="L700" s="373"/>
      <c r="M700" s="373"/>
      <c r="N700" s="373"/>
      <c r="O700" s="373"/>
      <c r="P700" s="373"/>
      <c r="Q700" s="373"/>
      <c r="R700" s="373"/>
      <c r="S700" s="373"/>
      <c r="T700" s="373"/>
      <c r="U700" s="373"/>
      <c r="V700" s="373"/>
      <c r="W700" s="373"/>
      <c r="X700" s="373"/>
      <c r="Y700" s="373"/>
      <c r="Z700" s="373"/>
      <c r="AA700" s="373"/>
      <c r="AB700" s="373"/>
      <c r="AC700" s="373"/>
      <c r="AD700" s="373"/>
      <c r="AE700" s="373"/>
      <c r="AF700" s="373"/>
      <c r="AG700" s="373"/>
    </row>
    <row r="701" spans="1:33" ht="15.75" customHeight="1" x14ac:dyDescent="0.25">
      <c r="A701" s="373"/>
      <c r="B701" s="373"/>
      <c r="C701" s="373"/>
      <c r="D701" s="373"/>
      <c r="E701" s="373"/>
      <c r="F701" s="373"/>
      <c r="G701" s="373"/>
      <c r="H701" s="373"/>
      <c r="I701" s="373"/>
      <c r="J701" s="373"/>
      <c r="K701" s="373"/>
      <c r="L701" s="373"/>
      <c r="M701" s="373"/>
      <c r="N701" s="373"/>
      <c r="O701" s="373"/>
      <c r="P701" s="373"/>
      <c r="Q701" s="373"/>
      <c r="R701" s="373"/>
      <c r="S701" s="373"/>
      <c r="T701" s="373"/>
      <c r="U701" s="373"/>
      <c r="V701" s="373"/>
      <c r="W701" s="373"/>
      <c r="X701" s="373"/>
      <c r="Y701" s="373"/>
      <c r="Z701" s="373"/>
      <c r="AA701" s="373"/>
      <c r="AB701" s="373"/>
      <c r="AC701" s="373"/>
      <c r="AD701" s="373"/>
      <c r="AE701" s="373"/>
      <c r="AF701" s="373"/>
      <c r="AG701" s="373"/>
    </row>
    <row r="702" spans="1:33" ht="15.75" customHeight="1" x14ac:dyDescent="0.25">
      <c r="A702" s="373"/>
      <c r="B702" s="373"/>
      <c r="C702" s="373"/>
      <c r="D702" s="373"/>
      <c r="E702" s="373"/>
      <c r="F702" s="373"/>
      <c r="G702" s="373"/>
      <c r="H702" s="373"/>
      <c r="I702" s="373"/>
      <c r="J702" s="373"/>
      <c r="K702" s="373"/>
      <c r="L702" s="373"/>
      <c r="M702" s="373"/>
      <c r="N702" s="373"/>
      <c r="O702" s="373"/>
      <c r="P702" s="373"/>
      <c r="Q702" s="373"/>
      <c r="R702" s="373"/>
      <c r="S702" s="373"/>
      <c r="T702" s="373"/>
      <c r="U702" s="373"/>
      <c r="V702" s="373"/>
      <c r="W702" s="373"/>
      <c r="X702" s="373"/>
      <c r="Y702" s="373"/>
      <c r="Z702" s="373"/>
      <c r="AA702" s="373"/>
      <c r="AB702" s="373"/>
      <c r="AC702" s="373"/>
      <c r="AD702" s="373"/>
      <c r="AE702" s="373"/>
      <c r="AF702" s="373"/>
      <c r="AG702" s="373"/>
    </row>
    <row r="703" spans="1:33" ht="15.75" customHeight="1" x14ac:dyDescent="0.25">
      <c r="A703" s="373"/>
      <c r="B703" s="373"/>
      <c r="C703" s="373"/>
      <c r="D703" s="373"/>
      <c r="E703" s="373"/>
      <c r="F703" s="373"/>
      <c r="G703" s="373"/>
      <c r="H703" s="373"/>
      <c r="I703" s="373"/>
      <c r="J703" s="373"/>
      <c r="K703" s="373"/>
      <c r="L703" s="373"/>
      <c r="M703" s="373"/>
      <c r="N703" s="373"/>
      <c r="O703" s="373"/>
      <c r="P703" s="373"/>
      <c r="Q703" s="373"/>
      <c r="R703" s="373"/>
      <c r="S703" s="373"/>
      <c r="T703" s="373"/>
      <c r="U703" s="373"/>
      <c r="V703" s="373"/>
      <c r="W703" s="373"/>
      <c r="X703" s="373"/>
      <c r="Y703" s="373"/>
      <c r="Z703" s="373"/>
      <c r="AA703" s="373"/>
      <c r="AB703" s="373"/>
      <c r="AC703" s="373"/>
      <c r="AD703" s="373"/>
      <c r="AE703" s="373"/>
      <c r="AF703" s="373"/>
      <c r="AG703" s="373"/>
    </row>
    <row r="704" spans="1:33" ht="15.75" customHeight="1" x14ac:dyDescent="0.25">
      <c r="A704" s="373"/>
      <c r="B704" s="373"/>
      <c r="C704" s="373"/>
      <c r="D704" s="373"/>
      <c r="E704" s="373"/>
      <c r="F704" s="373"/>
      <c r="G704" s="373"/>
      <c r="H704" s="373"/>
      <c r="I704" s="373"/>
      <c r="J704" s="373"/>
      <c r="K704" s="373"/>
      <c r="L704" s="373"/>
      <c r="M704" s="373"/>
      <c r="N704" s="373"/>
      <c r="O704" s="373"/>
      <c r="P704" s="373"/>
      <c r="Q704" s="373"/>
      <c r="R704" s="373"/>
      <c r="S704" s="373"/>
      <c r="T704" s="373"/>
      <c r="U704" s="373"/>
      <c r="V704" s="373"/>
      <c r="W704" s="373"/>
      <c r="X704" s="373"/>
      <c r="Y704" s="373"/>
      <c r="Z704" s="373"/>
      <c r="AA704" s="373"/>
      <c r="AB704" s="373"/>
      <c r="AC704" s="373"/>
      <c r="AD704" s="373"/>
      <c r="AE704" s="373"/>
      <c r="AF704" s="373"/>
      <c r="AG704" s="373"/>
    </row>
    <row r="705" spans="1:33" ht="15.75" customHeight="1" x14ac:dyDescent="0.25">
      <c r="A705" s="373"/>
      <c r="B705" s="373"/>
      <c r="C705" s="373"/>
      <c r="D705" s="373"/>
      <c r="E705" s="373"/>
      <c r="F705" s="373"/>
      <c r="G705" s="373"/>
      <c r="H705" s="373"/>
      <c r="I705" s="373"/>
      <c r="J705" s="373"/>
      <c r="K705" s="373"/>
      <c r="L705" s="373"/>
      <c r="M705" s="373"/>
      <c r="N705" s="373"/>
      <c r="O705" s="373"/>
      <c r="P705" s="373"/>
      <c r="Q705" s="373"/>
      <c r="R705" s="373"/>
      <c r="S705" s="373"/>
      <c r="T705" s="373"/>
      <c r="U705" s="373"/>
      <c r="V705" s="373"/>
      <c r="W705" s="373"/>
      <c r="X705" s="373"/>
      <c r="Y705" s="373"/>
      <c r="Z705" s="373"/>
      <c r="AA705" s="373"/>
      <c r="AB705" s="373"/>
      <c r="AC705" s="373"/>
      <c r="AD705" s="373"/>
      <c r="AE705" s="373"/>
      <c r="AF705" s="373"/>
      <c r="AG705" s="373"/>
    </row>
    <row r="706" spans="1:33" ht="15.75" customHeight="1" x14ac:dyDescent="0.25">
      <c r="A706" s="373"/>
      <c r="B706" s="373"/>
      <c r="C706" s="373"/>
      <c r="D706" s="373"/>
      <c r="E706" s="373"/>
      <c r="F706" s="373"/>
      <c r="G706" s="373"/>
      <c r="H706" s="373"/>
      <c r="I706" s="373"/>
      <c r="J706" s="373"/>
      <c r="K706" s="373"/>
      <c r="L706" s="373"/>
      <c r="M706" s="373"/>
      <c r="N706" s="373"/>
      <c r="O706" s="373"/>
      <c r="P706" s="373"/>
      <c r="Q706" s="373"/>
      <c r="R706" s="373"/>
      <c r="S706" s="373"/>
      <c r="T706" s="373"/>
      <c r="U706" s="373"/>
      <c r="V706" s="373"/>
      <c r="W706" s="373"/>
      <c r="X706" s="373"/>
      <c r="Y706" s="373"/>
      <c r="Z706" s="373"/>
      <c r="AA706" s="373"/>
      <c r="AB706" s="373"/>
      <c r="AC706" s="373"/>
      <c r="AD706" s="373"/>
      <c r="AE706" s="373"/>
      <c r="AF706" s="373"/>
      <c r="AG706" s="373"/>
    </row>
    <row r="707" spans="1:33" ht="15.75" customHeight="1" x14ac:dyDescent="0.25">
      <c r="A707" s="373"/>
      <c r="B707" s="373"/>
      <c r="C707" s="373"/>
      <c r="D707" s="373"/>
      <c r="E707" s="373"/>
      <c r="F707" s="373"/>
      <c r="G707" s="373"/>
      <c r="H707" s="373"/>
      <c r="I707" s="373"/>
      <c r="J707" s="373"/>
      <c r="K707" s="373"/>
      <c r="L707" s="373"/>
      <c r="M707" s="373"/>
      <c r="N707" s="373"/>
      <c r="O707" s="373"/>
      <c r="P707" s="373"/>
      <c r="Q707" s="373"/>
      <c r="R707" s="373"/>
      <c r="S707" s="373"/>
      <c r="T707" s="373"/>
      <c r="U707" s="373"/>
      <c r="V707" s="373"/>
      <c r="W707" s="373"/>
      <c r="X707" s="373"/>
      <c r="Y707" s="373"/>
      <c r="Z707" s="373"/>
      <c r="AA707" s="373"/>
      <c r="AB707" s="373"/>
      <c r="AC707" s="373"/>
      <c r="AD707" s="373"/>
      <c r="AE707" s="373"/>
      <c r="AF707" s="373"/>
      <c r="AG707" s="373"/>
    </row>
    <row r="708" spans="1:33" ht="15.75" customHeight="1" x14ac:dyDescent="0.25">
      <c r="A708" s="373"/>
      <c r="B708" s="373"/>
      <c r="C708" s="373"/>
      <c r="D708" s="373"/>
      <c r="E708" s="373"/>
      <c r="F708" s="373"/>
      <c r="G708" s="373"/>
      <c r="H708" s="373"/>
      <c r="I708" s="373"/>
      <c r="J708" s="373"/>
      <c r="K708" s="373"/>
      <c r="L708" s="373"/>
      <c r="M708" s="373"/>
      <c r="N708" s="373"/>
      <c r="O708" s="373"/>
      <c r="P708" s="373"/>
      <c r="Q708" s="373"/>
      <c r="R708" s="373"/>
      <c r="S708" s="373"/>
      <c r="T708" s="373"/>
      <c r="U708" s="373"/>
      <c r="V708" s="373"/>
      <c r="W708" s="373"/>
      <c r="X708" s="373"/>
      <c r="Y708" s="373"/>
      <c r="Z708" s="373"/>
      <c r="AA708" s="373"/>
      <c r="AB708" s="373"/>
      <c r="AC708" s="373"/>
      <c r="AD708" s="373"/>
      <c r="AE708" s="373"/>
      <c r="AF708" s="373"/>
      <c r="AG708" s="373"/>
    </row>
    <row r="709" spans="1:33" ht="15.75" customHeight="1" x14ac:dyDescent="0.25">
      <c r="A709" s="373"/>
      <c r="B709" s="373"/>
      <c r="C709" s="373"/>
      <c r="D709" s="373"/>
      <c r="E709" s="373"/>
      <c r="F709" s="373"/>
      <c r="G709" s="373"/>
      <c r="H709" s="373"/>
      <c r="I709" s="373"/>
      <c r="J709" s="373"/>
      <c r="K709" s="373"/>
      <c r="L709" s="373"/>
      <c r="M709" s="373"/>
      <c r="N709" s="373"/>
      <c r="O709" s="373"/>
      <c r="P709" s="373"/>
      <c r="Q709" s="373"/>
      <c r="R709" s="373"/>
      <c r="S709" s="373"/>
      <c r="T709" s="373"/>
      <c r="U709" s="373"/>
      <c r="V709" s="373"/>
      <c r="W709" s="373"/>
      <c r="X709" s="373"/>
      <c r="Y709" s="373"/>
      <c r="Z709" s="373"/>
      <c r="AA709" s="373"/>
      <c r="AB709" s="373"/>
      <c r="AC709" s="373"/>
      <c r="AD709" s="373"/>
      <c r="AE709" s="373"/>
      <c r="AF709" s="373"/>
      <c r="AG709" s="373"/>
    </row>
    <row r="710" spans="1:33" ht="15.75" customHeight="1" x14ac:dyDescent="0.25">
      <c r="A710" s="373"/>
      <c r="B710" s="373"/>
      <c r="C710" s="373"/>
      <c r="D710" s="373"/>
      <c r="E710" s="373"/>
      <c r="F710" s="373"/>
      <c r="G710" s="373"/>
      <c r="H710" s="373"/>
      <c r="I710" s="373"/>
      <c r="J710" s="373"/>
      <c r="K710" s="373"/>
      <c r="L710" s="373"/>
      <c r="M710" s="373"/>
      <c r="N710" s="373"/>
      <c r="O710" s="373"/>
      <c r="P710" s="373"/>
      <c r="Q710" s="373"/>
      <c r="R710" s="373"/>
      <c r="S710" s="373"/>
      <c r="T710" s="373"/>
      <c r="U710" s="373"/>
      <c r="V710" s="373"/>
      <c r="W710" s="373"/>
      <c r="X710" s="373"/>
      <c r="Y710" s="373"/>
      <c r="Z710" s="373"/>
      <c r="AA710" s="373"/>
      <c r="AB710" s="373"/>
      <c r="AC710" s="373"/>
      <c r="AD710" s="373"/>
      <c r="AE710" s="373"/>
      <c r="AF710" s="373"/>
      <c r="AG710" s="373"/>
    </row>
    <row r="711" spans="1:33" ht="15.75" customHeight="1" x14ac:dyDescent="0.25">
      <c r="A711" s="373"/>
      <c r="B711" s="373"/>
      <c r="C711" s="373"/>
      <c r="D711" s="373"/>
      <c r="E711" s="373"/>
      <c r="F711" s="373"/>
      <c r="G711" s="373"/>
      <c r="H711" s="373"/>
      <c r="I711" s="373"/>
      <c r="J711" s="373"/>
      <c r="K711" s="373"/>
      <c r="L711" s="373"/>
      <c r="M711" s="373"/>
      <c r="N711" s="373"/>
      <c r="O711" s="373"/>
      <c r="P711" s="373"/>
      <c r="Q711" s="373"/>
      <c r="R711" s="373"/>
      <c r="S711" s="373"/>
      <c r="T711" s="373"/>
      <c r="U711" s="373"/>
      <c r="V711" s="373"/>
      <c r="W711" s="373"/>
      <c r="X711" s="373"/>
      <c r="Y711" s="373"/>
      <c r="Z711" s="373"/>
      <c r="AA711" s="373"/>
      <c r="AB711" s="373"/>
      <c r="AC711" s="373"/>
      <c r="AD711" s="373"/>
      <c r="AE711" s="373"/>
      <c r="AF711" s="373"/>
      <c r="AG711" s="373"/>
    </row>
    <row r="712" spans="1:33" ht="15.75" customHeight="1" x14ac:dyDescent="0.25">
      <c r="A712" s="373"/>
      <c r="B712" s="373"/>
      <c r="C712" s="373"/>
      <c r="D712" s="373"/>
      <c r="E712" s="373"/>
      <c r="F712" s="373"/>
      <c r="G712" s="373"/>
      <c r="H712" s="373"/>
      <c r="I712" s="373"/>
      <c r="J712" s="373"/>
      <c r="K712" s="373"/>
      <c r="L712" s="373"/>
      <c r="M712" s="373"/>
      <c r="N712" s="373"/>
      <c r="O712" s="373"/>
      <c r="P712" s="373"/>
      <c r="Q712" s="373"/>
      <c r="R712" s="373"/>
      <c r="S712" s="373"/>
      <c r="T712" s="373"/>
      <c r="U712" s="373"/>
      <c r="V712" s="373"/>
      <c r="W712" s="373"/>
      <c r="X712" s="373"/>
      <c r="Y712" s="373"/>
      <c r="Z712" s="373"/>
      <c r="AA712" s="373"/>
      <c r="AB712" s="373"/>
      <c r="AC712" s="373"/>
      <c r="AD712" s="373"/>
      <c r="AE712" s="373"/>
      <c r="AF712" s="373"/>
      <c r="AG712" s="373"/>
    </row>
    <row r="713" spans="1:33" ht="15.75" customHeight="1" x14ac:dyDescent="0.25">
      <c r="A713" s="373"/>
      <c r="B713" s="373"/>
      <c r="C713" s="373"/>
      <c r="D713" s="373"/>
      <c r="E713" s="373"/>
      <c r="F713" s="373"/>
      <c r="G713" s="373"/>
      <c r="H713" s="373"/>
      <c r="I713" s="373"/>
      <c r="J713" s="373"/>
      <c r="K713" s="373"/>
      <c r="L713" s="373"/>
      <c r="M713" s="373"/>
      <c r="N713" s="373"/>
      <c r="O713" s="373"/>
      <c r="P713" s="373"/>
      <c r="Q713" s="373"/>
      <c r="R713" s="373"/>
      <c r="S713" s="373"/>
      <c r="T713" s="373"/>
      <c r="U713" s="373"/>
      <c r="V713" s="373"/>
      <c r="W713" s="373"/>
      <c r="X713" s="373"/>
      <c r="Y713" s="373"/>
      <c r="Z713" s="373"/>
      <c r="AA713" s="373"/>
      <c r="AB713" s="373"/>
      <c r="AC713" s="373"/>
      <c r="AD713" s="373"/>
      <c r="AE713" s="373"/>
      <c r="AF713" s="373"/>
      <c r="AG713" s="373"/>
    </row>
    <row r="714" spans="1:33" ht="15.75" customHeight="1" x14ac:dyDescent="0.25">
      <c r="A714" s="373"/>
      <c r="B714" s="373"/>
      <c r="C714" s="373"/>
      <c r="D714" s="373"/>
      <c r="E714" s="373"/>
      <c r="F714" s="373"/>
      <c r="G714" s="373"/>
      <c r="H714" s="373"/>
      <c r="I714" s="373"/>
      <c r="J714" s="373"/>
      <c r="K714" s="373"/>
      <c r="L714" s="373"/>
      <c r="M714" s="373"/>
      <c r="N714" s="373"/>
      <c r="O714" s="373"/>
      <c r="P714" s="373"/>
      <c r="Q714" s="373"/>
      <c r="R714" s="373"/>
      <c r="S714" s="373"/>
      <c r="T714" s="373"/>
      <c r="U714" s="373"/>
      <c r="V714" s="373"/>
      <c r="W714" s="373"/>
      <c r="X714" s="373"/>
      <c r="Y714" s="373"/>
      <c r="Z714" s="373"/>
      <c r="AA714" s="373"/>
      <c r="AB714" s="373"/>
      <c r="AC714" s="373"/>
      <c r="AD714" s="373"/>
      <c r="AE714" s="373"/>
      <c r="AF714" s="373"/>
      <c r="AG714" s="373"/>
    </row>
    <row r="715" spans="1:33" ht="15.75" customHeight="1" x14ac:dyDescent="0.25">
      <c r="A715" s="373"/>
      <c r="B715" s="373"/>
      <c r="C715" s="373"/>
      <c r="D715" s="373"/>
      <c r="E715" s="373"/>
      <c r="F715" s="373"/>
      <c r="G715" s="373"/>
      <c r="H715" s="373"/>
      <c r="I715" s="373"/>
      <c r="J715" s="373"/>
      <c r="K715" s="373"/>
      <c r="L715" s="373"/>
      <c r="M715" s="373"/>
      <c r="N715" s="373"/>
      <c r="O715" s="373"/>
      <c r="P715" s="373"/>
      <c r="Q715" s="373"/>
      <c r="R715" s="373"/>
      <c r="S715" s="373"/>
      <c r="T715" s="373"/>
      <c r="U715" s="373"/>
      <c r="V715" s="373"/>
      <c r="W715" s="373"/>
      <c r="X715" s="373"/>
      <c r="Y715" s="373"/>
      <c r="Z715" s="373"/>
      <c r="AA715" s="373"/>
      <c r="AB715" s="373"/>
      <c r="AC715" s="373"/>
      <c r="AD715" s="373"/>
      <c r="AE715" s="373"/>
      <c r="AF715" s="373"/>
      <c r="AG715" s="373"/>
    </row>
    <row r="716" spans="1:33" ht="15.75" customHeight="1" x14ac:dyDescent="0.25">
      <c r="A716" s="373"/>
      <c r="B716" s="373"/>
      <c r="C716" s="373"/>
      <c r="D716" s="373"/>
      <c r="E716" s="373"/>
      <c r="F716" s="373"/>
      <c r="G716" s="373"/>
      <c r="H716" s="373"/>
      <c r="I716" s="373"/>
      <c r="J716" s="373"/>
      <c r="K716" s="373"/>
      <c r="L716" s="373"/>
      <c r="M716" s="373"/>
      <c r="N716" s="373"/>
      <c r="O716" s="373"/>
      <c r="P716" s="373"/>
      <c r="Q716" s="373"/>
      <c r="R716" s="373"/>
      <c r="S716" s="373"/>
      <c r="T716" s="373"/>
      <c r="U716" s="373"/>
      <c r="V716" s="373"/>
      <c r="W716" s="373"/>
      <c r="X716" s="373"/>
      <c r="Y716" s="373"/>
      <c r="Z716" s="373"/>
      <c r="AA716" s="373"/>
      <c r="AB716" s="373"/>
      <c r="AC716" s="373"/>
      <c r="AD716" s="373"/>
      <c r="AE716" s="373"/>
      <c r="AF716" s="373"/>
      <c r="AG716" s="373"/>
    </row>
    <row r="717" spans="1:33" ht="15.75" customHeight="1" x14ac:dyDescent="0.25">
      <c r="A717" s="373"/>
      <c r="B717" s="373"/>
      <c r="C717" s="373"/>
      <c r="D717" s="373"/>
      <c r="E717" s="373"/>
      <c r="F717" s="373"/>
      <c r="G717" s="373"/>
      <c r="H717" s="373"/>
      <c r="I717" s="373"/>
      <c r="J717" s="373"/>
      <c r="K717" s="373"/>
      <c r="L717" s="373"/>
      <c r="M717" s="373"/>
      <c r="N717" s="373"/>
      <c r="O717" s="373"/>
      <c r="P717" s="373"/>
      <c r="Q717" s="373"/>
      <c r="R717" s="373"/>
      <c r="S717" s="373"/>
      <c r="T717" s="373"/>
      <c r="U717" s="373"/>
      <c r="V717" s="373"/>
      <c r="W717" s="373"/>
      <c r="X717" s="373"/>
      <c r="Y717" s="373"/>
      <c r="Z717" s="373"/>
      <c r="AA717" s="373"/>
      <c r="AB717" s="373"/>
      <c r="AC717" s="373"/>
      <c r="AD717" s="373"/>
      <c r="AE717" s="373"/>
      <c r="AF717" s="373"/>
      <c r="AG717" s="373"/>
    </row>
    <row r="718" spans="1:33" ht="15.75" customHeight="1" x14ac:dyDescent="0.25">
      <c r="A718" s="373"/>
      <c r="B718" s="373"/>
      <c r="C718" s="373"/>
      <c r="D718" s="373"/>
      <c r="E718" s="373"/>
      <c r="F718" s="373"/>
      <c r="G718" s="373"/>
      <c r="H718" s="373"/>
      <c r="I718" s="373"/>
      <c r="J718" s="373"/>
      <c r="K718" s="373"/>
      <c r="L718" s="373"/>
      <c r="M718" s="373"/>
      <c r="N718" s="373"/>
      <c r="O718" s="373"/>
      <c r="P718" s="373"/>
      <c r="Q718" s="373"/>
      <c r="R718" s="373"/>
      <c r="S718" s="373"/>
      <c r="T718" s="373"/>
      <c r="U718" s="373"/>
      <c r="V718" s="373"/>
      <c r="W718" s="373"/>
      <c r="X718" s="373"/>
      <c r="Y718" s="373"/>
      <c r="Z718" s="373"/>
      <c r="AA718" s="373"/>
      <c r="AB718" s="373"/>
      <c r="AC718" s="373"/>
      <c r="AD718" s="373"/>
      <c r="AE718" s="373"/>
      <c r="AF718" s="373"/>
      <c r="AG718" s="373"/>
    </row>
    <row r="719" spans="1:33" ht="15.75" customHeight="1" x14ac:dyDescent="0.25">
      <c r="A719" s="373"/>
      <c r="B719" s="373"/>
      <c r="C719" s="373"/>
      <c r="D719" s="373"/>
      <c r="E719" s="373"/>
      <c r="F719" s="373"/>
      <c r="G719" s="373"/>
      <c r="H719" s="373"/>
      <c r="I719" s="373"/>
      <c r="J719" s="373"/>
      <c r="K719" s="373"/>
      <c r="L719" s="373"/>
      <c r="M719" s="373"/>
      <c r="N719" s="373"/>
      <c r="O719" s="373"/>
      <c r="P719" s="373"/>
      <c r="Q719" s="373"/>
      <c r="R719" s="373"/>
      <c r="S719" s="373"/>
      <c r="T719" s="373"/>
      <c r="U719" s="373"/>
      <c r="V719" s="373"/>
      <c r="W719" s="373"/>
      <c r="X719" s="373"/>
      <c r="Y719" s="373"/>
      <c r="Z719" s="373"/>
      <c r="AA719" s="373"/>
      <c r="AB719" s="373"/>
      <c r="AC719" s="373"/>
      <c r="AD719" s="373"/>
      <c r="AE719" s="373"/>
      <c r="AF719" s="373"/>
      <c r="AG719" s="373"/>
    </row>
    <row r="720" spans="1:33" ht="15.75" customHeight="1" x14ac:dyDescent="0.25">
      <c r="A720" s="373"/>
      <c r="B720" s="373"/>
      <c r="C720" s="373"/>
      <c r="D720" s="373"/>
      <c r="E720" s="373"/>
      <c r="F720" s="373"/>
      <c r="G720" s="373"/>
      <c r="H720" s="373"/>
      <c r="I720" s="373"/>
      <c r="J720" s="373"/>
      <c r="K720" s="373"/>
      <c r="L720" s="373"/>
      <c r="M720" s="373"/>
      <c r="N720" s="373"/>
      <c r="O720" s="373"/>
      <c r="P720" s="373"/>
      <c r="Q720" s="373"/>
      <c r="R720" s="373"/>
      <c r="S720" s="373"/>
      <c r="T720" s="373"/>
      <c r="U720" s="373"/>
      <c r="V720" s="373"/>
      <c r="W720" s="373"/>
      <c r="X720" s="373"/>
      <c r="Y720" s="373"/>
      <c r="Z720" s="373"/>
      <c r="AA720" s="373"/>
      <c r="AB720" s="373"/>
      <c r="AC720" s="373"/>
      <c r="AD720" s="373"/>
      <c r="AE720" s="373"/>
      <c r="AF720" s="373"/>
      <c r="AG720" s="373"/>
    </row>
    <row r="721" spans="1:33" ht="15.75" customHeight="1" x14ac:dyDescent="0.25">
      <c r="A721" s="373"/>
      <c r="B721" s="373"/>
      <c r="C721" s="373"/>
      <c r="D721" s="373"/>
      <c r="E721" s="373"/>
      <c r="F721" s="373"/>
      <c r="G721" s="373"/>
      <c r="H721" s="373"/>
      <c r="I721" s="373"/>
      <c r="J721" s="373"/>
      <c r="K721" s="373"/>
      <c r="L721" s="373"/>
      <c r="M721" s="373"/>
      <c r="N721" s="373"/>
      <c r="O721" s="373"/>
      <c r="P721" s="373"/>
      <c r="Q721" s="373"/>
      <c r="R721" s="373"/>
      <c r="S721" s="373"/>
      <c r="T721" s="373"/>
      <c r="U721" s="373"/>
      <c r="V721" s="373"/>
      <c r="W721" s="373"/>
      <c r="X721" s="373"/>
      <c r="Y721" s="373"/>
      <c r="Z721" s="373"/>
      <c r="AA721" s="373"/>
      <c r="AB721" s="373"/>
      <c r="AC721" s="373"/>
      <c r="AD721" s="373"/>
      <c r="AE721" s="373"/>
      <c r="AF721" s="373"/>
      <c r="AG721" s="373"/>
    </row>
    <row r="722" spans="1:33" ht="15.75" customHeight="1" x14ac:dyDescent="0.25">
      <c r="A722" s="373"/>
      <c r="B722" s="373"/>
      <c r="C722" s="373"/>
      <c r="D722" s="373"/>
      <c r="E722" s="373"/>
      <c r="F722" s="373"/>
      <c r="G722" s="373"/>
      <c r="H722" s="373"/>
      <c r="I722" s="373"/>
      <c r="J722" s="373"/>
      <c r="K722" s="373"/>
      <c r="L722" s="373"/>
      <c r="M722" s="373"/>
      <c r="N722" s="373"/>
      <c r="O722" s="373"/>
      <c r="P722" s="373"/>
      <c r="Q722" s="373"/>
      <c r="R722" s="373"/>
      <c r="S722" s="373"/>
      <c r="T722" s="373"/>
      <c r="U722" s="373"/>
      <c r="V722" s="373"/>
      <c r="W722" s="373"/>
      <c r="X722" s="373"/>
      <c r="Y722" s="373"/>
      <c r="Z722" s="373"/>
      <c r="AA722" s="373"/>
      <c r="AB722" s="373"/>
      <c r="AC722" s="373"/>
      <c r="AD722" s="373"/>
      <c r="AE722" s="373"/>
      <c r="AF722" s="373"/>
      <c r="AG722" s="373"/>
    </row>
    <row r="723" spans="1:33" ht="15.75" customHeight="1" x14ac:dyDescent="0.25">
      <c r="A723" s="373"/>
      <c r="B723" s="373"/>
      <c r="C723" s="373"/>
      <c r="D723" s="373"/>
      <c r="E723" s="373"/>
      <c r="F723" s="373"/>
      <c r="G723" s="373"/>
      <c r="H723" s="373"/>
      <c r="I723" s="373"/>
      <c r="J723" s="373"/>
      <c r="K723" s="373"/>
      <c r="L723" s="373"/>
      <c r="M723" s="373"/>
      <c r="N723" s="373"/>
      <c r="O723" s="373"/>
      <c r="P723" s="373"/>
      <c r="Q723" s="373"/>
      <c r="R723" s="373"/>
      <c r="S723" s="373"/>
      <c r="T723" s="373"/>
      <c r="U723" s="373"/>
      <c r="V723" s="373"/>
      <c r="W723" s="373"/>
      <c r="X723" s="373"/>
      <c r="Y723" s="373"/>
      <c r="Z723" s="373"/>
      <c r="AA723" s="373"/>
      <c r="AB723" s="373"/>
      <c r="AC723" s="373"/>
      <c r="AD723" s="373"/>
      <c r="AE723" s="373"/>
      <c r="AF723" s="373"/>
      <c r="AG723" s="373"/>
    </row>
    <row r="724" spans="1:33" ht="15.75" customHeight="1" x14ac:dyDescent="0.25">
      <c r="A724" s="373"/>
      <c r="B724" s="373"/>
      <c r="C724" s="373"/>
      <c r="D724" s="373"/>
      <c r="E724" s="373"/>
      <c r="F724" s="373"/>
      <c r="G724" s="373"/>
      <c r="H724" s="373"/>
      <c r="I724" s="373"/>
      <c r="J724" s="373"/>
      <c r="K724" s="373"/>
      <c r="L724" s="373"/>
      <c r="M724" s="373"/>
      <c r="N724" s="373"/>
      <c r="O724" s="373"/>
      <c r="P724" s="373"/>
      <c r="Q724" s="373"/>
      <c r="R724" s="373"/>
      <c r="S724" s="373"/>
      <c r="T724" s="373"/>
      <c r="U724" s="373"/>
      <c r="V724" s="373"/>
      <c r="W724" s="373"/>
      <c r="X724" s="373"/>
      <c r="Y724" s="373"/>
      <c r="Z724" s="373"/>
      <c r="AA724" s="373"/>
      <c r="AB724" s="373"/>
      <c r="AC724" s="373"/>
      <c r="AD724" s="373"/>
      <c r="AE724" s="373"/>
      <c r="AF724" s="373"/>
      <c r="AG724" s="373"/>
    </row>
    <row r="725" spans="1:33" ht="15.75" customHeight="1" x14ac:dyDescent="0.25">
      <c r="A725" s="373"/>
      <c r="B725" s="373"/>
      <c r="C725" s="373"/>
      <c r="D725" s="373"/>
      <c r="E725" s="373"/>
      <c r="F725" s="373"/>
      <c r="G725" s="373"/>
      <c r="H725" s="373"/>
      <c r="I725" s="373"/>
      <c r="J725" s="373"/>
      <c r="K725" s="373"/>
      <c r="L725" s="373"/>
      <c r="M725" s="373"/>
      <c r="N725" s="373"/>
      <c r="O725" s="373"/>
      <c r="P725" s="373"/>
      <c r="Q725" s="373"/>
      <c r="R725" s="373"/>
      <c r="S725" s="373"/>
      <c r="T725" s="373"/>
      <c r="U725" s="373"/>
      <c r="V725" s="373"/>
      <c r="W725" s="373"/>
      <c r="X725" s="373"/>
      <c r="Y725" s="373"/>
      <c r="Z725" s="373"/>
      <c r="AA725" s="373"/>
      <c r="AB725" s="373"/>
      <c r="AC725" s="373"/>
      <c r="AD725" s="373"/>
      <c r="AE725" s="373"/>
      <c r="AF725" s="373"/>
      <c r="AG725" s="373"/>
    </row>
    <row r="726" spans="1:33" ht="15.75" customHeight="1" x14ac:dyDescent="0.25">
      <c r="A726" s="373"/>
      <c r="B726" s="373"/>
      <c r="C726" s="373"/>
      <c r="D726" s="373"/>
      <c r="E726" s="373"/>
      <c r="F726" s="373"/>
      <c r="G726" s="373"/>
      <c r="H726" s="373"/>
      <c r="I726" s="373"/>
      <c r="J726" s="373"/>
      <c r="K726" s="373"/>
      <c r="L726" s="373"/>
      <c r="M726" s="373"/>
      <c r="N726" s="373"/>
      <c r="O726" s="373"/>
      <c r="P726" s="373"/>
      <c r="Q726" s="373"/>
      <c r="R726" s="373"/>
      <c r="S726" s="373"/>
      <c r="T726" s="373"/>
      <c r="U726" s="373"/>
      <c r="V726" s="373"/>
      <c r="W726" s="373"/>
      <c r="X726" s="373"/>
      <c r="Y726" s="373"/>
      <c r="Z726" s="373"/>
      <c r="AA726" s="373"/>
      <c r="AB726" s="373"/>
      <c r="AC726" s="373"/>
      <c r="AD726" s="373"/>
      <c r="AE726" s="373"/>
      <c r="AF726" s="373"/>
      <c r="AG726" s="373"/>
    </row>
    <row r="727" spans="1:33" ht="15.75" customHeight="1" x14ac:dyDescent="0.25">
      <c r="A727" s="373"/>
      <c r="B727" s="373"/>
      <c r="C727" s="373"/>
      <c r="D727" s="373"/>
      <c r="E727" s="373"/>
      <c r="F727" s="373"/>
      <c r="G727" s="373"/>
      <c r="H727" s="373"/>
      <c r="I727" s="373"/>
      <c r="J727" s="373"/>
      <c r="K727" s="373"/>
      <c r="L727" s="373"/>
      <c r="M727" s="373"/>
      <c r="N727" s="373"/>
      <c r="O727" s="373"/>
      <c r="P727" s="373"/>
      <c r="Q727" s="373"/>
      <c r="R727" s="373"/>
      <c r="S727" s="373"/>
      <c r="T727" s="373"/>
      <c r="U727" s="373"/>
      <c r="V727" s="373"/>
      <c r="W727" s="373"/>
      <c r="X727" s="373"/>
      <c r="Y727" s="373"/>
      <c r="Z727" s="373"/>
      <c r="AA727" s="373"/>
      <c r="AB727" s="373"/>
      <c r="AC727" s="373"/>
      <c r="AD727" s="373"/>
      <c r="AE727" s="373"/>
      <c r="AF727" s="373"/>
      <c r="AG727" s="373"/>
    </row>
    <row r="728" spans="1:33" ht="15.75" customHeight="1" x14ac:dyDescent="0.25">
      <c r="A728" s="373"/>
      <c r="B728" s="373"/>
      <c r="C728" s="373"/>
      <c r="D728" s="373"/>
      <c r="E728" s="373"/>
      <c r="F728" s="373"/>
      <c r="G728" s="373"/>
      <c r="H728" s="373"/>
      <c r="I728" s="373"/>
      <c r="J728" s="373"/>
      <c r="K728" s="373"/>
      <c r="L728" s="373"/>
      <c r="M728" s="373"/>
      <c r="N728" s="373"/>
      <c r="O728" s="373"/>
      <c r="P728" s="373"/>
      <c r="Q728" s="373"/>
      <c r="R728" s="373"/>
      <c r="S728" s="373"/>
      <c r="T728" s="373"/>
      <c r="U728" s="373"/>
      <c r="V728" s="373"/>
      <c r="W728" s="373"/>
      <c r="X728" s="373"/>
      <c r="Y728" s="373"/>
      <c r="Z728" s="373"/>
      <c r="AA728" s="373"/>
      <c r="AB728" s="373"/>
      <c r="AC728" s="373"/>
      <c r="AD728" s="373"/>
      <c r="AE728" s="373"/>
      <c r="AF728" s="373"/>
      <c r="AG728" s="373"/>
    </row>
    <row r="729" spans="1:33" ht="15.75" customHeight="1" x14ac:dyDescent="0.25">
      <c r="A729" s="373"/>
      <c r="B729" s="373"/>
      <c r="C729" s="373"/>
      <c r="D729" s="373"/>
      <c r="E729" s="373"/>
      <c r="F729" s="373"/>
      <c r="G729" s="373"/>
      <c r="H729" s="373"/>
      <c r="I729" s="373"/>
      <c r="J729" s="373"/>
      <c r="K729" s="373"/>
      <c r="L729" s="373"/>
      <c r="M729" s="373"/>
      <c r="N729" s="373"/>
      <c r="O729" s="373"/>
      <c r="P729" s="373"/>
      <c r="Q729" s="373"/>
      <c r="R729" s="373"/>
      <c r="S729" s="373"/>
      <c r="T729" s="373"/>
      <c r="U729" s="373"/>
      <c r="V729" s="373"/>
      <c r="W729" s="373"/>
      <c r="X729" s="373"/>
      <c r="Y729" s="373"/>
      <c r="Z729" s="373"/>
      <c r="AA729" s="373"/>
      <c r="AB729" s="373"/>
      <c r="AC729" s="373"/>
      <c r="AD729" s="373"/>
      <c r="AE729" s="373"/>
      <c r="AF729" s="373"/>
      <c r="AG729" s="373"/>
    </row>
    <row r="730" spans="1:33" ht="15.75" customHeight="1" x14ac:dyDescent="0.25">
      <c r="A730" s="373"/>
      <c r="B730" s="373"/>
      <c r="C730" s="373"/>
      <c r="D730" s="373"/>
      <c r="E730" s="373"/>
      <c r="F730" s="373"/>
      <c r="G730" s="373"/>
      <c r="H730" s="373"/>
      <c r="I730" s="373"/>
      <c r="J730" s="373"/>
      <c r="K730" s="373"/>
      <c r="L730" s="373"/>
      <c r="M730" s="373"/>
      <c r="N730" s="373"/>
      <c r="O730" s="373"/>
      <c r="P730" s="373"/>
      <c r="Q730" s="373"/>
      <c r="R730" s="373"/>
      <c r="S730" s="373"/>
      <c r="T730" s="373"/>
      <c r="U730" s="373"/>
      <c r="V730" s="373"/>
      <c r="W730" s="373"/>
      <c r="X730" s="373"/>
      <c r="Y730" s="373"/>
      <c r="Z730" s="373"/>
      <c r="AA730" s="373"/>
      <c r="AB730" s="373"/>
      <c r="AC730" s="373"/>
      <c r="AD730" s="373"/>
      <c r="AE730" s="373"/>
      <c r="AF730" s="373"/>
      <c r="AG730" s="373"/>
    </row>
    <row r="731" spans="1:33" ht="15.75" customHeight="1" x14ac:dyDescent="0.25">
      <c r="A731" s="373"/>
      <c r="B731" s="373"/>
      <c r="C731" s="373"/>
      <c r="D731" s="373"/>
      <c r="E731" s="373"/>
      <c r="F731" s="373"/>
      <c r="G731" s="373"/>
      <c r="H731" s="373"/>
      <c r="I731" s="373"/>
      <c r="J731" s="373"/>
      <c r="K731" s="373"/>
      <c r="L731" s="373"/>
      <c r="M731" s="373"/>
      <c r="N731" s="373"/>
      <c r="O731" s="373"/>
      <c r="P731" s="373"/>
      <c r="Q731" s="373"/>
      <c r="R731" s="373"/>
      <c r="S731" s="373"/>
      <c r="T731" s="373"/>
      <c r="U731" s="373"/>
      <c r="V731" s="373"/>
      <c r="W731" s="373"/>
      <c r="X731" s="373"/>
      <c r="Y731" s="373"/>
      <c r="Z731" s="373"/>
      <c r="AA731" s="373"/>
      <c r="AB731" s="373"/>
      <c r="AC731" s="373"/>
      <c r="AD731" s="373"/>
      <c r="AE731" s="373"/>
      <c r="AF731" s="373"/>
      <c r="AG731" s="373"/>
    </row>
    <row r="732" spans="1:33" ht="15.75" customHeight="1" x14ac:dyDescent="0.25">
      <c r="A732" s="373"/>
      <c r="B732" s="373"/>
      <c r="C732" s="373"/>
      <c r="D732" s="373"/>
      <c r="E732" s="373"/>
      <c r="F732" s="373"/>
      <c r="G732" s="373"/>
      <c r="H732" s="373"/>
      <c r="I732" s="373"/>
      <c r="J732" s="373"/>
      <c r="K732" s="373"/>
      <c r="L732" s="373"/>
      <c r="M732" s="373"/>
      <c r="N732" s="373"/>
      <c r="O732" s="373"/>
      <c r="P732" s="373"/>
      <c r="Q732" s="373"/>
      <c r="R732" s="373"/>
      <c r="S732" s="373"/>
      <c r="T732" s="373"/>
      <c r="U732" s="373"/>
      <c r="V732" s="373"/>
      <c r="W732" s="373"/>
      <c r="X732" s="373"/>
      <c r="Y732" s="373"/>
      <c r="Z732" s="373"/>
      <c r="AA732" s="373"/>
      <c r="AB732" s="373"/>
      <c r="AC732" s="373"/>
      <c r="AD732" s="373"/>
      <c r="AE732" s="373"/>
      <c r="AF732" s="373"/>
      <c r="AG732" s="373"/>
    </row>
    <row r="733" spans="1:33" ht="15.75" customHeight="1" x14ac:dyDescent="0.25">
      <c r="A733" s="373"/>
      <c r="B733" s="373"/>
      <c r="C733" s="373"/>
      <c r="D733" s="373"/>
      <c r="E733" s="373"/>
      <c r="F733" s="373"/>
      <c r="G733" s="373"/>
      <c r="H733" s="373"/>
      <c r="I733" s="373"/>
      <c r="J733" s="373"/>
      <c r="K733" s="373"/>
      <c r="L733" s="373"/>
      <c r="M733" s="373"/>
      <c r="N733" s="373"/>
      <c r="O733" s="373"/>
      <c r="P733" s="373"/>
      <c r="Q733" s="373"/>
      <c r="R733" s="373"/>
      <c r="S733" s="373"/>
      <c r="T733" s="373"/>
      <c r="U733" s="373"/>
      <c r="V733" s="373"/>
      <c r="W733" s="373"/>
      <c r="X733" s="373"/>
      <c r="Y733" s="373"/>
      <c r="Z733" s="373"/>
      <c r="AA733" s="373"/>
      <c r="AB733" s="373"/>
      <c r="AC733" s="373"/>
      <c r="AD733" s="373"/>
      <c r="AE733" s="373"/>
      <c r="AF733" s="373"/>
      <c r="AG733" s="373"/>
    </row>
    <row r="734" spans="1:33" ht="15.75" customHeight="1" x14ac:dyDescent="0.25">
      <c r="A734" s="373"/>
      <c r="B734" s="373"/>
      <c r="C734" s="373"/>
      <c r="D734" s="373"/>
      <c r="E734" s="373"/>
      <c r="F734" s="373"/>
      <c r="G734" s="373"/>
      <c r="H734" s="373"/>
      <c r="I734" s="373"/>
      <c r="J734" s="373"/>
      <c r="K734" s="373"/>
      <c r="L734" s="373"/>
      <c r="M734" s="373"/>
      <c r="N734" s="373"/>
      <c r="O734" s="373"/>
      <c r="P734" s="373"/>
      <c r="Q734" s="373"/>
      <c r="R734" s="373"/>
      <c r="S734" s="373"/>
      <c r="T734" s="373"/>
      <c r="U734" s="373"/>
      <c r="V734" s="373"/>
      <c r="W734" s="373"/>
      <c r="X734" s="373"/>
      <c r="Y734" s="373"/>
      <c r="Z734" s="373"/>
      <c r="AA734" s="373"/>
      <c r="AB734" s="373"/>
      <c r="AC734" s="373"/>
      <c r="AD734" s="373"/>
      <c r="AE734" s="373"/>
      <c r="AF734" s="373"/>
      <c r="AG734" s="373"/>
    </row>
    <row r="735" spans="1:33" ht="15.75" customHeight="1" x14ac:dyDescent="0.25">
      <c r="A735" s="373"/>
      <c r="B735" s="373"/>
      <c r="C735" s="373"/>
      <c r="D735" s="373"/>
      <c r="E735" s="373"/>
      <c r="F735" s="373"/>
      <c r="G735" s="373"/>
      <c r="H735" s="373"/>
      <c r="I735" s="373"/>
      <c r="J735" s="373"/>
      <c r="K735" s="373"/>
      <c r="L735" s="373"/>
      <c r="M735" s="373"/>
      <c r="N735" s="373"/>
      <c r="O735" s="373"/>
      <c r="P735" s="373"/>
      <c r="Q735" s="373"/>
      <c r="R735" s="373"/>
      <c r="S735" s="373"/>
      <c r="T735" s="373"/>
      <c r="U735" s="373"/>
      <c r="V735" s="373"/>
      <c r="W735" s="373"/>
      <c r="X735" s="373"/>
      <c r="Y735" s="373"/>
      <c r="Z735" s="373"/>
      <c r="AA735" s="373"/>
      <c r="AB735" s="373"/>
      <c r="AC735" s="373"/>
      <c r="AD735" s="373"/>
      <c r="AE735" s="373"/>
      <c r="AF735" s="373"/>
      <c r="AG735" s="373"/>
    </row>
    <row r="736" spans="1:33" ht="15.75" customHeight="1" x14ac:dyDescent="0.25">
      <c r="A736" s="373"/>
      <c r="B736" s="373"/>
      <c r="C736" s="373"/>
      <c r="D736" s="373"/>
      <c r="E736" s="373"/>
      <c r="F736" s="373"/>
      <c r="G736" s="373"/>
      <c r="H736" s="373"/>
      <c r="I736" s="373"/>
      <c r="J736" s="373"/>
      <c r="K736" s="373"/>
      <c r="L736" s="373"/>
      <c r="M736" s="373"/>
      <c r="N736" s="373"/>
      <c r="O736" s="373"/>
      <c r="P736" s="373"/>
      <c r="Q736" s="373"/>
      <c r="R736" s="373"/>
      <c r="S736" s="373"/>
      <c r="T736" s="373"/>
      <c r="U736" s="373"/>
      <c r="V736" s="373"/>
      <c r="W736" s="373"/>
      <c r="X736" s="373"/>
      <c r="Y736" s="373"/>
      <c r="Z736" s="373"/>
      <c r="AA736" s="373"/>
      <c r="AB736" s="373"/>
      <c r="AC736" s="373"/>
      <c r="AD736" s="373"/>
      <c r="AE736" s="373"/>
      <c r="AF736" s="373"/>
      <c r="AG736" s="373"/>
    </row>
    <row r="737" spans="1:33" ht="15.75" customHeight="1" x14ac:dyDescent="0.25">
      <c r="A737" s="373"/>
      <c r="B737" s="373"/>
      <c r="C737" s="373"/>
      <c r="D737" s="373"/>
      <c r="E737" s="373"/>
      <c r="F737" s="373"/>
      <c r="G737" s="373"/>
      <c r="H737" s="373"/>
      <c r="I737" s="373"/>
      <c r="J737" s="373"/>
      <c r="K737" s="373"/>
      <c r="L737" s="373"/>
      <c r="M737" s="373"/>
      <c r="N737" s="373"/>
      <c r="O737" s="373"/>
      <c r="P737" s="373"/>
      <c r="Q737" s="373"/>
      <c r="R737" s="373"/>
      <c r="S737" s="373"/>
      <c r="T737" s="373"/>
      <c r="U737" s="373"/>
      <c r="V737" s="373"/>
      <c r="W737" s="373"/>
      <c r="X737" s="373"/>
      <c r="Y737" s="373"/>
      <c r="Z737" s="373"/>
      <c r="AA737" s="373"/>
      <c r="AB737" s="373"/>
      <c r="AC737" s="373"/>
      <c r="AD737" s="373"/>
      <c r="AE737" s="373"/>
      <c r="AF737" s="373"/>
      <c r="AG737" s="373"/>
    </row>
    <row r="738" spans="1:33" ht="15.75" customHeight="1" x14ac:dyDescent="0.25">
      <c r="A738" s="373"/>
      <c r="B738" s="373"/>
      <c r="C738" s="373"/>
      <c r="D738" s="373"/>
      <c r="E738" s="373"/>
      <c r="F738" s="373"/>
      <c r="G738" s="373"/>
      <c r="H738" s="373"/>
      <c r="I738" s="373"/>
      <c r="J738" s="373"/>
      <c r="K738" s="373"/>
      <c r="L738" s="373"/>
      <c r="M738" s="373"/>
      <c r="N738" s="373"/>
      <c r="O738" s="373"/>
      <c r="P738" s="373"/>
      <c r="Q738" s="373"/>
      <c r="R738" s="373"/>
      <c r="S738" s="373"/>
      <c r="T738" s="373"/>
      <c r="U738" s="373"/>
      <c r="V738" s="373"/>
      <c r="W738" s="373"/>
      <c r="X738" s="373"/>
      <c r="Y738" s="373"/>
      <c r="Z738" s="373"/>
      <c r="AA738" s="373"/>
      <c r="AB738" s="373"/>
      <c r="AC738" s="373"/>
      <c r="AD738" s="373"/>
      <c r="AE738" s="373"/>
      <c r="AF738" s="373"/>
      <c r="AG738" s="373"/>
    </row>
    <row r="739" spans="1:33" ht="15.75" customHeight="1" x14ac:dyDescent="0.25">
      <c r="A739" s="373"/>
      <c r="B739" s="373"/>
      <c r="C739" s="373"/>
      <c r="D739" s="373"/>
      <c r="E739" s="373"/>
      <c r="F739" s="373"/>
      <c r="G739" s="373"/>
      <c r="H739" s="373"/>
      <c r="I739" s="373"/>
      <c r="J739" s="373"/>
      <c r="K739" s="373"/>
      <c r="L739" s="373"/>
      <c r="M739" s="373"/>
      <c r="N739" s="373"/>
      <c r="O739" s="373"/>
      <c r="P739" s="373"/>
      <c r="Q739" s="373"/>
      <c r="R739" s="373"/>
      <c r="S739" s="373"/>
      <c r="T739" s="373"/>
      <c r="U739" s="373"/>
      <c r="V739" s="373"/>
      <c r="W739" s="373"/>
      <c r="X739" s="373"/>
      <c r="Y739" s="373"/>
      <c r="Z739" s="373"/>
      <c r="AA739" s="373"/>
      <c r="AB739" s="373"/>
      <c r="AC739" s="373"/>
      <c r="AD739" s="373"/>
      <c r="AE739" s="373"/>
      <c r="AF739" s="373"/>
      <c r="AG739" s="373"/>
    </row>
    <row r="740" spans="1:33" ht="15.75" customHeight="1" x14ac:dyDescent="0.25">
      <c r="A740" s="373"/>
      <c r="B740" s="373"/>
      <c r="C740" s="373"/>
      <c r="D740" s="373"/>
      <c r="E740" s="373"/>
      <c r="F740" s="373"/>
      <c r="G740" s="373"/>
      <c r="H740" s="373"/>
      <c r="I740" s="373"/>
      <c r="J740" s="373"/>
      <c r="K740" s="373"/>
      <c r="L740" s="373"/>
      <c r="M740" s="373"/>
      <c r="N740" s="373"/>
      <c r="O740" s="373"/>
      <c r="P740" s="373"/>
      <c r="Q740" s="373"/>
      <c r="R740" s="373"/>
      <c r="S740" s="373"/>
      <c r="T740" s="373"/>
      <c r="U740" s="373"/>
      <c r="V740" s="373"/>
      <c r="W740" s="373"/>
      <c r="X740" s="373"/>
      <c r="Y740" s="373"/>
      <c r="Z740" s="373"/>
      <c r="AA740" s="373"/>
      <c r="AB740" s="373"/>
      <c r="AC740" s="373"/>
      <c r="AD740" s="373"/>
      <c r="AE740" s="373"/>
      <c r="AF740" s="373"/>
      <c r="AG740" s="373"/>
    </row>
    <row r="741" spans="1:33" ht="15.75" customHeight="1" x14ac:dyDescent="0.25">
      <c r="A741" s="373"/>
      <c r="B741" s="373"/>
      <c r="C741" s="373"/>
      <c r="D741" s="373"/>
      <c r="E741" s="373"/>
      <c r="F741" s="373"/>
      <c r="G741" s="373"/>
      <c r="H741" s="373"/>
      <c r="I741" s="373"/>
      <c r="J741" s="373"/>
      <c r="K741" s="373"/>
      <c r="L741" s="373"/>
      <c r="M741" s="373"/>
      <c r="N741" s="373"/>
      <c r="O741" s="373"/>
      <c r="P741" s="373"/>
      <c r="Q741" s="373"/>
      <c r="R741" s="373"/>
      <c r="S741" s="373"/>
      <c r="T741" s="373"/>
      <c r="U741" s="373"/>
      <c r="V741" s="373"/>
      <c r="W741" s="373"/>
      <c r="X741" s="373"/>
      <c r="Y741" s="373"/>
      <c r="Z741" s="373"/>
      <c r="AA741" s="373"/>
      <c r="AB741" s="373"/>
      <c r="AC741" s="373"/>
      <c r="AD741" s="373"/>
      <c r="AE741" s="373"/>
      <c r="AF741" s="373"/>
      <c r="AG741" s="373"/>
    </row>
    <row r="742" spans="1:33" ht="15.75" customHeight="1" x14ac:dyDescent="0.25">
      <c r="A742" s="373"/>
      <c r="B742" s="373"/>
      <c r="C742" s="373"/>
      <c r="D742" s="373"/>
      <c r="E742" s="373"/>
      <c r="F742" s="373"/>
      <c r="G742" s="373"/>
      <c r="H742" s="373"/>
      <c r="I742" s="373"/>
      <c r="J742" s="373"/>
      <c r="K742" s="373"/>
      <c r="L742" s="373"/>
      <c r="M742" s="373"/>
      <c r="N742" s="373"/>
      <c r="O742" s="373"/>
      <c r="P742" s="373"/>
      <c r="Q742" s="373"/>
      <c r="R742" s="373"/>
      <c r="S742" s="373"/>
      <c r="T742" s="373"/>
      <c r="U742" s="373"/>
      <c r="V742" s="373"/>
      <c r="W742" s="373"/>
      <c r="X742" s="373"/>
      <c r="Y742" s="373"/>
      <c r="Z742" s="373"/>
      <c r="AA742" s="373"/>
      <c r="AB742" s="373"/>
      <c r="AC742" s="373"/>
      <c r="AD742" s="373"/>
      <c r="AE742" s="373"/>
      <c r="AF742" s="373"/>
      <c r="AG742" s="373"/>
    </row>
    <row r="743" spans="1:33" ht="15.75" customHeight="1" x14ac:dyDescent="0.25">
      <c r="A743" s="373"/>
      <c r="B743" s="373"/>
      <c r="C743" s="373"/>
      <c r="D743" s="373"/>
      <c r="E743" s="373"/>
      <c r="F743" s="373"/>
      <c r="G743" s="373"/>
      <c r="H743" s="373"/>
      <c r="I743" s="373"/>
      <c r="J743" s="373"/>
      <c r="K743" s="373"/>
      <c r="L743" s="373"/>
      <c r="M743" s="373"/>
      <c r="N743" s="373"/>
      <c r="O743" s="373"/>
      <c r="P743" s="373"/>
      <c r="Q743" s="373"/>
      <c r="R743" s="373"/>
      <c r="S743" s="373"/>
      <c r="T743" s="373"/>
      <c r="U743" s="373"/>
      <c r="V743" s="373"/>
      <c r="W743" s="373"/>
      <c r="X743" s="373"/>
      <c r="Y743" s="373"/>
      <c r="Z743" s="373"/>
      <c r="AA743" s="373"/>
      <c r="AB743" s="373"/>
      <c r="AC743" s="373"/>
      <c r="AD743" s="373"/>
      <c r="AE743" s="373"/>
      <c r="AF743" s="373"/>
      <c r="AG743" s="373"/>
    </row>
    <row r="744" spans="1:33" ht="15.75" customHeight="1" x14ac:dyDescent="0.25">
      <c r="A744" s="373"/>
      <c r="B744" s="373"/>
      <c r="C744" s="373"/>
      <c r="D744" s="373"/>
      <c r="E744" s="373"/>
      <c r="F744" s="373"/>
      <c r="G744" s="373"/>
      <c r="H744" s="373"/>
      <c r="I744" s="373"/>
      <c r="J744" s="373"/>
      <c r="K744" s="373"/>
      <c r="L744" s="373"/>
      <c r="M744" s="373"/>
      <c r="N744" s="373"/>
      <c r="O744" s="373"/>
      <c r="P744" s="373"/>
      <c r="Q744" s="373"/>
      <c r="R744" s="373"/>
      <c r="S744" s="373"/>
      <c r="T744" s="373"/>
      <c r="U744" s="373"/>
      <c r="V744" s="373"/>
      <c r="W744" s="373"/>
      <c r="X744" s="373"/>
      <c r="Y744" s="373"/>
      <c r="Z744" s="373"/>
      <c r="AA744" s="373"/>
      <c r="AB744" s="373"/>
      <c r="AC744" s="373"/>
      <c r="AD744" s="373"/>
      <c r="AE744" s="373"/>
      <c r="AF744" s="373"/>
      <c r="AG744" s="373"/>
    </row>
    <row r="745" spans="1:33" ht="15.75" customHeight="1" x14ac:dyDescent="0.25">
      <c r="A745" s="373"/>
      <c r="B745" s="373"/>
      <c r="C745" s="373"/>
      <c r="D745" s="373"/>
      <c r="E745" s="373"/>
      <c r="F745" s="373"/>
      <c r="G745" s="373"/>
      <c r="H745" s="373"/>
      <c r="I745" s="373"/>
      <c r="J745" s="373"/>
      <c r="K745" s="373"/>
      <c r="L745" s="373"/>
      <c r="M745" s="373"/>
      <c r="N745" s="373"/>
      <c r="O745" s="373"/>
      <c r="P745" s="373"/>
      <c r="Q745" s="373"/>
      <c r="R745" s="373"/>
      <c r="S745" s="373"/>
      <c r="T745" s="373"/>
      <c r="U745" s="373"/>
      <c r="V745" s="373"/>
      <c r="W745" s="373"/>
      <c r="X745" s="373"/>
      <c r="Y745" s="373"/>
      <c r="Z745" s="373"/>
      <c r="AA745" s="373"/>
      <c r="AB745" s="373"/>
      <c r="AC745" s="373"/>
      <c r="AD745" s="373"/>
      <c r="AE745" s="373"/>
      <c r="AF745" s="373"/>
      <c r="AG745" s="373"/>
    </row>
    <row r="746" spans="1:33" ht="15.75" customHeight="1" x14ac:dyDescent="0.25">
      <c r="A746" s="373"/>
      <c r="B746" s="373"/>
      <c r="C746" s="373"/>
      <c r="D746" s="373"/>
      <c r="E746" s="373"/>
      <c r="F746" s="373"/>
      <c r="G746" s="373"/>
      <c r="H746" s="373"/>
      <c r="I746" s="373"/>
      <c r="J746" s="373"/>
      <c r="K746" s="373"/>
      <c r="L746" s="373"/>
      <c r="M746" s="373"/>
      <c r="N746" s="373"/>
      <c r="O746" s="373"/>
      <c r="P746" s="373"/>
      <c r="Q746" s="373"/>
      <c r="R746" s="373"/>
      <c r="S746" s="373"/>
      <c r="T746" s="373"/>
      <c r="U746" s="373"/>
      <c r="V746" s="373"/>
      <c r="W746" s="373"/>
      <c r="X746" s="373"/>
      <c r="Y746" s="373"/>
      <c r="Z746" s="373"/>
      <c r="AA746" s="373"/>
      <c r="AB746" s="373"/>
      <c r="AC746" s="373"/>
      <c r="AD746" s="373"/>
      <c r="AE746" s="373"/>
      <c r="AF746" s="373"/>
      <c r="AG746" s="373"/>
    </row>
    <row r="747" spans="1:33" ht="15.75" customHeight="1" x14ac:dyDescent="0.25">
      <c r="A747" s="373"/>
      <c r="B747" s="373"/>
      <c r="C747" s="373"/>
      <c r="D747" s="373"/>
      <c r="E747" s="373"/>
      <c r="F747" s="373"/>
      <c r="G747" s="373"/>
      <c r="H747" s="373"/>
      <c r="I747" s="373"/>
      <c r="J747" s="373"/>
      <c r="K747" s="373"/>
      <c r="L747" s="373"/>
      <c r="M747" s="373"/>
      <c r="N747" s="373"/>
      <c r="O747" s="373"/>
      <c r="P747" s="373"/>
      <c r="Q747" s="373"/>
      <c r="R747" s="373"/>
      <c r="S747" s="373"/>
      <c r="T747" s="373"/>
      <c r="U747" s="373"/>
      <c r="V747" s="373"/>
      <c r="W747" s="373"/>
      <c r="X747" s="373"/>
      <c r="Y747" s="373"/>
      <c r="Z747" s="373"/>
      <c r="AA747" s="373"/>
      <c r="AB747" s="373"/>
      <c r="AC747" s="373"/>
      <c r="AD747" s="373"/>
      <c r="AE747" s="373"/>
      <c r="AF747" s="373"/>
      <c r="AG747" s="373"/>
    </row>
    <row r="748" spans="1:33" ht="15.75" customHeight="1" x14ac:dyDescent="0.25">
      <c r="A748" s="373"/>
      <c r="B748" s="373"/>
      <c r="C748" s="373"/>
      <c r="D748" s="373"/>
      <c r="E748" s="373"/>
      <c r="F748" s="373"/>
      <c r="G748" s="373"/>
      <c r="H748" s="373"/>
      <c r="I748" s="373"/>
      <c r="J748" s="373"/>
      <c r="K748" s="373"/>
      <c r="L748" s="373"/>
      <c r="M748" s="373"/>
      <c r="N748" s="373"/>
      <c r="O748" s="373"/>
      <c r="P748" s="373"/>
      <c r="Q748" s="373"/>
      <c r="R748" s="373"/>
      <c r="S748" s="373"/>
      <c r="T748" s="373"/>
      <c r="U748" s="373"/>
      <c r="V748" s="373"/>
      <c r="W748" s="373"/>
      <c r="X748" s="373"/>
      <c r="Y748" s="373"/>
      <c r="Z748" s="373"/>
      <c r="AA748" s="373"/>
      <c r="AB748" s="373"/>
      <c r="AC748" s="373"/>
      <c r="AD748" s="373"/>
      <c r="AE748" s="373"/>
      <c r="AF748" s="373"/>
      <c r="AG748" s="373"/>
    </row>
    <row r="749" spans="1:33" ht="15.75" customHeight="1" x14ac:dyDescent="0.25">
      <c r="A749" s="373"/>
      <c r="B749" s="373"/>
      <c r="C749" s="373"/>
      <c r="D749" s="373"/>
      <c r="E749" s="373"/>
      <c r="F749" s="373"/>
      <c r="G749" s="373"/>
      <c r="H749" s="373"/>
      <c r="I749" s="373"/>
      <c r="J749" s="373"/>
      <c r="K749" s="373"/>
      <c r="L749" s="373"/>
      <c r="M749" s="373"/>
      <c r="N749" s="373"/>
      <c r="O749" s="373"/>
      <c r="P749" s="373"/>
      <c r="Q749" s="373"/>
      <c r="R749" s="373"/>
      <c r="S749" s="373"/>
      <c r="T749" s="373"/>
      <c r="U749" s="373"/>
      <c r="V749" s="373"/>
      <c r="W749" s="373"/>
      <c r="X749" s="373"/>
      <c r="Y749" s="373"/>
      <c r="Z749" s="373"/>
      <c r="AA749" s="373"/>
      <c r="AB749" s="373"/>
      <c r="AC749" s="373"/>
      <c r="AD749" s="373"/>
      <c r="AE749" s="373"/>
      <c r="AF749" s="373"/>
      <c r="AG749" s="373"/>
    </row>
    <row r="750" spans="1:33" ht="15.75" customHeight="1" x14ac:dyDescent="0.25">
      <c r="A750" s="373"/>
      <c r="B750" s="373"/>
      <c r="C750" s="373"/>
      <c r="D750" s="373"/>
      <c r="E750" s="373"/>
      <c r="F750" s="373"/>
      <c r="G750" s="373"/>
      <c r="H750" s="373"/>
      <c r="I750" s="373"/>
      <c r="J750" s="373"/>
      <c r="K750" s="373"/>
      <c r="L750" s="373"/>
      <c r="M750" s="373"/>
      <c r="N750" s="373"/>
      <c r="O750" s="373"/>
      <c r="P750" s="373"/>
      <c r="Q750" s="373"/>
      <c r="R750" s="373"/>
      <c r="S750" s="373"/>
      <c r="T750" s="373"/>
      <c r="U750" s="373"/>
      <c r="V750" s="373"/>
      <c r="W750" s="373"/>
      <c r="X750" s="373"/>
      <c r="Y750" s="373"/>
      <c r="Z750" s="373"/>
      <c r="AA750" s="373"/>
      <c r="AB750" s="373"/>
      <c r="AC750" s="373"/>
      <c r="AD750" s="373"/>
      <c r="AE750" s="373"/>
      <c r="AF750" s="373"/>
      <c r="AG750" s="373"/>
    </row>
    <row r="751" spans="1:33" ht="15.75" customHeight="1" x14ac:dyDescent="0.25">
      <c r="A751" s="373"/>
      <c r="B751" s="373"/>
      <c r="C751" s="373"/>
      <c r="D751" s="373"/>
      <c r="E751" s="373"/>
      <c r="F751" s="373"/>
      <c r="G751" s="373"/>
      <c r="H751" s="373"/>
      <c r="I751" s="373"/>
      <c r="J751" s="373"/>
      <c r="K751" s="373"/>
      <c r="L751" s="373"/>
      <c r="M751" s="373"/>
      <c r="N751" s="373"/>
      <c r="O751" s="373"/>
      <c r="P751" s="373"/>
      <c r="Q751" s="373"/>
      <c r="R751" s="373"/>
      <c r="S751" s="373"/>
      <c r="T751" s="373"/>
      <c r="U751" s="373"/>
      <c r="V751" s="373"/>
      <c r="W751" s="373"/>
      <c r="X751" s="373"/>
      <c r="Y751" s="373"/>
      <c r="Z751" s="373"/>
      <c r="AA751" s="373"/>
      <c r="AB751" s="373"/>
      <c r="AC751" s="373"/>
      <c r="AD751" s="373"/>
      <c r="AE751" s="373"/>
      <c r="AF751" s="373"/>
      <c r="AG751" s="373"/>
    </row>
    <row r="752" spans="1:33" ht="15.75" customHeight="1" x14ac:dyDescent="0.25">
      <c r="A752" s="373"/>
      <c r="B752" s="373"/>
      <c r="C752" s="373"/>
      <c r="D752" s="373"/>
      <c r="E752" s="373"/>
      <c r="F752" s="373"/>
      <c r="G752" s="373"/>
      <c r="H752" s="373"/>
      <c r="I752" s="373"/>
      <c r="J752" s="373"/>
      <c r="K752" s="373"/>
      <c r="L752" s="373"/>
      <c r="M752" s="373"/>
      <c r="N752" s="373"/>
      <c r="O752" s="373"/>
      <c r="P752" s="373"/>
      <c r="Q752" s="373"/>
      <c r="R752" s="373"/>
      <c r="S752" s="373"/>
      <c r="T752" s="373"/>
      <c r="U752" s="373"/>
      <c r="V752" s="373"/>
      <c r="W752" s="373"/>
      <c r="X752" s="373"/>
      <c r="Y752" s="373"/>
      <c r="Z752" s="373"/>
      <c r="AA752" s="373"/>
      <c r="AB752" s="373"/>
      <c r="AC752" s="373"/>
      <c r="AD752" s="373"/>
      <c r="AE752" s="373"/>
      <c r="AF752" s="373"/>
      <c r="AG752" s="373"/>
    </row>
    <row r="753" spans="1:33" ht="15.75" customHeight="1" x14ac:dyDescent="0.25">
      <c r="A753" s="373"/>
      <c r="B753" s="373"/>
      <c r="C753" s="373"/>
      <c r="D753" s="373"/>
      <c r="E753" s="373"/>
      <c r="F753" s="373"/>
      <c r="G753" s="373"/>
      <c r="H753" s="373"/>
      <c r="I753" s="373"/>
      <c r="J753" s="373"/>
      <c r="K753" s="373"/>
      <c r="L753" s="373"/>
      <c r="M753" s="373"/>
      <c r="N753" s="373"/>
      <c r="O753" s="373"/>
      <c r="P753" s="373"/>
      <c r="Q753" s="373"/>
      <c r="R753" s="373"/>
      <c r="S753" s="373"/>
      <c r="T753" s="373"/>
      <c r="U753" s="373"/>
      <c r="V753" s="373"/>
      <c r="W753" s="373"/>
      <c r="X753" s="373"/>
      <c r="Y753" s="373"/>
      <c r="Z753" s="373"/>
      <c r="AA753" s="373"/>
      <c r="AB753" s="373"/>
      <c r="AC753" s="373"/>
      <c r="AD753" s="373"/>
      <c r="AE753" s="373"/>
      <c r="AF753" s="373"/>
      <c r="AG753" s="373"/>
    </row>
    <row r="754" spans="1:33" ht="15.75" customHeight="1" x14ac:dyDescent="0.25">
      <c r="A754" s="373"/>
      <c r="B754" s="373"/>
      <c r="C754" s="373"/>
      <c r="D754" s="373"/>
      <c r="E754" s="373"/>
      <c r="F754" s="373"/>
      <c r="G754" s="373"/>
      <c r="H754" s="373"/>
      <c r="I754" s="373"/>
      <c r="J754" s="373"/>
      <c r="K754" s="373"/>
      <c r="L754" s="373"/>
      <c r="M754" s="373"/>
      <c r="N754" s="373"/>
      <c r="O754" s="373"/>
      <c r="P754" s="373"/>
      <c r="Q754" s="373"/>
      <c r="R754" s="373"/>
      <c r="S754" s="373"/>
      <c r="T754" s="373"/>
      <c r="U754" s="373"/>
      <c r="V754" s="373"/>
      <c r="W754" s="373"/>
      <c r="X754" s="373"/>
      <c r="Y754" s="373"/>
      <c r="Z754" s="373"/>
      <c r="AA754" s="373"/>
      <c r="AB754" s="373"/>
      <c r="AC754" s="373"/>
      <c r="AD754" s="373"/>
      <c r="AE754" s="373"/>
      <c r="AF754" s="373"/>
      <c r="AG754" s="373"/>
    </row>
    <row r="755" spans="1:33" ht="15.75" customHeight="1" x14ac:dyDescent="0.25">
      <c r="A755" s="373"/>
      <c r="B755" s="373"/>
      <c r="C755" s="373"/>
      <c r="D755" s="373"/>
      <c r="E755" s="373"/>
      <c r="F755" s="373"/>
      <c r="G755" s="373"/>
      <c r="H755" s="373"/>
      <c r="I755" s="373"/>
      <c r="J755" s="373"/>
      <c r="K755" s="373"/>
      <c r="L755" s="373"/>
      <c r="M755" s="373"/>
      <c r="N755" s="373"/>
      <c r="O755" s="373"/>
      <c r="P755" s="373"/>
      <c r="Q755" s="373"/>
      <c r="R755" s="373"/>
      <c r="S755" s="373"/>
      <c r="T755" s="373"/>
      <c r="U755" s="373"/>
      <c r="V755" s="373"/>
      <c r="W755" s="373"/>
      <c r="X755" s="373"/>
      <c r="Y755" s="373"/>
      <c r="Z755" s="373"/>
      <c r="AA755" s="373"/>
      <c r="AB755" s="373"/>
      <c r="AC755" s="373"/>
      <c r="AD755" s="373"/>
      <c r="AE755" s="373"/>
      <c r="AF755" s="373"/>
      <c r="AG755" s="373"/>
    </row>
    <row r="756" spans="1:33" ht="15.75" customHeight="1" x14ac:dyDescent="0.25">
      <c r="A756" s="373"/>
      <c r="B756" s="373"/>
      <c r="C756" s="373"/>
      <c r="D756" s="373"/>
      <c r="E756" s="373"/>
      <c r="F756" s="373"/>
      <c r="G756" s="373"/>
      <c r="H756" s="373"/>
      <c r="I756" s="373"/>
      <c r="J756" s="373"/>
      <c r="K756" s="373"/>
      <c r="L756" s="373"/>
      <c r="M756" s="373"/>
      <c r="N756" s="373"/>
      <c r="O756" s="373"/>
      <c r="P756" s="373"/>
      <c r="Q756" s="373"/>
      <c r="R756" s="373"/>
      <c r="S756" s="373"/>
      <c r="T756" s="373"/>
      <c r="U756" s="373"/>
      <c r="V756" s="373"/>
      <c r="W756" s="373"/>
      <c r="X756" s="373"/>
      <c r="Y756" s="373"/>
      <c r="Z756" s="373"/>
      <c r="AA756" s="373"/>
      <c r="AB756" s="373"/>
      <c r="AC756" s="373"/>
      <c r="AD756" s="373"/>
      <c r="AE756" s="373"/>
      <c r="AF756" s="373"/>
      <c r="AG756" s="373"/>
    </row>
    <row r="757" spans="1:33" ht="15.75" customHeight="1" x14ac:dyDescent="0.25">
      <c r="A757" s="373"/>
      <c r="B757" s="373"/>
      <c r="C757" s="373"/>
      <c r="D757" s="373"/>
      <c r="E757" s="373"/>
      <c r="F757" s="373"/>
      <c r="G757" s="373"/>
      <c r="H757" s="373"/>
      <c r="I757" s="373"/>
      <c r="J757" s="373"/>
      <c r="K757" s="373"/>
      <c r="L757" s="373"/>
      <c r="M757" s="373"/>
      <c r="N757" s="373"/>
      <c r="O757" s="373"/>
      <c r="P757" s="373"/>
      <c r="Q757" s="373"/>
      <c r="R757" s="373"/>
      <c r="S757" s="373"/>
      <c r="T757" s="373"/>
      <c r="U757" s="373"/>
      <c r="V757" s="373"/>
      <c r="W757" s="373"/>
      <c r="X757" s="373"/>
      <c r="Y757" s="373"/>
      <c r="Z757" s="373"/>
      <c r="AA757" s="373"/>
      <c r="AB757" s="373"/>
      <c r="AC757" s="373"/>
      <c r="AD757" s="373"/>
      <c r="AE757" s="373"/>
      <c r="AF757" s="373"/>
      <c r="AG757" s="373"/>
    </row>
    <row r="758" spans="1:33" ht="15.75" customHeight="1" x14ac:dyDescent="0.25">
      <c r="A758" s="373"/>
      <c r="B758" s="373"/>
      <c r="C758" s="373"/>
      <c r="D758" s="373"/>
      <c r="E758" s="373"/>
      <c r="F758" s="373"/>
      <c r="G758" s="373"/>
      <c r="H758" s="373"/>
      <c r="I758" s="373"/>
      <c r="J758" s="373"/>
      <c r="K758" s="373"/>
      <c r="L758" s="373"/>
      <c r="M758" s="373"/>
      <c r="N758" s="373"/>
      <c r="O758" s="373"/>
      <c r="P758" s="373"/>
      <c r="Q758" s="373"/>
      <c r="R758" s="373"/>
      <c r="S758" s="373"/>
      <c r="T758" s="373"/>
      <c r="U758" s="373"/>
      <c r="V758" s="373"/>
      <c r="W758" s="373"/>
      <c r="X758" s="373"/>
      <c r="Y758" s="373"/>
      <c r="Z758" s="373"/>
      <c r="AA758" s="373"/>
      <c r="AB758" s="373"/>
      <c r="AC758" s="373"/>
      <c r="AD758" s="373"/>
      <c r="AE758" s="373"/>
      <c r="AF758" s="373"/>
      <c r="AG758" s="373"/>
    </row>
    <row r="759" spans="1:33" ht="15.75" customHeight="1" x14ac:dyDescent="0.25">
      <c r="A759" s="373"/>
      <c r="B759" s="373"/>
      <c r="C759" s="373"/>
      <c r="D759" s="373"/>
      <c r="E759" s="373"/>
      <c r="F759" s="373"/>
      <c r="G759" s="373"/>
      <c r="H759" s="373"/>
      <c r="I759" s="373"/>
      <c r="J759" s="373"/>
      <c r="K759" s="373"/>
      <c r="L759" s="373"/>
      <c r="M759" s="373"/>
      <c r="N759" s="373"/>
      <c r="O759" s="373"/>
      <c r="P759" s="373"/>
      <c r="Q759" s="373"/>
      <c r="R759" s="373"/>
      <c r="S759" s="373"/>
      <c r="T759" s="373"/>
      <c r="U759" s="373"/>
      <c r="V759" s="373"/>
      <c r="W759" s="373"/>
      <c r="X759" s="373"/>
      <c r="Y759" s="373"/>
      <c r="Z759" s="373"/>
      <c r="AA759" s="373"/>
      <c r="AB759" s="373"/>
      <c r="AC759" s="373"/>
      <c r="AD759" s="373"/>
      <c r="AE759" s="373"/>
      <c r="AF759" s="373"/>
      <c r="AG759" s="373"/>
    </row>
    <row r="760" spans="1:33" ht="15.75" customHeight="1" x14ac:dyDescent="0.25">
      <c r="A760" s="373"/>
      <c r="B760" s="373"/>
      <c r="C760" s="373"/>
      <c r="D760" s="373"/>
      <c r="E760" s="373"/>
      <c r="F760" s="373"/>
      <c r="G760" s="373"/>
      <c r="H760" s="373"/>
      <c r="I760" s="373"/>
      <c r="J760" s="373"/>
      <c r="K760" s="373"/>
      <c r="L760" s="373"/>
      <c r="M760" s="373"/>
      <c r="N760" s="373"/>
      <c r="O760" s="373"/>
      <c r="P760" s="373"/>
      <c r="Q760" s="373"/>
      <c r="R760" s="373"/>
      <c r="S760" s="373"/>
      <c r="T760" s="373"/>
      <c r="U760" s="373"/>
      <c r="V760" s="373"/>
      <c r="W760" s="373"/>
      <c r="X760" s="373"/>
      <c r="Y760" s="373"/>
      <c r="Z760" s="373"/>
      <c r="AA760" s="373"/>
      <c r="AB760" s="373"/>
      <c r="AC760" s="373"/>
      <c r="AD760" s="373"/>
      <c r="AE760" s="373"/>
      <c r="AF760" s="373"/>
      <c r="AG760" s="373"/>
    </row>
    <row r="761" spans="1:33" ht="15.75" customHeight="1" x14ac:dyDescent="0.25">
      <c r="A761" s="373"/>
      <c r="B761" s="373"/>
      <c r="C761" s="373"/>
      <c r="D761" s="373"/>
      <c r="E761" s="373"/>
      <c r="F761" s="373"/>
      <c r="G761" s="373"/>
      <c r="H761" s="373"/>
      <c r="I761" s="373"/>
      <c r="J761" s="373"/>
      <c r="K761" s="373"/>
      <c r="L761" s="373"/>
      <c r="M761" s="373"/>
      <c r="N761" s="373"/>
      <c r="O761" s="373"/>
      <c r="P761" s="373"/>
      <c r="Q761" s="373"/>
      <c r="R761" s="373"/>
      <c r="S761" s="373"/>
      <c r="T761" s="373"/>
      <c r="U761" s="373"/>
      <c r="V761" s="373"/>
      <c r="W761" s="373"/>
      <c r="X761" s="373"/>
      <c r="Y761" s="373"/>
      <c r="Z761" s="373"/>
      <c r="AA761" s="373"/>
      <c r="AB761" s="373"/>
      <c r="AC761" s="373"/>
      <c r="AD761" s="373"/>
      <c r="AE761" s="373"/>
      <c r="AF761" s="373"/>
      <c r="AG761" s="373"/>
    </row>
    <row r="762" spans="1:33" ht="15.75" customHeight="1" x14ac:dyDescent="0.25">
      <c r="A762" s="373"/>
      <c r="B762" s="373"/>
      <c r="C762" s="373"/>
      <c r="D762" s="373"/>
      <c r="E762" s="373"/>
      <c r="F762" s="373"/>
      <c r="G762" s="373"/>
      <c r="H762" s="373"/>
      <c r="I762" s="373"/>
      <c r="J762" s="373"/>
      <c r="K762" s="373"/>
      <c r="L762" s="373"/>
      <c r="M762" s="373"/>
      <c r="N762" s="373"/>
      <c r="O762" s="373"/>
      <c r="P762" s="373"/>
      <c r="Q762" s="373"/>
      <c r="R762" s="373"/>
      <c r="S762" s="373"/>
      <c r="T762" s="373"/>
      <c r="U762" s="373"/>
      <c r="V762" s="373"/>
      <c r="W762" s="373"/>
      <c r="X762" s="373"/>
      <c r="Y762" s="373"/>
      <c r="Z762" s="373"/>
      <c r="AA762" s="373"/>
      <c r="AB762" s="373"/>
      <c r="AC762" s="373"/>
      <c r="AD762" s="373"/>
      <c r="AE762" s="373"/>
      <c r="AF762" s="373"/>
      <c r="AG762" s="373"/>
    </row>
    <row r="763" spans="1:33" ht="15.75" customHeight="1" x14ac:dyDescent="0.25">
      <c r="A763" s="373"/>
      <c r="B763" s="373"/>
      <c r="C763" s="373"/>
      <c r="D763" s="373"/>
      <c r="E763" s="373"/>
      <c r="F763" s="373"/>
      <c r="G763" s="373"/>
      <c r="H763" s="373"/>
      <c r="I763" s="373"/>
      <c r="J763" s="373"/>
      <c r="K763" s="373"/>
      <c r="L763" s="373"/>
      <c r="M763" s="373"/>
      <c r="N763" s="373"/>
      <c r="O763" s="373"/>
      <c r="P763" s="373"/>
      <c r="Q763" s="373"/>
      <c r="R763" s="373"/>
      <c r="S763" s="373"/>
      <c r="T763" s="373"/>
      <c r="U763" s="373"/>
      <c r="V763" s="373"/>
      <c r="W763" s="373"/>
      <c r="X763" s="373"/>
      <c r="Y763" s="373"/>
      <c r="Z763" s="373"/>
      <c r="AA763" s="373"/>
      <c r="AB763" s="373"/>
      <c r="AC763" s="373"/>
      <c r="AD763" s="373"/>
      <c r="AE763" s="373"/>
      <c r="AF763" s="373"/>
      <c r="AG763" s="373"/>
    </row>
    <row r="764" spans="1:33" ht="15.75" customHeight="1" x14ac:dyDescent="0.25">
      <c r="A764" s="373"/>
      <c r="B764" s="373"/>
      <c r="C764" s="373"/>
      <c r="D764" s="373"/>
      <c r="E764" s="373"/>
      <c r="F764" s="373"/>
      <c r="G764" s="373"/>
      <c r="H764" s="373"/>
      <c r="I764" s="373"/>
      <c r="J764" s="373"/>
      <c r="K764" s="373"/>
      <c r="L764" s="373"/>
      <c r="M764" s="373"/>
      <c r="N764" s="373"/>
      <c r="O764" s="373"/>
      <c r="P764" s="373"/>
      <c r="Q764" s="373"/>
      <c r="R764" s="373"/>
      <c r="S764" s="373"/>
      <c r="T764" s="373"/>
      <c r="U764" s="373"/>
      <c r="V764" s="373"/>
      <c r="W764" s="373"/>
      <c r="X764" s="373"/>
      <c r="Y764" s="373"/>
      <c r="Z764" s="373"/>
      <c r="AA764" s="373"/>
      <c r="AB764" s="373"/>
      <c r="AC764" s="373"/>
      <c r="AD764" s="373"/>
      <c r="AE764" s="373"/>
      <c r="AF764" s="373"/>
      <c r="AG764" s="373"/>
    </row>
    <row r="765" spans="1:33" ht="15.75" customHeight="1" x14ac:dyDescent="0.25">
      <c r="A765" s="373"/>
      <c r="B765" s="373"/>
      <c r="C765" s="373"/>
      <c r="D765" s="373"/>
      <c r="E765" s="373"/>
      <c r="F765" s="373"/>
      <c r="G765" s="373"/>
      <c r="H765" s="373"/>
      <c r="I765" s="373"/>
      <c r="J765" s="373"/>
      <c r="K765" s="373"/>
      <c r="L765" s="373"/>
      <c r="M765" s="373"/>
      <c r="N765" s="373"/>
      <c r="O765" s="373"/>
      <c r="P765" s="373"/>
      <c r="Q765" s="373"/>
      <c r="R765" s="373"/>
      <c r="S765" s="373"/>
      <c r="T765" s="373"/>
      <c r="U765" s="373"/>
      <c r="V765" s="373"/>
      <c r="W765" s="373"/>
      <c r="X765" s="373"/>
      <c r="Y765" s="373"/>
      <c r="Z765" s="373"/>
      <c r="AA765" s="373"/>
      <c r="AB765" s="373"/>
      <c r="AC765" s="373"/>
      <c r="AD765" s="373"/>
      <c r="AE765" s="373"/>
      <c r="AF765" s="373"/>
      <c r="AG765" s="373"/>
    </row>
    <row r="766" spans="1:33" ht="15.75" customHeight="1" x14ac:dyDescent="0.25">
      <c r="A766" s="373"/>
      <c r="B766" s="373"/>
      <c r="C766" s="373"/>
      <c r="D766" s="373"/>
      <c r="E766" s="373"/>
      <c r="F766" s="373"/>
      <c r="G766" s="373"/>
      <c r="H766" s="373"/>
      <c r="I766" s="373"/>
      <c r="J766" s="373"/>
      <c r="K766" s="373"/>
      <c r="L766" s="373"/>
      <c r="M766" s="373"/>
      <c r="N766" s="373"/>
      <c r="O766" s="373"/>
      <c r="P766" s="373"/>
      <c r="Q766" s="373"/>
      <c r="R766" s="373"/>
      <c r="S766" s="373"/>
      <c r="T766" s="373"/>
      <c r="U766" s="373"/>
      <c r="V766" s="373"/>
      <c r="W766" s="373"/>
      <c r="X766" s="373"/>
      <c r="Y766" s="373"/>
      <c r="Z766" s="373"/>
      <c r="AA766" s="373"/>
      <c r="AB766" s="373"/>
      <c r="AC766" s="373"/>
      <c r="AD766" s="373"/>
      <c r="AE766" s="373"/>
      <c r="AF766" s="373"/>
      <c r="AG766" s="373"/>
    </row>
    <row r="767" spans="1:33" ht="15.75" customHeight="1" x14ac:dyDescent="0.25">
      <c r="A767" s="373"/>
      <c r="B767" s="373"/>
      <c r="C767" s="373"/>
      <c r="D767" s="373"/>
      <c r="E767" s="373"/>
      <c r="F767" s="373"/>
      <c r="G767" s="373"/>
      <c r="H767" s="373"/>
      <c r="I767" s="373"/>
      <c r="J767" s="373"/>
      <c r="K767" s="373"/>
      <c r="L767" s="373"/>
      <c r="M767" s="373"/>
      <c r="N767" s="373"/>
      <c r="O767" s="373"/>
      <c r="P767" s="373"/>
      <c r="Q767" s="373"/>
      <c r="R767" s="373"/>
      <c r="S767" s="373"/>
      <c r="T767" s="373"/>
      <c r="U767" s="373"/>
      <c r="V767" s="373"/>
      <c r="W767" s="373"/>
      <c r="X767" s="373"/>
      <c r="Y767" s="373"/>
      <c r="Z767" s="373"/>
      <c r="AA767" s="373"/>
      <c r="AB767" s="373"/>
      <c r="AC767" s="373"/>
      <c r="AD767" s="373"/>
      <c r="AE767" s="373"/>
      <c r="AF767" s="373"/>
      <c r="AG767" s="373"/>
    </row>
    <row r="768" spans="1:33" ht="15.75" customHeight="1" x14ac:dyDescent="0.25">
      <c r="A768" s="373"/>
      <c r="B768" s="373"/>
      <c r="C768" s="373"/>
      <c r="D768" s="373"/>
      <c r="E768" s="373"/>
      <c r="F768" s="373"/>
      <c r="G768" s="373"/>
      <c r="H768" s="373"/>
      <c r="I768" s="373"/>
      <c r="J768" s="373"/>
      <c r="K768" s="373"/>
      <c r="L768" s="373"/>
      <c r="M768" s="373"/>
      <c r="N768" s="373"/>
      <c r="O768" s="373"/>
      <c r="P768" s="373"/>
      <c r="Q768" s="373"/>
      <c r="R768" s="373"/>
      <c r="S768" s="373"/>
      <c r="T768" s="373"/>
      <c r="U768" s="373"/>
      <c r="V768" s="373"/>
      <c r="W768" s="373"/>
      <c r="X768" s="373"/>
      <c r="Y768" s="373"/>
      <c r="Z768" s="373"/>
      <c r="AA768" s="373"/>
      <c r="AB768" s="373"/>
      <c r="AC768" s="373"/>
      <c r="AD768" s="373"/>
      <c r="AE768" s="373"/>
      <c r="AF768" s="373"/>
      <c r="AG768" s="373"/>
    </row>
    <row r="769" spans="1:33" ht="15.75" customHeight="1" x14ac:dyDescent="0.25">
      <c r="A769" s="373"/>
      <c r="B769" s="373"/>
      <c r="C769" s="373"/>
      <c r="D769" s="373"/>
      <c r="E769" s="373"/>
      <c r="F769" s="373"/>
      <c r="G769" s="373"/>
      <c r="H769" s="373"/>
      <c r="I769" s="373"/>
      <c r="J769" s="373"/>
      <c r="K769" s="373"/>
      <c r="L769" s="373"/>
      <c r="M769" s="373"/>
      <c r="N769" s="373"/>
      <c r="O769" s="373"/>
      <c r="P769" s="373"/>
      <c r="Q769" s="373"/>
      <c r="R769" s="373"/>
      <c r="S769" s="373"/>
      <c r="T769" s="373"/>
      <c r="U769" s="373"/>
      <c r="V769" s="373"/>
      <c r="W769" s="373"/>
      <c r="X769" s="373"/>
      <c r="Y769" s="373"/>
      <c r="Z769" s="373"/>
      <c r="AA769" s="373"/>
      <c r="AB769" s="373"/>
      <c r="AC769" s="373"/>
      <c r="AD769" s="373"/>
      <c r="AE769" s="373"/>
      <c r="AF769" s="373"/>
      <c r="AG769" s="373"/>
    </row>
    <row r="770" spans="1:33" ht="15.75" customHeight="1" x14ac:dyDescent="0.25">
      <c r="A770" s="373"/>
      <c r="B770" s="373"/>
      <c r="C770" s="373"/>
      <c r="D770" s="373"/>
      <c r="E770" s="373"/>
      <c r="F770" s="373"/>
      <c r="G770" s="373"/>
      <c r="H770" s="373"/>
      <c r="I770" s="373"/>
      <c r="J770" s="373"/>
      <c r="K770" s="373"/>
      <c r="L770" s="373"/>
      <c r="M770" s="373"/>
      <c r="N770" s="373"/>
      <c r="O770" s="373"/>
      <c r="P770" s="373"/>
      <c r="Q770" s="373"/>
      <c r="R770" s="373"/>
      <c r="S770" s="373"/>
      <c r="T770" s="373"/>
      <c r="U770" s="373"/>
      <c r="V770" s="373"/>
      <c r="W770" s="373"/>
      <c r="X770" s="373"/>
      <c r="Y770" s="373"/>
      <c r="Z770" s="373"/>
      <c r="AA770" s="373"/>
      <c r="AB770" s="373"/>
      <c r="AC770" s="373"/>
      <c r="AD770" s="373"/>
      <c r="AE770" s="373"/>
      <c r="AF770" s="373"/>
      <c r="AG770" s="373"/>
    </row>
    <row r="771" spans="1:33" ht="15.75" customHeight="1" x14ac:dyDescent="0.25">
      <c r="A771" s="373"/>
      <c r="B771" s="373"/>
      <c r="C771" s="373"/>
      <c r="D771" s="373"/>
      <c r="E771" s="373"/>
      <c r="F771" s="373"/>
      <c r="G771" s="373"/>
      <c r="H771" s="373"/>
      <c r="I771" s="373"/>
      <c r="J771" s="373"/>
      <c r="K771" s="373"/>
      <c r="L771" s="373"/>
      <c r="M771" s="373"/>
      <c r="N771" s="373"/>
      <c r="O771" s="373"/>
      <c r="P771" s="373"/>
      <c r="Q771" s="373"/>
      <c r="R771" s="373"/>
      <c r="S771" s="373"/>
      <c r="T771" s="373"/>
      <c r="U771" s="373"/>
      <c r="V771" s="373"/>
      <c r="W771" s="373"/>
      <c r="X771" s="373"/>
      <c r="Y771" s="373"/>
      <c r="Z771" s="373"/>
      <c r="AA771" s="373"/>
      <c r="AB771" s="373"/>
      <c r="AC771" s="373"/>
      <c r="AD771" s="373"/>
      <c r="AE771" s="373"/>
      <c r="AF771" s="373"/>
      <c r="AG771" s="373"/>
    </row>
    <row r="772" spans="1:33" ht="15.75" customHeight="1" x14ac:dyDescent="0.25">
      <c r="A772" s="373"/>
      <c r="B772" s="373"/>
      <c r="C772" s="373"/>
      <c r="D772" s="373"/>
      <c r="E772" s="373"/>
      <c r="F772" s="373"/>
      <c r="G772" s="373"/>
      <c r="H772" s="373"/>
      <c r="I772" s="373"/>
      <c r="J772" s="373"/>
      <c r="K772" s="373"/>
      <c r="L772" s="373"/>
      <c r="M772" s="373"/>
      <c r="N772" s="373"/>
      <c r="O772" s="373"/>
      <c r="P772" s="373"/>
      <c r="Q772" s="373"/>
      <c r="R772" s="373"/>
      <c r="S772" s="373"/>
      <c r="T772" s="373"/>
      <c r="U772" s="373"/>
      <c r="V772" s="373"/>
      <c r="W772" s="373"/>
      <c r="X772" s="373"/>
      <c r="Y772" s="373"/>
      <c r="Z772" s="373"/>
      <c r="AA772" s="373"/>
      <c r="AB772" s="373"/>
      <c r="AC772" s="373"/>
      <c r="AD772" s="373"/>
      <c r="AE772" s="373"/>
      <c r="AF772" s="373"/>
      <c r="AG772" s="373"/>
    </row>
    <row r="773" spans="1:33" ht="15.75" customHeight="1" x14ac:dyDescent="0.25">
      <c r="A773" s="373"/>
      <c r="B773" s="373"/>
      <c r="C773" s="373"/>
      <c r="D773" s="373"/>
      <c r="E773" s="373"/>
      <c r="F773" s="373"/>
      <c r="G773" s="373"/>
      <c r="H773" s="373"/>
      <c r="I773" s="373"/>
      <c r="J773" s="373"/>
      <c r="K773" s="373"/>
      <c r="L773" s="373"/>
      <c r="M773" s="373"/>
      <c r="N773" s="373"/>
      <c r="O773" s="373"/>
      <c r="P773" s="373"/>
      <c r="Q773" s="373"/>
      <c r="R773" s="373"/>
      <c r="S773" s="373"/>
      <c r="T773" s="373"/>
      <c r="U773" s="373"/>
      <c r="V773" s="373"/>
      <c r="W773" s="373"/>
      <c r="X773" s="373"/>
      <c r="Y773" s="373"/>
      <c r="Z773" s="373"/>
      <c r="AA773" s="373"/>
      <c r="AB773" s="373"/>
      <c r="AC773" s="373"/>
      <c r="AD773" s="373"/>
      <c r="AE773" s="373"/>
      <c r="AF773" s="373"/>
      <c r="AG773" s="373"/>
    </row>
    <row r="774" spans="1:33" ht="15.75" customHeight="1" x14ac:dyDescent="0.25">
      <c r="A774" s="373"/>
      <c r="B774" s="373"/>
      <c r="C774" s="373"/>
      <c r="D774" s="373"/>
      <c r="E774" s="373"/>
      <c r="F774" s="373"/>
      <c r="G774" s="373"/>
      <c r="H774" s="373"/>
      <c r="I774" s="373"/>
      <c r="J774" s="373"/>
      <c r="K774" s="373"/>
      <c r="L774" s="373"/>
      <c r="M774" s="373"/>
      <c r="N774" s="373"/>
      <c r="O774" s="373"/>
      <c r="P774" s="373"/>
      <c r="Q774" s="373"/>
      <c r="R774" s="373"/>
      <c r="S774" s="373"/>
      <c r="T774" s="373"/>
      <c r="U774" s="373"/>
      <c r="V774" s="373"/>
      <c r="W774" s="373"/>
      <c r="X774" s="373"/>
      <c r="Y774" s="373"/>
      <c r="Z774" s="373"/>
      <c r="AA774" s="373"/>
      <c r="AB774" s="373"/>
      <c r="AC774" s="373"/>
      <c r="AD774" s="373"/>
      <c r="AE774" s="373"/>
      <c r="AF774" s="373"/>
      <c r="AG774" s="373"/>
    </row>
    <row r="775" spans="1:33" ht="15.75" customHeight="1" x14ac:dyDescent="0.25">
      <c r="A775" s="373"/>
      <c r="B775" s="373"/>
      <c r="C775" s="373"/>
      <c r="D775" s="373"/>
      <c r="E775" s="373"/>
      <c r="F775" s="373"/>
      <c r="G775" s="373"/>
      <c r="H775" s="373"/>
      <c r="I775" s="373"/>
      <c r="J775" s="373"/>
      <c r="K775" s="373"/>
      <c r="L775" s="373"/>
      <c r="M775" s="373"/>
      <c r="N775" s="373"/>
      <c r="O775" s="373"/>
      <c r="P775" s="373"/>
      <c r="Q775" s="373"/>
      <c r="R775" s="373"/>
      <c r="S775" s="373"/>
      <c r="T775" s="373"/>
      <c r="U775" s="373"/>
      <c r="V775" s="373"/>
      <c r="W775" s="373"/>
      <c r="X775" s="373"/>
      <c r="Y775" s="373"/>
      <c r="Z775" s="373"/>
      <c r="AA775" s="373"/>
      <c r="AB775" s="373"/>
      <c r="AC775" s="373"/>
      <c r="AD775" s="373"/>
      <c r="AE775" s="373"/>
      <c r="AF775" s="373"/>
      <c r="AG775" s="373"/>
    </row>
    <row r="776" spans="1:33" ht="15.75" customHeight="1" x14ac:dyDescent="0.25">
      <c r="A776" s="373"/>
      <c r="B776" s="373"/>
      <c r="C776" s="373"/>
      <c r="D776" s="373"/>
      <c r="E776" s="373"/>
      <c r="F776" s="373"/>
      <c r="G776" s="373"/>
      <c r="H776" s="373"/>
      <c r="I776" s="373"/>
      <c r="J776" s="373"/>
      <c r="K776" s="373"/>
      <c r="L776" s="373"/>
      <c r="M776" s="373"/>
      <c r="N776" s="373"/>
      <c r="O776" s="373"/>
      <c r="P776" s="373"/>
      <c r="Q776" s="373"/>
      <c r="R776" s="373"/>
      <c r="S776" s="373"/>
      <c r="T776" s="373"/>
      <c r="U776" s="373"/>
      <c r="V776" s="373"/>
      <c r="W776" s="373"/>
      <c r="X776" s="373"/>
      <c r="Y776" s="373"/>
      <c r="Z776" s="373"/>
      <c r="AA776" s="373"/>
      <c r="AB776" s="373"/>
      <c r="AC776" s="373"/>
      <c r="AD776" s="373"/>
      <c r="AE776" s="373"/>
      <c r="AF776" s="373"/>
      <c r="AG776" s="373"/>
    </row>
    <row r="777" spans="1:33" ht="15.75" customHeight="1" x14ac:dyDescent="0.25">
      <c r="A777" s="373"/>
      <c r="B777" s="373"/>
      <c r="C777" s="373"/>
      <c r="D777" s="373"/>
      <c r="E777" s="373"/>
      <c r="F777" s="373"/>
      <c r="G777" s="373"/>
      <c r="H777" s="373"/>
      <c r="I777" s="373"/>
      <c r="J777" s="373"/>
      <c r="K777" s="373"/>
      <c r="L777" s="373"/>
      <c r="M777" s="373"/>
      <c r="N777" s="373"/>
      <c r="O777" s="373"/>
      <c r="P777" s="373"/>
      <c r="Q777" s="373"/>
      <c r="R777" s="373"/>
      <c r="S777" s="373"/>
      <c r="T777" s="373"/>
      <c r="U777" s="373"/>
      <c r="V777" s="373"/>
      <c r="W777" s="373"/>
      <c r="X777" s="373"/>
      <c r="Y777" s="373"/>
      <c r="Z777" s="373"/>
      <c r="AA777" s="373"/>
      <c r="AB777" s="373"/>
      <c r="AC777" s="373"/>
      <c r="AD777" s="373"/>
      <c r="AE777" s="373"/>
      <c r="AF777" s="373"/>
      <c r="AG777" s="373"/>
    </row>
    <row r="778" spans="1:33" ht="15.75" customHeight="1" x14ac:dyDescent="0.25">
      <c r="A778" s="373"/>
      <c r="B778" s="373"/>
      <c r="C778" s="373"/>
      <c r="D778" s="373"/>
      <c r="E778" s="373"/>
      <c r="F778" s="373"/>
      <c r="G778" s="373"/>
      <c r="H778" s="373"/>
      <c r="I778" s="373"/>
      <c r="J778" s="373"/>
      <c r="K778" s="373"/>
      <c r="L778" s="373"/>
      <c r="M778" s="373"/>
      <c r="N778" s="373"/>
      <c r="O778" s="373"/>
      <c r="P778" s="373"/>
      <c r="Q778" s="373"/>
      <c r="R778" s="373"/>
      <c r="S778" s="373"/>
      <c r="T778" s="373"/>
      <c r="U778" s="373"/>
      <c r="V778" s="373"/>
      <c r="W778" s="373"/>
      <c r="X778" s="373"/>
      <c r="Y778" s="373"/>
      <c r="Z778" s="373"/>
      <c r="AA778" s="373"/>
      <c r="AB778" s="373"/>
      <c r="AC778" s="373"/>
      <c r="AD778" s="373"/>
      <c r="AE778" s="373"/>
      <c r="AF778" s="373"/>
      <c r="AG778" s="373"/>
    </row>
    <row r="779" spans="1:33" ht="15.75" customHeight="1" x14ac:dyDescent="0.25">
      <c r="A779" s="373"/>
      <c r="B779" s="373"/>
      <c r="C779" s="373"/>
      <c r="D779" s="373"/>
      <c r="E779" s="373"/>
      <c r="F779" s="373"/>
      <c r="G779" s="373"/>
      <c r="H779" s="373"/>
      <c r="I779" s="373"/>
      <c r="J779" s="373"/>
      <c r="K779" s="373"/>
      <c r="L779" s="373"/>
      <c r="M779" s="373"/>
      <c r="N779" s="373"/>
      <c r="O779" s="373"/>
      <c r="P779" s="373"/>
      <c r="Q779" s="373"/>
      <c r="R779" s="373"/>
      <c r="S779" s="373"/>
      <c r="T779" s="373"/>
      <c r="U779" s="373"/>
      <c r="V779" s="373"/>
      <c r="W779" s="373"/>
      <c r="X779" s="373"/>
      <c r="Y779" s="373"/>
      <c r="Z779" s="373"/>
      <c r="AA779" s="373"/>
      <c r="AB779" s="373"/>
      <c r="AC779" s="373"/>
      <c r="AD779" s="373"/>
      <c r="AE779" s="373"/>
      <c r="AF779" s="373"/>
      <c r="AG779" s="373"/>
    </row>
    <row r="780" spans="1:33" ht="15.75" customHeight="1" x14ac:dyDescent="0.25">
      <c r="A780" s="373"/>
      <c r="B780" s="373"/>
      <c r="C780" s="373"/>
      <c r="D780" s="373"/>
      <c r="E780" s="373"/>
      <c r="F780" s="373"/>
      <c r="G780" s="373"/>
      <c r="H780" s="373"/>
      <c r="I780" s="373"/>
      <c r="J780" s="373"/>
      <c r="K780" s="373"/>
      <c r="L780" s="373"/>
      <c r="M780" s="373"/>
      <c r="N780" s="373"/>
      <c r="O780" s="373"/>
      <c r="P780" s="373"/>
      <c r="Q780" s="373"/>
      <c r="R780" s="373"/>
      <c r="S780" s="373"/>
      <c r="T780" s="373"/>
      <c r="U780" s="373"/>
      <c r="V780" s="373"/>
      <c r="W780" s="373"/>
      <c r="X780" s="373"/>
      <c r="Y780" s="373"/>
      <c r="Z780" s="373"/>
      <c r="AA780" s="373"/>
      <c r="AB780" s="373"/>
      <c r="AC780" s="373"/>
      <c r="AD780" s="373"/>
      <c r="AE780" s="373"/>
      <c r="AF780" s="373"/>
      <c r="AG780" s="373"/>
    </row>
    <row r="781" spans="1:33" ht="15.75" customHeight="1" x14ac:dyDescent="0.25">
      <c r="A781" s="373"/>
      <c r="B781" s="373"/>
      <c r="C781" s="373"/>
      <c r="D781" s="373"/>
      <c r="E781" s="373"/>
      <c r="F781" s="373"/>
      <c r="G781" s="373"/>
      <c r="H781" s="373"/>
      <c r="I781" s="373"/>
      <c r="J781" s="373"/>
      <c r="K781" s="373"/>
      <c r="L781" s="373"/>
      <c r="M781" s="373"/>
      <c r="N781" s="373"/>
      <c r="O781" s="373"/>
      <c r="P781" s="373"/>
      <c r="Q781" s="373"/>
      <c r="R781" s="373"/>
      <c r="S781" s="373"/>
      <c r="T781" s="373"/>
      <c r="U781" s="373"/>
      <c r="V781" s="373"/>
      <c r="W781" s="373"/>
      <c r="X781" s="373"/>
      <c r="Y781" s="373"/>
      <c r="Z781" s="373"/>
      <c r="AA781" s="373"/>
      <c r="AB781" s="373"/>
      <c r="AC781" s="373"/>
      <c r="AD781" s="373"/>
      <c r="AE781" s="373"/>
      <c r="AF781" s="373"/>
      <c r="AG781" s="373"/>
    </row>
    <row r="782" spans="1:33" ht="15.75" customHeight="1" x14ac:dyDescent="0.25">
      <c r="A782" s="373"/>
      <c r="B782" s="373"/>
      <c r="C782" s="373"/>
      <c r="D782" s="373"/>
      <c r="E782" s="373"/>
      <c r="F782" s="373"/>
      <c r="G782" s="373"/>
      <c r="H782" s="373"/>
      <c r="I782" s="373"/>
      <c r="J782" s="373"/>
      <c r="K782" s="373"/>
      <c r="L782" s="373"/>
      <c r="M782" s="373"/>
      <c r="N782" s="373"/>
      <c r="O782" s="373"/>
      <c r="P782" s="373"/>
      <c r="Q782" s="373"/>
      <c r="R782" s="373"/>
      <c r="S782" s="373"/>
      <c r="T782" s="373"/>
      <c r="U782" s="373"/>
      <c r="V782" s="373"/>
      <c r="W782" s="373"/>
      <c r="X782" s="373"/>
      <c r="Y782" s="373"/>
      <c r="Z782" s="373"/>
      <c r="AA782" s="373"/>
      <c r="AB782" s="373"/>
      <c r="AC782" s="373"/>
      <c r="AD782" s="373"/>
      <c r="AE782" s="373"/>
      <c r="AF782" s="373"/>
      <c r="AG782" s="373"/>
    </row>
    <row r="783" spans="1:33" ht="15.75" customHeight="1" x14ac:dyDescent="0.25">
      <c r="A783" s="373"/>
      <c r="B783" s="373"/>
      <c r="C783" s="373"/>
      <c r="D783" s="373"/>
      <c r="E783" s="373"/>
      <c r="F783" s="373"/>
      <c r="G783" s="373"/>
      <c r="H783" s="373"/>
      <c r="I783" s="373"/>
      <c r="J783" s="373"/>
      <c r="K783" s="373"/>
      <c r="L783" s="373"/>
      <c r="M783" s="373"/>
      <c r="N783" s="373"/>
      <c r="O783" s="373"/>
      <c r="P783" s="373"/>
      <c r="Q783" s="373"/>
      <c r="R783" s="373"/>
      <c r="S783" s="373"/>
      <c r="T783" s="373"/>
      <c r="U783" s="373"/>
      <c r="V783" s="373"/>
      <c r="W783" s="373"/>
      <c r="X783" s="373"/>
      <c r="Y783" s="373"/>
      <c r="Z783" s="373"/>
      <c r="AA783" s="373"/>
      <c r="AB783" s="373"/>
      <c r="AC783" s="373"/>
      <c r="AD783" s="373"/>
      <c r="AE783" s="373"/>
      <c r="AF783" s="373"/>
      <c r="AG783" s="373"/>
    </row>
    <row r="784" spans="1:33" ht="15.75" customHeight="1" x14ac:dyDescent="0.25">
      <c r="A784" s="373"/>
      <c r="B784" s="373"/>
      <c r="C784" s="373"/>
      <c r="D784" s="373"/>
      <c r="E784" s="373"/>
      <c r="F784" s="373"/>
      <c r="G784" s="373"/>
      <c r="H784" s="373"/>
      <c r="I784" s="373"/>
      <c r="J784" s="373"/>
      <c r="K784" s="373"/>
      <c r="L784" s="373"/>
      <c r="M784" s="373"/>
      <c r="N784" s="373"/>
      <c r="O784" s="373"/>
      <c r="P784" s="373"/>
      <c r="Q784" s="373"/>
      <c r="R784" s="373"/>
      <c r="S784" s="373"/>
      <c r="T784" s="373"/>
      <c r="U784" s="373"/>
      <c r="V784" s="373"/>
      <c r="W784" s="373"/>
      <c r="X784" s="373"/>
      <c r="Y784" s="373"/>
      <c r="Z784" s="373"/>
      <c r="AA784" s="373"/>
      <c r="AB784" s="373"/>
      <c r="AC784" s="373"/>
      <c r="AD784" s="373"/>
      <c r="AE784" s="373"/>
      <c r="AF784" s="373"/>
      <c r="AG784" s="373"/>
    </row>
    <row r="785" spans="1:33" ht="15.75" customHeight="1" x14ac:dyDescent="0.25">
      <c r="A785" s="373"/>
      <c r="B785" s="373"/>
      <c r="C785" s="373"/>
      <c r="D785" s="373"/>
      <c r="E785" s="373"/>
      <c r="F785" s="373"/>
      <c r="G785" s="373"/>
      <c r="H785" s="373"/>
      <c r="I785" s="373"/>
      <c r="J785" s="373"/>
      <c r="K785" s="373"/>
      <c r="L785" s="373"/>
      <c r="M785" s="373"/>
      <c r="N785" s="373"/>
      <c r="O785" s="373"/>
      <c r="P785" s="373"/>
      <c r="Q785" s="373"/>
      <c r="R785" s="373"/>
      <c r="S785" s="373"/>
      <c r="T785" s="373"/>
      <c r="U785" s="373"/>
      <c r="V785" s="373"/>
      <c r="W785" s="373"/>
      <c r="X785" s="373"/>
      <c r="Y785" s="373"/>
      <c r="Z785" s="373"/>
      <c r="AA785" s="373"/>
      <c r="AB785" s="373"/>
      <c r="AC785" s="373"/>
      <c r="AD785" s="373"/>
      <c r="AE785" s="373"/>
      <c r="AF785" s="373"/>
      <c r="AG785" s="373"/>
    </row>
    <row r="786" spans="1:33" ht="15.75" customHeight="1" x14ac:dyDescent="0.25">
      <c r="A786" s="373"/>
      <c r="B786" s="373"/>
      <c r="C786" s="373"/>
      <c r="D786" s="373"/>
      <c r="E786" s="373"/>
      <c r="F786" s="373"/>
      <c r="G786" s="373"/>
      <c r="H786" s="373"/>
      <c r="I786" s="373"/>
      <c r="J786" s="373"/>
      <c r="K786" s="373"/>
      <c r="L786" s="373"/>
      <c r="M786" s="373"/>
      <c r="N786" s="373"/>
      <c r="O786" s="373"/>
      <c r="P786" s="373"/>
      <c r="Q786" s="373"/>
      <c r="R786" s="373"/>
      <c r="S786" s="373"/>
      <c r="T786" s="373"/>
      <c r="U786" s="373"/>
      <c r="V786" s="373"/>
      <c r="W786" s="373"/>
      <c r="X786" s="373"/>
      <c r="Y786" s="373"/>
      <c r="Z786" s="373"/>
      <c r="AA786" s="373"/>
      <c r="AB786" s="373"/>
      <c r="AC786" s="373"/>
      <c r="AD786" s="373"/>
      <c r="AE786" s="373"/>
      <c r="AF786" s="373"/>
      <c r="AG786" s="373"/>
    </row>
    <row r="787" spans="1:33" ht="15.75" customHeight="1" x14ac:dyDescent="0.25">
      <c r="A787" s="373"/>
      <c r="B787" s="373"/>
      <c r="C787" s="373"/>
      <c r="D787" s="373"/>
      <c r="E787" s="373"/>
      <c r="F787" s="373"/>
      <c r="G787" s="373"/>
      <c r="H787" s="373"/>
      <c r="I787" s="373"/>
      <c r="J787" s="373"/>
      <c r="K787" s="373"/>
      <c r="L787" s="373"/>
      <c r="M787" s="373"/>
      <c r="N787" s="373"/>
      <c r="O787" s="373"/>
      <c r="P787" s="373"/>
      <c r="Q787" s="373"/>
      <c r="R787" s="373"/>
      <c r="S787" s="373"/>
      <c r="T787" s="373"/>
      <c r="U787" s="373"/>
      <c r="V787" s="373"/>
      <c r="W787" s="373"/>
      <c r="X787" s="373"/>
      <c r="Y787" s="373"/>
      <c r="Z787" s="373"/>
      <c r="AA787" s="373"/>
      <c r="AB787" s="373"/>
      <c r="AC787" s="373"/>
      <c r="AD787" s="373"/>
      <c r="AE787" s="373"/>
      <c r="AF787" s="373"/>
      <c r="AG787" s="373"/>
    </row>
    <row r="788" spans="1:33" ht="15.75" customHeight="1" x14ac:dyDescent="0.25">
      <c r="A788" s="373"/>
      <c r="B788" s="373"/>
      <c r="C788" s="373"/>
      <c r="D788" s="373"/>
      <c r="E788" s="373"/>
      <c r="F788" s="373"/>
      <c r="G788" s="373"/>
      <c r="H788" s="373"/>
      <c r="I788" s="373"/>
      <c r="J788" s="373"/>
      <c r="K788" s="373"/>
      <c r="L788" s="373"/>
      <c r="M788" s="373"/>
      <c r="N788" s="373"/>
      <c r="O788" s="373"/>
      <c r="P788" s="373"/>
      <c r="Q788" s="373"/>
      <c r="R788" s="373"/>
      <c r="S788" s="373"/>
      <c r="T788" s="373"/>
      <c r="U788" s="373"/>
      <c r="V788" s="373"/>
      <c r="W788" s="373"/>
      <c r="X788" s="373"/>
      <c r="Y788" s="373"/>
      <c r="Z788" s="373"/>
      <c r="AA788" s="373"/>
      <c r="AB788" s="373"/>
      <c r="AC788" s="373"/>
      <c r="AD788" s="373"/>
      <c r="AE788" s="373"/>
      <c r="AF788" s="373"/>
      <c r="AG788" s="373"/>
    </row>
    <row r="789" spans="1:33" ht="15.75" customHeight="1" x14ac:dyDescent="0.25">
      <c r="A789" s="373"/>
      <c r="B789" s="373"/>
      <c r="C789" s="373"/>
      <c r="D789" s="373"/>
      <c r="E789" s="373"/>
      <c r="F789" s="373"/>
      <c r="G789" s="373"/>
      <c r="H789" s="373"/>
      <c r="I789" s="373"/>
      <c r="J789" s="373"/>
      <c r="K789" s="373"/>
      <c r="L789" s="373"/>
      <c r="M789" s="373"/>
      <c r="N789" s="373"/>
      <c r="O789" s="373"/>
      <c r="P789" s="373"/>
      <c r="Q789" s="373"/>
      <c r="R789" s="373"/>
      <c r="S789" s="373"/>
      <c r="T789" s="373"/>
      <c r="U789" s="373"/>
      <c r="V789" s="373"/>
      <c r="W789" s="373"/>
      <c r="X789" s="373"/>
      <c r="Y789" s="373"/>
      <c r="Z789" s="373"/>
      <c r="AA789" s="373"/>
      <c r="AB789" s="373"/>
      <c r="AC789" s="373"/>
      <c r="AD789" s="373"/>
      <c r="AE789" s="373"/>
      <c r="AF789" s="373"/>
      <c r="AG789" s="373"/>
    </row>
    <row r="790" spans="1:33" ht="15.75" customHeight="1" x14ac:dyDescent="0.25">
      <c r="A790" s="373"/>
      <c r="B790" s="373"/>
      <c r="C790" s="373"/>
      <c r="D790" s="373"/>
      <c r="E790" s="373"/>
      <c r="F790" s="373"/>
      <c r="G790" s="373"/>
      <c r="H790" s="373"/>
      <c r="I790" s="373"/>
      <c r="J790" s="373"/>
      <c r="K790" s="373"/>
      <c r="L790" s="373"/>
      <c r="M790" s="373"/>
      <c r="N790" s="373"/>
      <c r="O790" s="373"/>
      <c r="P790" s="373"/>
      <c r="Q790" s="373"/>
      <c r="R790" s="373"/>
      <c r="S790" s="373"/>
      <c r="T790" s="373"/>
      <c r="U790" s="373"/>
      <c r="V790" s="373"/>
      <c r="W790" s="373"/>
      <c r="X790" s="373"/>
      <c r="Y790" s="373"/>
      <c r="Z790" s="373"/>
      <c r="AA790" s="373"/>
      <c r="AB790" s="373"/>
      <c r="AC790" s="373"/>
      <c r="AD790" s="373"/>
      <c r="AE790" s="373"/>
      <c r="AF790" s="373"/>
      <c r="AG790" s="373"/>
    </row>
    <row r="791" spans="1:33" ht="15.75" customHeight="1" x14ac:dyDescent="0.25">
      <c r="A791" s="373"/>
      <c r="B791" s="373"/>
      <c r="C791" s="373"/>
      <c r="D791" s="373"/>
      <c r="E791" s="373"/>
      <c r="F791" s="373"/>
      <c r="G791" s="373"/>
      <c r="H791" s="373"/>
      <c r="I791" s="373"/>
      <c r="J791" s="373"/>
      <c r="K791" s="373"/>
      <c r="L791" s="373"/>
      <c r="M791" s="373"/>
      <c r="N791" s="373"/>
      <c r="O791" s="373"/>
      <c r="P791" s="373"/>
      <c r="Q791" s="373"/>
      <c r="R791" s="373"/>
      <c r="S791" s="373"/>
      <c r="T791" s="373"/>
      <c r="U791" s="373"/>
      <c r="V791" s="373"/>
      <c r="W791" s="373"/>
      <c r="X791" s="373"/>
      <c r="Y791" s="373"/>
      <c r="Z791" s="373"/>
      <c r="AA791" s="373"/>
      <c r="AB791" s="373"/>
      <c r="AC791" s="373"/>
      <c r="AD791" s="373"/>
      <c r="AE791" s="373"/>
      <c r="AF791" s="373"/>
      <c r="AG791" s="373"/>
    </row>
    <row r="792" spans="1:33" ht="15.75" customHeight="1" x14ac:dyDescent="0.25">
      <c r="A792" s="373"/>
      <c r="B792" s="373"/>
      <c r="C792" s="373"/>
      <c r="D792" s="373"/>
      <c r="E792" s="373"/>
      <c r="F792" s="373"/>
      <c r="G792" s="373"/>
      <c r="H792" s="373"/>
      <c r="I792" s="373"/>
      <c r="J792" s="373"/>
      <c r="K792" s="373"/>
      <c r="L792" s="373"/>
      <c r="M792" s="373"/>
      <c r="N792" s="373"/>
      <c r="O792" s="373"/>
      <c r="P792" s="373"/>
      <c r="Q792" s="373"/>
      <c r="R792" s="373"/>
      <c r="S792" s="373"/>
      <c r="T792" s="373"/>
      <c r="U792" s="373"/>
      <c r="V792" s="373"/>
      <c r="W792" s="373"/>
      <c r="X792" s="373"/>
      <c r="Y792" s="373"/>
      <c r="Z792" s="373"/>
      <c r="AA792" s="373"/>
      <c r="AB792" s="373"/>
      <c r="AC792" s="373"/>
      <c r="AD792" s="373"/>
      <c r="AE792" s="373"/>
      <c r="AF792" s="373"/>
      <c r="AG792" s="373"/>
    </row>
    <row r="793" spans="1:33" ht="15.75" customHeight="1" x14ac:dyDescent="0.25">
      <c r="A793" s="373"/>
      <c r="B793" s="373"/>
      <c r="C793" s="373"/>
      <c r="D793" s="373"/>
      <c r="E793" s="373"/>
      <c r="F793" s="373"/>
      <c r="G793" s="373"/>
      <c r="H793" s="373"/>
      <c r="I793" s="373"/>
      <c r="J793" s="373"/>
      <c r="K793" s="373"/>
      <c r="L793" s="373"/>
      <c r="M793" s="373"/>
      <c r="N793" s="373"/>
      <c r="O793" s="373"/>
      <c r="P793" s="373"/>
      <c r="Q793" s="373"/>
      <c r="R793" s="373"/>
      <c r="S793" s="373"/>
      <c r="T793" s="373"/>
      <c r="U793" s="373"/>
      <c r="V793" s="373"/>
      <c r="W793" s="373"/>
      <c r="X793" s="373"/>
      <c r="Y793" s="373"/>
      <c r="Z793" s="373"/>
      <c r="AA793" s="373"/>
      <c r="AB793" s="373"/>
      <c r="AC793" s="373"/>
      <c r="AD793" s="373"/>
      <c r="AE793" s="373"/>
      <c r="AF793" s="373"/>
      <c r="AG793" s="373"/>
    </row>
    <row r="794" spans="1:33" ht="15.75" customHeight="1" x14ac:dyDescent="0.25">
      <c r="A794" s="373"/>
      <c r="B794" s="373"/>
      <c r="C794" s="373"/>
      <c r="D794" s="373"/>
      <c r="E794" s="373"/>
      <c r="F794" s="373"/>
      <c r="G794" s="373"/>
      <c r="H794" s="373"/>
      <c r="I794" s="373"/>
      <c r="J794" s="373"/>
      <c r="K794" s="373"/>
      <c r="L794" s="373"/>
      <c r="M794" s="373"/>
      <c r="N794" s="373"/>
      <c r="O794" s="373"/>
      <c r="P794" s="373"/>
      <c r="Q794" s="373"/>
      <c r="R794" s="373"/>
      <c r="S794" s="373"/>
      <c r="T794" s="373"/>
      <c r="U794" s="373"/>
      <c r="V794" s="373"/>
      <c r="W794" s="373"/>
      <c r="X794" s="373"/>
      <c r="Y794" s="373"/>
      <c r="Z794" s="373"/>
      <c r="AA794" s="373"/>
      <c r="AB794" s="373"/>
      <c r="AC794" s="373"/>
      <c r="AD794" s="373"/>
      <c r="AE794" s="373"/>
      <c r="AF794" s="373"/>
      <c r="AG794" s="373"/>
    </row>
    <row r="795" spans="1:33" ht="15.75" customHeight="1" x14ac:dyDescent="0.25">
      <c r="A795" s="373"/>
      <c r="B795" s="373"/>
      <c r="C795" s="373"/>
      <c r="D795" s="373"/>
      <c r="E795" s="373"/>
      <c r="F795" s="373"/>
      <c r="G795" s="373"/>
      <c r="H795" s="373"/>
      <c r="I795" s="373"/>
      <c r="J795" s="373"/>
      <c r="K795" s="373"/>
      <c r="L795" s="373"/>
      <c r="M795" s="373"/>
      <c r="N795" s="373"/>
      <c r="O795" s="373"/>
      <c r="P795" s="373"/>
      <c r="Q795" s="373"/>
      <c r="R795" s="373"/>
      <c r="S795" s="373"/>
      <c r="T795" s="373"/>
      <c r="U795" s="373"/>
      <c r="V795" s="373"/>
      <c r="W795" s="373"/>
      <c r="X795" s="373"/>
      <c r="Y795" s="373"/>
      <c r="Z795" s="373"/>
      <c r="AA795" s="373"/>
      <c r="AB795" s="373"/>
      <c r="AC795" s="373"/>
      <c r="AD795" s="373"/>
      <c r="AE795" s="373"/>
      <c r="AF795" s="373"/>
      <c r="AG795" s="373"/>
    </row>
    <row r="796" spans="1:33" ht="15.75" customHeight="1" x14ac:dyDescent="0.25">
      <c r="A796" s="373"/>
      <c r="B796" s="373"/>
      <c r="C796" s="373"/>
      <c r="D796" s="373"/>
      <c r="E796" s="373"/>
      <c r="F796" s="373"/>
      <c r="G796" s="373"/>
      <c r="H796" s="373"/>
      <c r="I796" s="373"/>
      <c r="J796" s="373"/>
      <c r="K796" s="373"/>
      <c r="L796" s="373"/>
      <c r="M796" s="373"/>
      <c r="N796" s="373"/>
      <c r="O796" s="373"/>
      <c r="P796" s="373"/>
      <c r="Q796" s="373"/>
      <c r="R796" s="373"/>
      <c r="S796" s="373"/>
      <c r="T796" s="373"/>
      <c r="U796" s="373"/>
      <c r="V796" s="373"/>
      <c r="W796" s="373"/>
      <c r="X796" s="373"/>
      <c r="Y796" s="373"/>
      <c r="Z796" s="373"/>
      <c r="AA796" s="373"/>
      <c r="AB796" s="373"/>
      <c r="AC796" s="373"/>
      <c r="AD796" s="373"/>
      <c r="AE796" s="373"/>
      <c r="AF796" s="373"/>
      <c r="AG796" s="373"/>
    </row>
    <row r="797" spans="1:33" ht="15.75" customHeight="1" x14ac:dyDescent="0.25">
      <c r="A797" s="373"/>
      <c r="B797" s="373"/>
      <c r="C797" s="373"/>
      <c r="D797" s="373"/>
      <c r="E797" s="373"/>
      <c r="F797" s="373"/>
      <c r="G797" s="373"/>
      <c r="H797" s="373"/>
      <c r="I797" s="373"/>
      <c r="J797" s="373"/>
      <c r="K797" s="373"/>
      <c r="L797" s="373"/>
      <c r="M797" s="373"/>
      <c r="N797" s="373"/>
      <c r="O797" s="373"/>
      <c r="P797" s="373"/>
      <c r="Q797" s="373"/>
      <c r="R797" s="373"/>
      <c r="S797" s="373"/>
      <c r="T797" s="373"/>
      <c r="U797" s="373"/>
      <c r="V797" s="373"/>
      <c r="W797" s="373"/>
      <c r="X797" s="373"/>
      <c r="Y797" s="373"/>
      <c r="Z797" s="373"/>
      <c r="AA797" s="373"/>
      <c r="AB797" s="373"/>
      <c r="AC797" s="373"/>
      <c r="AD797" s="373"/>
      <c r="AE797" s="373"/>
      <c r="AF797" s="373"/>
      <c r="AG797" s="373"/>
    </row>
    <row r="798" spans="1:33" ht="15.75" customHeight="1" x14ac:dyDescent="0.25">
      <c r="A798" s="373"/>
      <c r="B798" s="373"/>
      <c r="C798" s="373"/>
      <c r="D798" s="373"/>
      <c r="E798" s="373"/>
      <c r="F798" s="373"/>
      <c r="G798" s="373"/>
      <c r="H798" s="373"/>
      <c r="I798" s="373"/>
      <c r="J798" s="373"/>
      <c r="K798" s="373"/>
      <c r="L798" s="373"/>
      <c r="M798" s="373"/>
      <c r="N798" s="373"/>
      <c r="O798" s="373"/>
      <c r="P798" s="373"/>
      <c r="Q798" s="373"/>
      <c r="R798" s="373"/>
      <c r="S798" s="373"/>
      <c r="T798" s="373"/>
      <c r="U798" s="373"/>
      <c r="V798" s="373"/>
      <c r="W798" s="373"/>
      <c r="X798" s="373"/>
      <c r="Y798" s="373"/>
      <c r="Z798" s="373"/>
      <c r="AA798" s="373"/>
      <c r="AB798" s="373"/>
      <c r="AC798" s="373"/>
      <c r="AD798" s="373"/>
      <c r="AE798" s="373"/>
      <c r="AF798" s="373"/>
      <c r="AG798" s="373"/>
    </row>
    <row r="799" spans="1:33" ht="15.75" customHeight="1" x14ac:dyDescent="0.25">
      <c r="A799" s="373"/>
      <c r="B799" s="373"/>
      <c r="C799" s="373"/>
      <c r="D799" s="373"/>
      <c r="E799" s="373"/>
      <c r="F799" s="373"/>
      <c r="G799" s="373"/>
      <c r="H799" s="373"/>
      <c r="I799" s="373"/>
      <c r="J799" s="373"/>
      <c r="K799" s="373"/>
      <c r="L799" s="373"/>
      <c r="M799" s="373"/>
      <c r="N799" s="373"/>
      <c r="O799" s="373"/>
      <c r="P799" s="373"/>
      <c r="Q799" s="373"/>
      <c r="R799" s="373"/>
      <c r="S799" s="373"/>
      <c r="T799" s="373"/>
      <c r="U799" s="373"/>
      <c r="V799" s="373"/>
      <c r="W799" s="373"/>
      <c r="X799" s="373"/>
      <c r="Y799" s="373"/>
      <c r="Z799" s="373"/>
      <c r="AA799" s="373"/>
      <c r="AB799" s="373"/>
      <c r="AC799" s="373"/>
      <c r="AD799" s="373"/>
      <c r="AE799" s="373"/>
      <c r="AF799" s="373"/>
      <c r="AG799" s="373"/>
    </row>
    <row r="800" spans="1:33" ht="15.75" customHeight="1" x14ac:dyDescent="0.25">
      <c r="A800" s="373"/>
      <c r="B800" s="373"/>
      <c r="C800" s="373"/>
      <c r="D800" s="373"/>
      <c r="E800" s="373"/>
      <c r="F800" s="373"/>
      <c r="G800" s="373"/>
      <c r="H800" s="373"/>
      <c r="I800" s="373"/>
      <c r="J800" s="373"/>
      <c r="K800" s="373"/>
      <c r="L800" s="373"/>
      <c r="M800" s="373"/>
      <c r="N800" s="373"/>
      <c r="O800" s="373"/>
      <c r="P800" s="373"/>
      <c r="Q800" s="373"/>
      <c r="R800" s="373"/>
      <c r="S800" s="373"/>
      <c r="T800" s="373"/>
      <c r="U800" s="373"/>
      <c r="V800" s="373"/>
      <c r="W800" s="373"/>
      <c r="X800" s="373"/>
      <c r="Y800" s="373"/>
      <c r="Z800" s="373"/>
      <c r="AA800" s="373"/>
      <c r="AB800" s="373"/>
      <c r="AC800" s="373"/>
      <c r="AD800" s="373"/>
      <c r="AE800" s="373"/>
      <c r="AF800" s="373"/>
      <c r="AG800" s="373"/>
    </row>
    <row r="801" spans="1:33" ht="15.75" customHeight="1" x14ac:dyDescent="0.25">
      <c r="A801" s="373"/>
      <c r="B801" s="373"/>
      <c r="C801" s="373"/>
      <c r="D801" s="373"/>
      <c r="E801" s="373"/>
      <c r="F801" s="373"/>
      <c r="G801" s="373"/>
      <c r="H801" s="373"/>
      <c r="I801" s="373"/>
      <c r="J801" s="373"/>
      <c r="K801" s="373"/>
      <c r="L801" s="373"/>
      <c r="M801" s="373"/>
      <c r="N801" s="373"/>
      <c r="O801" s="373"/>
      <c r="P801" s="373"/>
      <c r="Q801" s="373"/>
      <c r="R801" s="373"/>
      <c r="S801" s="373"/>
      <c r="T801" s="373"/>
      <c r="U801" s="373"/>
      <c r="V801" s="373"/>
      <c r="W801" s="373"/>
      <c r="X801" s="373"/>
      <c r="Y801" s="373"/>
      <c r="Z801" s="373"/>
      <c r="AA801" s="373"/>
      <c r="AB801" s="373"/>
      <c r="AC801" s="373"/>
      <c r="AD801" s="373"/>
      <c r="AE801" s="373"/>
      <c r="AF801" s="373"/>
      <c r="AG801" s="373"/>
    </row>
    <row r="802" spans="1:33" ht="15.75" customHeight="1" x14ac:dyDescent="0.25">
      <c r="A802" s="373"/>
      <c r="B802" s="373"/>
      <c r="C802" s="373"/>
      <c r="D802" s="373"/>
      <c r="E802" s="373"/>
      <c r="F802" s="373"/>
      <c r="G802" s="373"/>
      <c r="H802" s="373"/>
      <c r="I802" s="373"/>
      <c r="J802" s="373"/>
      <c r="K802" s="373"/>
      <c r="L802" s="373"/>
      <c r="M802" s="373"/>
      <c r="N802" s="373"/>
      <c r="O802" s="373"/>
      <c r="P802" s="373"/>
      <c r="Q802" s="373"/>
      <c r="R802" s="373"/>
      <c r="S802" s="373"/>
      <c r="T802" s="373"/>
      <c r="U802" s="373"/>
      <c r="V802" s="373"/>
      <c r="W802" s="373"/>
      <c r="X802" s="373"/>
      <c r="Y802" s="373"/>
      <c r="Z802" s="373"/>
      <c r="AA802" s="373"/>
      <c r="AB802" s="373"/>
      <c r="AC802" s="373"/>
      <c r="AD802" s="373"/>
      <c r="AE802" s="373"/>
      <c r="AF802" s="373"/>
      <c r="AG802" s="373"/>
    </row>
    <row r="803" spans="1:33" ht="15.75" customHeight="1" x14ac:dyDescent="0.25">
      <c r="A803" s="373"/>
      <c r="B803" s="373"/>
      <c r="C803" s="373"/>
      <c r="D803" s="373"/>
      <c r="E803" s="373"/>
      <c r="F803" s="373"/>
      <c r="G803" s="373"/>
      <c r="H803" s="373"/>
      <c r="I803" s="373"/>
      <c r="J803" s="373"/>
      <c r="K803" s="373"/>
      <c r="L803" s="373"/>
      <c r="M803" s="373"/>
      <c r="N803" s="373"/>
      <c r="O803" s="373"/>
      <c r="P803" s="373"/>
      <c r="Q803" s="373"/>
      <c r="R803" s="373"/>
      <c r="S803" s="373"/>
      <c r="T803" s="373"/>
      <c r="U803" s="373"/>
      <c r="V803" s="373"/>
      <c r="W803" s="373"/>
      <c r="X803" s="373"/>
      <c r="Y803" s="373"/>
      <c r="Z803" s="373"/>
      <c r="AA803" s="373"/>
      <c r="AB803" s="373"/>
      <c r="AC803" s="373"/>
      <c r="AD803" s="373"/>
      <c r="AE803" s="373"/>
      <c r="AF803" s="373"/>
      <c r="AG803" s="373"/>
    </row>
    <row r="804" spans="1:33" ht="15.75" customHeight="1" x14ac:dyDescent="0.25">
      <c r="A804" s="373"/>
      <c r="B804" s="373"/>
      <c r="C804" s="373"/>
      <c r="D804" s="373"/>
      <c r="E804" s="373"/>
      <c r="F804" s="373"/>
      <c r="G804" s="373"/>
      <c r="H804" s="373"/>
      <c r="I804" s="373"/>
      <c r="J804" s="373"/>
      <c r="K804" s="373"/>
      <c r="L804" s="373"/>
      <c r="M804" s="373"/>
      <c r="N804" s="373"/>
      <c r="O804" s="373"/>
      <c r="P804" s="373"/>
      <c r="Q804" s="373"/>
      <c r="R804" s="373"/>
      <c r="S804" s="373"/>
      <c r="T804" s="373"/>
      <c r="U804" s="373"/>
      <c r="V804" s="373"/>
      <c r="W804" s="373"/>
      <c r="X804" s="373"/>
      <c r="Y804" s="373"/>
      <c r="Z804" s="373"/>
      <c r="AA804" s="373"/>
      <c r="AB804" s="373"/>
      <c r="AC804" s="373"/>
      <c r="AD804" s="373"/>
      <c r="AE804" s="373"/>
      <c r="AF804" s="373"/>
      <c r="AG804" s="373"/>
    </row>
    <row r="805" spans="1:33" ht="15.75" customHeight="1" x14ac:dyDescent="0.25">
      <c r="A805" s="373"/>
      <c r="B805" s="373"/>
      <c r="C805" s="373"/>
      <c r="D805" s="373"/>
      <c r="E805" s="373"/>
      <c r="F805" s="373"/>
      <c r="G805" s="373"/>
      <c r="H805" s="373"/>
      <c r="I805" s="373"/>
      <c r="J805" s="373"/>
      <c r="K805" s="373"/>
      <c r="L805" s="373"/>
      <c r="M805" s="373"/>
      <c r="N805" s="373"/>
      <c r="O805" s="373"/>
      <c r="P805" s="373"/>
      <c r="Q805" s="373"/>
      <c r="R805" s="373"/>
      <c r="S805" s="373"/>
      <c r="T805" s="373"/>
      <c r="U805" s="373"/>
      <c r="V805" s="373"/>
      <c r="W805" s="373"/>
      <c r="X805" s="373"/>
      <c r="Y805" s="373"/>
      <c r="Z805" s="373"/>
      <c r="AA805" s="373"/>
      <c r="AB805" s="373"/>
      <c r="AC805" s="373"/>
      <c r="AD805" s="373"/>
      <c r="AE805" s="373"/>
      <c r="AF805" s="373"/>
      <c r="AG805" s="373"/>
    </row>
    <row r="806" spans="1:33" ht="15.75" customHeight="1" x14ac:dyDescent="0.25">
      <c r="A806" s="373"/>
      <c r="B806" s="373"/>
      <c r="C806" s="373"/>
      <c r="D806" s="373"/>
      <c r="E806" s="373"/>
      <c r="F806" s="373"/>
      <c r="G806" s="373"/>
      <c r="H806" s="373"/>
      <c r="I806" s="373"/>
      <c r="J806" s="373"/>
      <c r="K806" s="373"/>
      <c r="L806" s="373"/>
      <c r="M806" s="373"/>
      <c r="N806" s="373"/>
      <c r="O806" s="373"/>
      <c r="P806" s="373"/>
      <c r="Q806" s="373"/>
      <c r="R806" s="373"/>
      <c r="S806" s="373"/>
      <c r="T806" s="373"/>
      <c r="U806" s="373"/>
      <c r="V806" s="373"/>
      <c r="W806" s="373"/>
      <c r="X806" s="373"/>
      <c r="Y806" s="373"/>
      <c r="Z806" s="373"/>
      <c r="AA806" s="373"/>
      <c r="AB806" s="373"/>
      <c r="AC806" s="373"/>
      <c r="AD806" s="373"/>
      <c r="AE806" s="373"/>
      <c r="AF806" s="373"/>
      <c r="AG806" s="373"/>
    </row>
    <row r="807" spans="1:33" ht="15.75" customHeight="1" x14ac:dyDescent="0.25">
      <c r="A807" s="373"/>
      <c r="B807" s="373"/>
      <c r="C807" s="373"/>
      <c r="D807" s="373"/>
      <c r="E807" s="373"/>
      <c r="F807" s="373"/>
      <c r="G807" s="373"/>
      <c r="H807" s="373"/>
      <c r="I807" s="373"/>
      <c r="J807" s="373"/>
      <c r="K807" s="373"/>
      <c r="L807" s="373"/>
      <c r="M807" s="373"/>
      <c r="N807" s="373"/>
      <c r="O807" s="373"/>
      <c r="P807" s="373"/>
      <c r="Q807" s="373"/>
      <c r="R807" s="373"/>
      <c r="S807" s="373"/>
      <c r="T807" s="373"/>
      <c r="U807" s="373"/>
      <c r="V807" s="373"/>
      <c r="W807" s="373"/>
      <c r="X807" s="373"/>
      <c r="Y807" s="373"/>
      <c r="Z807" s="373"/>
      <c r="AA807" s="373"/>
      <c r="AB807" s="373"/>
      <c r="AC807" s="373"/>
      <c r="AD807" s="373"/>
      <c r="AE807" s="373"/>
      <c r="AF807" s="373"/>
      <c r="AG807" s="373"/>
    </row>
    <row r="808" spans="1:33" ht="15.75" customHeight="1" x14ac:dyDescent="0.25">
      <c r="A808" s="373"/>
      <c r="B808" s="373"/>
      <c r="C808" s="373"/>
      <c r="D808" s="373"/>
      <c r="E808" s="373"/>
      <c r="F808" s="373"/>
      <c r="G808" s="373"/>
      <c r="H808" s="373"/>
      <c r="I808" s="373"/>
      <c r="J808" s="373"/>
      <c r="K808" s="373"/>
      <c r="L808" s="373"/>
      <c r="M808" s="373"/>
      <c r="N808" s="373"/>
      <c r="O808" s="373"/>
      <c r="P808" s="373"/>
      <c r="Q808" s="373"/>
      <c r="R808" s="373"/>
      <c r="S808" s="373"/>
      <c r="T808" s="373"/>
      <c r="U808" s="373"/>
      <c r="V808" s="373"/>
      <c r="W808" s="373"/>
      <c r="X808" s="373"/>
      <c r="Y808" s="373"/>
      <c r="Z808" s="373"/>
      <c r="AA808" s="373"/>
      <c r="AB808" s="373"/>
      <c r="AC808" s="373"/>
      <c r="AD808" s="373"/>
      <c r="AE808" s="373"/>
      <c r="AF808" s="373"/>
      <c r="AG808" s="373"/>
    </row>
    <row r="809" spans="1:33" ht="15.75" customHeight="1" x14ac:dyDescent="0.25">
      <c r="A809" s="373"/>
      <c r="B809" s="373"/>
      <c r="C809" s="373"/>
      <c r="D809" s="373"/>
      <c r="E809" s="373"/>
      <c r="F809" s="373"/>
      <c r="G809" s="373"/>
      <c r="H809" s="373"/>
      <c r="I809" s="373"/>
      <c r="J809" s="373"/>
      <c r="K809" s="373"/>
      <c r="L809" s="373"/>
      <c r="M809" s="373"/>
      <c r="N809" s="373"/>
      <c r="O809" s="373"/>
      <c r="P809" s="373"/>
      <c r="Q809" s="373"/>
      <c r="R809" s="373"/>
      <c r="S809" s="373"/>
      <c r="T809" s="373"/>
      <c r="U809" s="373"/>
      <c r="V809" s="373"/>
      <c r="W809" s="373"/>
      <c r="X809" s="373"/>
      <c r="Y809" s="373"/>
      <c r="Z809" s="373"/>
      <c r="AA809" s="373"/>
      <c r="AB809" s="373"/>
      <c r="AC809" s="373"/>
      <c r="AD809" s="373"/>
      <c r="AE809" s="373"/>
      <c r="AF809" s="373"/>
      <c r="AG809" s="373"/>
    </row>
    <row r="810" spans="1:33" ht="15.75" customHeight="1" x14ac:dyDescent="0.25">
      <c r="A810" s="373"/>
      <c r="B810" s="373"/>
      <c r="C810" s="373"/>
      <c r="D810" s="373"/>
      <c r="E810" s="373"/>
      <c r="F810" s="373"/>
      <c r="G810" s="373"/>
      <c r="H810" s="373"/>
      <c r="I810" s="373"/>
      <c r="J810" s="373"/>
      <c r="K810" s="373"/>
      <c r="L810" s="373"/>
      <c r="M810" s="373"/>
      <c r="N810" s="373"/>
      <c r="O810" s="373"/>
      <c r="P810" s="373"/>
      <c r="Q810" s="373"/>
      <c r="R810" s="373"/>
      <c r="S810" s="373"/>
      <c r="T810" s="373"/>
      <c r="U810" s="373"/>
      <c r="V810" s="373"/>
      <c r="W810" s="373"/>
      <c r="X810" s="373"/>
      <c r="Y810" s="373"/>
      <c r="Z810" s="373"/>
      <c r="AA810" s="373"/>
      <c r="AB810" s="373"/>
      <c r="AC810" s="373"/>
      <c r="AD810" s="373"/>
      <c r="AE810" s="373"/>
      <c r="AF810" s="373"/>
      <c r="AG810" s="373"/>
    </row>
    <row r="811" spans="1:33" ht="15.75" customHeight="1" x14ac:dyDescent="0.25">
      <c r="A811" s="373"/>
      <c r="B811" s="373"/>
      <c r="C811" s="373"/>
      <c r="D811" s="373"/>
      <c r="E811" s="373"/>
      <c r="F811" s="373"/>
      <c r="G811" s="373"/>
      <c r="H811" s="373"/>
      <c r="I811" s="373"/>
      <c r="J811" s="373"/>
      <c r="K811" s="373"/>
      <c r="L811" s="373"/>
      <c r="M811" s="373"/>
      <c r="N811" s="373"/>
      <c r="O811" s="373"/>
      <c r="P811" s="373"/>
      <c r="Q811" s="373"/>
      <c r="R811" s="373"/>
      <c r="S811" s="373"/>
      <c r="T811" s="373"/>
      <c r="U811" s="373"/>
      <c r="V811" s="373"/>
      <c r="W811" s="373"/>
      <c r="X811" s="373"/>
      <c r="Y811" s="373"/>
      <c r="Z811" s="373"/>
      <c r="AA811" s="373"/>
      <c r="AB811" s="373"/>
      <c r="AC811" s="373"/>
      <c r="AD811" s="373"/>
      <c r="AE811" s="373"/>
      <c r="AF811" s="373"/>
      <c r="AG811" s="373"/>
    </row>
    <row r="812" spans="1:33" ht="15.75" customHeight="1" x14ac:dyDescent="0.25">
      <c r="A812" s="373"/>
      <c r="B812" s="373"/>
      <c r="C812" s="373"/>
      <c r="D812" s="373"/>
      <c r="E812" s="373"/>
      <c r="F812" s="373"/>
      <c r="G812" s="373"/>
      <c r="H812" s="373"/>
      <c r="I812" s="373"/>
      <c r="J812" s="373"/>
      <c r="K812" s="373"/>
      <c r="L812" s="373"/>
      <c r="M812" s="373"/>
      <c r="N812" s="373"/>
      <c r="O812" s="373"/>
      <c r="P812" s="373"/>
      <c r="Q812" s="373"/>
      <c r="R812" s="373"/>
      <c r="S812" s="373"/>
      <c r="T812" s="373"/>
      <c r="U812" s="373"/>
      <c r="V812" s="373"/>
      <c r="W812" s="373"/>
      <c r="X812" s="373"/>
      <c r="Y812" s="373"/>
      <c r="Z812" s="373"/>
      <c r="AA812" s="373"/>
      <c r="AB812" s="373"/>
      <c r="AC812" s="373"/>
      <c r="AD812" s="373"/>
      <c r="AE812" s="373"/>
      <c r="AF812" s="373"/>
      <c r="AG812" s="373"/>
    </row>
    <row r="813" spans="1:33" ht="15.75" customHeight="1" x14ac:dyDescent="0.25">
      <c r="A813" s="373"/>
      <c r="B813" s="373"/>
      <c r="C813" s="373"/>
      <c r="D813" s="373"/>
      <c r="E813" s="373"/>
      <c r="F813" s="373"/>
      <c r="G813" s="373"/>
      <c r="H813" s="373"/>
      <c r="I813" s="373"/>
      <c r="J813" s="373"/>
      <c r="K813" s="373"/>
      <c r="L813" s="373"/>
      <c r="M813" s="373"/>
      <c r="N813" s="373"/>
      <c r="O813" s="373"/>
      <c r="P813" s="373"/>
      <c r="Q813" s="373"/>
      <c r="R813" s="373"/>
      <c r="S813" s="373"/>
      <c r="T813" s="373"/>
      <c r="U813" s="373"/>
      <c r="V813" s="373"/>
      <c r="W813" s="373"/>
      <c r="X813" s="373"/>
      <c r="Y813" s="373"/>
      <c r="Z813" s="373"/>
      <c r="AA813" s="373"/>
      <c r="AB813" s="373"/>
      <c r="AC813" s="373"/>
      <c r="AD813" s="373"/>
      <c r="AE813" s="373"/>
      <c r="AF813" s="373"/>
      <c r="AG813" s="373"/>
    </row>
    <row r="814" spans="1:33" ht="15.75" customHeight="1" x14ac:dyDescent="0.25">
      <c r="A814" s="373"/>
      <c r="B814" s="373"/>
      <c r="C814" s="373"/>
      <c r="D814" s="373"/>
      <c r="E814" s="373"/>
      <c r="F814" s="373"/>
      <c r="G814" s="373"/>
      <c r="H814" s="373"/>
      <c r="I814" s="373"/>
      <c r="J814" s="373"/>
      <c r="K814" s="373"/>
      <c r="L814" s="373"/>
      <c r="M814" s="373"/>
      <c r="N814" s="373"/>
      <c r="O814" s="373"/>
      <c r="P814" s="373"/>
      <c r="Q814" s="373"/>
      <c r="R814" s="373"/>
      <c r="S814" s="373"/>
      <c r="T814" s="373"/>
      <c r="U814" s="373"/>
      <c r="V814" s="373"/>
      <c r="W814" s="373"/>
      <c r="X814" s="373"/>
      <c r="Y814" s="373"/>
      <c r="Z814" s="373"/>
      <c r="AA814" s="373"/>
      <c r="AB814" s="373"/>
      <c r="AC814" s="373"/>
      <c r="AD814" s="373"/>
      <c r="AE814" s="373"/>
      <c r="AF814" s="373"/>
      <c r="AG814" s="373"/>
    </row>
    <row r="815" spans="1:33" ht="15.75" customHeight="1" x14ac:dyDescent="0.25">
      <c r="A815" s="373"/>
      <c r="B815" s="373"/>
      <c r="C815" s="373"/>
      <c r="D815" s="373"/>
      <c r="E815" s="373"/>
      <c r="F815" s="373"/>
      <c r="G815" s="373"/>
      <c r="H815" s="373"/>
      <c r="I815" s="373"/>
      <c r="J815" s="373"/>
      <c r="K815" s="373"/>
      <c r="L815" s="373"/>
      <c r="M815" s="373"/>
      <c r="N815" s="373"/>
      <c r="O815" s="373"/>
      <c r="P815" s="373"/>
      <c r="Q815" s="373"/>
      <c r="R815" s="373"/>
      <c r="S815" s="373"/>
      <c r="T815" s="373"/>
      <c r="U815" s="373"/>
      <c r="V815" s="373"/>
      <c r="W815" s="373"/>
      <c r="X815" s="373"/>
      <c r="Y815" s="373"/>
      <c r="Z815" s="373"/>
      <c r="AA815" s="373"/>
      <c r="AB815" s="373"/>
      <c r="AC815" s="373"/>
      <c r="AD815" s="373"/>
      <c r="AE815" s="373"/>
      <c r="AF815" s="373"/>
      <c r="AG815" s="373"/>
    </row>
    <row r="816" spans="1:33" ht="15.75" customHeight="1" x14ac:dyDescent="0.25">
      <c r="A816" s="373"/>
      <c r="B816" s="373"/>
      <c r="C816" s="373"/>
      <c r="D816" s="373"/>
      <c r="E816" s="373"/>
      <c r="F816" s="373"/>
      <c r="G816" s="373"/>
      <c r="H816" s="373"/>
      <c r="I816" s="373"/>
      <c r="J816" s="373"/>
      <c r="K816" s="373"/>
      <c r="L816" s="373"/>
      <c r="M816" s="373"/>
      <c r="N816" s="373"/>
      <c r="O816" s="373"/>
      <c r="P816" s="373"/>
      <c r="Q816" s="373"/>
      <c r="R816" s="373"/>
      <c r="S816" s="373"/>
      <c r="T816" s="373"/>
      <c r="U816" s="373"/>
      <c r="V816" s="373"/>
      <c r="W816" s="373"/>
      <c r="X816" s="373"/>
      <c r="Y816" s="373"/>
      <c r="Z816" s="373"/>
      <c r="AA816" s="373"/>
      <c r="AB816" s="373"/>
      <c r="AC816" s="373"/>
      <c r="AD816" s="373"/>
      <c r="AE816" s="373"/>
      <c r="AF816" s="373"/>
      <c r="AG816" s="373"/>
    </row>
    <row r="817" spans="1:33" ht="15.75" customHeight="1" x14ac:dyDescent="0.25">
      <c r="A817" s="373"/>
      <c r="B817" s="373"/>
      <c r="C817" s="373"/>
      <c r="D817" s="373"/>
      <c r="E817" s="373"/>
      <c r="F817" s="373"/>
      <c r="G817" s="373"/>
      <c r="H817" s="373"/>
      <c r="I817" s="373"/>
      <c r="J817" s="373"/>
      <c r="K817" s="373"/>
      <c r="L817" s="373"/>
      <c r="M817" s="373"/>
      <c r="N817" s="373"/>
      <c r="O817" s="373"/>
      <c r="P817" s="373"/>
      <c r="Q817" s="373"/>
      <c r="R817" s="373"/>
      <c r="S817" s="373"/>
      <c r="T817" s="373"/>
      <c r="U817" s="373"/>
      <c r="V817" s="373"/>
      <c r="W817" s="373"/>
      <c r="X817" s="373"/>
      <c r="Y817" s="373"/>
      <c r="Z817" s="373"/>
      <c r="AA817" s="373"/>
      <c r="AB817" s="373"/>
      <c r="AC817" s="373"/>
      <c r="AD817" s="373"/>
      <c r="AE817" s="373"/>
      <c r="AF817" s="373"/>
      <c r="AG817" s="373"/>
    </row>
    <row r="818" spans="1:33" ht="15.75" customHeight="1" x14ac:dyDescent="0.25">
      <c r="A818" s="373"/>
      <c r="B818" s="373"/>
      <c r="C818" s="373"/>
      <c r="D818" s="373"/>
      <c r="E818" s="373"/>
      <c r="F818" s="373"/>
      <c r="G818" s="373"/>
      <c r="H818" s="373"/>
      <c r="I818" s="373"/>
      <c r="J818" s="373"/>
      <c r="K818" s="373"/>
      <c r="L818" s="373"/>
      <c r="M818" s="373"/>
      <c r="N818" s="373"/>
      <c r="O818" s="373"/>
      <c r="P818" s="373"/>
      <c r="Q818" s="373"/>
      <c r="R818" s="373"/>
      <c r="S818" s="373"/>
      <c r="T818" s="373"/>
      <c r="U818" s="373"/>
      <c r="V818" s="373"/>
      <c r="W818" s="373"/>
      <c r="X818" s="373"/>
      <c r="Y818" s="373"/>
      <c r="Z818" s="373"/>
      <c r="AA818" s="373"/>
      <c r="AB818" s="373"/>
      <c r="AC818" s="373"/>
      <c r="AD818" s="373"/>
      <c r="AE818" s="373"/>
      <c r="AF818" s="373"/>
      <c r="AG818" s="373"/>
    </row>
    <row r="819" spans="1:33" ht="15.75" customHeight="1" x14ac:dyDescent="0.25">
      <c r="A819" s="373"/>
      <c r="B819" s="373"/>
      <c r="C819" s="373"/>
      <c r="D819" s="373"/>
      <c r="E819" s="373"/>
      <c r="F819" s="373"/>
      <c r="G819" s="373"/>
      <c r="H819" s="373"/>
      <c r="I819" s="373"/>
      <c r="J819" s="373"/>
      <c r="K819" s="373"/>
      <c r="L819" s="373"/>
      <c r="M819" s="373"/>
      <c r="N819" s="373"/>
      <c r="O819" s="373"/>
      <c r="P819" s="373"/>
      <c r="Q819" s="373"/>
      <c r="R819" s="373"/>
      <c r="S819" s="373"/>
      <c r="T819" s="373"/>
      <c r="U819" s="373"/>
      <c r="V819" s="373"/>
      <c r="W819" s="373"/>
      <c r="X819" s="373"/>
      <c r="Y819" s="373"/>
      <c r="Z819" s="373"/>
      <c r="AA819" s="373"/>
      <c r="AB819" s="373"/>
      <c r="AC819" s="373"/>
      <c r="AD819" s="373"/>
      <c r="AE819" s="373"/>
      <c r="AF819" s="373"/>
      <c r="AG819" s="373"/>
    </row>
    <row r="820" spans="1:33" ht="15.75" customHeight="1" x14ac:dyDescent="0.25">
      <c r="A820" s="373"/>
      <c r="B820" s="373"/>
      <c r="C820" s="373"/>
      <c r="D820" s="373"/>
      <c r="E820" s="373"/>
      <c r="F820" s="373"/>
      <c r="G820" s="373"/>
      <c r="H820" s="373"/>
      <c r="I820" s="373"/>
      <c r="J820" s="373"/>
      <c r="K820" s="373"/>
      <c r="L820" s="373"/>
      <c r="M820" s="373"/>
      <c r="N820" s="373"/>
      <c r="O820" s="373"/>
      <c r="P820" s="373"/>
      <c r="Q820" s="373"/>
      <c r="R820" s="373"/>
      <c r="S820" s="373"/>
      <c r="T820" s="373"/>
      <c r="U820" s="373"/>
      <c r="V820" s="373"/>
      <c r="W820" s="373"/>
      <c r="X820" s="373"/>
      <c r="Y820" s="373"/>
      <c r="Z820" s="373"/>
      <c r="AA820" s="373"/>
      <c r="AB820" s="373"/>
      <c r="AC820" s="373"/>
      <c r="AD820" s="373"/>
      <c r="AE820" s="373"/>
      <c r="AF820" s="373"/>
      <c r="AG820" s="373"/>
    </row>
    <row r="821" spans="1:33" ht="15.75" customHeight="1" x14ac:dyDescent="0.25">
      <c r="A821" s="373"/>
      <c r="B821" s="373"/>
      <c r="C821" s="373"/>
      <c r="D821" s="373"/>
      <c r="E821" s="373"/>
      <c r="F821" s="373"/>
      <c r="G821" s="373"/>
      <c r="H821" s="373"/>
      <c r="I821" s="373"/>
      <c r="J821" s="373"/>
      <c r="K821" s="373"/>
      <c r="L821" s="373"/>
      <c r="M821" s="373"/>
      <c r="N821" s="373"/>
      <c r="O821" s="373"/>
      <c r="P821" s="373"/>
      <c r="Q821" s="373"/>
      <c r="R821" s="373"/>
      <c r="S821" s="373"/>
      <c r="T821" s="373"/>
      <c r="U821" s="373"/>
      <c r="V821" s="373"/>
      <c r="W821" s="373"/>
      <c r="X821" s="373"/>
      <c r="Y821" s="373"/>
      <c r="Z821" s="373"/>
      <c r="AA821" s="373"/>
      <c r="AB821" s="373"/>
      <c r="AC821" s="373"/>
      <c r="AD821" s="373"/>
      <c r="AE821" s="373"/>
      <c r="AF821" s="373"/>
      <c r="AG821" s="373"/>
    </row>
    <row r="822" spans="1:33" ht="15.75" customHeight="1" x14ac:dyDescent="0.25">
      <c r="A822" s="373"/>
      <c r="B822" s="373"/>
      <c r="C822" s="373"/>
      <c r="D822" s="373"/>
      <c r="E822" s="373"/>
      <c r="F822" s="373"/>
      <c r="G822" s="373"/>
      <c r="H822" s="373"/>
      <c r="I822" s="373"/>
      <c r="J822" s="373"/>
      <c r="K822" s="373"/>
      <c r="L822" s="373"/>
      <c r="M822" s="373"/>
      <c r="N822" s="373"/>
      <c r="O822" s="373"/>
      <c r="P822" s="373"/>
      <c r="Q822" s="373"/>
      <c r="R822" s="373"/>
      <c r="S822" s="373"/>
      <c r="T822" s="373"/>
      <c r="U822" s="373"/>
      <c r="V822" s="373"/>
      <c r="W822" s="373"/>
      <c r="X822" s="373"/>
      <c r="Y822" s="373"/>
      <c r="Z822" s="373"/>
      <c r="AA822" s="373"/>
      <c r="AB822" s="373"/>
      <c r="AC822" s="373"/>
      <c r="AD822" s="373"/>
      <c r="AE822" s="373"/>
      <c r="AF822" s="373"/>
      <c r="AG822" s="373"/>
    </row>
    <row r="823" spans="1:33" ht="15.75" customHeight="1" x14ac:dyDescent="0.25">
      <c r="A823" s="373"/>
      <c r="B823" s="373"/>
      <c r="C823" s="373"/>
      <c r="D823" s="373"/>
      <c r="E823" s="373"/>
      <c r="F823" s="373"/>
      <c r="G823" s="373"/>
      <c r="H823" s="373"/>
      <c r="I823" s="373"/>
      <c r="J823" s="373"/>
      <c r="K823" s="373"/>
      <c r="L823" s="373"/>
      <c r="M823" s="373"/>
      <c r="N823" s="373"/>
      <c r="O823" s="373"/>
      <c r="P823" s="373"/>
      <c r="Q823" s="373"/>
      <c r="R823" s="373"/>
      <c r="S823" s="373"/>
      <c r="T823" s="373"/>
      <c r="U823" s="373"/>
      <c r="V823" s="373"/>
      <c r="W823" s="373"/>
      <c r="X823" s="373"/>
      <c r="Y823" s="373"/>
      <c r="Z823" s="373"/>
      <c r="AA823" s="373"/>
      <c r="AB823" s="373"/>
      <c r="AC823" s="373"/>
      <c r="AD823" s="373"/>
      <c r="AE823" s="373"/>
      <c r="AF823" s="373"/>
      <c r="AG823" s="373"/>
    </row>
    <row r="824" spans="1:33" ht="15.75" customHeight="1" x14ac:dyDescent="0.25">
      <c r="A824" s="373"/>
      <c r="B824" s="373"/>
      <c r="C824" s="373"/>
      <c r="D824" s="373"/>
      <c r="E824" s="373"/>
      <c r="F824" s="373"/>
      <c r="G824" s="373"/>
      <c r="H824" s="373"/>
      <c r="I824" s="373"/>
      <c r="J824" s="373"/>
      <c r="K824" s="373"/>
      <c r="L824" s="373"/>
      <c r="M824" s="373"/>
      <c r="N824" s="373"/>
      <c r="O824" s="373"/>
      <c r="P824" s="373"/>
      <c r="Q824" s="373"/>
      <c r="R824" s="373"/>
      <c r="S824" s="373"/>
      <c r="T824" s="373"/>
      <c r="U824" s="373"/>
      <c r="V824" s="373"/>
      <c r="W824" s="373"/>
      <c r="X824" s="373"/>
      <c r="Y824" s="373"/>
      <c r="Z824" s="373"/>
      <c r="AA824" s="373"/>
      <c r="AB824" s="373"/>
      <c r="AC824" s="373"/>
      <c r="AD824" s="373"/>
      <c r="AE824" s="373"/>
      <c r="AF824" s="373"/>
      <c r="AG824" s="373"/>
    </row>
    <row r="825" spans="1:33" ht="15.75" customHeight="1" x14ac:dyDescent="0.25">
      <c r="A825" s="373"/>
      <c r="B825" s="373"/>
      <c r="C825" s="373"/>
      <c r="D825" s="373"/>
      <c r="E825" s="373"/>
      <c r="F825" s="373"/>
      <c r="G825" s="373"/>
      <c r="H825" s="373"/>
      <c r="I825" s="373"/>
      <c r="J825" s="373"/>
      <c r="K825" s="373"/>
      <c r="L825" s="373"/>
      <c r="M825" s="373"/>
      <c r="N825" s="373"/>
      <c r="O825" s="373"/>
      <c r="P825" s="373"/>
      <c r="Q825" s="373"/>
      <c r="R825" s="373"/>
      <c r="S825" s="373"/>
      <c r="T825" s="373"/>
      <c r="U825" s="373"/>
      <c r="V825" s="373"/>
      <c r="W825" s="373"/>
      <c r="X825" s="373"/>
      <c r="Y825" s="373"/>
      <c r="Z825" s="373"/>
      <c r="AA825" s="373"/>
      <c r="AB825" s="373"/>
      <c r="AC825" s="373"/>
      <c r="AD825" s="373"/>
      <c r="AE825" s="373"/>
      <c r="AF825" s="373"/>
      <c r="AG825" s="373"/>
    </row>
    <row r="826" spans="1:33" ht="15.75" customHeight="1" x14ac:dyDescent="0.25">
      <c r="A826" s="373"/>
      <c r="B826" s="373"/>
      <c r="C826" s="373"/>
      <c r="D826" s="373"/>
      <c r="E826" s="373"/>
      <c r="F826" s="373"/>
      <c r="G826" s="373"/>
      <c r="H826" s="373"/>
      <c r="I826" s="373"/>
      <c r="J826" s="373"/>
      <c r="K826" s="373"/>
      <c r="L826" s="373"/>
      <c r="M826" s="373"/>
      <c r="N826" s="373"/>
      <c r="O826" s="373"/>
      <c r="P826" s="373"/>
      <c r="Q826" s="373"/>
      <c r="R826" s="373"/>
      <c r="S826" s="373"/>
      <c r="T826" s="373"/>
      <c r="U826" s="373"/>
      <c r="V826" s="373"/>
      <c r="W826" s="373"/>
      <c r="X826" s="373"/>
      <c r="Y826" s="373"/>
      <c r="Z826" s="373"/>
      <c r="AA826" s="373"/>
      <c r="AB826" s="373"/>
      <c r="AC826" s="373"/>
      <c r="AD826" s="373"/>
      <c r="AE826" s="373"/>
      <c r="AF826" s="373"/>
      <c r="AG826" s="373"/>
    </row>
    <row r="827" spans="1:33" ht="15.75" customHeight="1" x14ac:dyDescent="0.25">
      <c r="A827" s="373"/>
      <c r="B827" s="373"/>
      <c r="C827" s="373"/>
      <c r="D827" s="373"/>
      <c r="E827" s="373"/>
      <c r="F827" s="373"/>
      <c r="G827" s="373"/>
      <c r="H827" s="373"/>
      <c r="I827" s="373"/>
      <c r="J827" s="373"/>
      <c r="K827" s="373"/>
      <c r="L827" s="373"/>
      <c r="M827" s="373"/>
      <c r="N827" s="373"/>
      <c r="O827" s="373"/>
      <c r="P827" s="373"/>
      <c r="Q827" s="373"/>
      <c r="R827" s="373"/>
      <c r="S827" s="373"/>
      <c r="T827" s="373"/>
      <c r="U827" s="373"/>
      <c r="V827" s="373"/>
      <c r="W827" s="373"/>
      <c r="X827" s="373"/>
      <c r="Y827" s="373"/>
      <c r="Z827" s="373"/>
      <c r="AA827" s="373"/>
      <c r="AB827" s="373"/>
      <c r="AC827" s="373"/>
      <c r="AD827" s="373"/>
      <c r="AE827" s="373"/>
      <c r="AF827" s="373"/>
      <c r="AG827" s="373"/>
    </row>
    <row r="828" spans="1:33" ht="15.75" customHeight="1" x14ac:dyDescent="0.25">
      <c r="A828" s="373"/>
      <c r="B828" s="373"/>
      <c r="C828" s="373"/>
      <c r="D828" s="373"/>
      <c r="E828" s="373"/>
      <c r="F828" s="373"/>
      <c r="G828" s="373"/>
      <c r="H828" s="373"/>
      <c r="I828" s="373"/>
      <c r="J828" s="373"/>
      <c r="K828" s="373"/>
      <c r="L828" s="373"/>
      <c r="M828" s="373"/>
      <c r="N828" s="373"/>
      <c r="O828" s="373"/>
      <c r="P828" s="373"/>
      <c r="Q828" s="373"/>
      <c r="R828" s="373"/>
      <c r="S828" s="373"/>
      <c r="T828" s="373"/>
      <c r="U828" s="373"/>
      <c r="V828" s="373"/>
      <c r="W828" s="373"/>
      <c r="X828" s="373"/>
      <c r="Y828" s="373"/>
      <c r="Z828" s="373"/>
      <c r="AA828" s="373"/>
      <c r="AB828" s="373"/>
      <c r="AC828" s="373"/>
      <c r="AD828" s="373"/>
      <c r="AE828" s="373"/>
      <c r="AF828" s="373"/>
      <c r="AG828" s="373"/>
    </row>
    <row r="829" spans="1:33" ht="15.75" customHeight="1" x14ac:dyDescent="0.25">
      <c r="A829" s="373"/>
      <c r="B829" s="373"/>
      <c r="C829" s="373"/>
      <c r="D829" s="373"/>
      <c r="E829" s="373"/>
      <c r="F829" s="373"/>
      <c r="G829" s="373"/>
      <c r="H829" s="373"/>
      <c r="I829" s="373"/>
      <c r="J829" s="373"/>
      <c r="K829" s="373"/>
      <c r="L829" s="373"/>
      <c r="M829" s="373"/>
      <c r="N829" s="373"/>
      <c r="O829" s="373"/>
      <c r="P829" s="373"/>
      <c r="Q829" s="373"/>
      <c r="R829" s="373"/>
      <c r="S829" s="373"/>
      <c r="T829" s="373"/>
      <c r="U829" s="373"/>
      <c r="V829" s="373"/>
      <c r="W829" s="373"/>
      <c r="X829" s="373"/>
      <c r="Y829" s="373"/>
      <c r="Z829" s="373"/>
      <c r="AA829" s="373"/>
      <c r="AB829" s="373"/>
      <c r="AC829" s="373"/>
      <c r="AD829" s="373"/>
      <c r="AE829" s="373"/>
      <c r="AF829" s="373"/>
      <c r="AG829" s="373"/>
    </row>
    <row r="830" spans="1:33" ht="15.75" customHeight="1" x14ac:dyDescent="0.25">
      <c r="A830" s="373"/>
      <c r="B830" s="373"/>
      <c r="C830" s="373"/>
      <c r="D830" s="373"/>
      <c r="E830" s="373"/>
      <c r="F830" s="373"/>
      <c r="G830" s="373"/>
      <c r="H830" s="373"/>
      <c r="I830" s="373"/>
      <c r="J830" s="373"/>
      <c r="K830" s="373"/>
      <c r="L830" s="373"/>
      <c r="M830" s="373"/>
      <c r="N830" s="373"/>
      <c r="O830" s="373"/>
      <c r="P830" s="373"/>
      <c r="Q830" s="373"/>
      <c r="R830" s="373"/>
      <c r="S830" s="373"/>
      <c r="T830" s="373"/>
      <c r="U830" s="373"/>
      <c r="V830" s="373"/>
      <c r="W830" s="373"/>
      <c r="X830" s="373"/>
      <c r="Y830" s="373"/>
      <c r="Z830" s="373"/>
      <c r="AA830" s="373"/>
      <c r="AB830" s="373"/>
      <c r="AC830" s="373"/>
      <c r="AD830" s="373"/>
      <c r="AE830" s="373"/>
      <c r="AF830" s="373"/>
      <c r="AG830" s="373"/>
    </row>
    <row r="831" spans="1:33" ht="15.75" customHeight="1" x14ac:dyDescent="0.25">
      <c r="A831" s="373"/>
      <c r="B831" s="373"/>
      <c r="C831" s="373"/>
      <c r="D831" s="373"/>
      <c r="E831" s="373"/>
      <c r="F831" s="373"/>
      <c r="G831" s="373"/>
      <c r="H831" s="373"/>
      <c r="I831" s="373"/>
      <c r="J831" s="373"/>
      <c r="K831" s="373"/>
      <c r="L831" s="373"/>
      <c r="M831" s="373"/>
      <c r="N831" s="373"/>
      <c r="O831" s="373"/>
      <c r="P831" s="373"/>
      <c r="Q831" s="373"/>
      <c r="R831" s="373"/>
      <c r="S831" s="373"/>
      <c r="T831" s="373"/>
      <c r="U831" s="373"/>
      <c r="V831" s="373"/>
      <c r="W831" s="373"/>
      <c r="X831" s="373"/>
      <c r="Y831" s="373"/>
      <c r="Z831" s="373"/>
      <c r="AA831" s="373"/>
      <c r="AB831" s="373"/>
      <c r="AC831" s="373"/>
      <c r="AD831" s="373"/>
      <c r="AE831" s="373"/>
      <c r="AF831" s="373"/>
      <c r="AG831" s="373"/>
    </row>
    <row r="832" spans="1:33" ht="15.75" customHeight="1" x14ac:dyDescent="0.25">
      <c r="A832" s="373"/>
      <c r="B832" s="373"/>
      <c r="C832" s="373"/>
      <c r="D832" s="373"/>
      <c r="E832" s="373"/>
      <c r="F832" s="373"/>
      <c r="G832" s="373"/>
      <c r="H832" s="373"/>
      <c r="I832" s="373"/>
      <c r="J832" s="373"/>
      <c r="K832" s="373"/>
      <c r="L832" s="373"/>
      <c r="M832" s="373"/>
      <c r="N832" s="373"/>
      <c r="O832" s="373"/>
      <c r="P832" s="373"/>
      <c r="Q832" s="373"/>
      <c r="R832" s="373"/>
      <c r="S832" s="373"/>
      <c r="T832" s="373"/>
      <c r="U832" s="373"/>
      <c r="V832" s="373"/>
      <c r="W832" s="373"/>
      <c r="X832" s="373"/>
      <c r="Y832" s="373"/>
      <c r="Z832" s="373"/>
      <c r="AA832" s="373"/>
      <c r="AB832" s="373"/>
      <c r="AC832" s="373"/>
      <c r="AD832" s="373"/>
      <c r="AE832" s="373"/>
      <c r="AF832" s="373"/>
      <c r="AG832" s="373"/>
    </row>
    <row r="833" spans="1:33" ht="15.75" customHeight="1" x14ac:dyDescent="0.25">
      <c r="A833" s="373"/>
      <c r="B833" s="373"/>
      <c r="C833" s="373"/>
      <c r="D833" s="373"/>
      <c r="E833" s="373"/>
      <c r="F833" s="373"/>
      <c r="G833" s="373"/>
      <c r="H833" s="373"/>
      <c r="I833" s="373"/>
      <c r="J833" s="373"/>
      <c r="K833" s="373"/>
      <c r="L833" s="373"/>
      <c r="M833" s="373"/>
      <c r="N833" s="373"/>
      <c r="O833" s="373"/>
      <c r="P833" s="373"/>
      <c r="Q833" s="373"/>
      <c r="R833" s="373"/>
      <c r="S833" s="373"/>
      <c r="T833" s="373"/>
      <c r="U833" s="373"/>
      <c r="V833" s="373"/>
      <c r="W833" s="373"/>
      <c r="X833" s="373"/>
      <c r="Y833" s="373"/>
      <c r="Z833" s="373"/>
      <c r="AA833" s="373"/>
      <c r="AB833" s="373"/>
      <c r="AC833" s="373"/>
      <c r="AD833" s="373"/>
      <c r="AE833" s="373"/>
      <c r="AF833" s="373"/>
      <c r="AG833" s="373"/>
    </row>
    <row r="834" spans="1:33" ht="15.75" customHeight="1" x14ac:dyDescent="0.25">
      <c r="A834" s="373"/>
      <c r="B834" s="373"/>
      <c r="C834" s="373"/>
      <c r="D834" s="373"/>
      <c r="E834" s="373"/>
      <c r="F834" s="373"/>
      <c r="G834" s="373"/>
      <c r="H834" s="373"/>
      <c r="I834" s="373"/>
      <c r="J834" s="373"/>
      <c r="K834" s="373"/>
      <c r="L834" s="373"/>
      <c r="M834" s="373"/>
      <c r="N834" s="373"/>
      <c r="O834" s="373"/>
      <c r="P834" s="373"/>
      <c r="Q834" s="373"/>
      <c r="R834" s="373"/>
      <c r="S834" s="373"/>
      <c r="T834" s="373"/>
      <c r="U834" s="373"/>
      <c r="V834" s="373"/>
      <c r="W834" s="373"/>
      <c r="X834" s="373"/>
      <c r="Y834" s="373"/>
      <c r="Z834" s="373"/>
      <c r="AA834" s="373"/>
      <c r="AB834" s="373"/>
      <c r="AC834" s="373"/>
      <c r="AD834" s="373"/>
      <c r="AE834" s="373"/>
      <c r="AF834" s="373"/>
      <c r="AG834" s="373"/>
    </row>
    <row r="835" spans="1:33" ht="15.75" customHeight="1" x14ac:dyDescent="0.25">
      <c r="A835" s="373"/>
      <c r="B835" s="373"/>
      <c r="C835" s="373"/>
      <c r="D835" s="373"/>
      <c r="E835" s="373"/>
      <c r="F835" s="373"/>
      <c r="G835" s="373"/>
      <c r="H835" s="373"/>
      <c r="I835" s="373"/>
      <c r="J835" s="373"/>
      <c r="K835" s="373"/>
      <c r="L835" s="373"/>
      <c r="M835" s="373"/>
      <c r="N835" s="373"/>
      <c r="O835" s="373"/>
      <c r="P835" s="373"/>
      <c r="Q835" s="373"/>
      <c r="R835" s="373"/>
      <c r="S835" s="373"/>
      <c r="T835" s="373"/>
      <c r="U835" s="373"/>
      <c r="V835" s="373"/>
      <c r="W835" s="373"/>
      <c r="X835" s="373"/>
      <c r="Y835" s="373"/>
      <c r="Z835" s="373"/>
      <c r="AA835" s="373"/>
      <c r="AB835" s="373"/>
      <c r="AC835" s="373"/>
      <c r="AD835" s="373"/>
      <c r="AE835" s="373"/>
      <c r="AF835" s="373"/>
      <c r="AG835" s="373"/>
    </row>
    <row r="836" spans="1:33" ht="15.75" customHeight="1" x14ac:dyDescent="0.25">
      <c r="A836" s="373"/>
      <c r="B836" s="373"/>
      <c r="C836" s="373"/>
      <c r="D836" s="373"/>
      <c r="E836" s="373"/>
      <c r="F836" s="373"/>
      <c r="G836" s="373"/>
      <c r="H836" s="373"/>
      <c r="I836" s="373"/>
      <c r="J836" s="373"/>
      <c r="K836" s="373"/>
      <c r="L836" s="373"/>
      <c r="M836" s="373"/>
      <c r="N836" s="373"/>
      <c r="O836" s="373"/>
      <c r="P836" s="373"/>
      <c r="Q836" s="373"/>
      <c r="R836" s="373"/>
      <c r="S836" s="373"/>
      <c r="T836" s="373"/>
      <c r="U836" s="373"/>
      <c r="V836" s="373"/>
      <c r="W836" s="373"/>
      <c r="X836" s="373"/>
      <c r="Y836" s="373"/>
      <c r="Z836" s="373"/>
      <c r="AA836" s="373"/>
      <c r="AB836" s="373"/>
      <c r="AC836" s="373"/>
      <c r="AD836" s="373"/>
      <c r="AE836" s="373"/>
      <c r="AF836" s="373"/>
      <c r="AG836" s="373"/>
    </row>
    <row r="837" spans="1:33" ht="15.75" customHeight="1" x14ac:dyDescent="0.25">
      <c r="A837" s="373"/>
      <c r="B837" s="373"/>
      <c r="C837" s="373"/>
      <c r="D837" s="373"/>
      <c r="E837" s="373"/>
      <c r="F837" s="373"/>
      <c r="G837" s="373"/>
      <c r="H837" s="373"/>
      <c r="I837" s="373"/>
      <c r="J837" s="373"/>
      <c r="K837" s="373"/>
      <c r="L837" s="373"/>
      <c r="M837" s="373"/>
      <c r="N837" s="373"/>
      <c r="O837" s="373"/>
      <c r="P837" s="373"/>
      <c r="Q837" s="373"/>
      <c r="R837" s="373"/>
      <c r="S837" s="373"/>
      <c r="T837" s="373"/>
      <c r="U837" s="373"/>
      <c r="V837" s="373"/>
      <c r="W837" s="373"/>
      <c r="X837" s="373"/>
      <c r="Y837" s="373"/>
      <c r="Z837" s="373"/>
      <c r="AA837" s="373"/>
      <c r="AB837" s="373"/>
      <c r="AC837" s="373"/>
      <c r="AD837" s="373"/>
      <c r="AE837" s="373"/>
      <c r="AF837" s="373"/>
      <c r="AG837" s="373"/>
    </row>
    <row r="838" spans="1:33" ht="15.75" customHeight="1" x14ac:dyDescent="0.25">
      <c r="A838" s="373"/>
      <c r="B838" s="373"/>
      <c r="C838" s="373"/>
      <c r="D838" s="373"/>
      <c r="E838" s="373"/>
      <c r="F838" s="373"/>
      <c r="G838" s="373"/>
      <c r="H838" s="373"/>
      <c r="I838" s="373"/>
      <c r="J838" s="373"/>
      <c r="K838" s="373"/>
      <c r="L838" s="373"/>
      <c r="M838" s="373"/>
      <c r="N838" s="373"/>
      <c r="O838" s="373"/>
      <c r="P838" s="373"/>
      <c r="Q838" s="373"/>
      <c r="R838" s="373"/>
      <c r="S838" s="373"/>
      <c r="T838" s="373"/>
      <c r="U838" s="373"/>
      <c r="V838" s="373"/>
      <c r="W838" s="373"/>
      <c r="X838" s="373"/>
      <c r="Y838" s="373"/>
      <c r="Z838" s="373"/>
      <c r="AA838" s="373"/>
      <c r="AB838" s="373"/>
      <c r="AC838" s="373"/>
      <c r="AD838" s="373"/>
      <c r="AE838" s="373"/>
      <c r="AF838" s="373"/>
      <c r="AG838" s="373"/>
    </row>
    <row r="839" spans="1:33" ht="15.75" customHeight="1" x14ac:dyDescent="0.25">
      <c r="A839" s="373"/>
      <c r="B839" s="373"/>
      <c r="C839" s="373"/>
      <c r="D839" s="373"/>
      <c r="E839" s="373"/>
      <c r="F839" s="373"/>
      <c r="G839" s="373"/>
      <c r="H839" s="373"/>
      <c r="I839" s="373"/>
      <c r="J839" s="373"/>
      <c r="K839" s="373"/>
      <c r="L839" s="373"/>
      <c r="M839" s="373"/>
      <c r="N839" s="373"/>
      <c r="O839" s="373"/>
      <c r="P839" s="373"/>
      <c r="Q839" s="373"/>
      <c r="R839" s="373"/>
      <c r="S839" s="373"/>
      <c r="T839" s="373"/>
      <c r="U839" s="373"/>
      <c r="V839" s="373"/>
      <c r="W839" s="373"/>
      <c r="X839" s="373"/>
      <c r="Y839" s="373"/>
      <c r="Z839" s="373"/>
      <c r="AA839" s="373"/>
      <c r="AB839" s="373"/>
      <c r="AC839" s="373"/>
      <c r="AD839" s="373"/>
      <c r="AE839" s="373"/>
      <c r="AF839" s="373"/>
      <c r="AG839" s="373"/>
    </row>
    <row r="840" spans="1:33" ht="15.75" customHeight="1" x14ac:dyDescent="0.25">
      <c r="A840" s="373"/>
      <c r="B840" s="373"/>
      <c r="C840" s="373"/>
      <c r="D840" s="373"/>
      <c r="E840" s="373"/>
      <c r="F840" s="373"/>
      <c r="G840" s="373"/>
      <c r="H840" s="373"/>
      <c r="I840" s="373"/>
      <c r="J840" s="373"/>
      <c r="K840" s="373"/>
      <c r="L840" s="373"/>
      <c r="M840" s="373"/>
      <c r="N840" s="373"/>
      <c r="O840" s="373"/>
      <c r="P840" s="373"/>
      <c r="Q840" s="373"/>
      <c r="R840" s="373"/>
      <c r="S840" s="373"/>
      <c r="T840" s="373"/>
      <c r="U840" s="373"/>
      <c r="V840" s="373"/>
      <c r="W840" s="373"/>
      <c r="X840" s="373"/>
      <c r="Y840" s="373"/>
      <c r="Z840" s="373"/>
      <c r="AA840" s="373"/>
      <c r="AB840" s="373"/>
      <c r="AC840" s="373"/>
      <c r="AD840" s="373"/>
      <c r="AE840" s="373"/>
      <c r="AF840" s="373"/>
      <c r="AG840" s="373"/>
    </row>
    <row r="841" spans="1:33" ht="15.75" customHeight="1" x14ac:dyDescent="0.25">
      <c r="A841" s="373"/>
      <c r="B841" s="373"/>
      <c r="C841" s="373"/>
      <c r="D841" s="373"/>
      <c r="E841" s="373"/>
      <c r="F841" s="373"/>
      <c r="G841" s="373"/>
      <c r="H841" s="373"/>
      <c r="I841" s="373"/>
      <c r="J841" s="373"/>
      <c r="K841" s="373"/>
      <c r="L841" s="373"/>
      <c r="M841" s="373"/>
      <c r="N841" s="373"/>
      <c r="O841" s="373"/>
      <c r="P841" s="373"/>
      <c r="Q841" s="373"/>
      <c r="R841" s="373"/>
      <c r="S841" s="373"/>
      <c r="T841" s="373"/>
      <c r="U841" s="373"/>
      <c r="V841" s="373"/>
      <c r="W841" s="373"/>
      <c r="X841" s="373"/>
      <c r="Y841" s="373"/>
      <c r="Z841" s="373"/>
      <c r="AA841" s="373"/>
      <c r="AB841" s="373"/>
      <c r="AC841" s="373"/>
      <c r="AD841" s="373"/>
      <c r="AE841" s="373"/>
      <c r="AF841" s="373"/>
      <c r="AG841" s="373"/>
    </row>
    <row r="842" spans="1:33" ht="15.75" customHeight="1" x14ac:dyDescent="0.25">
      <c r="A842" s="373"/>
      <c r="B842" s="373"/>
      <c r="C842" s="373"/>
      <c r="D842" s="373"/>
      <c r="E842" s="373"/>
      <c r="F842" s="373"/>
      <c r="G842" s="373"/>
      <c r="H842" s="373"/>
      <c r="I842" s="373"/>
      <c r="J842" s="373"/>
      <c r="K842" s="373"/>
      <c r="L842" s="373"/>
      <c r="M842" s="373"/>
      <c r="N842" s="373"/>
      <c r="O842" s="373"/>
      <c r="P842" s="373"/>
      <c r="Q842" s="373"/>
      <c r="R842" s="373"/>
      <c r="S842" s="373"/>
      <c r="T842" s="373"/>
      <c r="U842" s="373"/>
      <c r="V842" s="373"/>
      <c r="W842" s="373"/>
      <c r="X842" s="373"/>
      <c r="Y842" s="373"/>
      <c r="Z842" s="373"/>
      <c r="AA842" s="373"/>
      <c r="AB842" s="373"/>
      <c r="AC842" s="373"/>
      <c r="AD842" s="373"/>
      <c r="AE842" s="373"/>
      <c r="AF842" s="373"/>
      <c r="AG842" s="373"/>
    </row>
    <row r="843" spans="1:33" ht="15.75" customHeight="1" x14ac:dyDescent="0.25">
      <c r="A843" s="373"/>
      <c r="B843" s="373"/>
      <c r="C843" s="373"/>
      <c r="D843" s="373"/>
      <c r="E843" s="373"/>
      <c r="F843" s="373"/>
      <c r="G843" s="373"/>
      <c r="H843" s="373"/>
      <c r="I843" s="373"/>
      <c r="J843" s="373"/>
      <c r="K843" s="373"/>
      <c r="L843" s="373"/>
      <c r="M843" s="373"/>
      <c r="N843" s="373"/>
      <c r="O843" s="373"/>
      <c r="P843" s="373"/>
      <c r="Q843" s="373"/>
      <c r="R843" s="373"/>
      <c r="S843" s="373"/>
      <c r="T843" s="373"/>
      <c r="U843" s="373"/>
      <c r="V843" s="373"/>
      <c r="W843" s="373"/>
      <c r="X843" s="373"/>
      <c r="Y843" s="373"/>
      <c r="Z843" s="373"/>
      <c r="AA843" s="373"/>
      <c r="AB843" s="373"/>
      <c r="AC843" s="373"/>
      <c r="AD843" s="373"/>
      <c r="AE843" s="373"/>
      <c r="AF843" s="373"/>
      <c r="AG843" s="373"/>
    </row>
    <row r="844" spans="1:33" ht="15.75" customHeight="1" x14ac:dyDescent="0.25">
      <c r="A844" s="373"/>
      <c r="B844" s="373"/>
      <c r="C844" s="373"/>
      <c r="D844" s="373"/>
      <c r="E844" s="373"/>
      <c r="F844" s="373"/>
      <c r="G844" s="373"/>
      <c r="H844" s="373"/>
      <c r="I844" s="373"/>
      <c r="J844" s="373"/>
      <c r="K844" s="373"/>
      <c r="L844" s="373"/>
      <c r="M844" s="373"/>
      <c r="N844" s="373"/>
      <c r="O844" s="373"/>
      <c r="P844" s="373"/>
      <c r="Q844" s="373"/>
      <c r="R844" s="373"/>
      <c r="S844" s="373"/>
      <c r="T844" s="373"/>
      <c r="U844" s="373"/>
      <c r="V844" s="373"/>
      <c r="W844" s="373"/>
      <c r="X844" s="373"/>
      <c r="Y844" s="373"/>
      <c r="Z844" s="373"/>
      <c r="AA844" s="373"/>
      <c r="AB844" s="373"/>
      <c r="AC844" s="373"/>
      <c r="AD844" s="373"/>
      <c r="AE844" s="373"/>
      <c r="AF844" s="373"/>
      <c r="AG844" s="373"/>
    </row>
    <row r="845" spans="1:33" ht="15.75" customHeight="1" x14ac:dyDescent="0.25">
      <c r="A845" s="373"/>
      <c r="B845" s="373"/>
      <c r="C845" s="373"/>
      <c r="D845" s="373"/>
      <c r="E845" s="373"/>
      <c r="F845" s="373"/>
      <c r="G845" s="373"/>
      <c r="H845" s="373"/>
      <c r="I845" s="373"/>
      <c r="J845" s="373"/>
      <c r="K845" s="373"/>
      <c r="L845" s="373"/>
      <c r="M845" s="373"/>
      <c r="N845" s="373"/>
      <c r="O845" s="373"/>
      <c r="P845" s="373"/>
      <c r="Q845" s="373"/>
      <c r="R845" s="373"/>
      <c r="S845" s="373"/>
      <c r="T845" s="373"/>
      <c r="U845" s="373"/>
      <c r="V845" s="373"/>
      <c r="W845" s="373"/>
      <c r="X845" s="373"/>
      <c r="Y845" s="373"/>
      <c r="Z845" s="373"/>
      <c r="AA845" s="373"/>
      <c r="AB845" s="373"/>
      <c r="AC845" s="373"/>
      <c r="AD845" s="373"/>
      <c r="AE845" s="373"/>
      <c r="AF845" s="373"/>
      <c r="AG845" s="373"/>
    </row>
    <row r="846" spans="1:33" ht="15.75" customHeight="1" x14ac:dyDescent="0.25">
      <c r="A846" s="373"/>
      <c r="B846" s="373"/>
      <c r="C846" s="373"/>
      <c r="D846" s="373"/>
      <c r="E846" s="373"/>
      <c r="F846" s="373"/>
      <c r="G846" s="373"/>
      <c r="H846" s="373"/>
      <c r="I846" s="373"/>
      <c r="J846" s="373"/>
      <c r="K846" s="373"/>
      <c r="L846" s="373"/>
      <c r="M846" s="373"/>
      <c r="N846" s="373"/>
      <c r="O846" s="373"/>
      <c r="P846" s="373"/>
      <c r="Q846" s="373"/>
      <c r="R846" s="373"/>
      <c r="S846" s="373"/>
      <c r="T846" s="373"/>
      <c r="U846" s="373"/>
      <c r="V846" s="373"/>
      <c r="W846" s="373"/>
      <c r="X846" s="373"/>
      <c r="Y846" s="373"/>
      <c r="Z846" s="373"/>
      <c r="AA846" s="373"/>
      <c r="AB846" s="373"/>
      <c r="AC846" s="373"/>
      <c r="AD846" s="373"/>
      <c r="AE846" s="373"/>
      <c r="AF846" s="373"/>
      <c r="AG846" s="373"/>
    </row>
    <row r="847" spans="1:33" ht="15.75" customHeight="1" x14ac:dyDescent="0.25">
      <c r="A847" s="373"/>
      <c r="B847" s="373"/>
      <c r="C847" s="373"/>
      <c r="D847" s="373"/>
      <c r="E847" s="373"/>
      <c r="F847" s="373"/>
      <c r="G847" s="373"/>
      <c r="H847" s="373"/>
      <c r="I847" s="373"/>
      <c r="J847" s="373"/>
      <c r="K847" s="373"/>
      <c r="L847" s="373"/>
      <c r="M847" s="373"/>
      <c r="N847" s="373"/>
      <c r="O847" s="373"/>
      <c r="P847" s="373"/>
      <c r="Q847" s="373"/>
      <c r="R847" s="373"/>
      <c r="S847" s="373"/>
      <c r="T847" s="373"/>
      <c r="U847" s="373"/>
      <c r="V847" s="373"/>
      <c r="W847" s="373"/>
      <c r="X847" s="373"/>
      <c r="Y847" s="373"/>
      <c r="Z847" s="373"/>
      <c r="AA847" s="373"/>
      <c r="AB847" s="373"/>
      <c r="AC847" s="373"/>
      <c r="AD847" s="373"/>
      <c r="AE847" s="373"/>
      <c r="AF847" s="373"/>
      <c r="AG847" s="373"/>
    </row>
    <row r="848" spans="1:33" ht="15.75" customHeight="1" x14ac:dyDescent="0.25">
      <c r="A848" s="373"/>
      <c r="B848" s="373"/>
      <c r="C848" s="373"/>
      <c r="D848" s="373"/>
      <c r="E848" s="373"/>
      <c r="F848" s="373"/>
      <c r="G848" s="373"/>
      <c r="H848" s="373"/>
      <c r="I848" s="373"/>
      <c r="J848" s="373"/>
      <c r="K848" s="373"/>
      <c r="L848" s="373"/>
      <c r="M848" s="373"/>
      <c r="N848" s="373"/>
      <c r="O848" s="373"/>
      <c r="P848" s="373"/>
      <c r="Q848" s="373"/>
      <c r="R848" s="373"/>
      <c r="S848" s="373"/>
      <c r="T848" s="373"/>
      <c r="U848" s="373"/>
      <c r="V848" s="373"/>
      <c r="W848" s="373"/>
      <c r="X848" s="373"/>
      <c r="Y848" s="373"/>
      <c r="Z848" s="373"/>
      <c r="AA848" s="373"/>
      <c r="AB848" s="373"/>
      <c r="AC848" s="373"/>
      <c r="AD848" s="373"/>
      <c r="AE848" s="373"/>
      <c r="AF848" s="373"/>
      <c r="AG848" s="373"/>
    </row>
    <row r="849" spans="1:33" ht="15.75" customHeight="1" x14ac:dyDescent="0.25">
      <c r="A849" s="373"/>
      <c r="B849" s="373"/>
      <c r="C849" s="373"/>
      <c r="D849" s="373"/>
      <c r="E849" s="373"/>
      <c r="F849" s="373"/>
      <c r="G849" s="373"/>
      <c r="H849" s="373"/>
      <c r="I849" s="373"/>
      <c r="J849" s="373"/>
      <c r="K849" s="373"/>
      <c r="L849" s="373"/>
      <c r="M849" s="373"/>
      <c r="N849" s="373"/>
      <c r="O849" s="373"/>
      <c r="P849" s="373"/>
      <c r="Q849" s="373"/>
      <c r="R849" s="373"/>
      <c r="S849" s="373"/>
      <c r="T849" s="373"/>
      <c r="U849" s="373"/>
      <c r="V849" s="373"/>
      <c r="W849" s="373"/>
      <c r="X849" s="373"/>
      <c r="Y849" s="373"/>
      <c r="Z849" s="373"/>
      <c r="AA849" s="373"/>
      <c r="AB849" s="373"/>
      <c r="AC849" s="373"/>
      <c r="AD849" s="373"/>
      <c r="AE849" s="373"/>
      <c r="AF849" s="373"/>
      <c r="AG849" s="373"/>
    </row>
    <row r="850" spans="1:33" ht="15.75" customHeight="1" x14ac:dyDescent="0.25">
      <c r="A850" s="373"/>
      <c r="B850" s="373"/>
      <c r="C850" s="373"/>
      <c r="D850" s="373"/>
      <c r="E850" s="373"/>
      <c r="F850" s="373"/>
      <c r="G850" s="373"/>
      <c r="H850" s="373"/>
      <c r="I850" s="373"/>
      <c r="J850" s="373"/>
      <c r="K850" s="373"/>
      <c r="L850" s="373"/>
      <c r="M850" s="373"/>
      <c r="N850" s="373"/>
      <c r="O850" s="373"/>
      <c r="P850" s="373"/>
      <c r="Q850" s="373"/>
      <c r="R850" s="373"/>
      <c r="S850" s="373"/>
      <c r="T850" s="373"/>
      <c r="U850" s="373"/>
      <c r="V850" s="373"/>
      <c r="W850" s="373"/>
      <c r="X850" s="373"/>
      <c r="Y850" s="373"/>
      <c r="Z850" s="373"/>
      <c r="AA850" s="373"/>
      <c r="AB850" s="373"/>
      <c r="AC850" s="373"/>
      <c r="AD850" s="373"/>
      <c r="AE850" s="373"/>
      <c r="AF850" s="373"/>
      <c r="AG850" s="373"/>
    </row>
    <row r="851" spans="1:33" ht="15.75" customHeight="1" x14ac:dyDescent="0.25">
      <c r="A851" s="373"/>
      <c r="B851" s="373"/>
      <c r="C851" s="373"/>
      <c r="D851" s="373"/>
      <c r="E851" s="373"/>
      <c r="F851" s="373"/>
      <c r="G851" s="373"/>
      <c r="H851" s="373"/>
      <c r="I851" s="373"/>
      <c r="J851" s="373"/>
      <c r="K851" s="373"/>
      <c r="L851" s="373"/>
      <c r="M851" s="373"/>
      <c r="N851" s="373"/>
      <c r="O851" s="373"/>
      <c r="P851" s="373"/>
      <c r="Q851" s="373"/>
      <c r="R851" s="373"/>
      <c r="S851" s="373"/>
      <c r="T851" s="373"/>
      <c r="U851" s="373"/>
      <c r="V851" s="373"/>
      <c r="W851" s="373"/>
      <c r="X851" s="373"/>
      <c r="Y851" s="373"/>
      <c r="Z851" s="373"/>
      <c r="AA851" s="373"/>
      <c r="AB851" s="373"/>
      <c r="AC851" s="373"/>
      <c r="AD851" s="373"/>
      <c r="AE851" s="373"/>
      <c r="AF851" s="373"/>
      <c r="AG851" s="373"/>
    </row>
    <row r="852" spans="1:33" ht="15.75" customHeight="1" x14ac:dyDescent="0.25">
      <c r="A852" s="373"/>
      <c r="B852" s="373"/>
      <c r="C852" s="373"/>
      <c r="D852" s="373"/>
      <c r="E852" s="373"/>
      <c r="F852" s="373"/>
      <c r="G852" s="373"/>
      <c r="H852" s="373"/>
      <c r="I852" s="373"/>
      <c r="J852" s="373"/>
      <c r="K852" s="373"/>
      <c r="L852" s="373"/>
      <c r="M852" s="373"/>
      <c r="N852" s="373"/>
      <c r="O852" s="373"/>
      <c r="P852" s="373"/>
      <c r="Q852" s="373"/>
      <c r="R852" s="373"/>
      <c r="S852" s="373"/>
      <c r="T852" s="373"/>
      <c r="U852" s="373"/>
      <c r="V852" s="373"/>
      <c r="W852" s="373"/>
      <c r="X852" s="373"/>
      <c r="Y852" s="373"/>
      <c r="Z852" s="373"/>
      <c r="AA852" s="373"/>
      <c r="AB852" s="373"/>
      <c r="AC852" s="373"/>
      <c r="AD852" s="373"/>
      <c r="AE852" s="373"/>
      <c r="AF852" s="373"/>
      <c r="AG852" s="373"/>
    </row>
    <row r="853" spans="1:33" ht="15.75" customHeight="1" x14ac:dyDescent="0.25">
      <c r="A853" s="373"/>
      <c r="B853" s="373"/>
      <c r="C853" s="373"/>
      <c r="D853" s="373"/>
      <c r="E853" s="373"/>
      <c r="F853" s="373"/>
      <c r="G853" s="373"/>
      <c r="H853" s="373"/>
      <c r="I853" s="373"/>
      <c r="J853" s="373"/>
      <c r="K853" s="373"/>
      <c r="L853" s="373"/>
      <c r="M853" s="373"/>
      <c r="N853" s="373"/>
      <c r="O853" s="373"/>
      <c r="P853" s="373"/>
      <c r="Q853" s="373"/>
      <c r="R853" s="373"/>
      <c r="S853" s="373"/>
      <c r="T853" s="373"/>
      <c r="U853" s="373"/>
      <c r="V853" s="373"/>
      <c r="W853" s="373"/>
      <c r="X853" s="373"/>
      <c r="Y853" s="373"/>
      <c r="Z853" s="373"/>
      <c r="AA853" s="373"/>
      <c r="AB853" s="373"/>
      <c r="AC853" s="373"/>
      <c r="AD853" s="373"/>
      <c r="AE853" s="373"/>
      <c r="AF853" s="373"/>
      <c r="AG853" s="373"/>
    </row>
    <row r="854" spans="1:33" ht="15.75" customHeight="1" x14ac:dyDescent="0.25">
      <c r="A854" s="373"/>
      <c r="B854" s="373"/>
      <c r="C854" s="373"/>
      <c r="D854" s="373"/>
      <c r="E854" s="373"/>
      <c r="F854" s="373"/>
      <c r="G854" s="373"/>
      <c r="H854" s="373"/>
      <c r="I854" s="373"/>
      <c r="J854" s="373"/>
      <c r="K854" s="373"/>
      <c r="L854" s="373"/>
      <c r="M854" s="373"/>
      <c r="N854" s="373"/>
      <c r="O854" s="373"/>
      <c r="P854" s="373"/>
      <c r="Q854" s="373"/>
      <c r="R854" s="373"/>
      <c r="S854" s="373"/>
      <c r="T854" s="373"/>
      <c r="U854" s="373"/>
      <c r="V854" s="373"/>
      <c r="W854" s="373"/>
      <c r="X854" s="373"/>
      <c r="Y854" s="373"/>
      <c r="Z854" s="373"/>
      <c r="AA854" s="373"/>
      <c r="AB854" s="373"/>
      <c r="AC854" s="373"/>
      <c r="AD854" s="373"/>
      <c r="AE854" s="373"/>
      <c r="AF854" s="373"/>
      <c r="AG854" s="373"/>
    </row>
    <row r="855" spans="1:33" ht="15.75" customHeight="1" x14ac:dyDescent="0.25">
      <c r="A855" s="373"/>
      <c r="B855" s="373"/>
      <c r="C855" s="373"/>
      <c r="D855" s="373"/>
      <c r="E855" s="373"/>
      <c r="F855" s="373"/>
      <c r="G855" s="373"/>
      <c r="H855" s="373"/>
      <c r="I855" s="373"/>
      <c r="J855" s="373"/>
      <c r="K855" s="373"/>
      <c r="L855" s="373"/>
      <c r="M855" s="373"/>
      <c r="N855" s="373"/>
      <c r="O855" s="373"/>
      <c r="P855" s="373"/>
      <c r="Q855" s="373"/>
      <c r="R855" s="373"/>
      <c r="S855" s="373"/>
      <c r="T855" s="373"/>
      <c r="U855" s="373"/>
      <c r="V855" s="373"/>
      <c r="W855" s="373"/>
      <c r="X855" s="373"/>
      <c r="Y855" s="373"/>
      <c r="Z855" s="373"/>
      <c r="AA855" s="373"/>
      <c r="AB855" s="373"/>
      <c r="AC855" s="373"/>
      <c r="AD855" s="373"/>
      <c r="AE855" s="373"/>
      <c r="AF855" s="373"/>
      <c r="AG855" s="373"/>
    </row>
    <row r="856" spans="1:33" ht="15.75" customHeight="1" x14ac:dyDescent="0.25">
      <c r="A856" s="373"/>
      <c r="B856" s="373"/>
      <c r="C856" s="373"/>
      <c r="D856" s="373"/>
      <c r="E856" s="373"/>
      <c r="F856" s="373"/>
      <c r="G856" s="373"/>
      <c r="H856" s="373"/>
      <c r="I856" s="373"/>
      <c r="J856" s="373"/>
      <c r="K856" s="373"/>
      <c r="L856" s="373"/>
      <c r="M856" s="373"/>
      <c r="N856" s="373"/>
      <c r="O856" s="373"/>
      <c r="P856" s="373"/>
      <c r="Q856" s="373"/>
      <c r="R856" s="373"/>
      <c r="S856" s="373"/>
      <c r="T856" s="373"/>
      <c r="U856" s="373"/>
      <c r="V856" s="373"/>
      <c r="W856" s="373"/>
      <c r="X856" s="373"/>
      <c r="Y856" s="373"/>
      <c r="Z856" s="373"/>
      <c r="AA856" s="373"/>
      <c r="AB856" s="373"/>
      <c r="AC856" s="373"/>
      <c r="AD856" s="373"/>
      <c r="AE856" s="373"/>
      <c r="AF856" s="373"/>
      <c r="AG856" s="373"/>
    </row>
    <row r="857" spans="1:33" ht="15.75" customHeight="1" x14ac:dyDescent="0.25">
      <c r="A857" s="373"/>
      <c r="B857" s="373"/>
      <c r="C857" s="373"/>
      <c r="D857" s="373"/>
      <c r="E857" s="373"/>
      <c r="F857" s="373"/>
      <c r="G857" s="373"/>
      <c r="H857" s="373"/>
      <c r="I857" s="373"/>
      <c r="J857" s="373"/>
      <c r="K857" s="373"/>
      <c r="L857" s="373"/>
      <c r="M857" s="373"/>
      <c r="N857" s="373"/>
      <c r="O857" s="373"/>
      <c r="P857" s="373"/>
      <c r="Q857" s="373"/>
      <c r="R857" s="373"/>
      <c r="S857" s="373"/>
      <c r="T857" s="373"/>
      <c r="U857" s="373"/>
      <c r="V857" s="373"/>
      <c r="W857" s="373"/>
      <c r="X857" s="373"/>
      <c r="Y857" s="373"/>
      <c r="Z857" s="373"/>
      <c r="AA857" s="373"/>
      <c r="AB857" s="373"/>
      <c r="AC857" s="373"/>
      <c r="AD857" s="373"/>
      <c r="AE857" s="373"/>
      <c r="AF857" s="373"/>
      <c r="AG857" s="373"/>
    </row>
    <row r="858" spans="1:33" ht="15.75" customHeight="1" x14ac:dyDescent="0.25">
      <c r="A858" s="373"/>
      <c r="B858" s="373"/>
      <c r="C858" s="373"/>
      <c r="D858" s="373"/>
      <c r="E858" s="373"/>
      <c r="F858" s="373"/>
      <c r="G858" s="373"/>
      <c r="H858" s="373"/>
      <c r="I858" s="373"/>
      <c r="J858" s="373"/>
      <c r="K858" s="373"/>
      <c r="L858" s="373"/>
      <c r="M858" s="373"/>
      <c r="N858" s="373"/>
      <c r="O858" s="373"/>
      <c r="P858" s="373"/>
      <c r="Q858" s="373"/>
      <c r="R858" s="373"/>
      <c r="S858" s="373"/>
      <c r="T858" s="373"/>
      <c r="U858" s="373"/>
      <c r="V858" s="373"/>
      <c r="W858" s="373"/>
      <c r="X858" s="373"/>
      <c r="Y858" s="373"/>
      <c r="Z858" s="373"/>
      <c r="AA858" s="373"/>
      <c r="AB858" s="373"/>
      <c r="AC858" s="373"/>
      <c r="AD858" s="373"/>
      <c r="AE858" s="373"/>
      <c r="AF858" s="373"/>
      <c r="AG858" s="373"/>
    </row>
    <row r="859" spans="1:33" ht="15.75" customHeight="1" x14ac:dyDescent="0.25">
      <c r="A859" s="373"/>
      <c r="B859" s="373"/>
      <c r="C859" s="373"/>
      <c r="D859" s="373"/>
      <c r="E859" s="373"/>
      <c r="F859" s="373"/>
      <c r="G859" s="373"/>
      <c r="H859" s="373"/>
      <c r="I859" s="373"/>
      <c r="J859" s="373"/>
      <c r="K859" s="373"/>
      <c r="L859" s="373"/>
      <c r="M859" s="373"/>
      <c r="N859" s="373"/>
      <c r="O859" s="373"/>
      <c r="P859" s="373"/>
      <c r="Q859" s="373"/>
      <c r="R859" s="373"/>
      <c r="S859" s="373"/>
      <c r="T859" s="373"/>
      <c r="U859" s="373"/>
      <c r="V859" s="373"/>
      <c r="W859" s="373"/>
      <c r="X859" s="373"/>
      <c r="Y859" s="373"/>
      <c r="Z859" s="373"/>
      <c r="AA859" s="373"/>
      <c r="AB859" s="373"/>
      <c r="AC859" s="373"/>
      <c r="AD859" s="373"/>
      <c r="AE859" s="373"/>
      <c r="AF859" s="373"/>
      <c r="AG859" s="373"/>
    </row>
    <row r="860" spans="1:33" ht="15.75" customHeight="1" x14ac:dyDescent="0.25">
      <c r="A860" s="373"/>
      <c r="B860" s="373"/>
      <c r="C860" s="373"/>
      <c r="D860" s="373"/>
      <c r="E860" s="373"/>
      <c r="F860" s="373"/>
      <c r="G860" s="373"/>
      <c r="H860" s="373"/>
      <c r="I860" s="373"/>
      <c r="J860" s="373"/>
      <c r="K860" s="373"/>
      <c r="L860" s="373"/>
      <c r="M860" s="373"/>
      <c r="N860" s="373"/>
      <c r="O860" s="373"/>
      <c r="P860" s="373"/>
      <c r="Q860" s="373"/>
      <c r="R860" s="373"/>
      <c r="S860" s="373"/>
      <c r="T860" s="373"/>
      <c r="U860" s="373"/>
      <c r="V860" s="373"/>
      <c r="W860" s="373"/>
      <c r="X860" s="373"/>
      <c r="Y860" s="373"/>
      <c r="Z860" s="373"/>
      <c r="AA860" s="373"/>
      <c r="AB860" s="373"/>
      <c r="AC860" s="373"/>
      <c r="AD860" s="373"/>
      <c r="AE860" s="373"/>
      <c r="AF860" s="373"/>
      <c r="AG860" s="373"/>
    </row>
    <row r="861" spans="1:33" ht="15.75" customHeight="1" x14ac:dyDescent="0.25">
      <c r="A861" s="373"/>
      <c r="B861" s="373"/>
      <c r="C861" s="373"/>
      <c r="D861" s="373"/>
      <c r="E861" s="373"/>
      <c r="F861" s="373"/>
      <c r="G861" s="373"/>
      <c r="H861" s="373"/>
      <c r="I861" s="373"/>
      <c r="J861" s="373"/>
      <c r="K861" s="373"/>
      <c r="L861" s="373"/>
      <c r="M861" s="373"/>
      <c r="N861" s="373"/>
      <c r="O861" s="373"/>
      <c r="P861" s="373"/>
      <c r="Q861" s="373"/>
      <c r="R861" s="373"/>
      <c r="S861" s="373"/>
      <c r="T861" s="373"/>
      <c r="U861" s="373"/>
      <c r="V861" s="373"/>
      <c r="W861" s="373"/>
      <c r="X861" s="373"/>
      <c r="Y861" s="373"/>
      <c r="Z861" s="373"/>
      <c r="AA861" s="373"/>
      <c r="AB861" s="373"/>
      <c r="AC861" s="373"/>
      <c r="AD861" s="373"/>
      <c r="AE861" s="373"/>
      <c r="AF861" s="373"/>
      <c r="AG861" s="373"/>
    </row>
    <row r="862" spans="1:33" ht="15.75" customHeight="1" x14ac:dyDescent="0.25">
      <c r="A862" s="373"/>
      <c r="B862" s="373"/>
      <c r="C862" s="373"/>
      <c r="D862" s="373"/>
      <c r="E862" s="373"/>
      <c r="F862" s="373"/>
      <c r="G862" s="373"/>
      <c r="H862" s="373"/>
      <c r="I862" s="373"/>
      <c r="J862" s="373"/>
      <c r="K862" s="373"/>
      <c r="L862" s="373"/>
      <c r="M862" s="373"/>
      <c r="N862" s="373"/>
      <c r="O862" s="373"/>
      <c r="P862" s="373"/>
      <c r="Q862" s="373"/>
      <c r="R862" s="373"/>
      <c r="S862" s="373"/>
      <c r="T862" s="373"/>
      <c r="U862" s="373"/>
      <c r="V862" s="373"/>
      <c r="W862" s="373"/>
      <c r="X862" s="373"/>
      <c r="Y862" s="373"/>
      <c r="Z862" s="373"/>
      <c r="AA862" s="373"/>
      <c r="AB862" s="373"/>
      <c r="AC862" s="373"/>
      <c r="AD862" s="373"/>
      <c r="AE862" s="373"/>
      <c r="AF862" s="373"/>
      <c r="AG862" s="373"/>
    </row>
    <row r="863" spans="1:33" ht="15.75" customHeight="1" x14ac:dyDescent="0.25">
      <c r="A863" s="373"/>
      <c r="B863" s="373"/>
      <c r="C863" s="373"/>
      <c r="D863" s="373"/>
      <c r="E863" s="373"/>
      <c r="F863" s="373"/>
      <c r="G863" s="373"/>
      <c r="H863" s="373"/>
      <c r="I863" s="373"/>
      <c r="J863" s="373"/>
      <c r="K863" s="373"/>
      <c r="L863" s="373"/>
      <c r="M863" s="373"/>
      <c r="N863" s="373"/>
      <c r="O863" s="373"/>
      <c r="P863" s="373"/>
      <c r="Q863" s="373"/>
      <c r="R863" s="373"/>
      <c r="S863" s="373"/>
      <c r="T863" s="373"/>
      <c r="U863" s="373"/>
      <c r="V863" s="373"/>
      <c r="W863" s="373"/>
      <c r="X863" s="373"/>
      <c r="Y863" s="373"/>
      <c r="Z863" s="373"/>
      <c r="AA863" s="373"/>
      <c r="AB863" s="373"/>
      <c r="AC863" s="373"/>
      <c r="AD863" s="373"/>
      <c r="AE863" s="373"/>
      <c r="AF863" s="373"/>
      <c r="AG863" s="373"/>
    </row>
    <row r="864" spans="1:33" ht="15.75" customHeight="1" x14ac:dyDescent="0.25">
      <c r="A864" s="373"/>
      <c r="B864" s="373"/>
      <c r="C864" s="373"/>
      <c r="D864" s="373"/>
      <c r="E864" s="373"/>
      <c r="F864" s="373"/>
      <c r="G864" s="373"/>
      <c r="H864" s="373"/>
      <c r="I864" s="373"/>
      <c r="J864" s="373"/>
      <c r="K864" s="373"/>
      <c r="L864" s="373"/>
      <c r="M864" s="373"/>
      <c r="N864" s="373"/>
      <c r="O864" s="373"/>
      <c r="P864" s="373"/>
      <c r="Q864" s="373"/>
      <c r="R864" s="373"/>
      <c r="S864" s="373"/>
      <c r="T864" s="373"/>
      <c r="U864" s="373"/>
      <c r="V864" s="373"/>
      <c r="W864" s="373"/>
      <c r="X864" s="373"/>
      <c r="Y864" s="373"/>
      <c r="Z864" s="373"/>
      <c r="AA864" s="373"/>
      <c r="AB864" s="373"/>
      <c r="AC864" s="373"/>
      <c r="AD864" s="373"/>
      <c r="AE864" s="373"/>
      <c r="AF864" s="373"/>
      <c r="AG864" s="373"/>
    </row>
    <row r="865" spans="1:33" ht="15.75" customHeight="1" x14ac:dyDescent="0.25">
      <c r="A865" s="373"/>
      <c r="B865" s="373"/>
      <c r="C865" s="373"/>
      <c r="D865" s="373"/>
      <c r="E865" s="373"/>
      <c r="F865" s="373"/>
      <c r="G865" s="373"/>
      <c r="H865" s="373"/>
      <c r="I865" s="373"/>
      <c r="J865" s="373"/>
      <c r="K865" s="373"/>
      <c r="L865" s="373"/>
      <c r="M865" s="373"/>
      <c r="N865" s="373"/>
      <c r="O865" s="373"/>
      <c r="P865" s="373"/>
      <c r="Q865" s="373"/>
      <c r="R865" s="373"/>
      <c r="S865" s="373"/>
      <c r="T865" s="373"/>
      <c r="U865" s="373"/>
      <c r="V865" s="373"/>
      <c r="W865" s="373"/>
      <c r="X865" s="373"/>
      <c r="Y865" s="373"/>
      <c r="Z865" s="373"/>
      <c r="AA865" s="373"/>
      <c r="AB865" s="373"/>
      <c r="AC865" s="373"/>
      <c r="AD865" s="373"/>
      <c r="AE865" s="373"/>
      <c r="AF865" s="373"/>
      <c r="AG865" s="373"/>
    </row>
    <row r="866" spans="1:33" ht="15.75" customHeight="1" x14ac:dyDescent="0.25">
      <c r="A866" s="373"/>
      <c r="B866" s="373"/>
      <c r="C866" s="373"/>
      <c r="D866" s="373"/>
      <c r="E866" s="373"/>
      <c r="F866" s="373"/>
      <c r="G866" s="373"/>
      <c r="H866" s="373"/>
      <c r="I866" s="373"/>
      <c r="J866" s="373"/>
      <c r="K866" s="373"/>
      <c r="L866" s="373"/>
      <c r="M866" s="373"/>
      <c r="N866" s="373"/>
      <c r="O866" s="373"/>
      <c r="P866" s="373"/>
      <c r="Q866" s="373"/>
      <c r="R866" s="373"/>
      <c r="S866" s="373"/>
      <c r="T866" s="373"/>
      <c r="U866" s="373"/>
      <c r="V866" s="373"/>
      <c r="W866" s="373"/>
      <c r="X866" s="373"/>
      <c r="Y866" s="373"/>
      <c r="Z866" s="373"/>
      <c r="AA866" s="373"/>
      <c r="AB866" s="373"/>
      <c r="AC866" s="373"/>
      <c r="AD866" s="373"/>
      <c r="AE866" s="373"/>
      <c r="AF866" s="373"/>
      <c r="AG866" s="373"/>
    </row>
    <row r="867" spans="1:33" ht="15.75" customHeight="1" x14ac:dyDescent="0.25">
      <c r="A867" s="373"/>
      <c r="B867" s="373"/>
      <c r="C867" s="373"/>
      <c r="D867" s="373"/>
      <c r="E867" s="373"/>
      <c r="F867" s="373"/>
      <c r="G867" s="373"/>
      <c r="H867" s="373"/>
      <c r="I867" s="373"/>
      <c r="J867" s="373"/>
      <c r="K867" s="373"/>
      <c r="L867" s="373"/>
      <c r="M867" s="373"/>
      <c r="N867" s="373"/>
      <c r="O867" s="373"/>
      <c r="P867" s="373"/>
      <c r="Q867" s="373"/>
      <c r="R867" s="373"/>
      <c r="S867" s="373"/>
      <c r="T867" s="373"/>
      <c r="U867" s="373"/>
      <c r="V867" s="373"/>
      <c r="W867" s="373"/>
      <c r="X867" s="373"/>
      <c r="Y867" s="373"/>
      <c r="Z867" s="373"/>
      <c r="AA867" s="373"/>
      <c r="AB867" s="373"/>
      <c r="AC867" s="373"/>
      <c r="AD867" s="373"/>
      <c r="AE867" s="373"/>
      <c r="AF867" s="373"/>
      <c r="AG867" s="373"/>
    </row>
    <row r="868" spans="1:33" ht="15.75" customHeight="1" x14ac:dyDescent="0.25">
      <c r="A868" s="373"/>
      <c r="B868" s="373"/>
      <c r="C868" s="373"/>
      <c r="D868" s="373"/>
      <c r="E868" s="373"/>
      <c r="F868" s="373"/>
      <c r="G868" s="373"/>
      <c r="H868" s="373"/>
      <c r="I868" s="373"/>
      <c r="J868" s="373"/>
      <c r="K868" s="373"/>
      <c r="L868" s="373"/>
      <c r="M868" s="373"/>
      <c r="N868" s="373"/>
      <c r="O868" s="373"/>
      <c r="P868" s="373"/>
      <c r="Q868" s="373"/>
      <c r="R868" s="373"/>
      <c r="S868" s="373"/>
      <c r="T868" s="373"/>
      <c r="U868" s="373"/>
      <c r="V868" s="373"/>
      <c r="W868" s="373"/>
      <c r="X868" s="373"/>
      <c r="Y868" s="373"/>
      <c r="Z868" s="373"/>
      <c r="AA868" s="373"/>
      <c r="AB868" s="373"/>
      <c r="AC868" s="373"/>
      <c r="AD868" s="373"/>
      <c r="AE868" s="373"/>
      <c r="AF868" s="373"/>
      <c r="AG868" s="373"/>
    </row>
    <row r="869" spans="1:33" ht="15.75" customHeight="1" x14ac:dyDescent="0.25">
      <c r="A869" s="373"/>
      <c r="B869" s="373"/>
      <c r="C869" s="373"/>
      <c r="D869" s="373"/>
      <c r="E869" s="373"/>
      <c r="F869" s="373"/>
      <c r="G869" s="373"/>
      <c r="H869" s="373"/>
      <c r="I869" s="373"/>
      <c r="J869" s="373"/>
      <c r="K869" s="373"/>
      <c r="L869" s="373"/>
      <c r="M869" s="373"/>
      <c r="N869" s="373"/>
      <c r="O869" s="373"/>
      <c r="P869" s="373"/>
      <c r="Q869" s="373"/>
      <c r="R869" s="373"/>
      <c r="S869" s="373"/>
      <c r="T869" s="373"/>
      <c r="U869" s="373"/>
      <c r="V869" s="373"/>
      <c r="W869" s="373"/>
      <c r="X869" s="373"/>
      <c r="Y869" s="373"/>
      <c r="Z869" s="373"/>
      <c r="AA869" s="373"/>
      <c r="AB869" s="373"/>
      <c r="AC869" s="373"/>
      <c r="AD869" s="373"/>
      <c r="AE869" s="373"/>
      <c r="AF869" s="373"/>
      <c r="AG869" s="373"/>
    </row>
    <row r="870" spans="1:33" ht="15.75" customHeight="1" x14ac:dyDescent="0.25">
      <c r="A870" s="373"/>
      <c r="B870" s="373"/>
      <c r="C870" s="373"/>
      <c r="D870" s="373"/>
      <c r="E870" s="373"/>
      <c r="F870" s="373"/>
      <c r="G870" s="373"/>
      <c r="H870" s="373"/>
      <c r="I870" s="373"/>
      <c r="J870" s="373"/>
      <c r="K870" s="373"/>
      <c r="L870" s="373"/>
      <c r="M870" s="373"/>
      <c r="N870" s="373"/>
      <c r="O870" s="373"/>
      <c r="P870" s="373"/>
      <c r="Q870" s="373"/>
      <c r="R870" s="373"/>
      <c r="S870" s="373"/>
      <c r="T870" s="373"/>
      <c r="U870" s="373"/>
      <c r="V870" s="373"/>
      <c r="W870" s="373"/>
      <c r="X870" s="373"/>
      <c r="Y870" s="373"/>
      <c r="Z870" s="373"/>
      <c r="AA870" s="373"/>
      <c r="AB870" s="373"/>
      <c r="AC870" s="373"/>
      <c r="AD870" s="373"/>
      <c r="AE870" s="373"/>
      <c r="AF870" s="373"/>
      <c r="AG870" s="373"/>
    </row>
    <row r="871" spans="1:33" ht="15.75" customHeight="1" x14ac:dyDescent="0.25">
      <c r="A871" s="373"/>
      <c r="B871" s="373"/>
      <c r="C871" s="373"/>
      <c r="D871" s="373"/>
      <c r="E871" s="373"/>
      <c r="F871" s="373"/>
      <c r="G871" s="373"/>
      <c r="H871" s="373"/>
      <c r="I871" s="373"/>
      <c r="J871" s="373"/>
      <c r="K871" s="373"/>
      <c r="L871" s="373"/>
      <c r="M871" s="373"/>
      <c r="N871" s="373"/>
      <c r="O871" s="373"/>
      <c r="P871" s="373"/>
      <c r="Q871" s="373"/>
      <c r="R871" s="373"/>
      <c r="S871" s="373"/>
      <c r="T871" s="373"/>
      <c r="U871" s="373"/>
      <c r="V871" s="373"/>
      <c r="W871" s="373"/>
      <c r="X871" s="373"/>
      <c r="Y871" s="373"/>
      <c r="Z871" s="373"/>
      <c r="AA871" s="373"/>
      <c r="AB871" s="373"/>
      <c r="AC871" s="373"/>
      <c r="AD871" s="373"/>
      <c r="AE871" s="373"/>
      <c r="AF871" s="373"/>
      <c r="AG871" s="373"/>
    </row>
    <row r="872" spans="1:33" ht="15.75" customHeight="1" x14ac:dyDescent="0.25">
      <c r="A872" s="373"/>
      <c r="B872" s="373"/>
      <c r="C872" s="373"/>
      <c r="D872" s="373"/>
      <c r="E872" s="373"/>
      <c r="F872" s="373"/>
      <c r="G872" s="373"/>
      <c r="H872" s="373"/>
      <c r="I872" s="373"/>
      <c r="J872" s="373"/>
      <c r="K872" s="373"/>
      <c r="L872" s="373"/>
      <c r="M872" s="373"/>
      <c r="N872" s="373"/>
      <c r="O872" s="373"/>
      <c r="P872" s="373"/>
      <c r="Q872" s="373"/>
      <c r="R872" s="373"/>
      <c r="S872" s="373"/>
      <c r="T872" s="373"/>
      <c r="U872" s="373"/>
      <c r="V872" s="373"/>
      <c r="W872" s="373"/>
      <c r="X872" s="373"/>
      <c r="Y872" s="373"/>
      <c r="Z872" s="373"/>
      <c r="AA872" s="373"/>
      <c r="AB872" s="373"/>
      <c r="AC872" s="373"/>
      <c r="AD872" s="373"/>
      <c r="AE872" s="373"/>
      <c r="AF872" s="373"/>
      <c r="AG872" s="373"/>
    </row>
    <row r="873" spans="1:33" ht="15.75" customHeight="1" x14ac:dyDescent="0.25">
      <c r="A873" s="373"/>
      <c r="B873" s="373"/>
      <c r="C873" s="373"/>
      <c r="D873" s="373"/>
      <c r="E873" s="373"/>
      <c r="F873" s="373"/>
      <c r="G873" s="373"/>
      <c r="H873" s="373"/>
      <c r="I873" s="373"/>
      <c r="J873" s="373"/>
      <c r="K873" s="373"/>
      <c r="L873" s="373"/>
      <c r="M873" s="373"/>
      <c r="N873" s="373"/>
      <c r="O873" s="373"/>
      <c r="P873" s="373"/>
      <c r="Q873" s="373"/>
      <c r="R873" s="373"/>
      <c r="S873" s="373"/>
      <c r="T873" s="373"/>
      <c r="U873" s="373"/>
      <c r="V873" s="373"/>
      <c r="W873" s="373"/>
      <c r="X873" s="373"/>
      <c r="Y873" s="373"/>
      <c r="Z873" s="373"/>
      <c r="AA873" s="373"/>
      <c r="AB873" s="373"/>
      <c r="AC873" s="373"/>
      <c r="AD873" s="373"/>
      <c r="AE873" s="373"/>
      <c r="AF873" s="373"/>
      <c r="AG873" s="373"/>
    </row>
    <row r="874" spans="1:33" ht="15.75" customHeight="1" x14ac:dyDescent="0.25">
      <c r="A874" s="373"/>
      <c r="B874" s="373"/>
      <c r="C874" s="373"/>
      <c r="D874" s="373"/>
      <c r="E874" s="373"/>
      <c r="F874" s="373"/>
      <c r="G874" s="373"/>
      <c r="H874" s="373"/>
      <c r="I874" s="373"/>
      <c r="J874" s="373"/>
      <c r="K874" s="373"/>
      <c r="L874" s="373"/>
      <c r="M874" s="373"/>
      <c r="N874" s="373"/>
      <c r="O874" s="373"/>
      <c r="P874" s="373"/>
      <c r="Q874" s="373"/>
      <c r="R874" s="373"/>
      <c r="S874" s="373"/>
      <c r="T874" s="373"/>
      <c r="U874" s="373"/>
      <c r="V874" s="373"/>
      <c r="W874" s="373"/>
      <c r="X874" s="373"/>
      <c r="Y874" s="373"/>
      <c r="Z874" s="373"/>
      <c r="AA874" s="373"/>
      <c r="AB874" s="373"/>
      <c r="AC874" s="373"/>
      <c r="AD874" s="373"/>
      <c r="AE874" s="373"/>
      <c r="AF874" s="373"/>
      <c r="AG874" s="373"/>
    </row>
    <row r="875" spans="1:33" ht="15.75" customHeight="1" x14ac:dyDescent="0.25">
      <c r="A875" s="373"/>
      <c r="B875" s="373"/>
      <c r="C875" s="373"/>
      <c r="D875" s="373"/>
      <c r="E875" s="373"/>
      <c r="F875" s="373"/>
      <c r="G875" s="373"/>
      <c r="H875" s="373"/>
      <c r="I875" s="373"/>
      <c r="J875" s="373"/>
      <c r="K875" s="373"/>
      <c r="L875" s="373"/>
      <c r="M875" s="373"/>
      <c r="N875" s="373"/>
      <c r="O875" s="373"/>
      <c r="P875" s="373"/>
      <c r="Q875" s="373"/>
      <c r="R875" s="373"/>
      <c r="S875" s="373"/>
      <c r="T875" s="373"/>
      <c r="U875" s="373"/>
      <c r="V875" s="373"/>
      <c r="W875" s="373"/>
      <c r="X875" s="373"/>
      <c r="Y875" s="373"/>
      <c r="Z875" s="373"/>
      <c r="AA875" s="373"/>
      <c r="AB875" s="373"/>
      <c r="AC875" s="373"/>
      <c r="AD875" s="373"/>
      <c r="AE875" s="373"/>
      <c r="AF875" s="373"/>
      <c r="AG875" s="373"/>
    </row>
    <row r="876" spans="1:33" ht="15.75" customHeight="1" x14ac:dyDescent="0.25">
      <c r="A876" s="373"/>
      <c r="B876" s="373"/>
      <c r="C876" s="373"/>
      <c r="D876" s="373"/>
      <c r="E876" s="373"/>
      <c r="F876" s="373"/>
      <c r="G876" s="373"/>
      <c r="H876" s="373"/>
      <c r="I876" s="373"/>
      <c r="J876" s="373"/>
      <c r="K876" s="373"/>
      <c r="L876" s="373"/>
      <c r="M876" s="373"/>
      <c r="N876" s="373"/>
      <c r="O876" s="373"/>
      <c r="P876" s="373"/>
      <c r="Q876" s="373"/>
      <c r="R876" s="373"/>
      <c r="S876" s="373"/>
      <c r="T876" s="373"/>
      <c r="U876" s="373"/>
      <c r="V876" s="373"/>
      <c r="W876" s="373"/>
      <c r="X876" s="373"/>
      <c r="Y876" s="373"/>
      <c r="Z876" s="373"/>
      <c r="AA876" s="373"/>
      <c r="AB876" s="373"/>
      <c r="AC876" s="373"/>
      <c r="AD876" s="373"/>
      <c r="AE876" s="373"/>
      <c r="AF876" s="373"/>
      <c r="AG876" s="373"/>
    </row>
    <row r="877" spans="1:33" ht="15.75" customHeight="1" x14ac:dyDescent="0.25">
      <c r="A877" s="373"/>
      <c r="B877" s="373"/>
      <c r="C877" s="373"/>
      <c r="D877" s="373"/>
      <c r="E877" s="373"/>
      <c r="F877" s="373"/>
      <c r="G877" s="373"/>
      <c r="H877" s="373"/>
      <c r="I877" s="373"/>
      <c r="J877" s="373"/>
      <c r="K877" s="373"/>
      <c r="L877" s="373"/>
      <c r="M877" s="373"/>
      <c r="N877" s="373"/>
      <c r="O877" s="373"/>
      <c r="P877" s="373"/>
      <c r="Q877" s="373"/>
      <c r="R877" s="373"/>
      <c r="S877" s="373"/>
      <c r="T877" s="373"/>
      <c r="U877" s="373"/>
      <c r="V877" s="373"/>
      <c r="W877" s="373"/>
      <c r="X877" s="373"/>
      <c r="Y877" s="373"/>
      <c r="Z877" s="373"/>
      <c r="AA877" s="373"/>
      <c r="AB877" s="373"/>
      <c r="AC877" s="373"/>
      <c r="AD877" s="373"/>
      <c r="AE877" s="373"/>
      <c r="AF877" s="373"/>
      <c r="AG877" s="373"/>
    </row>
    <row r="878" spans="1:33" ht="15.75" customHeight="1" x14ac:dyDescent="0.25">
      <c r="A878" s="373"/>
      <c r="B878" s="373"/>
      <c r="C878" s="373"/>
      <c r="D878" s="373"/>
      <c r="E878" s="373"/>
      <c r="F878" s="373"/>
      <c r="G878" s="373"/>
      <c r="H878" s="373"/>
      <c r="I878" s="373"/>
      <c r="J878" s="373"/>
      <c r="K878" s="373"/>
      <c r="L878" s="373"/>
      <c r="M878" s="373"/>
      <c r="N878" s="373"/>
      <c r="O878" s="373"/>
      <c r="P878" s="373"/>
      <c r="Q878" s="373"/>
      <c r="R878" s="373"/>
      <c r="S878" s="373"/>
      <c r="T878" s="373"/>
      <c r="U878" s="373"/>
      <c r="V878" s="373"/>
      <c r="W878" s="373"/>
      <c r="X878" s="373"/>
      <c r="Y878" s="373"/>
      <c r="Z878" s="373"/>
      <c r="AA878" s="373"/>
      <c r="AB878" s="373"/>
      <c r="AC878" s="373"/>
      <c r="AD878" s="373"/>
      <c r="AE878" s="373"/>
      <c r="AF878" s="373"/>
      <c r="AG878" s="373"/>
    </row>
    <row r="879" spans="1:33" ht="15.75" customHeight="1" x14ac:dyDescent="0.25">
      <c r="A879" s="373"/>
      <c r="B879" s="373"/>
      <c r="C879" s="373"/>
      <c r="D879" s="373"/>
      <c r="E879" s="373"/>
      <c r="F879" s="373"/>
      <c r="G879" s="373"/>
      <c r="H879" s="373"/>
      <c r="I879" s="373"/>
      <c r="J879" s="373"/>
      <c r="K879" s="373"/>
      <c r="L879" s="373"/>
      <c r="M879" s="373"/>
      <c r="N879" s="373"/>
      <c r="O879" s="373"/>
      <c r="P879" s="373"/>
      <c r="Q879" s="373"/>
      <c r="R879" s="373"/>
      <c r="S879" s="373"/>
      <c r="T879" s="373"/>
      <c r="U879" s="373"/>
      <c r="V879" s="373"/>
      <c r="W879" s="373"/>
      <c r="X879" s="373"/>
      <c r="Y879" s="373"/>
      <c r="Z879" s="373"/>
      <c r="AA879" s="373"/>
      <c r="AB879" s="373"/>
      <c r="AC879" s="373"/>
      <c r="AD879" s="373"/>
      <c r="AE879" s="373"/>
      <c r="AF879" s="373"/>
      <c r="AG879" s="373"/>
    </row>
    <row r="880" spans="1:33" ht="15.75" customHeight="1" x14ac:dyDescent="0.25">
      <c r="A880" s="373"/>
      <c r="B880" s="373"/>
      <c r="C880" s="373"/>
      <c r="D880" s="373"/>
      <c r="E880" s="373"/>
      <c r="F880" s="373"/>
      <c r="G880" s="373"/>
      <c r="H880" s="373"/>
      <c r="I880" s="373"/>
      <c r="J880" s="373"/>
      <c r="K880" s="373"/>
      <c r="L880" s="373"/>
      <c r="M880" s="373"/>
      <c r="N880" s="373"/>
      <c r="O880" s="373"/>
      <c r="P880" s="373"/>
      <c r="Q880" s="373"/>
      <c r="R880" s="373"/>
      <c r="S880" s="373"/>
      <c r="T880" s="373"/>
      <c r="U880" s="373"/>
      <c r="V880" s="373"/>
      <c r="W880" s="373"/>
      <c r="X880" s="373"/>
      <c r="Y880" s="373"/>
      <c r="Z880" s="373"/>
      <c r="AA880" s="373"/>
      <c r="AB880" s="373"/>
      <c r="AC880" s="373"/>
      <c r="AD880" s="373"/>
      <c r="AE880" s="373"/>
      <c r="AF880" s="373"/>
      <c r="AG880" s="373"/>
    </row>
    <row r="881" spans="1:33" ht="15.75" customHeight="1" x14ac:dyDescent="0.25">
      <c r="A881" s="373"/>
      <c r="B881" s="373"/>
      <c r="C881" s="373"/>
      <c r="D881" s="373"/>
      <c r="E881" s="373"/>
      <c r="F881" s="373"/>
      <c r="G881" s="373"/>
      <c r="H881" s="373"/>
      <c r="I881" s="373"/>
      <c r="J881" s="373"/>
      <c r="K881" s="373"/>
      <c r="L881" s="373"/>
      <c r="M881" s="373"/>
      <c r="N881" s="373"/>
      <c r="O881" s="373"/>
      <c r="P881" s="373"/>
      <c r="Q881" s="373"/>
      <c r="R881" s="373"/>
      <c r="S881" s="373"/>
      <c r="T881" s="373"/>
      <c r="U881" s="373"/>
      <c r="V881" s="373"/>
      <c r="W881" s="373"/>
      <c r="X881" s="373"/>
      <c r="Y881" s="373"/>
      <c r="Z881" s="373"/>
      <c r="AA881" s="373"/>
      <c r="AB881" s="373"/>
      <c r="AC881" s="373"/>
      <c r="AD881" s="373"/>
      <c r="AE881" s="373"/>
      <c r="AF881" s="373"/>
      <c r="AG881" s="373"/>
    </row>
    <row r="882" spans="1:33" ht="15.75" customHeight="1" x14ac:dyDescent="0.25">
      <c r="A882" s="373"/>
      <c r="B882" s="373"/>
      <c r="C882" s="373"/>
      <c r="D882" s="373"/>
      <c r="E882" s="373"/>
      <c r="F882" s="373"/>
      <c r="G882" s="373"/>
      <c r="H882" s="373"/>
      <c r="I882" s="373"/>
      <c r="J882" s="373"/>
      <c r="K882" s="373"/>
      <c r="L882" s="373"/>
      <c r="M882" s="373"/>
      <c r="N882" s="373"/>
      <c r="O882" s="373"/>
      <c r="P882" s="373"/>
      <c r="Q882" s="373"/>
      <c r="R882" s="373"/>
      <c r="S882" s="373"/>
      <c r="T882" s="373"/>
      <c r="U882" s="373"/>
      <c r="V882" s="373"/>
      <c r="W882" s="373"/>
      <c r="X882" s="373"/>
      <c r="Y882" s="373"/>
      <c r="Z882" s="373"/>
      <c r="AA882" s="373"/>
      <c r="AB882" s="373"/>
      <c r="AC882" s="373"/>
      <c r="AD882" s="373"/>
      <c r="AE882" s="373"/>
      <c r="AF882" s="373"/>
      <c r="AG882" s="373"/>
    </row>
    <row r="883" spans="1:33" ht="15.75" customHeight="1" x14ac:dyDescent="0.25">
      <c r="A883" s="373"/>
      <c r="B883" s="373"/>
      <c r="C883" s="373"/>
      <c r="D883" s="373"/>
      <c r="E883" s="373"/>
      <c r="F883" s="373"/>
      <c r="G883" s="373"/>
      <c r="H883" s="373"/>
      <c r="I883" s="373"/>
      <c r="J883" s="373"/>
      <c r="K883" s="373"/>
      <c r="L883" s="373"/>
      <c r="M883" s="373"/>
      <c r="N883" s="373"/>
      <c r="O883" s="373"/>
      <c r="P883" s="373"/>
      <c r="Q883" s="373"/>
      <c r="R883" s="373"/>
      <c r="S883" s="373"/>
      <c r="T883" s="373"/>
      <c r="U883" s="373"/>
      <c r="V883" s="373"/>
      <c r="W883" s="373"/>
      <c r="X883" s="373"/>
      <c r="Y883" s="373"/>
      <c r="Z883" s="373"/>
      <c r="AA883" s="373"/>
      <c r="AB883" s="373"/>
      <c r="AC883" s="373"/>
      <c r="AD883" s="373"/>
      <c r="AE883" s="373"/>
      <c r="AF883" s="373"/>
      <c r="AG883" s="373"/>
    </row>
    <row r="884" spans="1:33" ht="15.75" customHeight="1" x14ac:dyDescent="0.25">
      <c r="A884" s="373"/>
      <c r="B884" s="373"/>
      <c r="C884" s="373"/>
      <c r="D884" s="373"/>
      <c r="E884" s="373"/>
      <c r="F884" s="373"/>
      <c r="G884" s="373"/>
      <c r="H884" s="373"/>
      <c r="I884" s="373"/>
      <c r="J884" s="373"/>
      <c r="K884" s="373"/>
      <c r="L884" s="373"/>
      <c r="M884" s="373"/>
      <c r="N884" s="373"/>
      <c r="O884" s="373"/>
      <c r="P884" s="373"/>
      <c r="Q884" s="373"/>
      <c r="R884" s="373"/>
      <c r="S884" s="373"/>
      <c r="T884" s="373"/>
      <c r="U884" s="373"/>
      <c r="V884" s="373"/>
      <c r="W884" s="373"/>
      <c r="X884" s="373"/>
      <c r="Y884" s="373"/>
      <c r="Z884" s="373"/>
      <c r="AA884" s="373"/>
      <c r="AB884" s="373"/>
      <c r="AC884" s="373"/>
      <c r="AD884" s="373"/>
      <c r="AE884" s="373"/>
      <c r="AF884" s="373"/>
      <c r="AG884" s="373"/>
    </row>
    <row r="885" spans="1:33" ht="15.75" customHeight="1" x14ac:dyDescent="0.25">
      <c r="A885" s="373"/>
      <c r="B885" s="373"/>
      <c r="C885" s="373"/>
      <c r="D885" s="373"/>
      <c r="E885" s="373"/>
      <c r="F885" s="373"/>
      <c r="G885" s="373"/>
      <c r="H885" s="373"/>
      <c r="I885" s="373"/>
      <c r="J885" s="373"/>
      <c r="K885" s="373"/>
      <c r="L885" s="373"/>
      <c r="M885" s="373"/>
      <c r="N885" s="373"/>
      <c r="O885" s="373"/>
      <c r="P885" s="373"/>
      <c r="Q885" s="373"/>
      <c r="R885" s="373"/>
      <c r="S885" s="373"/>
      <c r="T885" s="373"/>
      <c r="U885" s="373"/>
      <c r="V885" s="373"/>
      <c r="W885" s="373"/>
      <c r="X885" s="373"/>
      <c r="Y885" s="373"/>
      <c r="Z885" s="373"/>
      <c r="AA885" s="373"/>
      <c r="AB885" s="373"/>
      <c r="AC885" s="373"/>
      <c r="AD885" s="373"/>
      <c r="AE885" s="373"/>
      <c r="AF885" s="373"/>
      <c r="AG885" s="373"/>
    </row>
    <row r="886" spans="1:33" ht="15.75" customHeight="1" x14ac:dyDescent="0.25">
      <c r="A886" s="373"/>
      <c r="B886" s="373"/>
      <c r="C886" s="373"/>
      <c r="D886" s="373"/>
      <c r="E886" s="373"/>
      <c r="F886" s="373"/>
      <c r="G886" s="373"/>
      <c r="H886" s="373"/>
      <c r="I886" s="373"/>
      <c r="J886" s="373"/>
      <c r="K886" s="373"/>
      <c r="L886" s="373"/>
      <c r="M886" s="373"/>
      <c r="N886" s="373"/>
      <c r="O886" s="373"/>
      <c r="P886" s="373"/>
      <c r="Q886" s="373"/>
      <c r="R886" s="373"/>
      <c r="S886" s="373"/>
      <c r="T886" s="373"/>
      <c r="U886" s="373"/>
      <c r="V886" s="373"/>
      <c r="W886" s="373"/>
      <c r="X886" s="373"/>
      <c r="Y886" s="373"/>
      <c r="Z886" s="373"/>
      <c r="AA886" s="373"/>
      <c r="AB886" s="373"/>
      <c r="AC886" s="373"/>
      <c r="AD886" s="373"/>
      <c r="AE886" s="373"/>
      <c r="AF886" s="373"/>
      <c r="AG886" s="373"/>
    </row>
    <row r="887" spans="1:33" ht="15.75" customHeight="1" x14ac:dyDescent="0.25">
      <c r="A887" s="373"/>
      <c r="B887" s="373"/>
      <c r="C887" s="373"/>
      <c r="D887" s="373"/>
      <c r="E887" s="373"/>
      <c r="F887" s="373"/>
      <c r="G887" s="373"/>
      <c r="H887" s="373"/>
      <c r="I887" s="373"/>
      <c r="J887" s="373"/>
      <c r="K887" s="373"/>
      <c r="L887" s="373"/>
      <c r="M887" s="373"/>
      <c r="N887" s="373"/>
      <c r="O887" s="373"/>
      <c r="P887" s="373"/>
      <c r="Q887" s="373"/>
      <c r="R887" s="373"/>
      <c r="S887" s="373"/>
      <c r="T887" s="373"/>
      <c r="U887" s="373"/>
      <c r="V887" s="373"/>
      <c r="W887" s="373"/>
      <c r="X887" s="373"/>
      <c r="Y887" s="373"/>
      <c r="Z887" s="373"/>
      <c r="AA887" s="373"/>
      <c r="AB887" s="373"/>
      <c r="AC887" s="373"/>
      <c r="AD887" s="373"/>
      <c r="AE887" s="373"/>
      <c r="AF887" s="373"/>
      <c r="AG887" s="373"/>
    </row>
    <row r="888" spans="1:33" ht="15.75" customHeight="1" x14ac:dyDescent="0.25">
      <c r="A888" s="373"/>
      <c r="B888" s="373"/>
      <c r="C888" s="373"/>
      <c r="D888" s="373"/>
      <c r="E888" s="373"/>
      <c r="F888" s="373"/>
      <c r="G888" s="373"/>
      <c r="H888" s="373"/>
      <c r="I888" s="373"/>
      <c r="J888" s="373"/>
      <c r="K888" s="373"/>
      <c r="L888" s="373"/>
      <c r="M888" s="373"/>
      <c r="N888" s="373"/>
      <c r="O888" s="373"/>
      <c r="P888" s="373"/>
      <c r="Q888" s="373"/>
      <c r="R888" s="373"/>
      <c r="S888" s="373"/>
      <c r="T888" s="373"/>
      <c r="U888" s="373"/>
      <c r="V888" s="373"/>
      <c r="W888" s="373"/>
      <c r="X888" s="373"/>
      <c r="Y888" s="373"/>
      <c r="Z888" s="373"/>
      <c r="AA888" s="373"/>
      <c r="AB888" s="373"/>
      <c r="AC888" s="373"/>
      <c r="AD888" s="373"/>
      <c r="AE888" s="373"/>
      <c r="AF888" s="373"/>
      <c r="AG888" s="373"/>
    </row>
    <row r="889" spans="1:33" ht="15.75" customHeight="1" x14ac:dyDescent="0.25">
      <c r="A889" s="373"/>
      <c r="B889" s="373"/>
      <c r="C889" s="373"/>
      <c r="D889" s="373"/>
      <c r="E889" s="373"/>
      <c r="F889" s="373"/>
      <c r="G889" s="373"/>
      <c r="H889" s="373"/>
      <c r="I889" s="373"/>
      <c r="J889" s="373"/>
      <c r="K889" s="373"/>
      <c r="L889" s="373"/>
      <c r="M889" s="373"/>
      <c r="N889" s="373"/>
      <c r="O889" s="373"/>
      <c r="P889" s="373"/>
      <c r="Q889" s="373"/>
      <c r="R889" s="373"/>
      <c r="S889" s="373"/>
      <c r="T889" s="373"/>
      <c r="U889" s="373"/>
      <c r="V889" s="373"/>
      <c r="W889" s="373"/>
      <c r="X889" s="373"/>
      <c r="Y889" s="373"/>
      <c r="Z889" s="373"/>
      <c r="AA889" s="373"/>
      <c r="AB889" s="373"/>
      <c r="AC889" s="373"/>
      <c r="AD889" s="373"/>
      <c r="AE889" s="373"/>
      <c r="AF889" s="373"/>
      <c r="AG889" s="373"/>
    </row>
    <row r="890" spans="1:33" ht="15.75" customHeight="1" x14ac:dyDescent="0.25">
      <c r="A890" s="373"/>
      <c r="B890" s="373"/>
      <c r="C890" s="373"/>
      <c r="D890" s="373"/>
      <c r="E890" s="373"/>
      <c r="F890" s="373"/>
      <c r="G890" s="373"/>
      <c r="H890" s="373"/>
      <c r="I890" s="373"/>
      <c r="J890" s="373"/>
      <c r="K890" s="373"/>
      <c r="L890" s="373"/>
      <c r="M890" s="373"/>
      <c r="N890" s="373"/>
      <c r="O890" s="373"/>
      <c r="P890" s="373"/>
      <c r="Q890" s="373"/>
      <c r="R890" s="373"/>
      <c r="S890" s="373"/>
      <c r="T890" s="373"/>
      <c r="U890" s="373"/>
      <c r="V890" s="373"/>
      <c r="W890" s="373"/>
      <c r="X890" s="373"/>
      <c r="Y890" s="373"/>
      <c r="Z890" s="373"/>
      <c r="AA890" s="373"/>
      <c r="AB890" s="373"/>
      <c r="AC890" s="373"/>
      <c r="AD890" s="373"/>
      <c r="AE890" s="373"/>
      <c r="AF890" s="373"/>
      <c r="AG890" s="373"/>
    </row>
    <row r="891" spans="1:33" ht="15.75" customHeight="1" x14ac:dyDescent="0.25">
      <c r="A891" s="373"/>
      <c r="B891" s="373"/>
      <c r="C891" s="373"/>
      <c r="D891" s="373"/>
      <c r="E891" s="373"/>
      <c r="F891" s="373"/>
      <c r="G891" s="373"/>
      <c r="H891" s="373"/>
      <c r="I891" s="373"/>
      <c r="J891" s="373"/>
      <c r="K891" s="373"/>
      <c r="L891" s="373"/>
      <c r="M891" s="373"/>
      <c r="N891" s="373"/>
      <c r="O891" s="373"/>
      <c r="P891" s="373"/>
      <c r="Q891" s="373"/>
      <c r="R891" s="373"/>
      <c r="S891" s="373"/>
      <c r="T891" s="373"/>
      <c r="U891" s="373"/>
      <c r="V891" s="373"/>
      <c r="W891" s="373"/>
      <c r="X891" s="373"/>
      <c r="Y891" s="373"/>
      <c r="Z891" s="373"/>
      <c r="AA891" s="373"/>
      <c r="AB891" s="373"/>
      <c r="AC891" s="373"/>
      <c r="AD891" s="373"/>
      <c r="AE891" s="373"/>
      <c r="AF891" s="373"/>
      <c r="AG891" s="373"/>
    </row>
    <row r="892" spans="1:33" ht="15.75" customHeight="1" x14ac:dyDescent="0.25">
      <c r="A892" s="373"/>
      <c r="B892" s="373"/>
      <c r="C892" s="373"/>
      <c r="D892" s="373"/>
      <c r="E892" s="373"/>
      <c r="F892" s="373"/>
      <c r="G892" s="373"/>
      <c r="H892" s="373"/>
      <c r="I892" s="373"/>
      <c r="J892" s="373"/>
      <c r="K892" s="373"/>
      <c r="L892" s="373"/>
      <c r="M892" s="373"/>
      <c r="N892" s="373"/>
      <c r="O892" s="373"/>
      <c r="P892" s="373"/>
      <c r="Q892" s="373"/>
      <c r="R892" s="373"/>
      <c r="S892" s="373"/>
      <c r="T892" s="373"/>
      <c r="U892" s="373"/>
      <c r="V892" s="373"/>
      <c r="W892" s="373"/>
      <c r="X892" s="373"/>
      <c r="Y892" s="373"/>
      <c r="Z892" s="373"/>
      <c r="AA892" s="373"/>
      <c r="AB892" s="373"/>
      <c r="AC892" s="373"/>
      <c r="AD892" s="373"/>
      <c r="AE892" s="373"/>
      <c r="AF892" s="373"/>
      <c r="AG892" s="373"/>
    </row>
    <row r="893" spans="1:33" ht="15.75" customHeight="1" x14ac:dyDescent="0.25">
      <c r="A893" s="373"/>
      <c r="B893" s="373"/>
      <c r="C893" s="373"/>
      <c r="D893" s="373"/>
      <c r="E893" s="373"/>
      <c r="F893" s="373"/>
      <c r="G893" s="373"/>
      <c r="H893" s="373"/>
      <c r="I893" s="373"/>
      <c r="J893" s="373"/>
      <c r="K893" s="373"/>
      <c r="L893" s="373"/>
      <c r="M893" s="373"/>
      <c r="N893" s="373"/>
      <c r="O893" s="373"/>
      <c r="P893" s="373"/>
      <c r="Q893" s="373"/>
      <c r="R893" s="373"/>
      <c r="S893" s="373"/>
      <c r="T893" s="373"/>
      <c r="U893" s="373"/>
      <c r="V893" s="373"/>
      <c r="W893" s="373"/>
      <c r="X893" s="373"/>
      <c r="Y893" s="373"/>
      <c r="Z893" s="373"/>
      <c r="AA893" s="373"/>
      <c r="AB893" s="373"/>
      <c r="AC893" s="373"/>
      <c r="AD893" s="373"/>
      <c r="AE893" s="373"/>
      <c r="AF893" s="373"/>
      <c r="AG893" s="373"/>
    </row>
    <row r="894" spans="1:33" ht="15.75" customHeight="1" x14ac:dyDescent="0.25">
      <c r="A894" s="373"/>
      <c r="B894" s="373"/>
      <c r="C894" s="373"/>
      <c r="D894" s="373"/>
      <c r="E894" s="373"/>
      <c r="F894" s="373"/>
      <c r="G894" s="373"/>
      <c r="H894" s="373"/>
      <c r="I894" s="373"/>
      <c r="J894" s="373"/>
      <c r="K894" s="373"/>
      <c r="L894" s="373"/>
      <c r="M894" s="373"/>
      <c r="N894" s="373"/>
      <c r="O894" s="373"/>
      <c r="P894" s="373"/>
      <c r="Q894" s="373"/>
      <c r="R894" s="373"/>
      <c r="S894" s="373"/>
      <c r="T894" s="373"/>
      <c r="U894" s="373"/>
      <c r="V894" s="373"/>
      <c r="W894" s="373"/>
      <c r="X894" s="373"/>
      <c r="Y894" s="373"/>
      <c r="Z894" s="373"/>
      <c r="AA894" s="373"/>
      <c r="AB894" s="373"/>
      <c r="AC894" s="373"/>
      <c r="AD894" s="373"/>
      <c r="AE894" s="373"/>
      <c r="AF894" s="373"/>
      <c r="AG894" s="373"/>
    </row>
    <row r="895" spans="1:33" ht="15.75" customHeight="1" x14ac:dyDescent="0.25">
      <c r="A895" s="373"/>
      <c r="B895" s="373"/>
      <c r="C895" s="373"/>
      <c r="D895" s="373"/>
      <c r="E895" s="373"/>
      <c r="F895" s="373"/>
      <c r="G895" s="373"/>
      <c r="H895" s="373"/>
      <c r="I895" s="373"/>
      <c r="J895" s="373"/>
      <c r="K895" s="373"/>
      <c r="L895" s="373"/>
      <c r="M895" s="373"/>
      <c r="N895" s="373"/>
      <c r="O895" s="373"/>
      <c r="P895" s="373"/>
      <c r="Q895" s="373"/>
      <c r="R895" s="373"/>
      <c r="S895" s="373"/>
      <c r="T895" s="373"/>
      <c r="U895" s="373"/>
      <c r="V895" s="373"/>
      <c r="W895" s="373"/>
      <c r="X895" s="373"/>
      <c r="Y895" s="373"/>
      <c r="Z895" s="373"/>
      <c r="AA895" s="373"/>
      <c r="AB895" s="373"/>
      <c r="AC895" s="373"/>
      <c r="AD895" s="373"/>
      <c r="AE895" s="373"/>
      <c r="AF895" s="373"/>
      <c r="AG895" s="373"/>
    </row>
    <row r="896" spans="1:33" ht="15.75" customHeight="1" x14ac:dyDescent="0.25">
      <c r="A896" s="373"/>
      <c r="B896" s="373"/>
      <c r="C896" s="373"/>
      <c r="D896" s="373"/>
      <c r="E896" s="373"/>
      <c r="F896" s="373"/>
      <c r="G896" s="373"/>
      <c r="H896" s="373"/>
      <c r="I896" s="373"/>
      <c r="J896" s="373"/>
      <c r="K896" s="373"/>
      <c r="L896" s="373"/>
      <c r="M896" s="373"/>
      <c r="N896" s="373"/>
      <c r="O896" s="373"/>
      <c r="P896" s="373"/>
      <c r="Q896" s="373"/>
      <c r="R896" s="373"/>
      <c r="S896" s="373"/>
      <c r="T896" s="373"/>
      <c r="U896" s="373"/>
      <c r="V896" s="373"/>
      <c r="W896" s="373"/>
      <c r="X896" s="373"/>
      <c r="Y896" s="373"/>
      <c r="Z896" s="373"/>
      <c r="AA896" s="373"/>
      <c r="AB896" s="373"/>
      <c r="AC896" s="373"/>
      <c r="AD896" s="373"/>
      <c r="AE896" s="373"/>
      <c r="AF896" s="373"/>
      <c r="AG896" s="373"/>
    </row>
    <row r="897" spans="1:33" ht="15.75" customHeight="1" x14ac:dyDescent="0.25">
      <c r="A897" s="373"/>
      <c r="B897" s="373"/>
      <c r="C897" s="373"/>
      <c r="D897" s="373"/>
      <c r="E897" s="373"/>
      <c r="F897" s="373"/>
      <c r="G897" s="373"/>
      <c r="H897" s="373"/>
      <c r="I897" s="373"/>
      <c r="J897" s="373"/>
      <c r="K897" s="373"/>
      <c r="L897" s="373"/>
      <c r="M897" s="373"/>
      <c r="N897" s="373"/>
      <c r="O897" s="373"/>
      <c r="P897" s="373"/>
      <c r="Q897" s="373"/>
      <c r="R897" s="373"/>
      <c r="S897" s="373"/>
      <c r="T897" s="373"/>
      <c r="U897" s="373"/>
      <c r="V897" s="373"/>
      <c r="W897" s="373"/>
      <c r="X897" s="373"/>
      <c r="Y897" s="373"/>
      <c r="Z897" s="373"/>
      <c r="AA897" s="373"/>
      <c r="AB897" s="373"/>
      <c r="AC897" s="373"/>
      <c r="AD897" s="373"/>
      <c r="AE897" s="373"/>
      <c r="AF897" s="373"/>
      <c r="AG897" s="373"/>
    </row>
    <row r="898" spans="1:33" ht="15.75" customHeight="1" x14ac:dyDescent="0.25">
      <c r="A898" s="373"/>
      <c r="B898" s="373"/>
      <c r="C898" s="373"/>
      <c r="D898" s="373"/>
      <c r="E898" s="373"/>
      <c r="F898" s="373"/>
      <c r="G898" s="373"/>
      <c r="H898" s="373"/>
      <c r="I898" s="373"/>
      <c r="J898" s="373"/>
      <c r="K898" s="373"/>
      <c r="L898" s="373"/>
      <c r="M898" s="373"/>
      <c r="N898" s="373"/>
      <c r="O898" s="373"/>
      <c r="P898" s="373"/>
      <c r="Q898" s="373"/>
      <c r="R898" s="373"/>
      <c r="S898" s="373"/>
      <c r="T898" s="373"/>
      <c r="U898" s="373"/>
      <c r="V898" s="373"/>
      <c r="W898" s="373"/>
      <c r="X898" s="373"/>
      <c r="Y898" s="373"/>
      <c r="Z898" s="373"/>
      <c r="AA898" s="373"/>
      <c r="AB898" s="373"/>
      <c r="AC898" s="373"/>
      <c r="AD898" s="373"/>
      <c r="AE898" s="373"/>
      <c r="AF898" s="373"/>
      <c r="AG898" s="373"/>
    </row>
    <row r="899" spans="1:33" ht="15.75" customHeight="1" x14ac:dyDescent="0.25">
      <c r="A899" s="373"/>
      <c r="B899" s="373"/>
      <c r="C899" s="373"/>
      <c r="D899" s="373"/>
      <c r="E899" s="373"/>
      <c r="F899" s="373"/>
      <c r="G899" s="373"/>
      <c r="H899" s="373"/>
      <c r="I899" s="373"/>
      <c r="J899" s="373"/>
      <c r="K899" s="373"/>
      <c r="L899" s="373"/>
      <c r="M899" s="373"/>
      <c r="N899" s="373"/>
      <c r="O899" s="373"/>
      <c r="P899" s="373"/>
      <c r="Q899" s="373"/>
      <c r="R899" s="373"/>
      <c r="S899" s="373"/>
      <c r="T899" s="373"/>
      <c r="U899" s="373"/>
      <c r="V899" s="373"/>
      <c r="W899" s="373"/>
      <c r="X899" s="373"/>
      <c r="Y899" s="373"/>
      <c r="Z899" s="373"/>
      <c r="AA899" s="373"/>
      <c r="AB899" s="373"/>
      <c r="AC899" s="373"/>
      <c r="AD899" s="373"/>
      <c r="AE899" s="373"/>
      <c r="AF899" s="373"/>
      <c r="AG899" s="373"/>
    </row>
    <row r="900" spans="1:33" ht="15.75" customHeight="1" x14ac:dyDescent="0.25">
      <c r="A900" s="373"/>
      <c r="B900" s="373"/>
      <c r="C900" s="373"/>
      <c r="D900" s="373"/>
      <c r="E900" s="373"/>
      <c r="F900" s="373"/>
      <c r="G900" s="373"/>
      <c r="H900" s="373"/>
      <c r="I900" s="373"/>
      <c r="J900" s="373"/>
      <c r="K900" s="373"/>
      <c r="L900" s="373"/>
      <c r="M900" s="373"/>
      <c r="N900" s="373"/>
      <c r="O900" s="373"/>
      <c r="P900" s="373"/>
      <c r="Q900" s="373"/>
      <c r="R900" s="373"/>
      <c r="S900" s="373"/>
      <c r="T900" s="373"/>
      <c r="U900" s="373"/>
      <c r="V900" s="373"/>
      <c r="W900" s="373"/>
      <c r="X900" s="373"/>
      <c r="Y900" s="373"/>
      <c r="Z900" s="373"/>
      <c r="AA900" s="373"/>
      <c r="AB900" s="373"/>
      <c r="AC900" s="373"/>
      <c r="AD900" s="373"/>
      <c r="AE900" s="373"/>
      <c r="AF900" s="373"/>
      <c r="AG900" s="373"/>
    </row>
    <row r="901" spans="1:33" ht="15.75" customHeight="1" x14ac:dyDescent="0.25">
      <c r="A901" s="373"/>
      <c r="B901" s="373"/>
      <c r="C901" s="373"/>
      <c r="D901" s="373"/>
      <c r="E901" s="373"/>
      <c r="F901" s="373"/>
      <c r="G901" s="373"/>
      <c r="H901" s="373"/>
      <c r="I901" s="373"/>
      <c r="J901" s="373"/>
      <c r="K901" s="373"/>
      <c r="L901" s="373"/>
      <c r="M901" s="373"/>
      <c r="N901" s="373"/>
      <c r="O901" s="373"/>
      <c r="P901" s="373"/>
      <c r="Q901" s="373"/>
      <c r="R901" s="373"/>
      <c r="S901" s="373"/>
      <c r="T901" s="373"/>
      <c r="U901" s="373"/>
      <c r="V901" s="373"/>
      <c r="W901" s="373"/>
      <c r="X901" s="373"/>
      <c r="Y901" s="373"/>
      <c r="Z901" s="373"/>
      <c r="AA901" s="373"/>
      <c r="AB901" s="373"/>
      <c r="AC901" s="373"/>
      <c r="AD901" s="373"/>
      <c r="AE901" s="373"/>
      <c r="AF901" s="373"/>
      <c r="AG901" s="373"/>
    </row>
    <row r="902" spans="1:33" ht="15.75" customHeight="1" x14ac:dyDescent="0.25">
      <c r="A902" s="373"/>
      <c r="B902" s="373"/>
      <c r="C902" s="373"/>
      <c r="D902" s="373"/>
      <c r="E902" s="373"/>
      <c r="F902" s="373"/>
      <c r="G902" s="373"/>
      <c r="H902" s="373"/>
      <c r="I902" s="373"/>
      <c r="J902" s="373"/>
      <c r="K902" s="373"/>
      <c r="L902" s="373"/>
      <c r="M902" s="373"/>
      <c r="N902" s="373"/>
      <c r="O902" s="373"/>
      <c r="P902" s="373"/>
      <c r="Q902" s="373"/>
      <c r="R902" s="373"/>
      <c r="S902" s="373"/>
      <c r="T902" s="373"/>
      <c r="U902" s="373"/>
      <c r="V902" s="373"/>
      <c r="W902" s="373"/>
      <c r="X902" s="373"/>
      <c r="Y902" s="373"/>
      <c r="Z902" s="373"/>
      <c r="AA902" s="373"/>
      <c r="AB902" s="373"/>
      <c r="AC902" s="373"/>
      <c r="AD902" s="373"/>
      <c r="AE902" s="373"/>
      <c r="AF902" s="373"/>
      <c r="AG902" s="373"/>
    </row>
    <row r="903" spans="1:33" ht="15.75" customHeight="1" x14ac:dyDescent="0.25">
      <c r="A903" s="373"/>
      <c r="B903" s="373"/>
      <c r="C903" s="373"/>
      <c r="D903" s="373"/>
      <c r="E903" s="373"/>
      <c r="F903" s="373"/>
      <c r="G903" s="373"/>
      <c r="H903" s="373"/>
      <c r="I903" s="373"/>
      <c r="J903" s="373"/>
      <c r="K903" s="373"/>
      <c r="L903" s="373"/>
      <c r="M903" s="373"/>
      <c r="N903" s="373"/>
      <c r="O903" s="373"/>
      <c r="P903" s="373"/>
      <c r="Q903" s="373"/>
      <c r="R903" s="373"/>
      <c r="S903" s="373"/>
      <c r="T903" s="373"/>
      <c r="U903" s="373"/>
      <c r="V903" s="373"/>
      <c r="W903" s="373"/>
      <c r="X903" s="373"/>
      <c r="Y903" s="373"/>
      <c r="Z903" s="373"/>
      <c r="AA903" s="373"/>
      <c r="AB903" s="373"/>
      <c r="AC903" s="373"/>
      <c r="AD903" s="373"/>
      <c r="AE903" s="373"/>
      <c r="AF903" s="373"/>
      <c r="AG903" s="373"/>
    </row>
    <row r="904" spans="1:33" ht="15.75" customHeight="1" x14ac:dyDescent="0.25">
      <c r="A904" s="373"/>
      <c r="B904" s="373"/>
      <c r="C904" s="373"/>
      <c r="D904" s="373"/>
      <c r="E904" s="373"/>
      <c r="F904" s="373"/>
      <c r="G904" s="373"/>
      <c r="H904" s="373"/>
      <c r="I904" s="373"/>
      <c r="J904" s="373"/>
      <c r="K904" s="373"/>
      <c r="L904" s="373"/>
      <c r="M904" s="373"/>
      <c r="N904" s="373"/>
      <c r="O904" s="373"/>
      <c r="P904" s="373"/>
      <c r="Q904" s="373"/>
      <c r="R904" s="373"/>
      <c r="S904" s="373"/>
      <c r="T904" s="373"/>
      <c r="U904" s="373"/>
      <c r="V904" s="373"/>
      <c r="W904" s="373"/>
      <c r="X904" s="373"/>
      <c r="Y904" s="373"/>
      <c r="Z904" s="373"/>
      <c r="AA904" s="373"/>
      <c r="AB904" s="373"/>
      <c r="AC904" s="373"/>
      <c r="AD904" s="373"/>
      <c r="AE904" s="373"/>
      <c r="AF904" s="373"/>
      <c r="AG904" s="373"/>
    </row>
    <row r="905" spans="1:33" ht="15.75" customHeight="1" x14ac:dyDescent="0.25">
      <c r="A905" s="373"/>
      <c r="B905" s="373"/>
      <c r="C905" s="373"/>
      <c r="D905" s="373"/>
      <c r="E905" s="373"/>
      <c r="F905" s="373"/>
      <c r="G905" s="373"/>
      <c r="H905" s="373"/>
      <c r="I905" s="373"/>
      <c r="J905" s="373"/>
      <c r="K905" s="373"/>
      <c r="L905" s="373"/>
      <c r="M905" s="373"/>
      <c r="N905" s="373"/>
      <c r="O905" s="373"/>
      <c r="P905" s="373"/>
      <c r="Q905" s="373"/>
      <c r="R905" s="373"/>
      <c r="S905" s="373"/>
      <c r="T905" s="373"/>
      <c r="U905" s="373"/>
      <c r="V905" s="373"/>
      <c r="W905" s="373"/>
      <c r="X905" s="373"/>
      <c r="Y905" s="373"/>
      <c r="Z905" s="373"/>
      <c r="AA905" s="373"/>
      <c r="AB905" s="373"/>
      <c r="AC905" s="373"/>
      <c r="AD905" s="373"/>
      <c r="AE905" s="373"/>
      <c r="AF905" s="373"/>
      <c r="AG905" s="373"/>
    </row>
    <row r="906" spans="1:33" ht="15.75" customHeight="1" x14ac:dyDescent="0.25">
      <c r="A906" s="373"/>
      <c r="B906" s="373"/>
      <c r="C906" s="373"/>
      <c r="D906" s="373"/>
      <c r="E906" s="373"/>
      <c r="F906" s="373"/>
      <c r="G906" s="373"/>
      <c r="H906" s="373"/>
      <c r="I906" s="373"/>
      <c r="J906" s="373"/>
      <c r="K906" s="373"/>
      <c r="L906" s="373"/>
      <c r="M906" s="373"/>
      <c r="N906" s="373"/>
      <c r="O906" s="373"/>
      <c r="P906" s="373"/>
      <c r="Q906" s="373"/>
      <c r="R906" s="373"/>
      <c r="S906" s="373"/>
      <c r="T906" s="373"/>
      <c r="U906" s="373"/>
      <c r="V906" s="373"/>
      <c r="W906" s="373"/>
      <c r="X906" s="373"/>
      <c r="Y906" s="373"/>
      <c r="Z906" s="373"/>
      <c r="AA906" s="373"/>
      <c r="AB906" s="373"/>
      <c r="AC906" s="373"/>
      <c r="AD906" s="373"/>
      <c r="AE906" s="373"/>
      <c r="AF906" s="373"/>
      <c r="AG906" s="373"/>
    </row>
    <row r="907" spans="1:33" ht="15.75" customHeight="1" x14ac:dyDescent="0.25">
      <c r="A907" s="373"/>
      <c r="B907" s="373"/>
      <c r="C907" s="373"/>
      <c r="D907" s="373"/>
      <c r="E907" s="373"/>
      <c r="F907" s="373"/>
      <c r="G907" s="373"/>
      <c r="H907" s="373"/>
      <c r="I907" s="373"/>
      <c r="J907" s="373"/>
      <c r="K907" s="373"/>
      <c r="L907" s="373"/>
      <c r="M907" s="373"/>
      <c r="N907" s="373"/>
      <c r="O907" s="373"/>
      <c r="P907" s="373"/>
      <c r="Q907" s="373"/>
      <c r="R907" s="373"/>
      <c r="S907" s="373"/>
      <c r="T907" s="373"/>
      <c r="U907" s="373"/>
      <c r="V907" s="373"/>
      <c r="W907" s="373"/>
      <c r="X907" s="373"/>
      <c r="Y907" s="373"/>
      <c r="Z907" s="373"/>
      <c r="AA907" s="373"/>
      <c r="AB907" s="373"/>
      <c r="AC907" s="373"/>
      <c r="AD907" s="373"/>
      <c r="AE907" s="373"/>
      <c r="AF907" s="373"/>
      <c r="AG907" s="373"/>
    </row>
    <row r="908" spans="1:33" ht="15.75" customHeight="1" x14ac:dyDescent="0.25">
      <c r="A908" s="373"/>
      <c r="B908" s="373"/>
      <c r="C908" s="373"/>
      <c r="D908" s="373"/>
      <c r="E908" s="373"/>
      <c r="F908" s="373"/>
      <c r="G908" s="373"/>
      <c r="H908" s="373"/>
      <c r="I908" s="373"/>
      <c r="J908" s="373"/>
      <c r="K908" s="373"/>
      <c r="L908" s="373"/>
      <c r="M908" s="373"/>
      <c r="N908" s="373"/>
      <c r="O908" s="373"/>
      <c r="P908" s="373"/>
      <c r="Q908" s="373"/>
      <c r="R908" s="373"/>
      <c r="S908" s="373"/>
      <c r="T908" s="373"/>
      <c r="U908" s="373"/>
      <c r="V908" s="373"/>
      <c r="W908" s="373"/>
      <c r="X908" s="373"/>
      <c r="Y908" s="373"/>
      <c r="Z908" s="373"/>
      <c r="AA908" s="373"/>
      <c r="AB908" s="373"/>
      <c r="AC908" s="373"/>
      <c r="AD908" s="373"/>
      <c r="AE908" s="373"/>
      <c r="AF908" s="373"/>
      <c r="AG908" s="373"/>
    </row>
    <row r="909" spans="1:33" ht="15.75" customHeight="1" x14ac:dyDescent="0.25">
      <c r="A909" s="373"/>
      <c r="B909" s="373"/>
      <c r="C909" s="373"/>
      <c r="D909" s="373"/>
      <c r="E909" s="373"/>
      <c r="F909" s="373"/>
      <c r="G909" s="373"/>
      <c r="H909" s="373"/>
      <c r="I909" s="373"/>
      <c r="J909" s="373"/>
      <c r="K909" s="373"/>
      <c r="L909" s="373"/>
      <c r="M909" s="373"/>
      <c r="N909" s="373"/>
      <c r="O909" s="373"/>
      <c r="P909" s="373"/>
      <c r="Q909" s="373"/>
      <c r="R909" s="373"/>
      <c r="S909" s="373"/>
      <c r="T909" s="373"/>
      <c r="U909" s="373"/>
      <c r="V909" s="373"/>
      <c r="W909" s="373"/>
      <c r="X909" s="373"/>
      <c r="Y909" s="373"/>
      <c r="Z909" s="373"/>
      <c r="AA909" s="373"/>
      <c r="AB909" s="373"/>
      <c r="AC909" s="373"/>
      <c r="AD909" s="373"/>
      <c r="AE909" s="373"/>
      <c r="AF909" s="373"/>
      <c r="AG909" s="373"/>
    </row>
    <row r="910" spans="1:33" ht="15.75" customHeight="1" x14ac:dyDescent="0.25">
      <c r="A910" s="373"/>
      <c r="B910" s="373"/>
      <c r="C910" s="373"/>
      <c r="D910" s="373"/>
      <c r="E910" s="373"/>
      <c r="F910" s="373"/>
      <c r="G910" s="373"/>
      <c r="H910" s="373"/>
      <c r="I910" s="373"/>
      <c r="J910" s="373"/>
      <c r="K910" s="373"/>
      <c r="L910" s="373"/>
      <c r="M910" s="373"/>
      <c r="N910" s="373"/>
      <c r="O910" s="373"/>
      <c r="P910" s="373"/>
      <c r="Q910" s="373"/>
      <c r="R910" s="373"/>
      <c r="S910" s="373"/>
      <c r="T910" s="373"/>
      <c r="U910" s="373"/>
      <c r="V910" s="373"/>
      <c r="W910" s="373"/>
      <c r="X910" s="373"/>
      <c r="Y910" s="373"/>
      <c r="Z910" s="373"/>
      <c r="AA910" s="373"/>
      <c r="AB910" s="373"/>
      <c r="AC910" s="373"/>
      <c r="AD910" s="373"/>
      <c r="AE910" s="373"/>
      <c r="AF910" s="373"/>
      <c r="AG910" s="373"/>
    </row>
    <row r="911" spans="1:33" ht="15.75" customHeight="1" x14ac:dyDescent="0.25">
      <c r="A911" s="373"/>
      <c r="B911" s="373"/>
      <c r="C911" s="373"/>
      <c r="D911" s="373"/>
      <c r="E911" s="373"/>
      <c r="F911" s="373"/>
      <c r="G911" s="373"/>
      <c r="H911" s="373"/>
      <c r="I911" s="373"/>
      <c r="J911" s="373"/>
      <c r="K911" s="373"/>
      <c r="L911" s="373"/>
      <c r="M911" s="373"/>
      <c r="N911" s="373"/>
      <c r="O911" s="373"/>
      <c r="P911" s="373"/>
      <c r="Q911" s="373"/>
      <c r="R911" s="373"/>
      <c r="S911" s="373"/>
      <c r="T911" s="373"/>
      <c r="U911" s="373"/>
      <c r="V911" s="373"/>
      <c r="W911" s="373"/>
      <c r="X911" s="373"/>
      <c r="Y911" s="373"/>
      <c r="Z911" s="373"/>
      <c r="AA911" s="373"/>
      <c r="AB911" s="373"/>
      <c r="AC911" s="373"/>
      <c r="AD911" s="373"/>
      <c r="AE911" s="373"/>
      <c r="AF911" s="373"/>
      <c r="AG911" s="373"/>
    </row>
    <row r="912" spans="1:33" ht="15.75" customHeight="1" x14ac:dyDescent="0.25">
      <c r="A912" s="373"/>
      <c r="B912" s="373"/>
      <c r="C912" s="373"/>
      <c r="D912" s="373"/>
      <c r="E912" s="373"/>
      <c r="F912" s="373"/>
      <c r="G912" s="373"/>
      <c r="H912" s="373"/>
      <c r="I912" s="373"/>
      <c r="J912" s="373"/>
      <c r="K912" s="373"/>
      <c r="L912" s="373"/>
      <c r="M912" s="373"/>
      <c r="N912" s="373"/>
      <c r="O912" s="373"/>
      <c r="P912" s="373"/>
      <c r="Q912" s="373"/>
      <c r="R912" s="373"/>
      <c r="S912" s="373"/>
      <c r="T912" s="373"/>
      <c r="U912" s="373"/>
      <c r="V912" s="373"/>
      <c r="W912" s="373"/>
      <c r="X912" s="373"/>
      <c r="Y912" s="373"/>
      <c r="Z912" s="373"/>
      <c r="AA912" s="373"/>
      <c r="AB912" s="373"/>
      <c r="AC912" s="373"/>
      <c r="AD912" s="373"/>
      <c r="AE912" s="373"/>
      <c r="AF912" s="373"/>
      <c r="AG912" s="373"/>
    </row>
    <row r="913" spans="1:33" ht="15.75" customHeight="1" x14ac:dyDescent="0.25">
      <c r="A913" s="373"/>
      <c r="B913" s="373"/>
      <c r="C913" s="373"/>
      <c r="D913" s="373"/>
      <c r="E913" s="373"/>
      <c r="F913" s="373"/>
      <c r="G913" s="373"/>
      <c r="H913" s="373"/>
      <c r="I913" s="373"/>
      <c r="J913" s="373"/>
      <c r="K913" s="373"/>
      <c r="L913" s="373"/>
      <c r="M913" s="373"/>
      <c r="N913" s="373"/>
      <c r="O913" s="373"/>
      <c r="P913" s="373"/>
      <c r="Q913" s="373"/>
      <c r="R913" s="373"/>
      <c r="S913" s="373"/>
      <c r="T913" s="373"/>
      <c r="U913" s="373"/>
      <c r="V913" s="373"/>
      <c r="W913" s="373"/>
      <c r="X913" s="373"/>
      <c r="Y913" s="373"/>
      <c r="Z913" s="373"/>
      <c r="AA913" s="373"/>
      <c r="AB913" s="373"/>
      <c r="AC913" s="373"/>
      <c r="AD913" s="373"/>
      <c r="AE913" s="373"/>
      <c r="AF913" s="373"/>
      <c r="AG913" s="373"/>
    </row>
    <row r="914" spans="1:33" ht="15.75" customHeight="1" x14ac:dyDescent="0.25">
      <c r="A914" s="373"/>
      <c r="B914" s="373"/>
      <c r="C914" s="373"/>
      <c r="D914" s="373"/>
      <c r="E914" s="373"/>
      <c r="F914" s="373"/>
      <c r="G914" s="373"/>
      <c r="H914" s="373"/>
      <c r="I914" s="373"/>
      <c r="J914" s="373"/>
      <c r="K914" s="373"/>
      <c r="L914" s="373"/>
      <c r="M914" s="373"/>
      <c r="N914" s="373"/>
      <c r="O914" s="373"/>
      <c r="P914" s="373"/>
      <c r="Q914" s="373"/>
      <c r="R914" s="373"/>
      <c r="S914" s="373"/>
      <c r="T914" s="373"/>
      <c r="U914" s="373"/>
      <c r="V914" s="373"/>
      <c r="W914" s="373"/>
      <c r="X914" s="373"/>
      <c r="Y914" s="373"/>
      <c r="Z914" s="373"/>
      <c r="AA914" s="373"/>
      <c r="AB914" s="373"/>
      <c r="AC914" s="373"/>
      <c r="AD914" s="373"/>
      <c r="AE914" s="373"/>
      <c r="AF914" s="373"/>
      <c r="AG914" s="373"/>
    </row>
    <row r="915" spans="1:33" ht="15.75" customHeight="1" x14ac:dyDescent="0.25">
      <c r="A915" s="373"/>
      <c r="B915" s="373"/>
      <c r="C915" s="373"/>
      <c r="D915" s="373"/>
      <c r="E915" s="373"/>
      <c r="F915" s="373"/>
      <c r="G915" s="373"/>
      <c r="H915" s="373"/>
      <c r="I915" s="373"/>
      <c r="J915" s="373"/>
      <c r="K915" s="373"/>
      <c r="L915" s="373"/>
      <c r="M915" s="373"/>
      <c r="N915" s="373"/>
      <c r="O915" s="373"/>
      <c r="P915" s="373"/>
      <c r="Q915" s="373"/>
      <c r="R915" s="373"/>
      <c r="S915" s="373"/>
      <c r="T915" s="373"/>
      <c r="U915" s="373"/>
      <c r="V915" s="373"/>
      <c r="W915" s="373"/>
      <c r="X915" s="373"/>
      <c r="Y915" s="373"/>
      <c r="Z915" s="373"/>
      <c r="AA915" s="373"/>
      <c r="AB915" s="373"/>
      <c r="AC915" s="373"/>
      <c r="AD915" s="373"/>
      <c r="AE915" s="373"/>
      <c r="AF915" s="373"/>
      <c r="AG915" s="373"/>
    </row>
    <row r="916" spans="1:33" ht="15.75" customHeight="1" x14ac:dyDescent="0.25">
      <c r="A916" s="373"/>
      <c r="B916" s="373"/>
      <c r="C916" s="373"/>
      <c r="D916" s="373"/>
      <c r="E916" s="373"/>
      <c r="F916" s="373"/>
      <c r="G916" s="373"/>
      <c r="H916" s="373"/>
      <c r="I916" s="373"/>
      <c r="J916" s="373"/>
      <c r="K916" s="373"/>
      <c r="L916" s="373"/>
      <c r="M916" s="373"/>
      <c r="N916" s="373"/>
      <c r="O916" s="373"/>
      <c r="P916" s="373"/>
      <c r="Q916" s="373"/>
      <c r="R916" s="373"/>
      <c r="S916" s="373"/>
      <c r="T916" s="373"/>
      <c r="U916" s="373"/>
      <c r="V916" s="373"/>
      <c r="W916" s="373"/>
      <c r="X916" s="373"/>
      <c r="Y916" s="373"/>
      <c r="Z916" s="373"/>
      <c r="AA916" s="373"/>
      <c r="AB916" s="373"/>
      <c r="AC916" s="373"/>
      <c r="AD916" s="373"/>
      <c r="AE916" s="373"/>
      <c r="AF916" s="373"/>
      <c r="AG916" s="373"/>
    </row>
    <row r="917" spans="1:33" ht="15.75" customHeight="1" x14ac:dyDescent="0.25">
      <c r="A917" s="373"/>
      <c r="B917" s="373"/>
      <c r="C917" s="373"/>
      <c r="D917" s="373"/>
      <c r="E917" s="373"/>
      <c r="F917" s="373"/>
      <c r="G917" s="373"/>
      <c r="H917" s="373"/>
      <c r="I917" s="373"/>
      <c r="J917" s="373"/>
      <c r="K917" s="373"/>
      <c r="L917" s="373"/>
      <c r="M917" s="373"/>
      <c r="N917" s="373"/>
      <c r="O917" s="373"/>
      <c r="P917" s="373"/>
      <c r="Q917" s="373"/>
      <c r="R917" s="373"/>
      <c r="S917" s="373"/>
      <c r="T917" s="373"/>
      <c r="U917" s="373"/>
      <c r="V917" s="373"/>
      <c r="W917" s="373"/>
      <c r="X917" s="373"/>
      <c r="Y917" s="373"/>
      <c r="Z917" s="373"/>
      <c r="AA917" s="373"/>
      <c r="AB917" s="373"/>
      <c r="AC917" s="373"/>
      <c r="AD917" s="373"/>
      <c r="AE917" s="373"/>
      <c r="AF917" s="373"/>
      <c r="AG917" s="373"/>
    </row>
    <row r="918" spans="1:33" ht="15.75" customHeight="1" x14ac:dyDescent="0.25">
      <c r="A918" s="373"/>
      <c r="B918" s="373"/>
      <c r="C918" s="373"/>
      <c r="D918" s="373"/>
      <c r="E918" s="373"/>
      <c r="F918" s="373"/>
      <c r="G918" s="373"/>
      <c r="H918" s="373"/>
      <c r="I918" s="373"/>
      <c r="J918" s="373"/>
      <c r="K918" s="373"/>
      <c r="L918" s="373"/>
      <c r="M918" s="373"/>
      <c r="N918" s="373"/>
      <c r="O918" s="373"/>
      <c r="P918" s="373"/>
      <c r="Q918" s="373"/>
      <c r="R918" s="373"/>
      <c r="S918" s="373"/>
      <c r="T918" s="373"/>
      <c r="U918" s="373"/>
      <c r="V918" s="373"/>
      <c r="W918" s="373"/>
      <c r="X918" s="373"/>
      <c r="Y918" s="373"/>
      <c r="Z918" s="373"/>
      <c r="AA918" s="373"/>
      <c r="AB918" s="373"/>
      <c r="AC918" s="373"/>
      <c r="AD918" s="373"/>
      <c r="AE918" s="373"/>
      <c r="AF918" s="373"/>
      <c r="AG918" s="373"/>
    </row>
    <row r="919" spans="1:33" ht="15.75" customHeight="1" x14ac:dyDescent="0.25">
      <c r="A919" s="373"/>
      <c r="B919" s="373"/>
      <c r="C919" s="373"/>
      <c r="D919" s="373"/>
      <c r="E919" s="373"/>
      <c r="F919" s="373"/>
      <c r="G919" s="373"/>
      <c r="H919" s="373"/>
      <c r="I919" s="373"/>
      <c r="J919" s="373"/>
      <c r="K919" s="373"/>
      <c r="L919" s="373"/>
      <c r="M919" s="373"/>
      <c r="N919" s="373"/>
      <c r="O919" s="373"/>
      <c r="P919" s="373"/>
      <c r="Q919" s="373"/>
      <c r="R919" s="373"/>
      <c r="S919" s="373"/>
      <c r="T919" s="373"/>
      <c r="U919" s="373"/>
      <c r="V919" s="373"/>
      <c r="W919" s="373"/>
      <c r="X919" s="373"/>
      <c r="Y919" s="373"/>
      <c r="Z919" s="373"/>
      <c r="AA919" s="373"/>
      <c r="AB919" s="373"/>
      <c r="AC919" s="373"/>
      <c r="AD919" s="373"/>
      <c r="AE919" s="373"/>
      <c r="AF919" s="373"/>
      <c r="AG919" s="373"/>
    </row>
    <row r="920" spans="1:33" ht="15.75" customHeight="1" x14ac:dyDescent="0.25">
      <c r="A920" s="373"/>
      <c r="B920" s="373"/>
      <c r="C920" s="373"/>
      <c r="D920" s="373"/>
      <c r="E920" s="373"/>
      <c r="F920" s="373"/>
      <c r="G920" s="373"/>
      <c r="H920" s="373"/>
      <c r="I920" s="373"/>
      <c r="J920" s="373"/>
      <c r="K920" s="373"/>
      <c r="L920" s="373"/>
      <c r="M920" s="373"/>
      <c r="N920" s="373"/>
      <c r="O920" s="373"/>
      <c r="P920" s="373"/>
      <c r="Q920" s="373"/>
      <c r="R920" s="373"/>
      <c r="S920" s="373"/>
      <c r="T920" s="373"/>
      <c r="U920" s="373"/>
      <c r="V920" s="373"/>
      <c r="W920" s="373"/>
      <c r="X920" s="373"/>
      <c r="Y920" s="373"/>
      <c r="Z920" s="373"/>
      <c r="AA920" s="373"/>
      <c r="AB920" s="373"/>
      <c r="AC920" s="373"/>
      <c r="AD920" s="373"/>
      <c r="AE920" s="373"/>
      <c r="AF920" s="373"/>
      <c r="AG920" s="373"/>
    </row>
    <row r="921" spans="1:33" ht="15.75" customHeight="1" x14ac:dyDescent="0.25">
      <c r="A921" s="373"/>
      <c r="B921" s="373"/>
      <c r="C921" s="373"/>
      <c r="D921" s="373"/>
      <c r="E921" s="373"/>
      <c r="F921" s="373"/>
      <c r="G921" s="373"/>
      <c r="H921" s="373"/>
      <c r="I921" s="373"/>
      <c r="J921" s="373"/>
      <c r="K921" s="373"/>
      <c r="L921" s="373"/>
      <c r="M921" s="373"/>
      <c r="N921" s="373"/>
      <c r="O921" s="373"/>
      <c r="P921" s="373"/>
      <c r="Q921" s="373"/>
      <c r="R921" s="373"/>
      <c r="S921" s="373"/>
      <c r="T921" s="373"/>
      <c r="U921" s="373"/>
      <c r="V921" s="373"/>
      <c r="W921" s="373"/>
      <c r="X921" s="373"/>
      <c r="Y921" s="373"/>
      <c r="Z921" s="373"/>
      <c r="AA921" s="373"/>
      <c r="AB921" s="373"/>
      <c r="AC921" s="373"/>
      <c r="AD921" s="373"/>
      <c r="AE921" s="373"/>
      <c r="AF921" s="373"/>
      <c r="AG921" s="373"/>
    </row>
    <row r="922" spans="1:33" ht="15.75" customHeight="1" x14ac:dyDescent="0.25">
      <c r="A922" s="373"/>
      <c r="B922" s="373"/>
      <c r="C922" s="373"/>
      <c r="D922" s="373"/>
      <c r="E922" s="373"/>
      <c r="F922" s="373"/>
      <c r="G922" s="373"/>
      <c r="H922" s="373"/>
      <c r="I922" s="373"/>
      <c r="J922" s="373"/>
      <c r="K922" s="373"/>
      <c r="L922" s="373"/>
      <c r="M922" s="373"/>
      <c r="N922" s="373"/>
      <c r="O922" s="373"/>
      <c r="P922" s="373"/>
      <c r="Q922" s="373"/>
      <c r="R922" s="373"/>
      <c r="S922" s="373"/>
      <c r="T922" s="373"/>
      <c r="U922" s="373"/>
      <c r="V922" s="373"/>
      <c r="W922" s="373"/>
      <c r="X922" s="373"/>
      <c r="Y922" s="373"/>
      <c r="Z922" s="373"/>
      <c r="AA922" s="373"/>
      <c r="AB922" s="373"/>
      <c r="AC922" s="373"/>
      <c r="AD922" s="373"/>
      <c r="AE922" s="373"/>
      <c r="AF922" s="373"/>
      <c r="AG922" s="373"/>
    </row>
    <row r="923" spans="1:33" ht="15.75" customHeight="1" x14ac:dyDescent="0.25">
      <c r="A923" s="373"/>
      <c r="B923" s="373"/>
      <c r="C923" s="373"/>
      <c r="D923" s="373"/>
      <c r="E923" s="373"/>
      <c r="F923" s="373"/>
      <c r="G923" s="373"/>
      <c r="H923" s="373"/>
      <c r="I923" s="373"/>
      <c r="J923" s="373"/>
      <c r="K923" s="373"/>
      <c r="L923" s="373"/>
      <c r="M923" s="373"/>
      <c r="N923" s="373"/>
      <c r="O923" s="373"/>
      <c r="P923" s="373"/>
      <c r="Q923" s="373"/>
      <c r="R923" s="373"/>
      <c r="S923" s="373"/>
      <c r="T923" s="373"/>
      <c r="U923" s="373"/>
      <c r="V923" s="373"/>
      <c r="W923" s="373"/>
      <c r="X923" s="373"/>
      <c r="Y923" s="373"/>
      <c r="Z923" s="373"/>
      <c r="AA923" s="373"/>
      <c r="AB923" s="373"/>
      <c r="AC923" s="373"/>
      <c r="AD923" s="373"/>
      <c r="AE923" s="373"/>
      <c r="AF923" s="373"/>
      <c r="AG923" s="373"/>
    </row>
    <row r="924" spans="1:33" ht="15.75" customHeight="1" x14ac:dyDescent="0.25">
      <c r="A924" s="373"/>
      <c r="B924" s="373"/>
      <c r="C924" s="373"/>
      <c r="D924" s="373"/>
      <c r="E924" s="373"/>
      <c r="F924" s="373"/>
      <c r="G924" s="373"/>
      <c r="H924" s="373"/>
      <c r="I924" s="373"/>
      <c r="J924" s="373"/>
      <c r="K924" s="373"/>
      <c r="L924" s="373"/>
      <c r="M924" s="373"/>
      <c r="N924" s="373"/>
      <c r="O924" s="373"/>
      <c r="P924" s="373"/>
      <c r="Q924" s="373"/>
      <c r="R924" s="373"/>
      <c r="S924" s="373"/>
      <c r="T924" s="373"/>
      <c r="U924" s="373"/>
      <c r="V924" s="373"/>
      <c r="W924" s="373"/>
      <c r="X924" s="373"/>
      <c r="Y924" s="373"/>
      <c r="Z924" s="373"/>
      <c r="AA924" s="373"/>
      <c r="AB924" s="373"/>
      <c r="AC924" s="373"/>
      <c r="AD924" s="373"/>
      <c r="AE924" s="373"/>
      <c r="AF924" s="373"/>
      <c r="AG924" s="373"/>
    </row>
    <row r="925" spans="1:33" ht="15.75" customHeight="1" x14ac:dyDescent="0.25">
      <c r="A925" s="373"/>
      <c r="B925" s="373"/>
      <c r="C925" s="373"/>
      <c r="D925" s="373"/>
      <c r="E925" s="373"/>
      <c r="F925" s="373"/>
      <c r="G925" s="373"/>
      <c r="H925" s="373"/>
      <c r="I925" s="373"/>
      <c r="J925" s="373"/>
      <c r="K925" s="373"/>
      <c r="L925" s="373"/>
      <c r="M925" s="373"/>
      <c r="N925" s="373"/>
      <c r="O925" s="373"/>
      <c r="P925" s="373"/>
      <c r="Q925" s="373"/>
      <c r="R925" s="373"/>
      <c r="S925" s="373"/>
      <c r="T925" s="373"/>
      <c r="U925" s="373"/>
      <c r="V925" s="373"/>
      <c r="W925" s="373"/>
      <c r="X925" s="373"/>
      <c r="Y925" s="373"/>
      <c r="Z925" s="373"/>
      <c r="AA925" s="373"/>
      <c r="AB925" s="373"/>
      <c r="AC925" s="373"/>
      <c r="AD925" s="373"/>
      <c r="AE925" s="373"/>
      <c r="AF925" s="373"/>
      <c r="AG925" s="373"/>
    </row>
    <row r="926" spans="1:33" ht="15.75" customHeight="1" x14ac:dyDescent="0.25">
      <c r="A926" s="373"/>
      <c r="B926" s="373"/>
      <c r="C926" s="373"/>
      <c r="D926" s="373"/>
      <c r="E926" s="373"/>
      <c r="F926" s="373"/>
      <c r="G926" s="373"/>
      <c r="H926" s="373"/>
      <c r="I926" s="373"/>
      <c r="J926" s="373"/>
      <c r="K926" s="373"/>
      <c r="L926" s="373"/>
      <c r="M926" s="373"/>
      <c r="N926" s="373"/>
      <c r="O926" s="373"/>
      <c r="P926" s="373"/>
      <c r="Q926" s="373"/>
      <c r="R926" s="373"/>
      <c r="S926" s="373"/>
      <c r="T926" s="373"/>
      <c r="U926" s="373"/>
      <c r="V926" s="373"/>
      <c r="W926" s="373"/>
      <c r="X926" s="373"/>
      <c r="Y926" s="373"/>
      <c r="Z926" s="373"/>
      <c r="AA926" s="373"/>
      <c r="AB926" s="373"/>
      <c r="AC926" s="373"/>
      <c r="AD926" s="373"/>
      <c r="AE926" s="373"/>
      <c r="AF926" s="373"/>
      <c r="AG926" s="373"/>
    </row>
    <row r="927" spans="1:33" ht="15.75" customHeight="1" x14ac:dyDescent="0.25">
      <c r="A927" s="373"/>
      <c r="B927" s="373"/>
      <c r="C927" s="373"/>
      <c r="D927" s="373"/>
      <c r="E927" s="373"/>
      <c r="F927" s="373"/>
      <c r="G927" s="373"/>
      <c r="H927" s="373"/>
      <c r="I927" s="373"/>
      <c r="J927" s="373"/>
      <c r="K927" s="373"/>
      <c r="L927" s="373"/>
      <c r="M927" s="373"/>
      <c r="N927" s="373"/>
      <c r="O927" s="373"/>
      <c r="P927" s="373"/>
      <c r="Q927" s="373"/>
      <c r="R927" s="373"/>
      <c r="S927" s="373"/>
      <c r="T927" s="373"/>
      <c r="U927" s="373"/>
      <c r="V927" s="373"/>
      <c r="W927" s="373"/>
      <c r="X927" s="373"/>
      <c r="Y927" s="373"/>
      <c r="Z927" s="373"/>
      <c r="AA927" s="373"/>
      <c r="AB927" s="373"/>
      <c r="AC927" s="373"/>
      <c r="AD927" s="373"/>
      <c r="AE927" s="373"/>
      <c r="AF927" s="373"/>
      <c r="AG927" s="373"/>
    </row>
    <row r="928" spans="1:33" ht="15.75" customHeight="1" x14ac:dyDescent="0.25">
      <c r="A928" s="373"/>
      <c r="B928" s="373"/>
      <c r="C928" s="373"/>
      <c r="D928" s="373"/>
      <c r="E928" s="373"/>
      <c r="F928" s="373"/>
      <c r="G928" s="373"/>
      <c r="H928" s="373"/>
      <c r="I928" s="373"/>
      <c r="J928" s="373"/>
      <c r="K928" s="373"/>
      <c r="L928" s="373"/>
      <c r="M928" s="373"/>
      <c r="N928" s="373"/>
      <c r="O928" s="373"/>
      <c r="P928" s="373"/>
      <c r="Q928" s="373"/>
      <c r="R928" s="373"/>
      <c r="S928" s="373"/>
      <c r="T928" s="373"/>
      <c r="U928" s="373"/>
      <c r="V928" s="373"/>
      <c r="W928" s="373"/>
      <c r="X928" s="373"/>
      <c r="Y928" s="373"/>
      <c r="Z928" s="373"/>
      <c r="AA928" s="373"/>
      <c r="AB928" s="373"/>
      <c r="AC928" s="373"/>
      <c r="AD928" s="373"/>
      <c r="AE928" s="373"/>
      <c r="AF928" s="373"/>
      <c r="AG928" s="373"/>
    </row>
    <row r="929" spans="1:33" ht="15.75" customHeight="1" x14ac:dyDescent="0.25">
      <c r="A929" s="373"/>
      <c r="B929" s="373"/>
      <c r="C929" s="373"/>
      <c r="D929" s="373"/>
      <c r="E929" s="373"/>
      <c r="F929" s="373"/>
      <c r="G929" s="373"/>
      <c r="H929" s="373"/>
      <c r="I929" s="373"/>
      <c r="J929" s="373"/>
      <c r="K929" s="373"/>
      <c r="L929" s="373"/>
      <c r="M929" s="373"/>
      <c r="N929" s="373"/>
      <c r="O929" s="373"/>
      <c r="P929" s="373"/>
      <c r="Q929" s="373"/>
      <c r="R929" s="373"/>
      <c r="S929" s="373"/>
      <c r="T929" s="373"/>
      <c r="U929" s="373"/>
      <c r="V929" s="373"/>
      <c r="W929" s="373"/>
      <c r="X929" s="373"/>
      <c r="Y929" s="373"/>
      <c r="Z929" s="373"/>
      <c r="AA929" s="373"/>
      <c r="AB929" s="373"/>
      <c r="AC929" s="373"/>
      <c r="AD929" s="373"/>
      <c r="AE929" s="373"/>
      <c r="AF929" s="373"/>
      <c r="AG929" s="373"/>
    </row>
    <row r="930" spans="1:33" ht="15.75" customHeight="1" x14ac:dyDescent="0.25">
      <c r="A930" s="373"/>
      <c r="B930" s="373"/>
      <c r="C930" s="373"/>
      <c r="D930" s="373"/>
      <c r="E930" s="373"/>
      <c r="F930" s="373"/>
      <c r="G930" s="373"/>
      <c r="H930" s="373"/>
      <c r="I930" s="373"/>
      <c r="J930" s="373"/>
      <c r="K930" s="373"/>
      <c r="L930" s="373"/>
      <c r="M930" s="373"/>
      <c r="N930" s="373"/>
      <c r="O930" s="373"/>
      <c r="P930" s="373"/>
      <c r="Q930" s="373"/>
      <c r="R930" s="373"/>
      <c r="S930" s="373"/>
      <c r="T930" s="373"/>
      <c r="U930" s="373"/>
      <c r="V930" s="373"/>
      <c r="W930" s="373"/>
      <c r="X930" s="373"/>
      <c r="Y930" s="373"/>
      <c r="Z930" s="373"/>
      <c r="AA930" s="373"/>
      <c r="AB930" s="373"/>
      <c r="AC930" s="373"/>
      <c r="AD930" s="373"/>
      <c r="AE930" s="373"/>
      <c r="AF930" s="373"/>
      <c r="AG930" s="373"/>
    </row>
    <row r="931" spans="1:33" ht="15.75" customHeight="1" x14ac:dyDescent="0.25">
      <c r="A931" s="373"/>
      <c r="B931" s="373"/>
      <c r="C931" s="373"/>
      <c r="D931" s="373"/>
      <c r="E931" s="373"/>
      <c r="F931" s="373"/>
      <c r="G931" s="373"/>
      <c r="H931" s="373"/>
      <c r="I931" s="373"/>
      <c r="J931" s="373"/>
      <c r="K931" s="373"/>
      <c r="L931" s="373"/>
      <c r="M931" s="373"/>
      <c r="N931" s="373"/>
      <c r="O931" s="373"/>
      <c r="P931" s="373"/>
      <c r="Q931" s="373"/>
      <c r="R931" s="373"/>
      <c r="S931" s="373"/>
      <c r="T931" s="373"/>
      <c r="U931" s="373"/>
      <c r="V931" s="373"/>
      <c r="W931" s="373"/>
      <c r="X931" s="373"/>
      <c r="Y931" s="373"/>
      <c r="Z931" s="373"/>
      <c r="AA931" s="373"/>
      <c r="AB931" s="373"/>
      <c r="AC931" s="373"/>
      <c r="AD931" s="373"/>
      <c r="AE931" s="373"/>
      <c r="AF931" s="373"/>
      <c r="AG931" s="373"/>
    </row>
    <row r="932" spans="1:33" ht="15.75" customHeight="1" x14ac:dyDescent="0.25">
      <c r="A932" s="373"/>
      <c r="B932" s="373"/>
      <c r="C932" s="373"/>
      <c r="D932" s="373"/>
      <c r="E932" s="373"/>
      <c r="F932" s="373"/>
      <c r="G932" s="373"/>
      <c r="H932" s="373"/>
      <c r="I932" s="373"/>
      <c r="J932" s="373"/>
      <c r="K932" s="373"/>
      <c r="L932" s="373"/>
      <c r="M932" s="373"/>
      <c r="N932" s="373"/>
      <c r="O932" s="373"/>
      <c r="P932" s="373"/>
      <c r="Q932" s="373"/>
      <c r="R932" s="373"/>
      <c r="S932" s="373"/>
      <c r="T932" s="373"/>
      <c r="U932" s="373"/>
      <c r="V932" s="373"/>
      <c r="W932" s="373"/>
      <c r="X932" s="373"/>
      <c r="Y932" s="373"/>
      <c r="Z932" s="373"/>
      <c r="AA932" s="373"/>
      <c r="AB932" s="373"/>
      <c r="AC932" s="373"/>
      <c r="AD932" s="373"/>
      <c r="AE932" s="373"/>
      <c r="AF932" s="373"/>
      <c r="AG932" s="373"/>
    </row>
    <row r="933" spans="1:33" ht="15.75" customHeight="1" x14ac:dyDescent="0.25">
      <c r="A933" s="373"/>
      <c r="B933" s="373"/>
      <c r="C933" s="373"/>
      <c r="D933" s="373"/>
      <c r="E933" s="373"/>
      <c r="F933" s="373"/>
      <c r="G933" s="373"/>
      <c r="H933" s="373"/>
      <c r="I933" s="373"/>
      <c r="J933" s="373"/>
      <c r="K933" s="373"/>
      <c r="L933" s="373"/>
      <c r="M933" s="373"/>
      <c r="N933" s="373"/>
      <c r="O933" s="373"/>
      <c r="P933" s="373"/>
      <c r="Q933" s="373"/>
      <c r="R933" s="373"/>
      <c r="S933" s="373"/>
      <c r="T933" s="373"/>
      <c r="U933" s="373"/>
      <c r="V933" s="373"/>
      <c r="W933" s="373"/>
      <c r="X933" s="373"/>
      <c r="Y933" s="373"/>
      <c r="Z933" s="373"/>
      <c r="AA933" s="373"/>
      <c r="AB933" s="373"/>
      <c r="AC933" s="373"/>
      <c r="AD933" s="373"/>
      <c r="AE933" s="373"/>
      <c r="AF933" s="373"/>
      <c r="AG933" s="373"/>
    </row>
    <row r="934" spans="1:33" ht="15.75" customHeight="1" x14ac:dyDescent="0.25">
      <c r="A934" s="373"/>
      <c r="B934" s="373"/>
      <c r="C934" s="373"/>
      <c r="D934" s="373"/>
      <c r="E934" s="373"/>
      <c r="F934" s="373"/>
      <c r="G934" s="373"/>
      <c r="H934" s="373"/>
      <c r="I934" s="373"/>
      <c r="J934" s="373"/>
      <c r="K934" s="373"/>
      <c r="L934" s="373"/>
      <c r="M934" s="373"/>
      <c r="N934" s="373"/>
      <c r="O934" s="373"/>
      <c r="P934" s="373"/>
      <c r="Q934" s="373"/>
      <c r="R934" s="373"/>
      <c r="S934" s="373"/>
      <c r="T934" s="373"/>
      <c r="U934" s="373"/>
      <c r="V934" s="373"/>
      <c r="W934" s="373"/>
      <c r="X934" s="373"/>
      <c r="Y934" s="373"/>
      <c r="Z934" s="373"/>
      <c r="AA934" s="373"/>
      <c r="AB934" s="373"/>
      <c r="AC934" s="373"/>
      <c r="AD934" s="373"/>
      <c r="AE934" s="373"/>
      <c r="AF934" s="373"/>
      <c r="AG934" s="373"/>
    </row>
    <row r="935" spans="1:33" ht="15.75" customHeight="1" x14ac:dyDescent="0.25">
      <c r="A935" s="373"/>
      <c r="B935" s="373"/>
      <c r="C935" s="373"/>
      <c r="D935" s="373"/>
      <c r="E935" s="373"/>
      <c r="F935" s="373"/>
      <c r="G935" s="373"/>
      <c r="H935" s="373"/>
      <c r="I935" s="373"/>
      <c r="J935" s="373"/>
      <c r="K935" s="373"/>
      <c r="L935" s="373"/>
      <c r="M935" s="373"/>
      <c r="N935" s="373"/>
      <c r="O935" s="373"/>
      <c r="P935" s="373"/>
      <c r="Q935" s="373"/>
      <c r="R935" s="373"/>
      <c r="S935" s="373"/>
      <c r="T935" s="373"/>
      <c r="U935" s="373"/>
      <c r="V935" s="373"/>
      <c r="W935" s="373"/>
      <c r="X935" s="373"/>
      <c r="Y935" s="373"/>
      <c r="Z935" s="373"/>
      <c r="AA935" s="373"/>
      <c r="AB935" s="373"/>
      <c r="AC935" s="373"/>
      <c r="AD935" s="373"/>
      <c r="AE935" s="373"/>
      <c r="AF935" s="373"/>
      <c r="AG935" s="373"/>
    </row>
    <row r="936" spans="1:33" ht="15.75" customHeight="1" x14ac:dyDescent="0.25">
      <c r="A936" s="373"/>
      <c r="B936" s="373"/>
      <c r="C936" s="373"/>
      <c r="D936" s="373"/>
      <c r="E936" s="373"/>
      <c r="F936" s="373"/>
      <c r="G936" s="373"/>
      <c r="H936" s="373"/>
      <c r="I936" s="373"/>
      <c r="J936" s="373"/>
      <c r="K936" s="373"/>
      <c r="L936" s="373"/>
      <c r="M936" s="373"/>
      <c r="N936" s="373"/>
      <c r="O936" s="373"/>
      <c r="P936" s="373"/>
      <c r="Q936" s="373"/>
      <c r="R936" s="373"/>
      <c r="S936" s="373"/>
      <c r="T936" s="373"/>
      <c r="U936" s="373"/>
      <c r="V936" s="373"/>
      <c r="W936" s="373"/>
      <c r="X936" s="373"/>
      <c r="Y936" s="373"/>
      <c r="Z936" s="373"/>
      <c r="AA936" s="373"/>
      <c r="AB936" s="373"/>
      <c r="AC936" s="373"/>
      <c r="AD936" s="373"/>
      <c r="AE936" s="373"/>
      <c r="AF936" s="373"/>
      <c r="AG936" s="373"/>
    </row>
    <row r="937" spans="1:33" ht="15.75" customHeight="1" x14ac:dyDescent="0.25">
      <c r="A937" s="373"/>
      <c r="B937" s="373"/>
      <c r="C937" s="373"/>
      <c r="D937" s="373"/>
      <c r="E937" s="373"/>
      <c r="F937" s="373"/>
      <c r="G937" s="373"/>
      <c r="H937" s="373"/>
      <c r="I937" s="373"/>
      <c r="J937" s="373"/>
      <c r="K937" s="373"/>
      <c r="L937" s="373"/>
      <c r="M937" s="373"/>
      <c r="N937" s="373"/>
      <c r="O937" s="373"/>
      <c r="P937" s="373"/>
      <c r="Q937" s="373"/>
      <c r="R937" s="373"/>
      <c r="S937" s="373"/>
      <c r="T937" s="373"/>
      <c r="U937" s="373"/>
      <c r="V937" s="373"/>
      <c r="W937" s="373"/>
      <c r="X937" s="373"/>
      <c r="Y937" s="373"/>
      <c r="Z937" s="373"/>
      <c r="AA937" s="373"/>
      <c r="AB937" s="373"/>
      <c r="AC937" s="373"/>
      <c r="AD937" s="373"/>
      <c r="AE937" s="373"/>
      <c r="AF937" s="373"/>
      <c r="AG937" s="373"/>
    </row>
    <row r="938" spans="1:33" ht="15.75" customHeight="1" x14ac:dyDescent="0.25">
      <c r="A938" s="373"/>
      <c r="B938" s="373"/>
      <c r="C938" s="373"/>
      <c r="D938" s="373"/>
      <c r="E938" s="373"/>
      <c r="F938" s="373"/>
      <c r="G938" s="373"/>
      <c r="H938" s="373"/>
      <c r="I938" s="373"/>
      <c r="J938" s="373"/>
      <c r="K938" s="373"/>
      <c r="L938" s="373"/>
      <c r="M938" s="373"/>
      <c r="N938" s="373"/>
      <c r="O938" s="373"/>
      <c r="P938" s="373"/>
      <c r="Q938" s="373"/>
      <c r="R938" s="373"/>
      <c r="S938" s="373"/>
      <c r="T938" s="373"/>
      <c r="U938" s="373"/>
      <c r="V938" s="373"/>
      <c r="W938" s="373"/>
      <c r="X938" s="373"/>
      <c r="Y938" s="373"/>
      <c r="Z938" s="373"/>
      <c r="AA938" s="373"/>
      <c r="AB938" s="373"/>
      <c r="AC938" s="373"/>
      <c r="AD938" s="373"/>
      <c r="AE938" s="373"/>
      <c r="AF938" s="373"/>
      <c r="AG938" s="373"/>
    </row>
    <row r="939" spans="1:33" ht="15.75" customHeight="1" x14ac:dyDescent="0.25">
      <c r="A939" s="373"/>
      <c r="B939" s="373"/>
      <c r="C939" s="373"/>
      <c r="D939" s="373"/>
      <c r="E939" s="373"/>
      <c r="F939" s="373"/>
      <c r="G939" s="373"/>
      <c r="H939" s="373"/>
      <c r="I939" s="373"/>
      <c r="J939" s="373"/>
      <c r="K939" s="373"/>
      <c r="L939" s="373"/>
      <c r="M939" s="373"/>
      <c r="N939" s="373"/>
      <c r="O939" s="373"/>
      <c r="P939" s="373"/>
      <c r="Q939" s="373"/>
      <c r="R939" s="373"/>
      <c r="S939" s="373"/>
      <c r="T939" s="373"/>
      <c r="U939" s="373"/>
      <c r="V939" s="373"/>
      <c r="W939" s="373"/>
      <c r="X939" s="373"/>
      <c r="Y939" s="373"/>
      <c r="Z939" s="373"/>
      <c r="AA939" s="373"/>
      <c r="AB939" s="373"/>
      <c r="AC939" s="373"/>
      <c r="AD939" s="373"/>
      <c r="AE939" s="373"/>
      <c r="AF939" s="373"/>
      <c r="AG939" s="373"/>
    </row>
    <row r="940" spans="1:33" ht="15.75" customHeight="1" x14ac:dyDescent="0.25">
      <c r="A940" s="373"/>
      <c r="B940" s="373"/>
      <c r="C940" s="373"/>
      <c r="D940" s="373"/>
      <c r="E940" s="373"/>
      <c r="F940" s="373"/>
      <c r="G940" s="373"/>
      <c r="H940" s="373"/>
      <c r="I940" s="373"/>
      <c r="J940" s="373"/>
      <c r="K940" s="373"/>
      <c r="L940" s="373"/>
      <c r="M940" s="373"/>
      <c r="N940" s="373"/>
      <c r="O940" s="373"/>
      <c r="P940" s="373"/>
      <c r="Q940" s="373"/>
      <c r="R940" s="373"/>
      <c r="S940" s="373"/>
      <c r="T940" s="373"/>
      <c r="U940" s="373"/>
      <c r="V940" s="373"/>
      <c r="W940" s="373"/>
      <c r="X940" s="373"/>
      <c r="Y940" s="373"/>
      <c r="Z940" s="373"/>
      <c r="AA940" s="373"/>
      <c r="AB940" s="373"/>
      <c r="AC940" s="373"/>
      <c r="AD940" s="373"/>
      <c r="AE940" s="373"/>
      <c r="AF940" s="373"/>
      <c r="AG940" s="373"/>
    </row>
    <row r="941" spans="1:33" ht="15.75" customHeight="1" x14ac:dyDescent="0.25">
      <c r="A941" s="373"/>
      <c r="B941" s="373"/>
      <c r="C941" s="373"/>
      <c r="D941" s="373"/>
      <c r="E941" s="373"/>
      <c r="F941" s="373"/>
      <c r="G941" s="373"/>
      <c r="H941" s="373"/>
      <c r="I941" s="373"/>
      <c r="J941" s="373"/>
      <c r="K941" s="373"/>
      <c r="L941" s="373"/>
      <c r="M941" s="373"/>
      <c r="N941" s="373"/>
      <c r="O941" s="373"/>
      <c r="P941" s="373"/>
      <c r="Q941" s="373"/>
      <c r="R941" s="373"/>
      <c r="S941" s="373"/>
      <c r="T941" s="373"/>
      <c r="U941" s="373"/>
      <c r="V941" s="373"/>
      <c r="W941" s="373"/>
      <c r="X941" s="373"/>
      <c r="Y941" s="373"/>
      <c r="Z941" s="373"/>
      <c r="AA941" s="373"/>
      <c r="AB941" s="373"/>
      <c r="AC941" s="373"/>
      <c r="AD941" s="373"/>
      <c r="AE941" s="373"/>
      <c r="AF941" s="373"/>
      <c r="AG941" s="373"/>
    </row>
    <row r="942" spans="1:33" ht="15.75" customHeight="1" x14ac:dyDescent="0.25">
      <c r="A942" s="373"/>
      <c r="B942" s="373"/>
      <c r="C942" s="373"/>
      <c r="D942" s="373"/>
      <c r="E942" s="373"/>
      <c r="F942" s="373"/>
      <c r="G942" s="373"/>
      <c r="H942" s="373"/>
      <c r="I942" s="373"/>
      <c r="J942" s="373"/>
      <c r="K942" s="373"/>
      <c r="L942" s="373"/>
      <c r="M942" s="373"/>
      <c r="N942" s="373"/>
      <c r="O942" s="373"/>
      <c r="P942" s="373"/>
      <c r="Q942" s="373"/>
      <c r="R942" s="373"/>
      <c r="S942" s="373"/>
      <c r="T942" s="373"/>
      <c r="U942" s="373"/>
      <c r="V942" s="373"/>
      <c r="W942" s="373"/>
      <c r="X942" s="373"/>
      <c r="Y942" s="373"/>
      <c r="Z942" s="373"/>
      <c r="AA942" s="373"/>
      <c r="AB942" s="373"/>
      <c r="AC942" s="373"/>
      <c r="AD942" s="373"/>
      <c r="AE942" s="373"/>
      <c r="AF942" s="373"/>
      <c r="AG942" s="373"/>
    </row>
    <row r="943" spans="1:33" ht="15.75" customHeight="1" x14ac:dyDescent="0.25">
      <c r="A943" s="373"/>
      <c r="B943" s="373"/>
      <c r="C943" s="373"/>
      <c r="D943" s="373"/>
      <c r="E943" s="373"/>
      <c r="F943" s="373"/>
      <c r="G943" s="373"/>
      <c r="H943" s="373"/>
      <c r="I943" s="373"/>
      <c r="J943" s="373"/>
      <c r="K943" s="373"/>
      <c r="L943" s="373"/>
      <c r="M943" s="373"/>
      <c r="N943" s="373"/>
      <c r="O943" s="373"/>
      <c r="P943" s="373"/>
      <c r="Q943" s="373"/>
      <c r="R943" s="373"/>
      <c r="S943" s="373"/>
      <c r="T943" s="373"/>
      <c r="U943" s="373"/>
      <c r="V943" s="373"/>
      <c r="W943" s="373"/>
      <c r="X943" s="373"/>
      <c r="Y943" s="373"/>
      <c r="Z943" s="373"/>
      <c r="AA943" s="373"/>
      <c r="AB943" s="373"/>
      <c r="AC943" s="373"/>
      <c r="AD943" s="373"/>
      <c r="AE943" s="373"/>
      <c r="AF943" s="373"/>
      <c r="AG943" s="373"/>
    </row>
    <row r="944" spans="1:33" ht="15.75" customHeight="1" x14ac:dyDescent="0.25">
      <c r="A944" s="373"/>
      <c r="B944" s="373"/>
      <c r="C944" s="373"/>
      <c r="D944" s="373"/>
      <c r="E944" s="373"/>
      <c r="F944" s="373"/>
      <c r="G944" s="373"/>
      <c r="H944" s="373"/>
      <c r="I944" s="373"/>
      <c r="J944" s="373"/>
      <c r="K944" s="373"/>
      <c r="L944" s="373"/>
      <c r="M944" s="373"/>
      <c r="N944" s="373"/>
      <c r="O944" s="373"/>
      <c r="P944" s="373"/>
      <c r="Q944" s="373"/>
      <c r="R944" s="373"/>
      <c r="S944" s="373"/>
      <c r="T944" s="373"/>
      <c r="U944" s="373"/>
      <c r="V944" s="373"/>
      <c r="W944" s="373"/>
      <c r="X944" s="373"/>
      <c r="Y944" s="373"/>
      <c r="Z944" s="373"/>
      <c r="AA944" s="373"/>
      <c r="AB944" s="373"/>
      <c r="AC944" s="373"/>
      <c r="AD944" s="373"/>
      <c r="AE944" s="373"/>
      <c r="AF944" s="373"/>
      <c r="AG944" s="373"/>
    </row>
    <row r="945" spans="1:33" ht="15.75" customHeight="1" x14ac:dyDescent="0.25">
      <c r="A945" s="373"/>
      <c r="B945" s="373"/>
      <c r="C945" s="373"/>
      <c r="D945" s="373"/>
      <c r="E945" s="373"/>
      <c r="F945" s="373"/>
      <c r="G945" s="373"/>
      <c r="H945" s="373"/>
      <c r="I945" s="373"/>
      <c r="J945" s="373"/>
      <c r="K945" s="373"/>
      <c r="L945" s="373"/>
      <c r="M945" s="373"/>
      <c r="N945" s="373"/>
      <c r="O945" s="373"/>
      <c r="P945" s="373"/>
      <c r="Q945" s="373"/>
      <c r="R945" s="373"/>
      <c r="S945" s="373"/>
      <c r="T945" s="373"/>
      <c r="U945" s="373"/>
      <c r="V945" s="373"/>
      <c r="W945" s="373"/>
      <c r="X945" s="373"/>
      <c r="Y945" s="373"/>
      <c r="Z945" s="373"/>
      <c r="AA945" s="373"/>
      <c r="AB945" s="373"/>
      <c r="AC945" s="373"/>
      <c r="AD945" s="373"/>
      <c r="AE945" s="373"/>
      <c r="AF945" s="373"/>
      <c r="AG945" s="373"/>
    </row>
    <row r="946" spans="1:33" ht="15.75" customHeight="1" x14ac:dyDescent="0.25">
      <c r="A946" s="373"/>
      <c r="B946" s="373"/>
      <c r="C946" s="373"/>
      <c r="D946" s="373"/>
      <c r="E946" s="373"/>
      <c r="F946" s="373"/>
      <c r="G946" s="373"/>
      <c r="H946" s="373"/>
      <c r="I946" s="373"/>
      <c r="J946" s="373"/>
      <c r="K946" s="373"/>
      <c r="L946" s="373"/>
      <c r="M946" s="373"/>
      <c r="N946" s="373"/>
      <c r="O946" s="373"/>
      <c r="P946" s="373"/>
      <c r="Q946" s="373"/>
      <c r="R946" s="373"/>
      <c r="S946" s="373"/>
      <c r="T946" s="373"/>
      <c r="U946" s="373"/>
      <c r="V946" s="373"/>
      <c r="W946" s="373"/>
      <c r="X946" s="373"/>
      <c r="Y946" s="373"/>
      <c r="Z946" s="373"/>
      <c r="AA946" s="373"/>
      <c r="AB946" s="373"/>
      <c r="AC946" s="373"/>
      <c r="AD946" s="373"/>
      <c r="AE946" s="373"/>
      <c r="AF946" s="373"/>
      <c r="AG946" s="373"/>
    </row>
    <row r="947" spans="1:33" ht="15.75" customHeight="1" x14ac:dyDescent="0.25">
      <c r="A947" s="373"/>
      <c r="B947" s="373"/>
      <c r="C947" s="373"/>
      <c r="D947" s="373"/>
      <c r="E947" s="373"/>
      <c r="F947" s="373"/>
      <c r="G947" s="373"/>
      <c r="H947" s="373"/>
      <c r="I947" s="373"/>
      <c r="J947" s="373"/>
      <c r="K947" s="373"/>
      <c r="L947" s="373"/>
      <c r="M947" s="373"/>
      <c r="N947" s="373"/>
      <c r="O947" s="373"/>
      <c r="P947" s="373"/>
      <c r="Q947" s="373"/>
      <c r="R947" s="373"/>
      <c r="S947" s="373"/>
      <c r="T947" s="373"/>
      <c r="U947" s="373"/>
      <c r="V947" s="373"/>
      <c r="W947" s="373"/>
      <c r="X947" s="373"/>
      <c r="Y947" s="373"/>
      <c r="Z947" s="373"/>
      <c r="AA947" s="373"/>
      <c r="AB947" s="373"/>
      <c r="AC947" s="373"/>
      <c r="AD947" s="373"/>
      <c r="AE947" s="373"/>
      <c r="AF947" s="373"/>
      <c r="AG947" s="373"/>
    </row>
    <row r="948" spans="1:33" ht="15.75" customHeight="1" x14ac:dyDescent="0.25">
      <c r="A948" s="373"/>
      <c r="B948" s="373"/>
      <c r="C948" s="373"/>
      <c r="D948" s="373"/>
      <c r="E948" s="373"/>
      <c r="F948" s="373"/>
      <c r="G948" s="373"/>
      <c r="H948" s="373"/>
      <c r="I948" s="373"/>
      <c r="J948" s="373"/>
      <c r="K948" s="373"/>
      <c r="L948" s="373"/>
      <c r="M948" s="373"/>
      <c r="N948" s="373"/>
      <c r="O948" s="373"/>
      <c r="P948" s="373"/>
      <c r="Q948" s="373"/>
      <c r="R948" s="373"/>
      <c r="S948" s="373"/>
      <c r="T948" s="373"/>
      <c r="U948" s="373"/>
      <c r="V948" s="373"/>
      <c r="W948" s="373"/>
      <c r="X948" s="373"/>
      <c r="Y948" s="373"/>
      <c r="Z948" s="373"/>
      <c r="AA948" s="373"/>
      <c r="AB948" s="373"/>
      <c r="AC948" s="373"/>
      <c r="AD948" s="373"/>
      <c r="AE948" s="373"/>
      <c r="AF948" s="373"/>
      <c r="AG948" s="373"/>
    </row>
    <row r="949" spans="1:33" ht="15.75" customHeight="1" x14ac:dyDescent="0.25">
      <c r="A949" s="373"/>
      <c r="B949" s="373"/>
      <c r="C949" s="373"/>
      <c r="D949" s="373"/>
      <c r="E949" s="373"/>
      <c r="F949" s="373"/>
      <c r="G949" s="373"/>
      <c r="H949" s="373"/>
      <c r="I949" s="373"/>
      <c r="J949" s="373"/>
      <c r="K949" s="373"/>
      <c r="L949" s="373"/>
      <c r="M949" s="373"/>
      <c r="N949" s="373"/>
      <c r="O949" s="373"/>
      <c r="P949" s="373"/>
      <c r="Q949" s="373"/>
      <c r="R949" s="373"/>
      <c r="S949" s="373"/>
      <c r="T949" s="373"/>
      <c r="U949" s="373"/>
      <c r="V949" s="373"/>
      <c r="W949" s="373"/>
      <c r="X949" s="373"/>
      <c r="Y949" s="373"/>
      <c r="Z949" s="373"/>
      <c r="AA949" s="373"/>
      <c r="AB949" s="373"/>
      <c r="AC949" s="373"/>
      <c r="AD949" s="373"/>
      <c r="AE949" s="373"/>
      <c r="AF949" s="373"/>
      <c r="AG949" s="373"/>
    </row>
    <row r="950" spans="1:33" ht="15.75" customHeight="1" x14ac:dyDescent="0.25">
      <c r="A950" s="373"/>
      <c r="B950" s="373"/>
      <c r="C950" s="373"/>
      <c r="D950" s="373"/>
      <c r="E950" s="373"/>
      <c r="F950" s="373"/>
      <c r="G950" s="373"/>
      <c r="H950" s="373"/>
      <c r="I950" s="373"/>
      <c r="J950" s="373"/>
      <c r="K950" s="373"/>
      <c r="L950" s="373"/>
      <c r="M950" s="373"/>
      <c r="N950" s="373"/>
      <c r="O950" s="373"/>
      <c r="P950" s="373"/>
      <c r="Q950" s="373"/>
      <c r="R950" s="373"/>
      <c r="S950" s="373"/>
      <c r="T950" s="373"/>
      <c r="U950" s="373"/>
      <c r="V950" s="373"/>
      <c r="W950" s="373"/>
      <c r="X950" s="373"/>
      <c r="Y950" s="373"/>
      <c r="Z950" s="373"/>
      <c r="AA950" s="373"/>
      <c r="AB950" s="373"/>
      <c r="AC950" s="373"/>
      <c r="AD950" s="373"/>
      <c r="AE950" s="373"/>
      <c r="AF950" s="373"/>
      <c r="AG950" s="373"/>
    </row>
    <row r="951" spans="1:33" ht="15.75" customHeight="1" x14ac:dyDescent="0.25">
      <c r="A951" s="373"/>
      <c r="B951" s="373"/>
      <c r="C951" s="373"/>
      <c r="D951" s="373"/>
      <c r="E951" s="373"/>
      <c r="F951" s="373"/>
      <c r="G951" s="373"/>
      <c r="H951" s="373"/>
      <c r="I951" s="373"/>
      <c r="J951" s="373"/>
      <c r="K951" s="373"/>
      <c r="L951" s="373"/>
      <c r="M951" s="373"/>
      <c r="N951" s="373"/>
      <c r="O951" s="373"/>
      <c r="P951" s="373"/>
      <c r="Q951" s="373"/>
      <c r="R951" s="373"/>
      <c r="S951" s="373"/>
      <c r="T951" s="373"/>
      <c r="U951" s="373"/>
      <c r="V951" s="373"/>
      <c r="W951" s="373"/>
      <c r="X951" s="373"/>
      <c r="Y951" s="373"/>
      <c r="Z951" s="373"/>
      <c r="AA951" s="373"/>
      <c r="AB951" s="373"/>
      <c r="AC951" s="373"/>
      <c r="AD951" s="373"/>
      <c r="AE951" s="373"/>
      <c r="AF951" s="373"/>
      <c r="AG951" s="373"/>
    </row>
    <row r="952" spans="1:33" ht="15.75" customHeight="1" x14ac:dyDescent="0.25">
      <c r="A952" s="373"/>
      <c r="B952" s="373"/>
      <c r="C952" s="373"/>
      <c r="D952" s="373"/>
      <c r="E952" s="373"/>
      <c r="F952" s="373"/>
      <c r="G952" s="373"/>
      <c r="H952" s="373"/>
      <c r="I952" s="373"/>
      <c r="J952" s="373"/>
      <c r="K952" s="373"/>
      <c r="L952" s="373"/>
      <c r="M952" s="373"/>
      <c r="N952" s="373"/>
      <c r="O952" s="373"/>
      <c r="P952" s="373"/>
      <c r="Q952" s="373"/>
      <c r="R952" s="373"/>
      <c r="S952" s="373"/>
      <c r="T952" s="373"/>
      <c r="U952" s="373"/>
      <c r="V952" s="373"/>
      <c r="W952" s="373"/>
      <c r="X952" s="373"/>
      <c r="Y952" s="373"/>
      <c r="Z952" s="373"/>
      <c r="AA952" s="373"/>
      <c r="AB952" s="373"/>
      <c r="AC952" s="373"/>
      <c r="AD952" s="373"/>
      <c r="AE952" s="373"/>
      <c r="AF952" s="373"/>
      <c r="AG952" s="373"/>
    </row>
    <row r="953" spans="1:33" ht="15.75" customHeight="1" x14ac:dyDescent="0.25">
      <c r="A953" s="373"/>
      <c r="B953" s="373"/>
      <c r="C953" s="373"/>
      <c r="D953" s="373"/>
      <c r="E953" s="373"/>
      <c r="F953" s="373"/>
      <c r="G953" s="373"/>
      <c r="H953" s="373"/>
      <c r="I953" s="373"/>
      <c r="J953" s="373"/>
      <c r="K953" s="373"/>
      <c r="L953" s="373"/>
      <c r="M953" s="373"/>
      <c r="N953" s="373"/>
      <c r="O953" s="373"/>
      <c r="P953" s="373"/>
      <c r="Q953" s="373"/>
      <c r="R953" s="373"/>
      <c r="S953" s="373"/>
      <c r="T953" s="373"/>
      <c r="U953" s="373"/>
      <c r="V953" s="373"/>
      <c r="W953" s="373"/>
      <c r="X953" s="373"/>
      <c r="Y953" s="373"/>
      <c r="Z953" s="373"/>
      <c r="AA953" s="373"/>
      <c r="AB953" s="373"/>
      <c r="AC953" s="373"/>
      <c r="AD953" s="373"/>
      <c r="AE953" s="373"/>
      <c r="AF953" s="373"/>
      <c r="AG953" s="373"/>
    </row>
    <row r="954" spans="1:33" ht="15.75" customHeight="1" x14ac:dyDescent="0.25">
      <c r="A954" s="373"/>
      <c r="B954" s="373"/>
      <c r="C954" s="373"/>
      <c r="D954" s="373"/>
      <c r="E954" s="373"/>
      <c r="F954" s="373"/>
      <c r="G954" s="373"/>
      <c r="H954" s="373"/>
      <c r="I954" s="373"/>
      <c r="J954" s="373"/>
      <c r="K954" s="373"/>
      <c r="L954" s="373"/>
      <c r="M954" s="373"/>
      <c r="N954" s="373"/>
      <c r="O954" s="373"/>
      <c r="P954" s="373"/>
      <c r="Q954" s="373"/>
      <c r="R954" s="373"/>
      <c r="S954" s="373"/>
      <c r="T954" s="373"/>
      <c r="U954" s="373"/>
      <c r="V954" s="373"/>
      <c r="W954" s="373"/>
      <c r="X954" s="373"/>
      <c r="Y954" s="373"/>
      <c r="Z954" s="373"/>
      <c r="AA954" s="373"/>
      <c r="AB954" s="373"/>
      <c r="AC954" s="373"/>
      <c r="AD954" s="373"/>
      <c r="AE954" s="373"/>
      <c r="AF954" s="373"/>
      <c r="AG954" s="373"/>
    </row>
    <row r="955" spans="1:33" ht="15.75" customHeight="1" x14ac:dyDescent="0.25">
      <c r="A955" s="373"/>
      <c r="B955" s="373"/>
      <c r="C955" s="373"/>
      <c r="D955" s="373"/>
      <c r="E955" s="373"/>
      <c r="F955" s="373"/>
      <c r="G955" s="373"/>
      <c r="H955" s="373"/>
      <c r="I955" s="373"/>
      <c r="J955" s="373"/>
      <c r="K955" s="373"/>
      <c r="L955" s="373"/>
      <c r="M955" s="373"/>
      <c r="N955" s="373"/>
      <c r="O955" s="373"/>
      <c r="P955" s="373"/>
      <c r="Q955" s="373"/>
      <c r="R955" s="373"/>
      <c r="S955" s="373"/>
      <c r="T955" s="373"/>
      <c r="U955" s="373"/>
      <c r="V955" s="373"/>
      <c r="W955" s="373"/>
      <c r="X955" s="373"/>
      <c r="Y955" s="373"/>
      <c r="Z955" s="373"/>
      <c r="AA955" s="373"/>
      <c r="AB955" s="373"/>
      <c r="AC955" s="373"/>
      <c r="AD955" s="373"/>
      <c r="AE955" s="373"/>
      <c r="AF955" s="373"/>
      <c r="AG955" s="373"/>
    </row>
    <row r="956" spans="1:33" ht="15.75" customHeight="1" x14ac:dyDescent="0.25">
      <c r="A956" s="373"/>
      <c r="B956" s="373"/>
      <c r="C956" s="373"/>
      <c r="D956" s="373"/>
      <c r="E956" s="373"/>
      <c r="F956" s="373"/>
      <c r="G956" s="373"/>
      <c r="H956" s="373"/>
      <c r="I956" s="373"/>
      <c r="J956" s="373"/>
      <c r="K956" s="373"/>
      <c r="L956" s="373"/>
      <c r="M956" s="373"/>
      <c r="N956" s="373"/>
      <c r="O956" s="373"/>
      <c r="P956" s="373"/>
      <c r="Q956" s="373"/>
      <c r="R956" s="373"/>
      <c r="S956" s="373"/>
      <c r="T956" s="373"/>
      <c r="U956" s="373"/>
      <c r="V956" s="373"/>
      <c r="W956" s="373"/>
      <c r="X956" s="373"/>
      <c r="Y956" s="373"/>
      <c r="Z956" s="373"/>
      <c r="AA956" s="373"/>
      <c r="AB956" s="373"/>
      <c r="AC956" s="373"/>
      <c r="AD956" s="373"/>
      <c r="AE956" s="373"/>
      <c r="AF956" s="373"/>
      <c r="AG956" s="373"/>
    </row>
    <row r="957" spans="1:33" ht="15.75" customHeight="1" x14ac:dyDescent="0.25">
      <c r="A957" s="373"/>
      <c r="B957" s="373"/>
      <c r="C957" s="373"/>
      <c r="D957" s="373"/>
      <c r="E957" s="373"/>
      <c r="F957" s="373"/>
      <c r="G957" s="373"/>
      <c r="H957" s="373"/>
      <c r="I957" s="373"/>
      <c r="J957" s="373"/>
      <c r="K957" s="373"/>
      <c r="L957" s="373"/>
      <c r="M957" s="373"/>
      <c r="N957" s="373"/>
      <c r="O957" s="373"/>
      <c r="P957" s="373"/>
      <c r="Q957" s="373"/>
      <c r="R957" s="373"/>
      <c r="S957" s="373"/>
      <c r="T957" s="373"/>
      <c r="U957" s="373"/>
      <c r="V957" s="373"/>
      <c r="W957" s="373"/>
      <c r="X957" s="373"/>
      <c r="Y957" s="373"/>
      <c r="Z957" s="373"/>
      <c r="AA957" s="373"/>
      <c r="AB957" s="373"/>
      <c r="AC957" s="373"/>
      <c r="AD957" s="373"/>
      <c r="AE957" s="373"/>
      <c r="AF957" s="373"/>
      <c r="AG957" s="373"/>
    </row>
    <row r="958" spans="1:33" ht="15.75" customHeight="1" x14ac:dyDescent="0.25">
      <c r="A958" s="373"/>
      <c r="B958" s="373"/>
      <c r="C958" s="373"/>
      <c r="D958" s="373"/>
      <c r="E958" s="373"/>
      <c r="F958" s="373"/>
      <c r="G958" s="373"/>
      <c r="H958" s="373"/>
      <c r="I958" s="373"/>
      <c r="J958" s="373"/>
      <c r="K958" s="373"/>
      <c r="L958" s="373"/>
      <c r="M958" s="373"/>
      <c r="N958" s="373"/>
      <c r="O958" s="373"/>
      <c r="P958" s="373"/>
      <c r="Q958" s="373"/>
      <c r="R958" s="373"/>
      <c r="S958" s="373"/>
      <c r="T958" s="373"/>
      <c r="U958" s="373"/>
      <c r="V958" s="373"/>
      <c r="W958" s="373"/>
      <c r="X958" s="373"/>
      <c r="Y958" s="373"/>
      <c r="Z958" s="373"/>
      <c r="AA958" s="373"/>
      <c r="AB958" s="373"/>
      <c r="AC958" s="373"/>
      <c r="AD958" s="373"/>
      <c r="AE958" s="373"/>
      <c r="AF958" s="373"/>
      <c r="AG958" s="373"/>
    </row>
    <row r="959" spans="1:33" ht="15.75" customHeight="1" x14ac:dyDescent="0.25">
      <c r="A959" s="373"/>
      <c r="B959" s="373"/>
      <c r="C959" s="373"/>
      <c r="D959" s="373"/>
      <c r="E959" s="373"/>
      <c r="F959" s="373"/>
      <c r="G959" s="373"/>
      <c r="H959" s="373"/>
      <c r="I959" s="373"/>
      <c r="J959" s="373"/>
      <c r="K959" s="373"/>
      <c r="L959" s="373"/>
      <c r="M959" s="373"/>
      <c r="N959" s="373"/>
      <c r="O959" s="373"/>
      <c r="P959" s="373"/>
      <c r="Q959" s="373"/>
      <c r="R959" s="373"/>
      <c r="S959" s="373"/>
      <c r="T959" s="373"/>
      <c r="U959" s="373"/>
      <c r="V959" s="373"/>
      <c r="W959" s="373"/>
      <c r="X959" s="373"/>
      <c r="Y959" s="373"/>
      <c r="Z959" s="373"/>
      <c r="AA959" s="373"/>
      <c r="AB959" s="373"/>
      <c r="AC959" s="373"/>
      <c r="AD959" s="373"/>
      <c r="AE959" s="373"/>
      <c r="AF959" s="373"/>
      <c r="AG959" s="373"/>
    </row>
    <row r="960" spans="1:33" ht="15.75" customHeight="1" x14ac:dyDescent="0.25">
      <c r="A960" s="373"/>
      <c r="B960" s="373"/>
      <c r="C960" s="373"/>
      <c r="D960" s="373"/>
      <c r="E960" s="373"/>
      <c r="F960" s="373"/>
      <c r="G960" s="373"/>
      <c r="H960" s="373"/>
      <c r="I960" s="373"/>
      <c r="J960" s="373"/>
      <c r="K960" s="373"/>
      <c r="L960" s="373"/>
      <c r="M960" s="373"/>
      <c r="N960" s="373"/>
      <c r="O960" s="373"/>
      <c r="P960" s="373"/>
      <c r="Q960" s="373"/>
      <c r="R960" s="373"/>
      <c r="S960" s="373"/>
      <c r="T960" s="373"/>
      <c r="U960" s="373"/>
      <c r="V960" s="373"/>
      <c r="W960" s="373"/>
      <c r="X960" s="373"/>
      <c r="Y960" s="373"/>
      <c r="Z960" s="373"/>
      <c r="AA960" s="373"/>
      <c r="AB960" s="373"/>
      <c r="AC960" s="373"/>
      <c r="AD960" s="373"/>
      <c r="AE960" s="373"/>
      <c r="AF960" s="373"/>
      <c r="AG960" s="373"/>
    </row>
    <row r="961" spans="1:33" ht="15.75" customHeight="1" x14ac:dyDescent="0.25">
      <c r="A961" s="373"/>
      <c r="B961" s="373"/>
      <c r="C961" s="373"/>
      <c r="D961" s="373"/>
      <c r="E961" s="373"/>
      <c r="F961" s="373"/>
      <c r="G961" s="373"/>
      <c r="H961" s="373"/>
      <c r="I961" s="373"/>
      <c r="J961" s="373"/>
      <c r="K961" s="373"/>
      <c r="L961" s="373"/>
      <c r="M961" s="373"/>
      <c r="N961" s="373"/>
      <c r="O961" s="373"/>
      <c r="P961" s="373"/>
      <c r="Q961" s="373"/>
      <c r="R961" s="373"/>
      <c r="S961" s="373"/>
      <c r="T961" s="373"/>
      <c r="U961" s="373"/>
      <c r="V961" s="373"/>
      <c r="W961" s="373"/>
      <c r="X961" s="373"/>
      <c r="Y961" s="373"/>
      <c r="Z961" s="373"/>
      <c r="AA961" s="373"/>
      <c r="AB961" s="373"/>
      <c r="AC961" s="373"/>
      <c r="AD961" s="373"/>
      <c r="AE961" s="373"/>
      <c r="AF961" s="373"/>
      <c r="AG961" s="373"/>
    </row>
    <row r="962" spans="1:33" ht="15.75" customHeight="1" x14ac:dyDescent="0.25">
      <c r="A962" s="373"/>
      <c r="B962" s="373"/>
      <c r="C962" s="373"/>
      <c r="D962" s="373"/>
      <c r="E962" s="373"/>
      <c r="F962" s="373"/>
      <c r="G962" s="373"/>
      <c r="H962" s="373"/>
      <c r="I962" s="373"/>
      <c r="J962" s="373"/>
      <c r="K962" s="373"/>
      <c r="L962" s="373"/>
      <c r="M962" s="373"/>
      <c r="N962" s="373"/>
      <c r="O962" s="373"/>
      <c r="P962" s="373"/>
      <c r="Q962" s="373"/>
      <c r="R962" s="373"/>
      <c r="S962" s="373"/>
      <c r="T962" s="373"/>
      <c r="U962" s="373"/>
      <c r="V962" s="373"/>
      <c r="W962" s="373"/>
      <c r="X962" s="373"/>
      <c r="Y962" s="373"/>
      <c r="Z962" s="373"/>
      <c r="AA962" s="373"/>
      <c r="AB962" s="373"/>
      <c r="AC962" s="373"/>
      <c r="AD962" s="373"/>
      <c r="AE962" s="373"/>
      <c r="AF962" s="373"/>
      <c r="AG962" s="373"/>
    </row>
    <row r="963" spans="1:33" ht="15.75" customHeight="1" x14ac:dyDescent="0.25">
      <c r="A963" s="373"/>
      <c r="B963" s="373"/>
      <c r="C963" s="373"/>
      <c r="D963" s="373"/>
      <c r="E963" s="373"/>
      <c r="F963" s="373"/>
      <c r="G963" s="373"/>
      <c r="H963" s="373"/>
      <c r="I963" s="373"/>
      <c r="J963" s="373"/>
      <c r="K963" s="373"/>
      <c r="L963" s="373"/>
      <c r="M963" s="373"/>
      <c r="N963" s="373"/>
      <c r="O963" s="373"/>
      <c r="P963" s="373"/>
      <c r="Q963" s="373"/>
      <c r="R963" s="373"/>
      <c r="S963" s="373"/>
      <c r="T963" s="373"/>
      <c r="U963" s="373"/>
      <c r="V963" s="373"/>
      <c r="W963" s="373"/>
      <c r="X963" s="373"/>
      <c r="Y963" s="373"/>
      <c r="Z963" s="373"/>
      <c r="AA963" s="373"/>
      <c r="AB963" s="373"/>
      <c r="AC963" s="373"/>
      <c r="AD963" s="373"/>
      <c r="AE963" s="373"/>
      <c r="AF963" s="373"/>
      <c r="AG963" s="373"/>
    </row>
    <row r="964" spans="1:33" ht="15.75" customHeight="1" x14ac:dyDescent="0.25">
      <c r="A964" s="373"/>
      <c r="B964" s="373"/>
      <c r="C964" s="373"/>
      <c r="D964" s="373"/>
      <c r="E964" s="373"/>
      <c r="F964" s="373"/>
      <c r="G964" s="373"/>
      <c r="H964" s="373"/>
      <c r="I964" s="373"/>
      <c r="J964" s="373"/>
      <c r="K964" s="373"/>
      <c r="L964" s="373"/>
      <c r="M964" s="373"/>
      <c r="N964" s="373"/>
      <c r="O964" s="373"/>
      <c r="P964" s="373"/>
      <c r="Q964" s="373"/>
      <c r="R964" s="373"/>
      <c r="S964" s="373"/>
      <c r="T964" s="373"/>
      <c r="U964" s="373"/>
      <c r="V964" s="373"/>
      <c r="W964" s="373"/>
      <c r="X964" s="373"/>
      <c r="Y964" s="373"/>
      <c r="Z964" s="373"/>
      <c r="AA964" s="373"/>
      <c r="AB964" s="373"/>
      <c r="AC964" s="373"/>
      <c r="AD964" s="373"/>
      <c r="AE964" s="373"/>
      <c r="AF964" s="373"/>
      <c r="AG964" s="373"/>
    </row>
    <row r="965" spans="1:33" ht="15.75" customHeight="1" x14ac:dyDescent="0.25">
      <c r="A965" s="373"/>
      <c r="B965" s="373"/>
      <c r="C965" s="373"/>
      <c r="D965" s="373"/>
      <c r="E965" s="373"/>
      <c r="F965" s="373"/>
      <c r="G965" s="373"/>
      <c r="H965" s="373"/>
      <c r="I965" s="373"/>
      <c r="J965" s="373"/>
      <c r="K965" s="373"/>
      <c r="L965" s="373"/>
      <c r="M965" s="373"/>
      <c r="N965" s="373"/>
      <c r="O965" s="373"/>
      <c r="P965" s="373"/>
      <c r="Q965" s="373"/>
      <c r="R965" s="373"/>
      <c r="S965" s="373"/>
      <c r="T965" s="373"/>
      <c r="U965" s="373"/>
      <c r="V965" s="373"/>
      <c r="W965" s="373"/>
      <c r="X965" s="373"/>
      <c r="Y965" s="373"/>
      <c r="Z965" s="373"/>
      <c r="AA965" s="373"/>
      <c r="AB965" s="373"/>
      <c r="AC965" s="373"/>
      <c r="AD965" s="373"/>
      <c r="AE965" s="373"/>
      <c r="AF965" s="373"/>
      <c r="AG965" s="373"/>
    </row>
    <row r="966" spans="1:33" ht="15.75" customHeight="1" x14ac:dyDescent="0.25">
      <c r="A966" s="373"/>
      <c r="B966" s="373"/>
      <c r="C966" s="373"/>
      <c r="D966" s="373"/>
      <c r="E966" s="373"/>
      <c r="F966" s="373"/>
      <c r="G966" s="373"/>
      <c r="H966" s="373"/>
      <c r="I966" s="373"/>
      <c r="J966" s="373"/>
      <c r="K966" s="373"/>
      <c r="L966" s="373"/>
      <c r="M966" s="373"/>
      <c r="N966" s="373"/>
      <c r="O966" s="373"/>
      <c r="P966" s="373"/>
      <c r="Q966" s="373"/>
      <c r="R966" s="373"/>
      <c r="S966" s="373"/>
      <c r="T966" s="373"/>
      <c r="U966" s="373"/>
      <c r="V966" s="373"/>
      <c r="W966" s="373"/>
      <c r="X966" s="373"/>
      <c r="Y966" s="373"/>
      <c r="Z966" s="373"/>
      <c r="AA966" s="373"/>
      <c r="AB966" s="373"/>
      <c r="AC966" s="373"/>
      <c r="AD966" s="373"/>
      <c r="AE966" s="373"/>
      <c r="AF966" s="373"/>
      <c r="AG966" s="373"/>
    </row>
    <row r="967" spans="1:33" ht="15.75" customHeight="1" x14ac:dyDescent="0.25">
      <c r="A967" s="373"/>
      <c r="B967" s="373"/>
      <c r="C967" s="373"/>
      <c r="D967" s="373"/>
      <c r="E967" s="373"/>
      <c r="F967" s="373"/>
      <c r="G967" s="373"/>
      <c r="H967" s="373"/>
      <c r="I967" s="373"/>
      <c r="J967" s="373"/>
      <c r="K967" s="373"/>
      <c r="L967" s="373"/>
      <c r="M967" s="373"/>
      <c r="N967" s="373"/>
      <c r="O967" s="373"/>
      <c r="P967" s="373"/>
      <c r="Q967" s="373"/>
      <c r="R967" s="373"/>
      <c r="S967" s="373"/>
      <c r="T967" s="373"/>
      <c r="U967" s="373"/>
      <c r="V967" s="373"/>
      <c r="W967" s="373"/>
      <c r="X967" s="373"/>
      <c r="Y967" s="373"/>
      <c r="Z967" s="373"/>
      <c r="AA967" s="373"/>
      <c r="AB967" s="373"/>
      <c r="AC967" s="373"/>
      <c r="AD967" s="373"/>
      <c r="AE967" s="373"/>
      <c r="AF967" s="373"/>
      <c r="AG967" s="373"/>
    </row>
    <row r="968" spans="1:33" ht="15.75" customHeight="1" x14ac:dyDescent="0.25">
      <c r="A968" s="373"/>
      <c r="B968" s="373"/>
      <c r="C968" s="373"/>
      <c r="D968" s="373"/>
      <c r="E968" s="373"/>
      <c r="F968" s="373"/>
      <c r="G968" s="373"/>
      <c r="H968" s="373"/>
      <c r="I968" s="373"/>
      <c r="J968" s="373"/>
      <c r="K968" s="373"/>
      <c r="L968" s="373"/>
      <c r="M968" s="373"/>
      <c r="N968" s="373"/>
      <c r="O968" s="373"/>
      <c r="P968" s="373"/>
      <c r="Q968" s="373"/>
      <c r="R968" s="373"/>
      <c r="S968" s="373"/>
      <c r="T968" s="373"/>
      <c r="U968" s="373"/>
      <c r="V968" s="373"/>
      <c r="W968" s="373"/>
      <c r="X968" s="373"/>
      <c r="Y968" s="373"/>
      <c r="Z968" s="373"/>
      <c r="AA968" s="373"/>
      <c r="AB968" s="373"/>
      <c r="AC968" s="373"/>
      <c r="AD968" s="373"/>
      <c r="AE968" s="373"/>
      <c r="AF968" s="373"/>
      <c r="AG968" s="373"/>
    </row>
    <row r="969" spans="1:33" ht="15.75" customHeight="1" x14ac:dyDescent="0.25">
      <c r="A969" s="373"/>
      <c r="B969" s="373"/>
      <c r="C969" s="373"/>
      <c r="D969" s="373"/>
      <c r="E969" s="373"/>
      <c r="F969" s="373"/>
      <c r="G969" s="373"/>
      <c r="H969" s="373"/>
      <c r="I969" s="373"/>
      <c r="J969" s="373"/>
      <c r="K969" s="373"/>
      <c r="L969" s="373"/>
      <c r="M969" s="373"/>
      <c r="N969" s="373"/>
      <c r="O969" s="373"/>
      <c r="P969" s="373"/>
      <c r="Q969" s="373"/>
      <c r="R969" s="373"/>
      <c r="S969" s="373"/>
      <c r="T969" s="373"/>
      <c r="U969" s="373"/>
      <c r="V969" s="373"/>
      <c r="W969" s="373"/>
      <c r="X969" s="373"/>
      <c r="Y969" s="373"/>
      <c r="Z969" s="373"/>
      <c r="AA969" s="373"/>
      <c r="AB969" s="373"/>
      <c r="AC969" s="373"/>
      <c r="AD969" s="373"/>
      <c r="AE969" s="373"/>
      <c r="AF969" s="373"/>
      <c r="AG969" s="373"/>
    </row>
    <row r="970" spans="1:33" ht="15.75" customHeight="1" x14ac:dyDescent="0.25">
      <c r="A970" s="373"/>
      <c r="B970" s="373"/>
      <c r="C970" s="373"/>
      <c r="D970" s="373"/>
      <c r="E970" s="373"/>
      <c r="F970" s="373"/>
      <c r="G970" s="373"/>
      <c r="H970" s="373"/>
      <c r="I970" s="373"/>
      <c r="J970" s="373"/>
      <c r="K970" s="373"/>
      <c r="L970" s="373"/>
      <c r="M970" s="373"/>
      <c r="N970" s="373"/>
      <c r="O970" s="373"/>
      <c r="P970" s="373"/>
      <c r="Q970" s="373"/>
      <c r="R970" s="373"/>
      <c r="S970" s="373"/>
      <c r="T970" s="373"/>
      <c r="U970" s="373"/>
      <c r="V970" s="373"/>
      <c r="W970" s="373"/>
      <c r="X970" s="373"/>
      <c r="Y970" s="373"/>
      <c r="Z970" s="373"/>
      <c r="AA970" s="373"/>
      <c r="AB970" s="373"/>
      <c r="AC970" s="373"/>
      <c r="AD970" s="373"/>
      <c r="AE970" s="373"/>
      <c r="AF970" s="373"/>
      <c r="AG970" s="373"/>
    </row>
    <row r="971" spans="1:33" ht="15.75" customHeight="1" x14ac:dyDescent="0.25">
      <c r="A971" s="373"/>
      <c r="B971" s="373"/>
      <c r="C971" s="373"/>
      <c r="D971" s="373"/>
      <c r="E971" s="373"/>
      <c r="F971" s="373"/>
      <c r="G971" s="373"/>
      <c r="H971" s="373"/>
      <c r="I971" s="373"/>
      <c r="J971" s="373"/>
      <c r="K971" s="373"/>
      <c r="L971" s="373"/>
      <c r="M971" s="373"/>
      <c r="N971" s="373"/>
      <c r="O971" s="373"/>
      <c r="P971" s="373"/>
      <c r="Q971" s="373"/>
      <c r="R971" s="373"/>
      <c r="S971" s="373"/>
      <c r="T971" s="373"/>
      <c r="U971" s="373"/>
      <c r="V971" s="373"/>
      <c r="W971" s="373"/>
      <c r="X971" s="373"/>
      <c r="Y971" s="373"/>
      <c r="Z971" s="373"/>
      <c r="AA971" s="373"/>
      <c r="AB971" s="373"/>
      <c r="AC971" s="373"/>
      <c r="AD971" s="373"/>
      <c r="AE971" s="373"/>
      <c r="AF971" s="373"/>
      <c r="AG971" s="373"/>
    </row>
    <row r="972" spans="1:33" ht="15.75" customHeight="1" x14ac:dyDescent="0.25">
      <c r="A972" s="373"/>
      <c r="B972" s="373"/>
      <c r="C972" s="373"/>
      <c r="D972" s="373"/>
      <c r="E972" s="373"/>
      <c r="F972" s="373"/>
      <c r="G972" s="373"/>
      <c r="H972" s="373"/>
      <c r="I972" s="373"/>
      <c r="J972" s="373"/>
      <c r="K972" s="373"/>
      <c r="L972" s="373"/>
      <c r="M972" s="373"/>
      <c r="N972" s="373"/>
      <c r="O972" s="373"/>
      <c r="P972" s="373"/>
      <c r="Q972" s="373"/>
      <c r="R972" s="373"/>
      <c r="S972" s="373"/>
      <c r="T972" s="373"/>
      <c r="U972" s="373"/>
      <c r="V972" s="373"/>
      <c r="W972" s="373"/>
      <c r="X972" s="373"/>
      <c r="Y972" s="373"/>
      <c r="Z972" s="373"/>
      <c r="AA972" s="373"/>
      <c r="AB972" s="373"/>
      <c r="AC972" s="373"/>
      <c r="AD972" s="373"/>
      <c r="AE972" s="373"/>
      <c r="AF972" s="373"/>
      <c r="AG972" s="373"/>
    </row>
    <row r="973" spans="1:33" ht="15.75" customHeight="1" x14ac:dyDescent="0.25">
      <c r="A973" s="373"/>
      <c r="B973" s="373"/>
      <c r="C973" s="373"/>
      <c r="D973" s="373"/>
      <c r="E973" s="373"/>
      <c r="F973" s="373"/>
      <c r="G973" s="373"/>
      <c r="H973" s="373"/>
      <c r="I973" s="373"/>
      <c r="J973" s="373"/>
      <c r="K973" s="373"/>
      <c r="L973" s="373"/>
      <c r="M973" s="373"/>
      <c r="N973" s="373"/>
      <c r="O973" s="373"/>
      <c r="P973" s="373"/>
      <c r="Q973" s="373"/>
      <c r="R973" s="373"/>
      <c r="S973" s="373"/>
      <c r="T973" s="373"/>
      <c r="U973" s="373"/>
      <c r="V973" s="373"/>
      <c r="W973" s="373"/>
      <c r="X973" s="373"/>
      <c r="Y973" s="373"/>
      <c r="Z973" s="373"/>
      <c r="AA973" s="373"/>
      <c r="AB973" s="373"/>
      <c r="AC973" s="373"/>
      <c r="AD973" s="373"/>
      <c r="AE973" s="373"/>
      <c r="AF973" s="373"/>
      <c r="AG973" s="373"/>
    </row>
    <row r="974" spans="1:33" ht="15.75" customHeight="1" x14ac:dyDescent="0.25">
      <c r="A974" s="373"/>
      <c r="B974" s="373"/>
      <c r="C974" s="373"/>
      <c r="D974" s="373"/>
      <c r="E974" s="373"/>
      <c r="F974" s="373"/>
      <c r="G974" s="373"/>
      <c r="H974" s="373"/>
      <c r="I974" s="373"/>
      <c r="J974" s="373"/>
      <c r="K974" s="373"/>
      <c r="L974" s="373"/>
      <c r="M974" s="373"/>
      <c r="N974" s="373"/>
      <c r="O974" s="373"/>
      <c r="P974" s="373"/>
      <c r="Q974" s="373"/>
      <c r="R974" s="373"/>
      <c r="S974" s="373"/>
      <c r="T974" s="373"/>
      <c r="U974" s="373"/>
      <c r="V974" s="373"/>
      <c r="W974" s="373"/>
      <c r="X974" s="373"/>
      <c r="Y974" s="373"/>
      <c r="Z974" s="373"/>
      <c r="AA974" s="373"/>
      <c r="AB974" s="373"/>
      <c r="AC974" s="373"/>
      <c r="AD974" s="373"/>
      <c r="AE974" s="373"/>
      <c r="AF974" s="373"/>
      <c r="AG974" s="373"/>
    </row>
    <row r="975" spans="1:33" ht="15.75" customHeight="1" x14ac:dyDescent="0.25">
      <c r="A975" s="373"/>
      <c r="B975" s="373"/>
      <c r="C975" s="373"/>
      <c r="D975" s="373"/>
      <c r="E975" s="373"/>
      <c r="F975" s="373"/>
      <c r="G975" s="373"/>
      <c r="H975" s="373"/>
      <c r="I975" s="373"/>
      <c r="J975" s="373"/>
      <c r="K975" s="373"/>
      <c r="L975" s="373"/>
      <c r="M975" s="373"/>
      <c r="N975" s="373"/>
      <c r="O975" s="373"/>
      <c r="P975" s="373"/>
      <c r="Q975" s="373"/>
      <c r="R975" s="373"/>
      <c r="S975" s="373"/>
      <c r="T975" s="373"/>
      <c r="U975" s="373"/>
      <c r="V975" s="373"/>
      <c r="W975" s="373"/>
      <c r="X975" s="373"/>
      <c r="Y975" s="373"/>
      <c r="Z975" s="373"/>
      <c r="AA975" s="373"/>
      <c r="AB975" s="373"/>
      <c r="AC975" s="373"/>
      <c r="AD975" s="373"/>
      <c r="AE975" s="373"/>
      <c r="AF975" s="373"/>
      <c r="AG975" s="373"/>
    </row>
    <row r="976" spans="1:33" ht="15.75" customHeight="1" x14ac:dyDescent="0.25">
      <c r="A976" s="373"/>
      <c r="B976" s="373"/>
      <c r="C976" s="373"/>
      <c r="D976" s="373"/>
      <c r="E976" s="373"/>
      <c r="F976" s="373"/>
      <c r="G976" s="373"/>
      <c r="H976" s="373"/>
      <c r="I976" s="373"/>
      <c r="J976" s="373"/>
      <c r="K976" s="373"/>
      <c r="L976" s="373"/>
      <c r="M976" s="373"/>
      <c r="N976" s="373"/>
      <c r="O976" s="373"/>
      <c r="P976" s="373"/>
      <c r="Q976" s="373"/>
      <c r="R976" s="373"/>
      <c r="S976" s="373"/>
      <c r="T976" s="373"/>
      <c r="U976" s="373"/>
      <c r="V976" s="373"/>
      <c r="W976" s="373"/>
      <c r="X976" s="373"/>
      <c r="Y976" s="373"/>
      <c r="Z976" s="373"/>
      <c r="AA976" s="373"/>
      <c r="AB976" s="373"/>
      <c r="AC976" s="373"/>
      <c r="AD976" s="373"/>
      <c r="AE976" s="373"/>
      <c r="AF976" s="373"/>
      <c r="AG976" s="373"/>
    </row>
    <row r="977" spans="1:33" ht="15.75" customHeight="1" x14ac:dyDescent="0.25">
      <c r="A977" s="373"/>
      <c r="B977" s="373"/>
      <c r="C977" s="373"/>
      <c r="D977" s="373"/>
      <c r="E977" s="373"/>
      <c r="F977" s="373"/>
      <c r="G977" s="373"/>
      <c r="H977" s="373"/>
      <c r="I977" s="373"/>
      <c r="J977" s="373"/>
      <c r="K977" s="373"/>
      <c r="L977" s="373"/>
      <c r="M977" s="373"/>
      <c r="N977" s="373"/>
      <c r="O977" s="373"/>
      <c r="P977" s="373"/>
      <c r="Q977" s="373"/>
      <c r="R977" s="373"/>
      <c r="S977" s="373"/>
      <c r="T977" s="373"/>
      <c r="U977" s="373"/>
      <c r="V977" s="373"/>
      <c r="W977" s="373"/>
      <c r="X977" s="373"/>
      <c r="Y977" s="373"/>
      <c r="Z977" s="373"/>
      <c r="AA977" s="373"/>
      <c r="AB977" s="373"/>
      <c r="AC977" s="373"/>
      <c r="AD977" s="373"/>
      <c r="AE977" s="373"/>
      <c r="AF977" s="373"/>
      <c r="AG977" s="373"/>
    </row>
    <row r="978" spans="1:33" ht="15.75" customHeight="1" x14ac:dyDescent="0.25">
      <c r="A978" s="373"/>
      <c r="B978" s="373"/>
      <c r="C978" s="373"/>
      <c r="D978" s="373"/>
      <c r="E978" s="373"/>
      <c r="F978" s="373"/>
      <c r="G978" s="373"/>
      <c r="H978" s="373"/>
      <c r="I978" s="373"/>
      <c r="J978" s="373"/>
      <c r="K978" s="373"/>
      <c r="L978" s="373"/>
      <c r="M978" s="373"/>
      <c r="N978" s="373"/>
      <c r="O978" s="373"/>
      <c r="P978" s="373"/>
      <c r="Q978" s="373"/>
      <c r="R978" s="373"/>
      <c r="S978" s="373"/>
      <c r="T978" s="373"/>
      <c r="U978" s="373"/>
      <c r="V978" s="373"/>
      <c r="W978" s="373"/>
      <c r="X978" s="373"/>
      <c r="Y978" s="373"/>
      <c r="Z978" s="373"/>
      <c r="AA978" s="373"/>
      <c r="AB978" s="373"/>
      <c r="AC978" s="373"/>
      <c r="AD978" s="373"/>
      <c r="AE978" s="373"/>
      <c r="AF978" s="373"/>
      <c r="AG978" s="373"/>
    </row>
    <row r="979" spans="1:33" ht="15.75" customHeight="1" x14ac:dyDescent="0.25">
      <c r="A979" s="373"/>
      <c r="B979" s="373"/>
      <c r="C979" s="373"/>
      <c r="D979" s="373"/>
      <c r="E979" s="373"/>
      <c r="F979" s="373"/>
      <c r="G979" s="373"/>
      <c r="H979" s="373"/>
      <c r="I979" s="373"/>
      <c r="J979" s="373"/>
      <c r="K979" s="373"/>
      <c r="L979" s="373"/>
      <c r="M979" s="373"/>
      <c r="N979" s="373"/>
      <c r="O979" s="373"/>
      <c r="P979" s="373"/>
      <c r="Q979" s="373"/>
      <c r="R979" s="373"/>
      <c r="S979" s="373"/>
      <c r="T979" s="373"/>
      <c r="U979" s="373"/>
      <c r="V979" s="373"/>
      <c r="W979" s="373"/>
      <c r="X979" s="373"/>
      <c r="Y979" s="373"/>
      <c r="Z979" s="373"/>
      <c r="AA979" s="373"/>
      <c r="AB979" s="373"/>
      <c r="AC979" s="373"/>
      <c r="AD979" s="373"/>
      <c r="AE979" s="373"/>
      <c r="AF979" s="373"/>
      <c r="AG979" s="373"/>
    </row>
    <row r="980" spans="1:33" ht="15.75" customHeight="1" x14ac:dyDescent="0.25">
      <c r="A980" s="373"/>
      <c r="B980" s="373"/>
      <c r="C980" s="373"/>
      <c r="D980" s="373"/>
      <c r="E980" s="373"/>
      <c r="F980" s="373"/>
      <c r="G980" s="373"/>
      <c r="H980" s="373"/>
      <c r="I980" s="373"/>
      <c r="J980" s="373"/>
      <c r="K980" s="373"/>
      <c r="L980" s="373"/>
      <c r="M980" s="373"/>
      <c r="N980" s="373"/>
      <c r="O980" s="373"/>
      <c r="P980" s="373"/>
      <c r="Q980" s="373"/>
      <c r="R980" s="373"/>
      <c r="S980" s="373"/>
      <c r="T980" s="373"/>
      <c r="U980" s="373"/>
      <c r="V980" s="373"/>
      <c r="W980" s="373"/>
      <c r="X980" s="373"/>
      <c r="Y980" s="373"/>
      <c r="Z980" s="373"/>
      <c r="AA980" s="373"/>
      <c r="AB980" s="373"/>
      <c r="AC980" s="373"/>
      <c r="AD980" s="373"/>
      <c r="AE980" s="373"/>
      <c r="AF980" s="373"/>
      <c r="AG980" s="373"/>
    </row>
    <row r="981" spans="1:33" ht="15.75" customHeight="1" x14ac:dyDescent="0.25">
      <c r="A981" s="373"/>
      <c r="B981" s="373"/>
      <c r="C981" s="373"/>
      <c r="D981" s="373"/>
      <c r="E981" s="373"/>
      <c r="F981" s="373"/>
      <c r="G981" s="373"/>
      <c r="H981" s="373"/>
      <c r="I981" s="373"/>
      <c r="J981" s="373"/>
      <c r="K981" s="373"/>
      <c r="L981" s="373"/>
      <c r="M981" s="373"/>
      <c r="N981" s="373"/>
      <c r="O981" s="373"/>
      <c r="P981" s="373"/>
      <c r="Q981" s="373"/>
      <c r="R981" s="373"/>
      <c r="S981" s="373"/>
      <c r="T981" s="373"/>
      <c r="U981" s="373"/>
      <c r="V981" s="373"/>
      <c r="W981" s="373"/>
      <c r="X981" s="373"/>
      <c r="Y981" s="373"/>
      <c r="Z981" s="373"/>
      <c r="AA981" s="373"/>
      <c r="AB981" s="373"/>
      <c r="AC981" s="373"/>
      <c r="AD981" s="373"/>
      <c r="AE981" s="373"/>
      <c r="AF981" s="373"/>
      <c r="AG981" s="373"/>
    </row>
    <row r="982" spans="1:33" ht="15.75" customHeight="1" x14ac:dyDescent="0.25">
      <c r="A982" s="373"/>
      <c r="B982" s="373"/>
      <c r="C982" s="373"/>
      <c r="D982" s="373"/>
      <c r="E982" s="373"/>
      <c r="F982" s="373"/>
      <c r="G982" s="373"/>
      <c r="H982" s="373"/>
      <c r="I982" s="373"/>
      <c r="J982" s="373"/>
      <c r="K982" s="373"/>
      <c r="L982" s="373"/>
      <c r="M982" s="373"/>
      <c r="N982" s="373"/>
      <c r="O982" s="373"/>
      <c r="P982" s="373"/>
      <c r="Q982" s="373"/>
      <c r="R982" s="373"/>
      <c r="S982" s="373"/>
      <c r="T982" s="373"/>
      <c r="U982" s="373"/>
      <c r="V982" s="373"/>
      <c r="W982" s="373"/>
      <c r="X982" s="373"/>
      <c r="Y982" s="373"/>
      <c r="Z982" s="373"/>
      <c r="AA982" s="373"/>
      <c r="AB982" s="373"/>
      <c r="AC982" s="373"/>
      <c r="AD982" s="373"/>
      <c r="AE982" s="373"/>
      <c r="AF982" s="373"/>
      <c r="AG982" s="373"/>
    </row>
    <row r="983" spans="1:33" ht="15.75" customHeight="1" x14ac:dyDescent="0.25">
      <c r="A983" s="373"/>
      <c r="B983" s="373"/>
      <c r="C983" s="373"/>
      <c r="D983" s="373"/>
      <c r="E983" s="373"/>
      <c r="F983" s="373"/>
      <c r="G983" s="373"/>
      <c r="H983" s="373"/>
      <c r="I983" s="373"/>
      <c r="J983" s="373"/>
      <c r="K983" s="373"/>
      <c r="L983" s="373"/>
      <c r="M983" s="373"/>
      <c r="N983" s="373"/>
      <c r="O983" s="373"/>
      <c r="P983" s="373"/>
      <c r="Q983" s="373"/>
      <c r="R983" s="373"/>
      <c r="S983" s="373"/>
      <c r="T983" s="373"/>
      <c r="U983" s="373"/>
      <c r="V983" s="373"/>
      <c r="W983" s="373"/>
      <c r="X983" s="373"/>
      <c r="Y983" s="373"/>
      <c r="Z983" s="373"/>
      <c r="AA983" s="373"/>
      <c r="AB983" s="373"/>
      <c r="AC983" s="373"/>
      <c r="AD983" s="373"/>
      <c r="AE983" s="373"/>
      <c r="AF983" s="373"/>
      <c r="AG983" s="373"/>
    </row>
    <row r="984" spans="1:33" ht="15.75" customHeight="1" x14ac:dyDescent="0.25">
      <c r="A984" s="373"/>
      <c r="B984" s="373"/>
      <c r="C984" s="373"/>
      <c r="D984" s="373"/>
      <c r="E984" s="373"/>
      <c r="F984" s="373"/>
      <c r="G984" s="373"/>
      <c r="H984" s="373"/>
      <c r="I984" s="373"/>
      <c r="J984" s="373"/>
      <c r="K984" s="373"/>
      <c r="L984" s="373"/>
      <c r="M984" s="373"/>
      <c r="N984" s="373"/>
      <c r="O984" s="373"/>
      <c r="P984" s="373"/>
      <c r="Q984" s="373"/>
      <c r="R984" s="373"/>
      <c r="S984" s="373"/>
      <c r="T984" s="373"/>
      <c r="U984" s="373"/>
      <c r="V984" s="373"/>
      <c r="W984" s="373"/>
      <c r="X984" s="373"/>
      <c r="Y984" s="373"/>
      <c r="Z984" s="373"/>
      <c r="AA984" s="373"/>
      <c r="AB984" s="373"/>
      <c r="AC984" s="373"/>
      <c r="AD984" s="373"/>
      <c r="AE984" s="373"/>
      <c r="AF984" s="373"/>
      <c r="AG984" s="373"/>
    </row>
    <row r="985" spans="1:33" ht="15.75" customHeight="1" x14ac:dyDescent="0.25">
      <c r="A985" s="373"/>
      <c r="B985" s="373"/>
      <c r="C985" s="373"/>
      <c r="D985" s="373"/>
      <c r="E985" s="373"/>
      <c r="F985" s="373"/>
      <c r="G985" s="373"/>
      <c r="H985" s="373"/>
      <c r="I985" s="373"/>
      <c r="J985" s="373"/>
      <c r="K985" s="373"/>
      <c r="L985" s="373"/>
      <c r="M985" s="373"/>
      <c r="N985" s="373"/>
      <c r="O985" s="373"/>
      <c r="P985" s="373"/>
      <c r="Q985" s="373"/>
      <c r="R985" s="373"/>
      <c r="S985" s="373"/>
      <c r="T985" s="373"/>
      <c r="U985" s="373"/>
      <c r="V985" s="373"/>
      <c r="W985" s="373"/>
      <c r="X985" s="373"/>
      <c r="Y985" s="373"/>
      <c r="Z985" s="373"/>
      <c r="AA985" s="373"/>
      <c r="AB985" s="373"/>
      <c r="AC985" s="373"/>
      <c r="AD985" s="373"/>
      <c r="AE985" s="373"/>
      <c r="AF985" s="373"/>
      <c r="AG985" s="373"/>
    </row>
    <row r="986" spans="1:33" ht="15.75" customHeight="1" x14ac:dyDescent="0.25">
      <c r="A986" s="373"/>
      <c r="B986" s="373"/>
      <c r="C986" s="373"/>
      <c r="D986" s="373"/>
      <c r="E986" s="373"/>
      <c r="F986" s="373"/>
      <c r="G986" s="373"/>
      <c r="H986" s="373"/>
      <c r="I986" s="373"/>
      <c r="J986" s="373"/>
      <c r="K986" s="373"/>
      <c r="L986" s="373"/>
      <c r="M986" s="373"/>
      <c r="N986" s="373"/>
      <c r="O986" s="373"/>
      <c r="P986" s="373"/>
      <c r="Q986" s="373"/>
      <c r="R986" s="373"/>
      <c r="S986" s="373"/>
      <c r="T986" s="373"/>
      <c r="U986" s="373"/>
      <c r="V986" s="373"/>
      <c r="W986" s="373"/>
      <c r="X986" s="373"/>
      <c r="Y986" s="373"/>
      <c r="Z986" s="373"/>
      <c r="AA986" s="373"/>
      <c r="AB986" s="373"/>
      <c r="AC986" s="373"/>
      <c r="AD986" s="373"/>
      <c r="AE986" s="373"/>
      <c r="AF986" s="373"/>
      <c r="AG986" s="373"/>
    </row>
    <row r="987" spans="1:33" ht="15.75" customHeight="1" x14ac:dyDescent="0.25">
      <c r="A987" s="373"/>
      <c r="B987" s="373"/>
      <c r="C987" s="373"/>
      <c r="D987" s="373"/>
      <c r="E987" s="373"/>
      <c r="F987" s="373"/>
      <c r="G987" s="373"/>
      <c r="H987" s="373"/>
      <c r="I987" s="373"/>
      <c r="J987" s="373"/>
      <c r="K987" s="373"/>
      <c r="L987" s="373"/>
      <c r="M987" s="373"/>
      <c r="N987" s="373"/>
      <c r="O987" s="373"/>
      <c r="P987" s="373"/>
      <c r="Q987" s="373"/>
      <c r="R987" s="373"/>
      <c r="S987" s="373"/>
      <c r="T987" s="373"/>
      <c r="U987" s="373"/>
      <c r="V987" s="373"/>
      <c r="W987" s="373"/>
      <c r="X987" s="373"/>
      <c r="Y987" s="373"/>
      <c r="Z987" s="373"/>
      <c r="AA987" s="373"/>
      <c r="AB987" s="373"/>
      <c r="AC987" s="373"/>
      <c r="AD987" s="373"/>
      <c r="AE987" s="373"/>
      <c r="AF987" s="373"/>
      <c r="AG987" s="373"/>
    </row>
    <row r="988" spans="1:33" ht="15.75" customHeight="1" x14ac:dyDescent="0.25">
      <c r="A988" s="373"/>
      <c r="B988" s="373"/>
      <c r="C988" s="373"/>
      <c r="D988" s="373"/>
      <c r="E988" s="373"/>
      <c r="F988" s="373"/>
      <c r="G988" s="373"/>
      <c r="H988" s="373"/>
      <c r="I988" s="373"/>
      <c r="J988" s="373"/>
      <c r="K988" s="373"/>
      <c r="L988" s="373"/>
      <c r="M988" s="373"/>
      <c r="N988" s="373"/>
      <c r="O988" s="373"/>
      <c r="P988" s="373"/>
      <c r="Q988" s="373"/>
      <c r="R988" s="373"/>
      <c r="S988" s="373"/>
      <c r="T988" s="373"/>
      <c r="U988" s="373"/>
      <c r="V988" s="373"/>
      <c r="W988" s="373"/>
      <c r="X988" s="373"/>
      <c r="Y988" s="373"/>
      <c r="Z988" s="373"/>
      <c r="AA988" s="373"/>
      <c r="AB988" s="373"/>
      <c r="AC988" s="373"/>
      <c r="AD988" s="373"/>
      <c r="AE988" s="373"/>
      <c r="AF988" s="373"/>
      <c r="AG988" s="373"/>
    </row>
    <row r="989" spans="1:33" ht="15.75" customHeight="1" x14ac:dyDescent="0.25">
      <c r="A989" s="373"/>
      <c r="B989" s="373"/>
      <c r="C989" s="373"/>
      <c r="D989" s="373"/>
      <c r="E989" s="373"/>
      <c r="F989" s="373"/>
      <c r="G989" s="373"/>
      <c r="H989" s="373"/>
      <c r="I989" s="373"/>
      <c r="J989" s="373"/>
      <c r="K989" s="373"/>
      <c r="L989" s="373"/>
      <c r="M989" s="373"/>
      <c r="N989" s="373"/>
      <c r="O989" s="373"/>
      <c r="P989" s="373"/>
      <c r="Q989" s="373"/>
      <c r="R989" s="373"/>
      <c r="S989" s="373"/>
      <c r="T989" s="373"/>
      <c r="U989" s="373"/>
      <c r="V989" s="373"/>
      <c r="W989" s="373"/>
      <c r="X989" s="373"/>
      <c r="Y989" s="373"/>
      <c r="Z989" s="373"/>
      <c r="AA989" s="373"/>
      <c r="AB989" s="373"/>
      <c r="AC989" s="373"/>
      <c r="AD989" s="373"/>
      <c r="AE989" s="373"/>
      <c r="AF989" s="373"/>
      <c r="AG989" s="373"/>
    </row>
    <row r="990" spans="1:33" ht="15.75" customHeight="1" x14ac:dyDescent="0.25">
      <c r="A990" s="373"/>
      <c r="B990" s="373"/>
      <c r="C990" s="373"/>
      <c r="D990" s="373"/>
      <c r="E990" s="373"/>
      <c r="F990" s="373"/>
      <c r="G990" s="373"/>
      <c r="H990" s="373"/>
      <c r="I990" s="373"/>
      <c r="J990" s="373"/>
      <c r="K990" s="373"/>
      <c r="L990" s="373"/>
      <c r="M990" s="373"/>
      <c r="N990" s="373"/>
      <c r="O990" s="373"/>
      <c r="P990" s="373"/>
      <c r="Q990" s="373"/>
      <c r="R990" s="373"/>
      <c r="S990" s="373"/>
      <c r="T990" s="373"/>
      <c r="U990" s="373"/>
      <c r="V990" s="373"/>
      <c r="W990" s="373"/>
      <c r="X990" s="373"/>
      <c r="Y990" s="373"/>
      <c r="Z990" s="373"/>
      <c r="AA990" s="373"/>
      <c r="AB990" s="373"/>
      <c r="AC990" s="373"/>
      <c r="AD990" s="373"/>
      <c r="AE990" s="373"/>
      <c r="AF990" s="373"/>
      <c r="AG990" s="373"/>
    </row>
    <row r="991" spans="1:33" ht="15.75" customHeight="1" x14ac:dyDescent="0.25">
      <c r="A991" s="373"/>
      <c r="B991" s="373"/>
      <c r="C991" s="373"/>
      <c r="D991" s="373"/>
      <c r="E991" s="373"/>
      <c r="F991" s="373"/>
      <c r="G991" s="373"/>
      <c r="H991" s="373"/>
      <c r="I991" s="373"/>
      <c r="J991" s="373"/>
      <c r="K991" s="373"/>
      <c r="L991" s="373"/>
      <c r="M991" s="373"/>
      <c r="N991" s="373"/>
      <c r="O991" s="373"/>
      <c r="P991" s="373"/>
      <c r="Q991" s="373"/>
      <c r="R991" s="373"/>
      <c r="S991" s="373"/>
      <c r="T991" s="373"/>
      <c r="U991" s="373"/>
      <c r="V991" s="373"/>
      <c r="W991" s="373"/>
      <c r="X991" s="373"/>
      <c r="Y991" s="373"/>
      <c r="Z991" s="373"/>
      <c r="AA991" s="373"/>
      <c r="AB991" s="373"/>
      <c r="AC991" s="373"/>
      <c r="AD991" s="373"/>
      <c r="AE991" s="373"/>
      <c r="AF991" s="373"/>
      <c r="AG991" s="373"/>
    </row>
    <row r="992" spans="1:33" ht="15.75" customHeight="1" x14ac:dyDescent="0.25">
      <c r="A992" s="373"/>
      <c r="B992" s="373"/>
      <c r="C992" s="373"/>
      <c r="D992" s="373"/>
      <c r="E992" s="373"/>
      <c r="F992" s="373"/>
      <c r="G992" s="373"/>
      <c r="H992" s="373"/>
      <c r="I992" s="373"/>
      <c r="J992" s="373"/>
      <c r="K992" s="373"/>
      <c r="L992" s="373"/>
      <c r="M992" s="373"/>
      <c r="N992" s="373"/>
      <c r="O992" s="373"/>
      <c r="P992" s="373"/>
      <c r="Q992" s="373"/>
      <c r="R992" s="373"/>
      <c r="S992" s="373"/>
      <c r="T992" s="373"/>
      <c r="U992" s="373"/>
      <c r="V992" s="373"/>
      <c r="W992" s="373"/>
      <c r="X992" s="373"/>
      <c r="Y992" s="373"/>
      <c r="Z992" s="373"/>
      <c r="AA992" s="373"/>
      <c r="AB992" s="373"/>
      <c r="AC992" s="373"/>
      <c r="AD992" s="373"/>
      <c r="AE992" s="373"/>
      <c r="AF992" s="373"/>
      <c r="AG992" s="373"/>
    </row>
    <row r="993" spans="1:33" ht="15.75" customHeight="1" x14ac:dyDescent="0.25">
      <c r="A993" s="373"/>
      <c r="B993" s="373"/>
      <c r="C993" s="373"/>
      <c r="D993" s="373"/>
      <c r="E993" s="373"/>
      <c r="F993" s="373"/>
      <c r="G993" s="373"/>
      <c r="H993" s="373"/>
      <c r="I993" s="373"/>
      <c r="J993" s="373"/>
      <c r="K993" s="373"/>
      <c r="L993" s="373"/>
      <c r="M993" s="373"/>
      <c r="N993" s="373"/>
      <c r="O993" s="373"/>
      <c r="P993" s="373"/>
      <c r="Q993" s="373"/>
      <c r="R993" s="373"/>
      <c r="S993" s="373"/>
      <c r="T993" s="373"/>
      <c r="U993" s="373"/>
      <c r="V993" s="373"/>
      <c r="W993" s="373"/>
      <c r="X993" s="373"/>
      <c r="Y993" s="373"/>
      <c r="Z993" s="373"/>
      <c r="AA993" s="373"/>
      <c r="AB993" s="373"/>
      <c r="AC993" s="373"/>
      <c r="AD993" s="373"/>
      <c r="AE993" s="373"/>
      <c r="AF993" s="373"/>
      <c r="AG993" s="373"/>
    </row>
    <row r="994" spans="1:33" ht="15.75" customHeight="1" x14ac:dyDescent="0.25">
      <c r="A994" s="373"/>
      <c r="B994" s="373"/>
      <c r="C994" s="373"/>
      <c r="D994" s="373"/>
      <c r="E994" s="373"/>
      <c r="F994" s="373"/>
      <c r="G994" s="373"/>
      <c r="H994" s="373"/>
      <c r="I994" s="373"/>
      <c r="J994" s="373"/>
      <c r="K994" s="373"/>
      <c r="L994" s="373"/>
      <c r="M994" s="373"/>
      <c r="N994" s="373"/>
      <c r="O994" s="373"/>
      <c r="P994" s="373"/>
      <c r="Q994" s="373"/>
      <c r="R994" s="373"/>
      <c r="S994" s="373"/>
      <c r="T994" s="373"/>
      <c r="U994" s="373"/>
      <c r="V994" s="373"/>
      <c r="W994" s="373"/>
      <c r="X994" s="373"/>
      <c r="Y994" s="373"/>
      <c r="Z994" s="373"/>
      <c r="AA994" s="373"/>
      <c r="AB994" s="373"/>
      <c r="AC994" s="373"/>
      <c r="AD994" s="373"/>
      <c r="AE994" s="373"/>
      <c r="AF994" s="373"/>
      <c r="AG994" s="373"/>
    </row>
    <row r="995" spans="1:33" ht="15.75" customHeight="1" x14ac:dyDescent="0.25">
      <c r="A995" s="373"/>
      <c r="B995" s="373"/>
      <c r="C995" s="373"/>
      <c r="D995" s="373"/>
      <c r="E995" s="373"/>
      <c r="F995" s="373"/>
      <c r="G995" s="373"/>
      <c r="H995" s="373"/>
      <c r="I995" s="373"/>
      <c r="J995" s="373"/>
      <c r="K995" s="373"/>
      <c r="L995" s="373"/>
      <c r="M995" s="373"/>
      <c r="N995" s="373"/>
      <c r="O995" s="373"/>
      <c r="P995" s="373"/>
      <c r="Q995" s="373"/>
      <c r="R995" s="373"/>
      <c r="S995" s="373"/>
      <c r="T995" s="373"/>
      <c r="U995" s="373"/>
      <c r="V995" s="373"/>
      <c r="W995" s="373"/>
      <c r="X995" s="373"/>
      <c r="Y995" s="373"/>
      <c r="Z995" s="373"/>
      <c r="AA995" s="373"/>
      <c r="AB995" s="373"/>
      <c r="AC995" s="373"/>
      <c r="AD995" s="373"/>
      <c r="AE995" s="373"/>
      <c r="AF995" s="373"/>
      <c r="AG995" s="373"/>
    </row>
    <row r="996" spans="1:33" ht="15.75" customHeight="1" x14ac:dyDescent="0.25">
      <c r="A996" s="373"/>
      <c r="B996" s="373"/>
      <c r="C996" s="373"/>
      <c r="D996" s="373"/>
      <c r="E996" s="373"/>
      <c r="F996" s="373"/>
      <c r="G996" s="373"/>
      <c r="H996" s="373"/>
      <c r="I996" s="373"/>
      <c r="J996" s="373"/>
      <c r="K996" s="373"/>
      <c r="L996" s="373"/>
      <c r="M996" s="373"/>
      <c r="N996" s="373"/>
      <c r="O996" s="373"/>
      <c r="P996" s="373"/>
      <c r="Q996" s="373"/>
      <c r="R996" s="373"/>
      <c r="S996" s="373"/>
      <c r="T996" s="373"/>
      <c r="U996" s="373"/>
      <c r="V996" s="373"/>
      <c r="W996" s="373"/>
      <c r="X996" s="373"/>
      <c r="Y996" s="373"/>
      <c r="Z996" s="373"/>
      <c r="AA996" s="373"/>
      <c r="AB996" s="373"/>
      <c r="AC996" s="373"/>
      <c r="AD996" s="373"/>
      <c r="AE996" s="373"/>
      <c r="AF996" s="373"/>
      <c r="AG996" s="373"/>
    </row>
    <row r="997" spans="1:33" ht="15.75" customHeight="1" x14ac:dyDescent="0.25">
      <c r="A997" s="373"/>
      <c r="B997" s="373"/>
      <c r="C997" s="373"/>
      <c r="D997" s="373"/>
      <c r="E997" s="373"/>
      <c r="F997" s="373"/>
      <c r="G997" s="373"/>
      <c r="H997" s="373"/>
      <c r="I997" s="373"/>
      <c r="J997" s="373"/>
      <c r="K997" s="373"/>
      <c r="L997" s="373"/>
      <c r="M997" s="373"/>
      <c r="N997" s="373"/>
      <c r="O997" s="373"/>
      <c r="P997" s="373"/>
      <c r="Q997" s="373"/>
      <c r="R997" s="373"/>
      <c r="S997" s="373"/>
      <c r="T997" s="373"/>
      <c r="U997" s="373"/>
      <c r="V997" s="373"/>
      <c r="W997" s="373"/>
      <c r="X997" s="373"/>
      <c r="Y997" s="373"/>
      <c r="Z997" s="373"/>
      <c r="AA997" s="373"/>
      <c r="AB997" s="373"/>
      <c r="AC997" s="373"/>
      <c r="AD997" s="373"/>
      <c r="AE997" s="373"/>
      <c r="AF997" s="373"/>
      <c r="AG997" s="373"/>
    </row>
    <row r="998" spans="1:33" ht="15.75" customHeight="1" x14ac:dyDescent="0.25">
      <c r="A998" s="373"/>
      <c r="B998" s="373"/>
      <c r="C998" s="373"/>
      <c r="D998" s="373"/>
      <c r="E998" s="373"/>
      <c r="F998" s="373"/>
      <c r="G998" s="373"/>
      <c r="H998" s="373"/>
      <c r="I998" s="373"/>
      <c r="J998" s="373"/>
      <c r="K998" s="373"/>
      <c r="L998" s="373"/>
      <c r="M998" s="373"/>
      <c r="N998" s="373"/>
      <c r="O998" s="373"/>
      <c r="P998" s="373"/>
      <c r="Q998" s="373"/>
      <c r="R998" s="373"/>
      <c r="S998" s="373"/>
      <c r="T998" s="373"/>
      <c r="U998" s="373"/>
      <c r="V998" s="373"/>
      <c r="W998" s="373"/>
      <c r="X998" s="373"/>
      <c r="Y998" s="373"/>
      <c r="Z998" s="373"/>
      <c r="AA998" s="373"/>
      <c r="AB998" s="373"/>
      <c r="AC998" s="373"/>
      <c r="AD998" s="373"/>
      <c r="AE998" s="373"/>
      <c r="AF998" s="373"/>
      <c r="AG998" s="373"/>
    </row>
  </sheetData>
  <mergeCells count="254">
    <mergeCell ref="A110:AG110"/>
    <mergeCell ref="B111:J111"/>
    <mergeCell ref="K111:K114"/>
    <mergeCell ref="M111:Q111"/>
    <mergeCell ref="R111:R114"/>
    <mergeCell ref="T111:Y111"/>
    <mergeCell ref="Z111:Z114"/>
    <mergeCell ref="AC111:AG111"/>
    <mergeCell ref="B112:J112"/>
    <mergeCell ref="M112:Q112"/>
    <mergeCell ref="A114:J114"/>
    <mergeCell ref="L114:Q114"/>
    <mergeCell ref="S114:Y114"/>
    <mergeCell ref="AB114:AG114"/>
    <mergeCell ref="T112:Y112"/>
    <mergeCell ref="AC112:AG112"/>
    <mergeCell ref="B113:J113"/>
    <mergeCell ref="M113:Q113"/>
    <mergeCell ref="T113:Y113"/>
    <mergeCell ref="AC113:AG113"/>
    <mergeCell ref="AC108:AE108"/>
    <mergeCell ref="AF108:AG108"/>
    <mergeCell ref="A109:F109"/>
    <mergeCell ref="G109:K109"/>
    <mergeCell ref="L109:O109"/>
    <mergeCell ref="P109:S109"/>
    <mergeCell ref="T109:Y109"/>
    <mergeCell ref="Z109:AB109"/>
    <mergeCell ref="AC109:AE109"/>
    <mergeCell ref="AF109:AG109"/>
    <mergeCell ref="A108:F108"/>
    <mergeCell ref="G108:K108"/>
    <mergeCell ref="L108:O108"/>
    <mergeCell ref="P108:S108"/>
    <mergeCell ref="T108:Y108"/>
    <mergeCell ref="Z108:AB108"/>
    <mergeCell ref="A106:F106"/>
    <mergeCell ref="G106:K106"/>
    <mergeCell ref="L106:O106"/>
    <mergeCell ref="P106:S106"/>
    <mergeCell ref="T106:Y106"/>
    <mergeCell ref="Z106:AB106"/>
    <mergeCell ref="AC106:AE106"/>
    <mergeCell ref="AF106:AG106"/>
    <mergeCell ref="A107:F107"/>
    <mergeCell ref="G107:K107"/>
    <mergeCell ref="L107:O107"/>
    <mergeCell ref="P107:S107"/>
    <mergeCell ref="T107:Y107"/>
    <mergeCell ref="Z107:AB107"/>
    <mergeCell ref="AC107:AE107"/>
    <mergeCell ref="AF107:AG107"/>
    <mergeCell ref="A102:S102"/>
    <mergeCell ref="T102:AG102"/>
    <mergeCell ref="A103:AG103"/>
    <mergeCell ref="A104:S104"/>
    <mergeCell ref="T104:AG104"/>
    <mergeCell ref="A105:F105"/>
    <mergeCell ref="G105:K105"/>
    <mergeCell ref="L105:O105"/>
    <mergeCell ref="P105:S105"/>
    <mergeCell ref="T105:Y105"/>
    <mergeCell ref="Z105:AB105"/>
    <mergeCell ref="AC105:AE105"/>
    <mergeCell ref="AF105:AG105"/>
    <mergeCell ref="A99:S99"/>
    <mergeCell ref="T99:AG99"/>
    <mergeCell ref="A100:S100"/>
    <mergeCell ref="T100:AG100"/>
    <mergeCell ref="A101:S101"/>
    <mergeCell ref="T101:AG101"/>
    <mergeCell ref="A95:AG95"/>
    <mergeCell ref="A96:S96"/>
    <mergeCell ref="T96:AG96"/>
    <mergeCell ref="A97:S97"/>
    <mergeCell ref="T97:AG97"/>
    <mergeCell ref="A98:S98"/>
    <mergeCell ref="T98:AG98"/>
    <mergeCell ref="A94:I94"/>
    <mergeCell ref="J94:O94"/>
    <mergeCell ref="P94:S94"/>
    <mergeCell ref="T94:Y94"/>
    <mergeCell ref="Z94:AE94"/>
    <mergeCell ref="AF94:AG94"/>
    <mergeCell ref="A91:AG91"/>
    <mergeCell ref="A92:S92"/>
    <mergeCell ref="T92:AG92"/>
    <mergeCell ref="A93:I93"/>
    <mergeCell ref="J93:O93"/>
    <mergeCell ref="P93:S93"/>
    <mergeCell ref="T93:Y93"/>
    <mergeCell ref="Z93:AE93"/>
    <mergeCell ref="AF93:AG93"/>
    <mergeCell ref="AC89:AG89"/>
    <mergeCell ref="A90:I90"/>
    <mergeCell ref="J90:K90"/>
    <mergeCell ref="M90:S90"/>
    <mergeCell ref="T90:X90"/>
    <mergeCell ref="Y90:Z90"/>
    <mergeCell ref="AA90:AB90"/>
    <mergeCell ref="AC90:AG90"/>
    <mergeCell ref="A89:I89"/>
    <mergeCell ref="J89:K89"/>
    <mergeCell ref="M89:S89"/>
    <mergeCell ref="T89:X89"/>
    <mergeCell ref="Y89:Z89"/>
    <mergeCell ref="AA89:AB89"/>
    <mergeCell ref="AC87:AG87"/>
    <mergeCell ref="A88:I88"/>
    <mergeCell ref="J88:K88"/>
    <mergeCell ref="M88:S88"/>
    <mergeCell ref="T88:X88"/>
    <mergeCell ref="Y88:Z88"/>
    <mergeCell ref="AA88:AB88"/>
    <mergeCell ref="AC88:AG88"/>
    <mergeCell ref="A87:I87"/>
    <mergeCell ref="J87:K87"/>
    <mergeCell ref="M87:S87"/>
    <mergeCell ref="T87:X87"/>
    <mergeCell ref="Y87:Z87"/>
    <mergeCell ref="AA87:AB87"/>
    <mergeCell ref="AC85:AG85"/>
    <mergeCell ref="A86:I86"/>
    <mergeCell ref="J86:K86"/>
    <mergeCell ref="M86:S86"/>
    <mergeCell ref="T86:X86"/>
    <mergeCell ref="Y86:Z86"/>
    <mergeCell ref="AA86:AB86"/>
    <mergeCell ref="AC86:AG86"/>
    <mergeCell ref="A85:I85"/>
    <mergeCell ref="J85:K85"/>
    <mergeCell ref="M85:S85"/>
    <mergeCell ref="T85:X85"/>
    <mergeCell ref="Y85:Z85"/>
    <mergeCell ref="AA85:AB85"/>
    <mergeCell ref="AB74:AG81"/>
    <mergeCell ref="H82:M82"/>
    <mergeCell ref="O82:S82"/>
    <mergeCell ref="AB82:AG82"/>
    <mergeCell ref="A83:AG83"/>
    <mergeCell ref="A84:S84"/>
    <mergeCell ref="T84:AG84"/>
    <mergeCell ref="A73:V73"/>
    <mergeCell ref="AA73:AA82"/>
    <mergeCell ref="A74:F82"/>
    <mergeCell ref="G74:G82"/>
    <mergeCell ref="H74:M81"/>
    <mergeCell ref="N74:N82"/>
    <mergeCell ref="O74:S81"/>
    <mergeCell ref="T74:T82"/>
    <mergeCell ref="U74:Z82"/>
    <mergeCell ref="O64:S71"/>
    <mergeCell ref="T64:T72"/>
    <mergeCell ref="U64:Z72"/>
    <mergeCell ref="AB64:AG71"/>
    <mergeCell ref="H72:M72"/>
    <mergeCell ref="O72:S72"/>
    <mergeCell ref="AB72:AG72"/>
    <mergeCell ref="AB54:AG61"/>
    <mergeCell ref="H62:M62"/>
    <mergeCell ref="O62:S62"/>
    <mergeCell ref="AB62:AG62"/>
    <mergeCell ref="A63:V63"/>
    <mergeCell ref="AA63:AA72"/>
    <mergeCell ref="A64:F72"/>
    <mergeCell ref="G64:G72"/>
    <mergeCell ref="H64:M71"/>
    <mergeCell ref="N64:N72"/>
    <mergeCell ref="A53:V53"/>
    <mergeCell ref="AA53:AA62"/>
    <mergeCell ref="A54:F62"/>
    <mergeCell ref="G54:G62"/>
    <mergeCell ref="H54:M61"/>
    <mergeCell ref="N54:N62"/>
    <mergeCell ref="O54:S61"/>
    <mergeCell ref="T54:T62"/>
    <mergeCell ref="U54:Z62"/>
    <mergeCell ref="U44:Z52"/>
    <mergeCell ref="AA44:AA52"/>
    <mergeCell ref="AB44:AG51"/>
    <mergeCell ref="H52:M52"/>
    <mergeCell ref="O52:S52"/>
    <mergeCell ref="AB52:AG52"/>
    <mergeCell ref="A44:F52"/>
    <mergeCell ref="G44:G52"/>
    <mergeCell ref="H44:M51"/>
    <mergeCell ref="N44:N52"/>
    <mergeCell ref="O44:S51"/>
    <mergeCell ref="T44:T52"/>
    <mergeCell ref="U34:Z42"/>
    <mergeCell ref="AB34:AG41"/>
    <mergeCell ref="H42:M42"/>
    <mergeCell ref="O42:S42"/>
    <mergeCell ref="AB42:AG42"/>
    <mergeCell ref="A43:V43"/>
    <mergeCell ref="O32:S32"/>
    <mergeCell ref="AB32:AG32"/>
    <mergeCell ref="A33:V33"/>
    <mergeCell ref="AA33:AA42"/>
    <mergeCell ref="A34:F42"/>
    <mergeCell ref="G34:G42"/>
    <mergeCell ref="H34:M41"/>
    <mergeCell ref="N34:N42"/>
    <mergeCell ref="O34:S41"/>
    <mergeCell ref="T34:T42"/>
    <mergeCell ref="A23:AG23"/>
    <mergeCell ref="A24:F32"/>
    <mergeCell ref="G24:G32"/>
    <mergeCell ref="H24:M31"/>
    <mergeCell ref="N24:N32"/>
    <mergeCell ref="O24:S31"/>
    <mergeCell ref="T24:T32"/>
    <mergeCell ref="U24:Z32"/>
    <mergeCell ref="AB24:AG31"/>
    <mergeCell ref="H32:M32"/>
    <mergeCell ref="T14:T22"/>
    <mergeCell ref="U14:Z22"/>
    <mergeCell ref="AA14:AA22"/>
    <mergeCell ref="AB14:AG21"/>
    <mergeCell ref="H22:M22"/>
    <mergeCell ref="O22:S22"/>
    <mergeCell ref="AB22:AG22"/>
    <mergeCell ref="A12:G12"/>
    <mergeCell ref="H12:S12"/>
    <mergeCell ref="T12:Z12"/>
    <mergeCell ref="AA12:AG12"/>
    <mergeCell ref="A13:AG13"/>
    <mergeCell ref="A14:F22"/>
    <mergeCell ref="G14:G21"/>
    <mergeCell ref="H14:M21"/>
    <mergeCell ref="N14:N21"/>
    <mergeCell ref="O14:S21"/>
    <mergeCell ref="A10:AG10"/>
    <mergeCell ref="A11:S11"/>
    <mergeCell ref="T11:AG11"/>
    <mergeCell ref="A4:AG4"/>
    <mergeCell ref="A5:AG5"/>
    <mergeCell ref="A6:B6"/>
    <mergeCell ref="F6:G6"/>
    <mergeCell ref="M6:P6"/>
    <mergeCell ref="Q6:U6"/>
    <mergeCell ref="V6:X6"/>
    <mergeCell ref="Y6:AC6"/>
    <mergeCell ref="AD6:AE6"/>
    <mergeCell ref="AF6:AG6"/>
    <mergeCell ref="A1:D3"/>
    <mergeCell ref="E1:AC2"/>
    <mergeCell ref="AD1:AG1"/>
    <mergeCell ref="AD2:AG2"/>
    <mergeCell ref="E3:AC3"/>
    <mergeCell ref="AD3:AG3"/>
    <mergeCell ref="A7:B8"/>
    <mergeCell ref="C7:AG8"/>
    <mergeCell ref="A9:AG9"/>
  </mergeCells>
  <printOptions horizontalCentered="1"/>
  <pageMargins left="0.45" right="0.45" top="0.75" bottom="0.75" header="0" footer="0"/>
  <pageSetup scale="40"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5</vt:i4>
      </vt:variant>
    </vt:vector>
  </HeadingPairs>
  <TitlesOfParts>
    <vt:vector size="18" baseType="lpstr">
      <vt:lpstr>INFORME CONTRATISTA</vt:lpstr>
      <vt:lpstr>1-INFOR-CONTRATO</vt:lpstr>
      <vt:lpstr>FASCP-01A-IPSE</vt:lpstr>
      <vt:lpstr>2,1-BALANCES FINANCIEROS</vt:lpstr>
      <vt:lpstr>3,2-CONTRA-SUMINISTRO</vt:lpstr>
      <vt:lpstr>4,1- CRONOGRAMA</vt:lpstr>
      <vt:lpstr>4,2 -USUARIOS BENEFICIADOS</vt:lpstr>
      <vt:lpstr>4,7-CORREP-REUNIONES</vt:lpstr>
      <vt:lpstr>FASCP--MATRIZ</vt:lpstr>
      <vt:lpstr> TÉCNICO </vt:lpstr>
      <vt:lpstr>RSC</vt:lpstr>
      <vt:lpstr>SST</vt:lpstr>
      <vt:lpstr>10.6.10 PAPSO</vt:lpstr>
      <vt:lpstr>' TÉCNICO '!Área_de_impresión</vt:lpstr>
      <vt:lpstr>'1-INFOR-CONTRATO'!Área_de_impresión</vt:lpstr>
      <vt:lpstr>'2,1-BALANCES FINANCIEROS'!Área_de_impresión</vt:lpstr>
      <vt:lpstr>'3,2-CONTRA-SUMINISTRO'!Área_de_impresión</vt:lpstr>
      <vt:lpstr>'FASCP-01A-IPSE'!Área_de_impresión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Asus</cp:lastModifiedBy>
  <cp:lastPrinted>2017-10-10T20:57:08Z</cp:lastPrinted>
  <dcterms:created xsi:type="dcterms:W3CDTF">2010-11-23T02:58:16Z</dcterms:created>
  <dcterms:modified xsi:type="dcterms:W3CDTF">2022-04-25T21:37:14Z</dcterms:modified>
</cp:coreProperties>
</file>