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SENA 2022\Contratacion\Despacho\Minima cuantia\MC-ATL-0050-2022 Respel\2. Precontractual\"/>
    </mc:Choice>
  </mc:AlternateContent>
  <xr:revisionPtr revIDLastSave="0" documentId="13_ncr:1_{7BE99375-934D-47C6-BCB5-F55A92DDC21A}" xr6:coauthVersionLast="47" xr6:coauthVersionMax="47" xr10:uidLastSave="{00000000-0000-0000-0000-000000000000}"/>
  <bookViews>
    <workbookView xWindow="-120" yWindow="-120" windowWidth="20730" windowHeight="11160" xr2:uid="{3E69F962-62D3-4612-A8D0-0D1BA37D3466}"/>
  </bookViews>
  <sheets>
    <sheet name="Estudio de mercado" sheetId="1" r:id="rId1"/>
    <sheet name="Plan de pagos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9" i="1" l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3" i="1"/>
  <c r="B5" i="5" l="1"/>
  <c r="J31" i="1"/>
</calcChain>
</file>

<file path=xl/sharedStrings.xml><?xml version="1.0" encoding="utf-8"?>
<sst xmlns="http://schemas.openxmlformats.org/spreadsheetml/2006/main" count="122" uniqueCount="76">
  <si>
    <t>ITEM</t>
  </si>
  <si>
    <t>DESCRIPCION</t>
  </si>
  <si>
    <t>CANTIDAD</t>
  </si>
  <si>
    <t>UNIDAD</t>
  </si>
  <si>
    <t>Kg</t>
  </si>
  <si>
    <t>SERVICIO DE RECOLECCIÓN Y DISPOSICIÓN FINAL</t>
  </si>
  <si>
    <t>Servicio de recolección y disposición final de Residuos Peligrosos, especiales y Biosanitarios</t>
  </si>
  <si>
    <t>SERVICIO DE TRANSPORTE</t>
  </si>
  <si>
    <t>SEDE</t>
  </si>
  <si>
    <t>Centro Industrial y de Aviación</t>
  </si>
  <si>
    <t>Calle 30 No 3E -164</t>
  </si>
  <si>
    <t>Barranquilla</t>
  </si>
  <si>
    <t>Centro Nacional Colombo Alemán</t>
  </si>
  <si>
    <t>Nodo de Energías</t>
  </si>
  <si>
    <t>Calle 28 No 23-18</t>
  </si>
  <si>
    <t>Nodo de Construcción e Infraestructura</t>
  </si>
  <si>
    <t>Villas de San Pablo, Super Manzana Equipamento Institucional MF EQ 8 Lote Fundación Mario Santodomingo</t>
  </si>
  <si>
    <t>Nodo de Multilingüismo</t>
  </si>
  <si>
    <t>Carrera 21 B Calle 40 B - Junto Centro de Oportunidades</t>
  </si>
  <si>
    <t>Nodo de Refrigeración</t>
  </si>
  <si>
    <t>Carrera 10 No. 73 E-101 - Antiguo Coliseo del Sur</t>
  </si>
  <si>
    <t>Nodo de Metalmecánica</t>
  </si>
  <si>
    <t>Diagonal 18 # 16-60</t>
  </si>
  <si>
    <t>Malambo</t>
  </si>
  <si>
    <t>Nodo TICS Tecnologías de la Información y Comunicaciones</t>
  </si>
  <si>
    <t>Cra. 54 No 68-80</t>
  </si>
  <si>
    <t>Centro para el Desarrollo Agroecológico y Agroindustrial- Sede urbana</t>
  </si>
  <si>
    <t>Calle 9 No. 19-120- Centro para el Desarrollo Agroecológico y Agroindustrial-</t>
  </si>
  <si>
    <t>Sabanalarga</t>
  </si>
  <si>
    <t>Centro para el Desarrollo Agroecológico y Agroindustrial- Sede Rural</t>
  </si>
  <si>
    <t>Carretera Cordialidad Km 7</t>
  </si>
  <si>
    <t>Nodo Industrias Creativas</t>
  </si>
  <si>
    <t>Cra 54  No. 49-09 Esquina Colegio Esther de Peláez, al lado de Casa del Carnaval</t>
  </si>
  <si>
    <t>Centro de Comercio y Servicios- Dirección Regional</t>
  </si>
  <si>
    <t>Cra 43 No 42-40</t>
  </si>
  <si>
    <t>Nodo de Logística y Transporte</t>
  </si>
  <si>
    <t>Cra 9 No 127-109</t>
  </si>
  <si>
    <t>Nodo de Salud y cuidado personal</t>
  </si>
  <si>
    <t>Calle 33 No 33-139 Hospital de Barranquilla</t>
  </si>
  <si>
    <t>Nodo Hotelería y Turismo</t>
  </si>
  <si>
    <t>Calle 39 No. 50 - 89. Parte posterior Estación Montoya</t>
  </si>
  <si>
    <t>Nodo de Comercialización y Servicios Financieros (Cayenas)</t>
  </si>
  <si>
    <t>Carrera 15 Sur No. 46-500, Av. Circunvalar (Junto al Mega Colegio German Vargas Cantillo.) Barrio las Cayenas</t>
  </si>
  <si>
    <t>Nodo Servicios Administrativos (El Bosque)</t>
  </si>
  <si>
    <t xml:space="preserve">Carrera 6 No. 60 B - 110. CAI El Bosque </t>
  </si>
  <si>
    <t>Nodo de Diseño y Mobiliario (Galapa)</t>
  </si>
  <si>
    <t>Carrera 46 No 9, Urbanización Villa olímpica</t>
  </si>
  <si>
    <t>Galapa</t>
  </si>
  <si>
    <t>Nodo de Ecoturismo y Gastronómico (Luruaco)</t>
  </si>
  <si>
    <t>Km 47 La Puntica vía Cordialidad de Cartagena Barranquilla. Parador Turístico Laguna de Luruaco</t>
  </si>
  <si>
    <t>Luruaco</t>
  </si>
  <si>
    <t>Nodo de Confecciones (Baranoa)</t>
  </si>
  <si>
    <t xml:space="preserve">Ruta 90 Vía Cordialidad, entre calles 11 y 12, posterior a IE Julio Pantoja Maldonado. </t>
  </si>
  <si>
    <t>Baranoa</t>
  </si>
  <si>
    <t>Nodo de Gastronomía y Bilingüismo (Juan de Acosta)</t>
  </si>
  <si>
    <t>Colegio Juan V Padilla el vaivén de Juan de Acosta.</t>
  </si>
  <si>
    <t>Juan de Acosta</t>
  </si>
  <si>
    <t>Nodo de Operaciones Comerciales (Soledad)</t>
  </si>
  <si>
    <t>Carrera 24 con Avenida el platanal, a lado de CDI Normandía- Soledad.</t>
  </si>
  <si>
    <t>Soledad</t>
  </si>
  <si>
    <t>Agroempresarial (Sabanalarga)</t>
  </si>
  <si>
    <t>DIRECCIÓN</t>
  </si>
  <si>
    <t>CIUDAD</t>
  </si>
  <si>
    <t>Recorrido</t>
  </si>
  <si>
    <t>COT 1</t>
  </si>
  <si>
    <t>COT 2</t>
  </si>
  <si>
    <t>COT 3</t>
  </si>
  <si>
    <t>PROMEDIO</t>
  </si>
  <si>
    <t>VALOR TOTAL</t>
  </si>
  <si>
    <t>PLAN DE PAGOS</t>
  </si>
  <si>
    <t>MES</t>
  </si>
  <si>
    <t>VALOR</t>
  </si>
  <si>
    <t>%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</si>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</sst>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mbria"/>
      <family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0" xfId="0" applyNumberFormat="1" applyAlignment="1">
      <alignment vertical="center"/>
    </xf>
    <xf numFmtId="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" fontId="0" fillId="2" borderId="1" xfId="0" applyNumberForma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right" vertical="center"/>
    </xf>
    <xf numFmtId="10" fontId="5" fillId="0" borderId="1" xfId="0" applyNumberFormat="1" applyFont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FFDD"/>
      <color rgb="FFB9FFB9"/>
      <color rgb="FF9BFF9B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3E624-B0E8-4D06-862B-FA60DADD6056}">
  <dimension ref="A1:J31"/>
  <sheetViews>
    <sheetView showGridLines="0" tabSelected="1" workbookViewId="0">
      <selection activeCell="J7" sqref="J7:J29"/>
    </sheetView>
  </sheetViews>
  <sheetFormatPr baseColWidth="10" defaultRowHeight="15" x14ac:dyDescent="0.25"/>
  <cols>
    <col min="1" max="1" width="5.28515625" style="1" bestFit="1" customWidth="1"/>
    <col min="2" max="2" width="40.85546875" style="2" customWidth="1"/>
    <col min="3" max="3" width="36.28515625" style="2" customWidth="1"/>
    <col min="4" max="4" width="14" style="2" bestFit="1" customWidth="1"/>
    <col min="5" max="5" width="9.5703125" style="2" bestFit="1" customWidth="1"/>
    <col min="6" max="6" width="10.28515625" style="2" bestFit="1" customWidth="1"/>
    <col min="7" max="9" width="10.28515625" style="5" customWidth="1"/>
    <col min="10" max="10" width="14.140625" style="5" bestFit="1" customWidth="1"/>
    <col min="11" max="16384" width="11.42578125" style="2"/>
  </cols>
  <sheetData>
    <row r="1" spans="1:10" ht="18.75" x14ac:dyDescent="0.25">
      <c r="A1" s="7" t="s">
        <v>5</v>
      </c>
      <c r="B1" s="7"/>
      <c r="C1" s="7"/>
      <c r="D1" s="7"/>
      <c r="E1" s="7"/>
      <c r="F1" s="7"/>
      <c r="G1" s="7"/>
      <c r="H1" s="7"/>
      <c r="I1" s="7"/>
      <c r="J1" s="7"/>
    </row>
    <row r="2" spans="1:10" s="1" customFormat="1" x14ac:dyDescent="0.25">
      <c r="A2" s="12" t="s">
        <v>0</v>
      </c>
      <c r="B2" s="13" t="s">
        <v>1</v>
      </c>
      <c r="C2" s="14"/>
      <c r="D2" s="15"/>
      <c r="E2" s="12" t="s">
        <v>3</v>
      </c>
      <c r="F2" s="12" t="s">
        <v>2</v>
      </c>
      <c r="G2" s="16" t="s">
        <v>64</v>
      </c>
      <c r="H2" s="16" t="s">
        <v>65</v>
      </c>
      <c r="I2" s="16" t="s">
        <v>66</v>
      </c>
      <c r="J2" s="16" t="s">
        <v>67</v>
      </c>
    </row>
    <row r="3" spans="1:10" x14ac:dyDescent="0.25">
      <c r="A3" s="3">
        <v>1</v>
      </c>
      <c r="B3" s="8" t="s">
        <v>6</v>
      </c>
      <c r="C3" s="9"/>
      <c r="D3" s="10"/>
      <c r="E3" s="3" t="s">
        <v>4</v>
      </c>
      <c r="F3" s="3">
        <v>1</v>
      </c>
      <c r="G3" s="6">
        <v>2500</v>
      </c>
      <c r="H3" s="6">
        <v>3800</v>
      </c>
      <c r="I3" s="6">
        <v>5000</v>
      </c>
      <c r="J3" s="11">
        <f>ROUND(AVERAGE(G3:I3),0)</f>
        <v>3767</v>
      </c>
    </row>
    <row r="4" spans="1:10" ht="22.5" customHeight="1" x14ac:dyDescent="0.25"/>
    <row r="5" spans="1:10" ht="18.75" x14ac:dyDescent="0.25">
      <c r="A5" s="7" t="s">
        <v>7</v>
      </c>
      <c r="B5" s="7"/>
      <c r="C5" s="7"/>
      <c r="D5" s="7"/>
      <c r="E5" s="7"/>
      <c r="F5" s="7"/>
      <c r="G5" s="7"/>
      <c r="H5" s="7"/>
      <c r="I5" s="7"/>
      <c r="J5" s="7"/>
    </row>
    <row r="6" spans="1:10" x14ac:dyDescent="0.25">
      <c r="A6" s="12" t="s">
        <v>0</v>
      </c>
      <c r="B6" s="12" t="s">
        <v>8</v>
      </c>
      <c r="C6" s="12" t="s">
        <v>61</v>
      </c>
      <c r="D6" s="12" t="s">
        <v>62</v>
      </c>
      <c r="E6" s="12" t="s">
        <v>3</v>
      </c>
      <c r="F6" s="12" t="s">
        <v>2</v>
      </c>
      <c r="G6" s="16" t="s">
        <v>64</v>
      </c>
      <c r="H6" s="16" t="s">
        <v>65</v>
      </c>
      <c r="I6" s="16" t="s">
        <v>66</v>
      </c>
      <c r="J6" s="16" t="s">
        <v>67</v>
      </c>
    </row>
    <row r="7" spans="1:10" x14ac:dyDescent="0.25">
      <c r="A7" s="3">
        <v>2</v>
      </c>
      <c r="B7" s="4" t="s">
        <v>9</v>
      </c>
      <c r="C7" s="4" t="s">
        <v>10</v>
      </c>
      <c r="D7" s="4" t="s">
        <v>11</v>
      </c>
      <c r="E7" s="3" t="s">
        <v>63</v>
      </c>
      <c r="F7" s="3">
        <v>1</v>
      </c>
      <c r="G7" s="6">
        <v>30000</v>
      </c>
      <c r="H7" s="6">
        <v>3800</v>
      </c>
      <c r="I7" s="6">
        <v>35000</v>
      </c>
      <c r="J7" s="11">
        <f t="shared" ref="J7:J29" si="0">ROUND(AVERAGE(G7:I7),0)</f>
        <v>22933</v>
      </c>
    </row>
    <row r="8" spans="1:10" x14ac:dyDescent="0.25">
      <c r="A8" s="3">
        <v>3</v>
      </c>
      <c r="B8" s="4" t="s">
        <v>12</v>
      </c>
      <c r="C8" s="4" t="s">
        <v>10</v>
      </c>
      <c r="D8" s="4" t="s">
        <v>11</v>
      </c>
      <c r="E8" s="3" t="s">
        <v>63</v>
      </c>
      <c r="F8" s="3">
        <v>1</v>
      </c>
      <c r="G8" s="6">
        <v>30000</v>
      </c>
      <c r="H8" s="6">
        <v>3800</v>
      </c>
      <c r="I8" s="6">
        <v>35000</v>
      </c>
      <c r="J8" s="11">
        <f t="shared" si="0"/>
        <v>22933</v>
      </c>
    </row>
    <row r="9" spans="1:10" x14ac:dyDescent="0.25">
      <c r="A9" s="3">
        <v>4</v>
      </c>
      <c r="B9" s="4" t="s">
        <v>13</v>
      </c>
      <c r="C9" s="4" t="s">
        <v>14</v>
      </c>
      <c r="D9" s="4" t="s">
        <v>11</v>
      </c>
      <c r="E9" s="3" t="s">
        <v>63</v>
      </c>
      <c r="F9" s="3">
        <v>1</v>
      </c>
      <c r="G9" s="6">
        <v>30000</v>
      </c>
      <c r="H9" s="6">
        <v>3800</v>
      </c>
      <c r="I9" s="6">
        <v>35000</v>
      </c>
      <c r="J9" s="11">
        <f t="shared" si="0"/>
        <v>22933</v>
      </c>
    </row>
    <row r="10" spans="1:10" ht="45" x14ac:dyDescent="0.25">
      <c r="A10" s="3">
        <v>5</v>
      </c>
      <c r="B10" s="4" t="s">
        <v>15</v>
      </c>
      <c r="C10" s="4" t="s">
        <v>16</v>
      </c>
      <c r="D10" s="4" t="s">
        <v>11</v>
      </c>
      <c r="E10" s="3" t="s">
        <v>63</v>
      </c>
      <c r="F10" s="3">
        <v>1</v>
      </c>
      <c r="G10" s="6">
        <v>30000</v>
      </c>
      <c r="H10" s="6">
        <v>3800</v>
      </c>
      <c r="I10" s="6">
        <v>35000</v>
      </c>
      <c r="J10" s="11">
        <f t="shared" si="0"/>
        <v>22933</v>
      </c>
    </row>
    <row r="11" spans="1:10" ht="30" x14ac:dyDescent="0.25">
      <c r="A11" s="3">
        <v>6</v>
      </c>
      <c r="B11" s="4" t="s">
        <v>17</v>
      </c>
      <c r="C11" s="4" t="s">
        <v>18</v>
      </c>
      <c r="D11" s="4" t="s">
        <v>11</v>
      </c>
      <c r="E11" s="3" t="s">
        <v>63</v>
      </c>
      <c r="F11" s="3">
        <v>1</v>
      </c>
      <c r="G11" s="6">
        <v>30000</v>
      </c>
      <c r="H11" s="6">
        <v>3800</v>
      </c>
      <c r="I11" s="6">
        <v>35000</v>
      </c>
      <c r="J11" s="11">
        <f t="shared" si="0"/>
        <v>22933</v>
      </c>
    </row>
    <row r="12" spans="1:10" ht="30" x14ac:dyDescent="0.25">
      <c r="A12" s="3">
        <v>7</v>
      </c>
      <c r="B12" s="4" t="s">
        <v>19</v>
      </c>
      <c r="C12" s="4" t="s">
        <v>20</v>
      </c>
      <c r="D12" s="4" t="s">
        <v>11</v>
      </c>
      <c r="E12" s="3" t="s">
        <v>63</v>
      </c>
      <c r="F12" s="3">
        <v>1</v>
      </c>
      <c r="G12" s="6">
        <v>30000</v>
      </c>
      <c r="H12" s="6">
        <v>3800</v>
      </c>
      <c r="I12" s="6">
        <v>35000</v>
      </c>
      <c r="J12" s="11">
        <f t="shared" si="0"/>
        <v>22933</v>
      </c>
    </row>
    <row r="13" spans="1:10" x14ac:dyDescent="0.25">
      <c r="A13" s="3">
        <v>8</v>
      </c>
      <c r="B13" s="4" t="s">
        <v>21</v>
      </c>
      <c r="C13" s="4" t="s">
        <v>22</v>
      </c>
      <c r="D13" s="4" t="s">
        <v>23</v>
      </c>
      <c r="E13" s="3" t="s">
        <v>63</v>
      </c>
      <c r="F13" s="3">
        <v>1</v>
      </c>
      <c r="G13" s="6">
        <v>30000</v>
      </c>
      <c r="H13" s="6">
        <v>3800</v>
      </c>
      <c r="I13" s="6">
        <v>35000</v>
      </c>
      <c r="J13" s="11">
        <f t="shared" si="0"/>
        <v>22933</v>
      </c>
    </row>
    <row r="14" spans="1:10" ht="30" x14ac:dyDescent="0.25">
      <c r="A14" s="3">
        <v>9</v>
      </c>
      <c r="B14" s="4" t="s">
        <v>24</v>
      </c>
      <c r="C14" s="4" t="s">
        <v>25</v>
      </c>
      <c r="D14" s="4" t="s">
        <v>11</v>
      </c>
      <c r="E14" s="3" t="s">
        <v>63</v>
      </c>
      <c r="F14" s="3">
        <v>1</v>
      </c>
      <c r="G14" s="6">
        <v>30000</v>
      </c>
      <c r="H14" s="6">
        <v>3800</v>
      </c>
      <c r="I14" s="6">
        <v>35000</v>
      </c>
      <c r="J14" s="11">
        <f t="shared" si="0"/>
        <v>22933</v>
      </c>
    </row>
    <row r="15" spans="1:10" ht="45" x14ac:dyDescent="0.25">
      <c r="A15" s="3">
        <v>10</v>
      </c>
      <c r="B15" s="4" t="s">
        <v>26</v>
      </c>
      <c r="C15" s="4" t="s">
        <v>27</v>
      </c>
      <c r="D15" s="4" t="s">
        <v>28</v>
      </c>
      <c r="E15" s="3" t="s">
        <v>63</v>
      </c>
      <c r="F15" s="3">
        <v>1</v>
      </c>
      <c r="G15" s="6">
        <v>30000</v>
      </c>
      <c r="H15" s="6">
        <v>4100</v>
      </c>
      <c r="I15" s="6">
        <v>48000</v>
      </c>
      <c r="J15" s="11">
        <f t="shared" si="0"/>
        <v>27367</v>
      </c>
    </row>
    <row r="16" spans="1:10" ht="30" x14ac:dyDescent="0.25">
      <c r="A16" s="3">
        <v>11</v>
      </c>
      <c r="B16" s="4" t="s">
        <v>29</v>
      </c>
      <c r="C16" s="4" t="s">
        <v>30</v>
      </c>
      <c r="D16" s="4" t="s">
        <v>28</v>
      </c>
      <c r="E16" s="3" t="s">
        <v>63</v>
      </c>
      <c r="F16" s="3">
        <v>1</v>
      </c>
      <c r="G16" s="6">
        <v>30000</v>
      </c>
      <c r="H16" s="6">
        <v>4100</v>
      </c>
      <c r="I16" s="6">
        <v>48000</v>
      </c>
      <c r="J16" s="11">
        <f t="shared" si="0"/>
        <v>27367</v>
      </c>
    </row>
    <row r="17" spans="1:10" ht="45" x14ac:dyDescent="0.25">
      <c r="A17" s="3">
        <v>12</v>
      </c>
      <c r="B17" s="4" t="s">
        <v>31</v>
      </c>
      <c r="C17" s="4" t="s">
        <v>32</v>
      </c>
      <c r="D17" s="4" t="s">
        <v>11</v>
      </c>
      <c r="E17" s="3" t="s">
        <v>63</v>
      </c>
      <c r="F17" s="3">
        <v>1</v>
      </c>
      <c r="G17" s="6">
        <v>30000</v>
      </c>
      <c r="H17" s="6">
        <v>3800</v>
      </c>
      <c r="I17" s="6">
        <v>35000</v>
      </c>
      <c r="J17" s="11">
        <f t="shared" si="0"/>
        <v>22933</v>
      </c>
    </row>
    <row r="18" spans="1:10" ht="30" x14ac:dyDescent="0.25">
      <c r="A18" s="3">
        <v>13</v>
      </c>
      <c r="B18" s="4" t="s">
        <v>33</v>
      </c>
      <c r="C18" s="4" t="s">
        <v>34</v>
      </c>
      <c r="D18" s="4" t="s">
        <v>11</v>
      </c>
      <c r="E18" s="3" t="s">
        <v>63</v>
      </c>
      <c r="F18" s="3">
        <v>1</v>
      </c>
      <c r="G18" s="6">
        <v>30000</v>
      </c>
      <c r="H18" s="6">
        <v>3800</v>
      </c>
      <c r="I18" s="6">
        <v>35000</v>
      </c>
      <c r="J18" s="11">
        <f t="shared" si="0"/>
        <v>22933</v>
      </c>
    </row>
    <row r="19" spans="1:10" x14ac:dyDescent="0.25">
      <c r="A19" s="3">
        <v>14</v>
      </c>
      <c r="B19" s="4" t="s">
        <v>35</v>
      </c>
      <c r="C19" s="4" t="s">
        <v>36</v>
      </c>
      <c r="D19" s="4" t="s">
        <v>11</v>
      </c>
      <c r="E19" s="3" t="s">
        <v>63</v>
      </c>
      <c r="F19" s="3">
        <v>1</v>
      </c>
      <c r="G19" s="6">
        <v>30000</v>
      </c>
      <c r="H19" s="6">
        <v>3800</v>
      </c>
      <c r="I19" s="6">
        <v>35000</v>
      </c>
      <c r="J19" s="11">
        <f t="shared" si="0"/>
        <v>22933</v>
      </c>
    </row>
    <row r="20" spans="1:10" ht="30" x14ac:dyDescent="0.25">
      <c r="A20" s="3">
        <v>15</v>
      </c>
      <c r="B20" s="4" t="s">
        <v>37</v>
      </c>
      <c r="C20" s="4" t="s">
        <v>38</v>
      </c>
      <c r="D20" s="4" t="s">
        <v>11</v>
      </c>
      <c r="E20" s="3" t="s">
        <v>63</v>
      </c>
      <c r="F20" s="3">
        <v>1</v>
      </c>
      <c r="G20" s="6">
        <v>30000</v>
      </c>
      <c r="H20" s="6">
        <v>3800</v>
      </c>
      <c r="I20" s="6">
        <v>35000</v>
      </c>
      <c r="J20" s="11">
        <f t="shared" si="0"/>
        <v>22933</v>
      </c>
    </row>
    <row r="21" spans="1:10" ht="30" x14ac:dyDescent="0.25">
      <c r="A21" s="3">
        <v>16</v>
      </c>
      <c r="B21" s="4" t="s">
        <v>39</v>
      </c>
      <c r="C21" s="4" t="s">
        <v>40</v>
      </c>
      <c r="D21" s="4" t="s">
        <v>11</v>
      </c>
      <c r="E21" s="3" t="s">
        <v>63</v>
      </c>
      <c r="F21" s="3">
        <v>1</v>
      </c>
      <c r="G21" s="6">
        <v>30000</v>
      </c>
      <c r="H21" s="6">
        <v>3800</v>
      </c>
      <c r="I21" s="6">
        <v>35000</v>
      </c>
      <c r="J21" s="11">
        <f t="shared" si="0"/>
        <v>22933</v>
      </c>
    </row>
    <row r="22" spans="1:10" ht="60" x14ac:dyDescent="0.25">
      <c r="A22" s="3">
        <v>17</v>
      </c>
      <c r="B22" s="4" t="s">
        <v>41</v>
      </c>
      <c r="C22" s="4" t="s">
        <v>42</v>
      </c>
      <c r="D22" s="4" t="s">
        <v>11</v>
      </c>
      <c r="E22" s="3" t="s">
        <v>63</v>
      </c>
      <c r="F22" s="3">
        <v>1</v>
      </c>
      <c r="G22" s="6">
        <v>30000</v>
      </c>
      <c r="H22" s="6">
        <v>3800</v>
      </c>
      <c r="I22" s="6">
        <v>35000</v>
      </c>
      <c r="J22" s="11">
        <f t="shared" si="0"/>
        <v>22933</v>
      </c>
    </row>
    <row r="23" spans="1:10" x14ac:dyDescent="0.25">
      <c r="A23" s="3">
        <v>18</v>
      </c>
      <c r="B23" s="4" t="s">
        <v>43</v>
      </c>
      <c r="C23" s="4" t="s">
        <v>44</v>
      </c>
      <c r="D23" s="4" t="s">
        <v>11</v>
      </c>
      <c r="E23" s="3" t="s">
        <v>63</v>
      </c>
      <c r="F23" s="3">
        <v>1</v>
      </c>
      <c r="G23" s="6">
        <v>30000</v>
      </c>
      <c r="H23" s="6">
        <v>3800</v>
      </c>
      <c r="I23" s="6">
        <v>35000</v>
      </c>
      <c r="J23" s="11">
        <f t="shared" si="0"/>
        <v>22933</v>
      </c>
    </row>
    <row r="24" spans="1:10" ht="30" x14ac:dyDescent="0.25">
      <c r="A24" s="3">
        <v>19</v>
      </c>
      <c r="B24" s="4" t="s">
        <v>45</v>
      </c>
      <c r="C24" s="4" t="s">
        <v>46</v>
      </c>
      <c r="D24" s="4" t="s">
        <v>47</v>
      </c>
      <c r="E24" s="3" t="s">
        <v>63</v>
      </c>
      <c r="F24" s="3">
        <v>1</v>
      </c>
      <c r="G24" s="6">
        <v>30000</v>
      </c>
      <c r="H24" s="6">
        <v>4100</v>
      </c>
      <c r="I24" s="6">
        <v>35000</v>
      </c>
      <c r="J24" s="11">
        <f t="shared" si="0"/>
        <v>23033</v>
      </c>
    </row>
    <row r="25" spans="1:10" ht="45" x14ac:dyDescent="0.25">
      <c r="A25" s="3">
        <v>20</v>
      </c>
      <c r="B25" s="4" t="s">
        <v>48</v>
      </c>
      <c r="C25" s="4" t="s">
        <v>49</v>
      </c>
      <c r="D25" s="4" t="s">
        <v>50</v>
      </c>
      <c r="E25" s="3" t="s">
        <v>63</v>
      </c>
      <c r="F25" s="3">
        <v>1</v>
      </c>
      <c r="G25" s="6">
        <v>200000</v>
      </c>
      <c r="H25" s="6">
        <v>4100</v>
      </c>
      <c r="I25" s="6">
        <v>48000</v>
      </c>
      <c r="J25" s="11">
        <f t="shared" si="0"/>
        <v>84033</v>
      </c>
    </row>
    <row r="26" spans="1:10" ht="45" x14ac:dyDescent="0.25">
      <c r="A26" s="3">
        <v>21</v>
      </c>
      <c r="B26" s="4" t="s">
        <v>51</v>
      </c>
      <c r="C26" s="4" t="s">
        <v>52</v>
      </c>
      <c r="D26" s="4" t="s">
        <v>53</v>
      </c>
      <c r="E26" s="3" t="s">
        <v>63</v>
      </c>
      <c r="F26" s="3">
        <v>1</v>
      </c>
      <c r="G26" s="6">
        <v>30000</v>
      </c>
      <c r="H26" s="6">
        <v>4100</v>
      </c>
      <c r="I26" s="6">
        <v>35000</v>
      </c>
      <c r="J26" s="11">
        <f t="shared" si="0"/>
        <v>23033</v>
      </c>
    </row>
    <row r="27" spans="1:10" ht="30" x14ac:dyDescent="0.25">
      <c r="A27" s="3">
        <v>22</v>
      </c>
      <c r="B27" s="4" t="s">
        <v>54</v>
      </c>
      <c r="C27" s="4" t="s">
        <v>55</v>
      </c>
      <c r="D27" s="4" t="s">
        <v>56</v>
      </c>
      <c r="E27" s="3" t="s">
        <v>63</v>
      </c>
      <c r="F27" s="3">
        <v>1</v>
      </c>
      <c r="G27" s="6">
        <v>100000</v>
      </c>
      <c r="H27" s="6">
        <v>4100</v>
      </c>
      <c r="I27" s="6">
        <v>48000</v>
      </c>
      <c r="J27" s="11">
        <f t="shared" si="0"/>
        <v>50700</v>
      </c>
    </row>
    <row r="28" spans="1:10" ht="30" x14ac:dyDescent="0.25">
      <c r="A28" s="3">
        <v>23</v>
      </c>
      <c r="B28" s="4" t="s">
        <v>57</v>
      </c>
      <c r="C28" s="4" t="s">
        <v>58</v>
      </c>
      <c r="D28" s="4" t="s">
        <v>59</v>
      </c>
      <c r="E28" s="3" t="s">
        <v>63</v>
      </c>
      <c r="F28" s="3">
        <v>1</v>
      </c>
      <c r="G28" s="6">
        <v>30000</v>
      </c>
      <c r="H28" s="6">
        <v>3800</v>
      </c>
      <c r="I28" s="6">
        <v>35000</v>
      </c>
      <c r="J28" s="11">
        <f t="shared" si="0"/>
        <v>22933</v>
      </c>
    </row>
    <row r="29" spans="1:10" x14ac:dyDescent="0.25">
      <c r="A29" s="3">
        <v>24</v>
      </c>
      <c r="B29" s="4" t="s">
        <v>60</v>
      </c>
      <c r="C29" s="4" t="s">
        <v>28</v>
      </c>
      <c r="D29" s="4" t="s">
        <v>28</v>
      </c>
      <c r="E29" s="3" t="s">
        <v>63</v>
      </c>
      <c r="F29" s="3">
        <v>1</v>
      </c>
      <c r="G29" s="6">
        <v>30000</v>
      </c>
      <c r="H29" s="6">
        <v>4100</v>
      </c>
      <c r="I29" s="6">
        <v>48000</v>
      </c>
      <c r="J29" s="11">
        <f t="shared" si="0"/>
        <v>27367</v>
      </c>
    </row>
    <row r="31" spans="1:10" ht="18.75" x14ac:dyDescent="0.25">
      <c r="H31" s="17" t="s">
        <v>68</v>
      </c>
      <c r="I31" s="17"/>
      <c r="J31" s="18">
        <f>SUM(J3,J7:J29)</f>
        <v>633595</v>
      </c>
    </row>
  </sheetData>
  <mergeCells count="5">
    <mergeCell ref="A5:J5"/>
    <mergeCell ref="A1:J1"/>
    <mergeCell ref="B2:D2"/>
    <mergeCell ref="B3:D3"/>
    <mergeCell ref="H31:I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BDCFF-0034-4495-A47A-CE37F41C8FB6}">
  <dimension ref="A1:C5"/>
  <sheetViews>
    <sheetView workbookViewId="0">
      <selection activeCell="D18" sqref="D18"/>
    </sheetView>
  </sheetViews>
  <sheetFormatPr baseColWidth="10" defaultRowHeight="15" x14ac:dyDescent="0.25"/>
  <cols>
    <col min="2" max="2" width="12.7109375" bestFit="1" customWidth="1"/>
    <col min="3" max="3" width="8" customWidth="1"/>
  </cols>
  <sheetData>
    <row r="1" spans="1:3" x14ac:dyDescent="0.25">
      <c r="A1" s="20" t="s">
        <v>69</v>
      </c>
      <c r="B1" s="20"/>
      <c r="C1" s="20"/>
    </row>
    <row r="2" spans="1:3" x14ac:dyDescent="0.25">
      <c r="A2" s="21" t="s">
        <v>70</v>
      </c>
      <c r="B2" s="21" t="s">
        <v>71</v>
      </c>
      <c r="C2" s="21" t="s">
        <v>72</v>
      </c>
    </row>
    <row r="3" spans="1:3" x14ac:dyDescent="0.25">
      <c r="A3" s="22" t="s">
        <v>73</v>
      </c>
      <c r="B3" s="23">
        <v>2550000</v>
      </c>
      <c r="C3" s="24">
        <v>0.5</v>
      </c>
    </row>
    <row r="4" spans="1:3" x14ac:dyDescent="0.25">
      <c r="A4" s="22" t="s">
        <v>74</v>
      </c>
      <c r="B4" s="23">
        <v>2550000</v>
      </c>
      <c r="C4" s="24">
        <v>0.5</v>
      </c>
    </row>
    <row r="5" spans="1:3" ht="15.75" x14ac:dyDescent="0.25">
      <c r="A5" s="21" t="s">
        <v>75</v>
      </c>
      <c r="B5" s="25">
        <f>SUM(B3:B4)</f>
        <v>5100000</v>
      </c>
      <c r="C5" s="19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Plan de pagos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De Jesus Castilla Jimenez</dc:creator>
  <cp:lastModifiedBy>David De Jesus Castilla Jimenez</cp:lastModifiedBy>
  <dcterms:created xsi:type="dcterms:W3CDTF">2022-08-23T19:54:28Z</dcterms:created>
  <dcterms:modified xsi:type="dcterms:W3CDTF">2022-10-13T16:34:22Z</dcterms:modified>
</cp:coreProperties>
</file>