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camacho\Desktop\cocina\pub\"/>
    </mc:Choice>
  </mc:AlternateContent>
  <xr:revisionPtr revIDLastSave="0" documentId="8_{63357A09-3967-425C-9C74-8348A8C10DB0}" xr6:coauthVersionLast="47" xr6:coauthVersionMax="47" xr10:uidLastSave="{00000000-0000-0000-0000-000000000000}"/>
  <bookViews>
    <workbookView xWindow="-120" yWindow="-120" windowWidth="20730" windowHeight="11160" xr2:uid="{6781F94D-2EF2-48F4-ACA1-7FEDC029F9B7}"/>
  </bookViews>
  <sheets>
    <sheet name="COCINA" sheetId="1" r:id="rId1"/>
  </sheets>
  <definedNames>
    <definedName name="_xlnm._FilterDatabase" localSheetId="0" hidden="1">COCINA!$A$4:$L$142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3" i="1" l="1"/>
  <c r="G157" i="1"/>
  <c r="J39" i="1" l="1"/>
  <c r="J108" i="1"/>
  <c r="J109" i="1"/>
  <c r="J117" i="1"/>
  <c r="J118" i="1"/>
  <c r="J116" i="1"/>
  <c r="J110" i="1"/>
  <c r="J142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11" i="1"/>
  <c r="J112" i="1"/>
  <c r="J113" i="1"/>
  <c r="J114" i="1"/>
  <c r="J115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G13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9" i="1"/>
  <c r="G140" i="1"/>
  <c r="G141" i="1"/>
  <c r="G142" i="1"/>
  <c r="G5" i="1"/>
  <c r="J5" i="1"/>
  <c r="G6" i="1"/>
  <c r="J6" i="1"/>
  <c r="G7" i="1"/>
  <c r="J7" i="1"/>
  <c r="G8" i="1"/>
  <c r="J8" i="1"/>
  <c r="G41" i="1"/>
  <c r="G35" i="1"/>
  <c r="J29" i="1"/>
  <c r="J28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6" i="1"/>
  <c r="G37" i="1"/>
  <c r="G38" i="1"/>
  <c r="G39" i="1"/>
  <c r="G40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J37" i="1"/>
  <c r="J25" i="1"/>
  <c r="J23" i="1"/>
  <c r="J22" i="1"/>
  <c r="J24" i="1"/>
  <c r="J26" i="1"/>
  <c r="J27" i="1"/>
  <c r="J30" i="1"/>
  <c r="J32" i="1"/>
  <c r="J33" i="1"/>
  <c r="J35" i="1"/>
  <c r="J36" i="1"/>
  <c r="G143" i="1" l="1"/>
  <c r="J34" i="1"/>
  <c r="G156" i="1" l="1"/>
  <c r="G152" i="1"/>
  <c r="G154" i="1" s="1"/>
  <c r="J38" i="1"/>
  <c r="J15" i="1" l="1"/>
  <c r="J19" i="1"/>
  <c r="J18" i="1"/>
  <c r="J17" i="1"/>
  <c r="J21" i="1"/>
  <c r="J16" i="1"/>
  <c r="J20" i="1" l="1"/>
  <c r="J9" i="1"/>
  <c r="J13" i="1"/>
  <c r="J11" i="1"/>
  <c r="J12" i="1"/>
  <c r="J10" i="1"/>
  <c r="J14" i="1" l="1"/>
  <c r="J31" i="1" l="1"/>
  <c r="J143" i="1" l="1"/>
</calcChain>
</file>

<file path=xl/sharedStrings.xml><?xml version="1.0" encoding="utf-8"?>
<sst xmlns="http://schemas.openxmlformats.org/spreadsheetml/2006/main" count="305" uniqueCount="179">
  <si>
    <t>VALOR UNITARIO CON IVA</t>
  </si>
  <si>
    <t>VALOR TOTAL INCLUIDO IVA</t>
  </si>
  <si>
    <t>CANTIDAD</t>
  </si>
  <si>
    <t>PRESENTACIÓN</t>
  </si>
  <si>
    <t>DESCRIPCIÓN DEL BIEN O SERVICIO SOLICTADO</t>
  </si>
  <si>
    <t>ITEM</t>
  </si>
  <si>
    <t xml:space="preserve">OBJETO: </t>
  </si>
  <si>
    <t xml:space="preserve"> </t>
  </si>
  <si>
    <t>PROMEDIO</t>
  </si>
  <si>
    <t>UND</t>
  </si>
  <si>
    <t>PAQUETE</t>
  </si>
  <si>
    <t>VALOR PROMEDIO SIN IVA</t>
  </si>
  <si>
    <t>VALOR PROMEDIO TOTAL SIN IVA</t>
  </si>
  <si>
    <t>ACEITE DE OLIVA</t>
  </si>
  <si>
    <t>LITRO</t>
  </si>
  <si>
    <t>ACEITE DE VEGETAL</t>
  </si>
  <si>
    <t xml:space="preserve">ACEITUNAS VERDES EN CONSERVA </t>
  </si>
  <si>
    <t>LIBRA</t>
  </si>
  <si>
    <t>AJONJOLÍ</t>
  </si>
  <si>
    <t>ALMENDRAS</t>
  </si>
  <si>
    <t>ALMIDON AGRIO</t>
  </si>
  <si>
    <t>AREQUIPE</t>
  </si>
  <si>
    <t>KILO</t>
  </si>
  <si>
    <t>ARROZ</t>
  </si>
  <si>
    <t>ARROZ PARBOLIZADO</t>
  </si>
  <si>
    <t>ARVEJAS EN CONSERVA x 610 gr</t>
  </si>
  <si>
    <t>LATA</t>
  </si>
  <si>
    <t>ATÚN x 170 gr</t>
  </si>
  <si>
    <t>AVENA EN HOJUELAS</t>
  </si>
  <si>
    <t>CAFÉ GRANULADO</t>
  </si>
  <si>
    <t>CAFÉ INSTANTANEO</t>
  </si>
  <si>
    <t>CANELA</t>
  </si>
  <si>
    <t>CANELA EN POLVO</t>
  </si>
  <si>
    <t>CERVEZA NEGRA LATA X 330 ML</t>
  </si>
  <si>
    <t>UNIDAD</t>
  </si>
  <si>
    <t>CEREZA ROJA EN ALMIBAR X 500 GR</t>
  </si>
  <si>
    <t>UNDAD</t>
  </si>
  <si>
    <t>CHAMPIÑÓN EN CONSERVA FRASCO  X 500</t>
  </si>
  <si>
    <t>CIRUELAS PASAS</t>
  </si>
  <si>
    <t>CLAVO DE OLOR ENTERO</t>
  </si>
  <si>
    <t>COBERTURA DE CHCOCOLATE</t>
  </si>
  <si>
    <t>COCO DESHIDRATADO</t>
  </si>
  <si>
    <t>COCOA EN POLVO</t>
  </si>
  <si>
    <t>COCTEL DE FRUTAS X 820 GR</t>
  </si>
  <si>
    <t>COLOR CARAMELO X 500 GR</t>
  </si>
  <si>
    <t xml:space="preserve">FRASCO </t>
  </si>
  <si>
    <t>CARNE DE CERDO MOLIDA TIPO PIERNA</t>
  </si>
  <si>
    <t>CARNE TIPO POSTA</t>
  </si>
  <si>
    <t>CREMA DE COCO  425 GR</t>
  </si>
  <si>
    <t>CREMA DE LECHE LARGA VIDA 35% DE GRASA X 900</t>
  </si>
  <si>
    <t>BOLSA</t>
  </si>
  <si>
    <t>CREMA DE WHISKY X 750</t>
  </si>
  <si>
    <t>BOTELLA</t>
  </si>
  <si>
    <t>CURRY X 500</t>
  </si>
  <si>
    <t>CUSCÚS</t>
  </si>
  <si>
    <t>DURAZNOS EN LATA X 820 GR</t>
  </si>
  <si>
    <t>ESENCIA DE ALMENDRA X 500 CM</t>
  </si>
  <si>
    <t>ESENCIA DE AREQUIPE X 500 CM</t>
  </si>
  <si>
    <t>ESENCIA DE CANELA  500 CM</t>
  </si>
  <si>
    <t>ESENCIA DE COCO X 500 CM</t>
  </si>
  <si>
    <t>ESENCIA DE HINOJO X 500 CM</t>
  </si>
  <si>
    <t>ESENCIA DE LIMON X 500 CM</t>
  </si>
  <si>
    <t>ESENCIA DE MANTEQUILLA X 500 CM</t>
  </si>
  <si>
    <t>ESENCIA DE NARANJA X 500 CM</t>
  </si>
  <si>
    <t>ESENCIA DE PIÑA X 500 CM</t>
  </si>
  <si>
    <t>ESENCIA DE PONQUE X 500 CM</t>
  </si>
  <si>
    <t>ESENCIA DE VAINILLA X 500 CM</t>
  </si>
  <si>
    <t>FRIJOL CABECITA NEGRA</t>
  </si>
  <si>
    <t>FRIJOL CARGAMANTO</t>
  </si>
  <si>
    <t>FRIJOL ROJO</t>
  </si>
  <si>
    <t xml:space="preserve">GALLETAS TIPO SALADA X 300 GR </t>
  </si>
  <si>
    <t>GARBANZOS</t>
  </si>
  <si>
    <t>GELATINA SIN SABOR</t>
  </si>
  <si>
    <t>GLASSÉ DE FRESA</t>
  </si>
  <si>
    <t>GLASSÉ DE MORA</t>
  </si>
  <si>
    <t>GLASSE DE PIÑA O DURAZNO</t>
  </si>
  <si>
    <t>GRAGEAS</t>
  </si>
  <si>
    <t>GUAYABA PARA RELLENO</t>
  </si>
  <si>
    <t>HARINA DE MAÍZ AMARILLO</t>
  </si>
  <si>
    <t>HARINA DE MAÍZ BLANCO</t>
  </si>
  <si>
    <t>HARINA DE MAÍZ CAPIO</t>
  </si>
  <si>
    <t xml:space="preserve">HARINA DE TRIGO </t>
  </si>
  <si>
    <t>LECHE CONDENSADA</t>
  </si>
  <si>
    <t>KG</t>
  </si>
  <si>
    <t>CREMA DE COCO X 425</t>
  </si>
  <si>
    <t>LECHE EN POLVO X KM</t>
  </si>
  <si>
    <t>LECHE LÍQUIDA LARGA VIDA</t>
  </si>
  <si>
    <t>LENTEJA</t>
  </si>
  <si>
    <t>LEVADURA SECA INSTANTÁNEA</t>
  </si>
  <si>
    <t>LICHE EN ALMIBAR X 400</t>
  </si>
  <si>
    <t>MAICITOS X 410 GR</t>
  </si>
  <si>
    <t xml:space="preserve">MARGARINA </t>
  </si>
  <si>
    <t>MARGARINA DE EMPASTE</t>
  </si>
  <si>
    <t>MAYONESA</t>
  </si>
  <si>
    <t>MAZORCAS BABY</t>
  </si>
  <si>
    <t>MERMELADA DE FRESA</t>
  </si>
  <si>
    <t>MERMELADA DE MORA</t>
  </si>
  <si>
    <t>MERMELADA DE PIÑA</t>
  </si>
  <si>
    <t>MIEL</t>
  </si>
  <si>
    <t xml:space="preserve">MIGA DE PAN </t>
  </si>
  <si>
    <t>MOSTAZA</t>
  </si>
  <si>
    <t>NUEZ MOSCADA POLVO</t>
  </si>
  <si>
    <t>NUEZ DE BRASIL</t>
  </si>
  <si>
    <t xml:space="preserve">PALILLO COCTELERO CAJA POR 100 UND </t>
  </si>
  <si>
    <t>PALILLOS DE PINCHOS X 100 UND</t>
  </si>
  <si>
    <t>PANELA</t>
  </si>
  <si>
    <t>PASTA CANELONES</t>
  </si>
  <si>
    <t xml:space="preserve">PASTA DE AJO </t>
  </si>
  <si>
    <t>SALSA DE TOMATE</t>
  </si>
  <si>
    <t>PASTA FUSILLI</t>
  </si>
  <si>
    <t>PASTA LASAGNA</t>
  </si>
  <si>
    <t>PASTA PENE</t>
  </si>
  <si>
    <t>PASTA SPAGHUETTI X 500</t>
  </si>
  <si>
    <t>PASTA TORNILLOS</t>
  </si>
  <si>
    <t>PIÑA CALADA EN RODAJAS EN LATA X 580 GR</t>
  </si>
  <si>
    <t>SALSA DE SOJA OSCURA</t>
  </si>
  <si>
    <t>SALSA DE PIÑA</t>
  </si>
  <si>
    <t>SALSA INGLESA</t>
  </si>
  <si>
    <t>SALVADO DE TRIGO</t>
  </si>
  <si>
    <t>UVAS PASAS</t>
  </si>
  <si>
    <t>VINAGRE</t>
  </si>
  <si>
    <t>ZANAHORIA CON ARVEJA X 580 GR</t>
  </si>
  <si>
    <t>BOLSAS CON CIERRE HERMETICO (17x 15 cm)</t>
  </si>
  <si>
    <t>PAQUETE X 100 UND</t>
  </si>
  <si>
    <t>CAPACILLO # 1</t>
  </si>
  <si>
    <t>PAQUETE X 1000 UND</t>
  </si>
  <si>
    <t>COPA POLIPROPILENO CON TAPA</t>
  </si>
  <si>
    <t>PAQUETE X 50 UNIDADES</t>
  </si>
  <si>
    <t>PALMITOS VEGETALES EN CONSERVA X 400 GRM</t>
  </si>
  <si>
    <t>SALCHICHAS EN LATA X 400</t>
  </si>
  <si>
    <t>VINO TINTO X 750</t>
  </si>
  <si>
    <t>VINO BLANCO X 75O</t>
  </si>
  <si>
    <t>VINO ROSADO X 750</t>
  </si>
  <si>
    <t>MANTEQUILLA X LIBRA</t>
  </si>
  <si>
    <t>ENSALADA CAMPESINA LATA POR 380 GRM</t>
  </si>
  <si>
    <t>PECHUGA CONGELADA X 1 KILO</t>
  </si>
  <si>
    <t xml:space="preserve">CAÑON DE CERDO EMPACADO AL VACIO </t>
  </si>
  <si>
    <t>POLLO ENTERO X UNIDAD X KILO</t>
  </si>
  <si>
    <t>TOCINETA X KILO</t>
  </si>
  <si>
    <t>SALCJICHA TIPO RANCHERA</t>
  </si>
  <si>
    <t>CONTRAMUSLOS DE POLLO POR KILO</t>
  </si>
  <si>
    <t>MUSLO DE POLLO</t>
  </si>
  <si>
    <t>TOCINO DE CERDO CONGELADO</t>
  </si>
  <si>
    <t>CARNE MOLIDA DE RES SIN GRASA CONGELADA</t>
  </si>
  <si>
    <t xml:space="preserve">CARNE DE CHATRA </t>
  </si>
  <si>
    <t>QUESO TIPO COSTEÑO</t>
  </si>
  <si>
    <t>QUESO TIPO MOZZARELLA</t>
  </si>
  <si>
    <t xml:space="preserve">QUESO CREMA </t>
  </si>
  <si>
    <t>MEZCLA DE BUÑUELO</t>
  </si>
  <si>
    <t>COSTILLA DE CERDO CONGELADA</t>
  </si>
  <si>
    <t>PAPA CAPIRA</t>
  </si>
  <si>
    <t>HUEVO TIPO AA X UNIDAD</t>
  </si>
  <si>
    <t xml:space="preserve">QUESO PARMESSANO </t>
  </si>
  <si>
    <t xml:space="preserve">CARNE DE RES LOMO FINO </t>
  </si>
  <si>
    <t xml:space="preserve">JAMON DE CERDO </t>
  </si>
  <si>
    <t xml:space="preserve">JAMON DE PAVO </t>
  </si>
  <si>
    <t xml:space="preserve">TOMATES PELADOS POR 400 </t>
  </si>
  <si>
    <t>COTIZACIÓN 1 (COMERCIALIZADORA WORK SAS)</t>
  </si>
  <si>
    <t>VALOR UNITARIO IVA INCLUIDO</t>
  </si>
  <si>
    <t xml:space="preserve">VALOR TOTAL </t>
  </si>
  <si>
    <t>COTIZACIÓN 2 (FARJOH GROUP)</t>
  </si>
  <si>
    <t>TOTAL PROMEDIO</t>
  </si>
  <si>
    <t>TOTAL</t>
  </si>
  <si>
    <t>ADQUIRIR MATERIALES PARA LOS PROCESOS DE FORMACIÓN EN EL ÁREA DE COCINA DEL CENTRO PECUARIO Y AGROEMPRESARIAL DEL SENA REGIONAL CALDAS</t>
  </si>
  <si>
    <t>PROMEDIO ESTUDIO DE MERCADO PARA LA ADQUISICIÓN DE BIENES O SERVICOS DEL CENTRO PECUARIO Y AGROEMPRESARIAL DEL SENA - LA DORADA CALDAS</t>
  </si>
  <si>
    <t>ALVERJA SECA X 500 GRM</t>
  </si>
  <si>
    <t>AZÚCAR  PULVERIZADA</t>
  </si>
  <si>
    <t xml:space="preserve">FÉCULA DE MAIZ </t>
  </si>
  <si>
    <t>GALLETAS CON RELLENO X 12 UND</t>
  </si>
  <si>
    <t>GALLETAS SEMI DULCE X 12 UND</t>
  </si>
  <si>
    <t>PALILLOS PARA SANDUCHE X 100 UND</t>
  </si>
  <si>
    <t>SALSA BBQ X KILO</t>
  </si>
  <si>
    <t>PRESUPUESTO</t>
  </si>
  <si>
    <t>LIMITANTE</t>
  </si>
  <si>
    <t xml:space="preserve">NOTA ACLARATORIA: </t>
  </si>
  <si>
    <t xml:space="preserve">TOTAL SATISFACCIÓN NECESIDAD </t>
  </si>
  <si>
    <t>TOTAL LIMITACIÓN NECESIDAD</t>
  </si>
  <si>
    <t>MENOR VALOR PARA CUBRIR NECESIDAD</t>
  </si>
  <si>
    <t>Se eligió el menor valor de las cotizaciones con el fin de optimizar el presupuesto de la entidad y poder sastifacer la necesidad en mejor proporción, se ajustará la ficha económica. Es por ello que en el anexo 9 se ajustarà la cantidad requerida.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</si>
</sst>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#,##0.0;\-#,##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44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</cellStyleXfs>
  <cellXfs count="105">
    <xf numFmtId="0" fontId="0" fillId="0" borderId="0" xfId="0"/>
    <xf numFmtId="0" fontId="3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3" fontId="3" fillId="0" borderId="2" xfId="1" applyNumberFormat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44" fontId="3" fillId="0" borderId="1" xfId="2" applyFont="1" applyFill="1" applyBorder="1" applyAlignment="1">
      <alignment horizontal="center" vertical="center"/>
    </xf>
    <xf numFmtId="44" fontId="3" fillId="0" borderId="3" xfId="2" applyFont="1" applyFill="1" applyBorder="1" applyAlignment="1">
      <alignment horizontal="center" vertical="center"/>
    </xf>
    <xf numFmtId="44" fontId="3" fillId="0" borderId="3" xfId="2" applyFont="1" applyBorder="1" applyAlignment="1">
      <alignment horizontal="center" vertical="center"/>
    </xf>
    <xf numFmtId="44" fontId="3" fillId="0" borderId="5" xfId="2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44" fontId="1" fillId="2" borderId="8" xfId="2" applyFont="1" applyFill="1" applyBorder="1" applyAlignment="1">
      <alignment horizontal="center" vertical="center" wrapText="1"/>
    </xf>
    <xf numFmtId="44" fontId="1" fillId="2" borderId="11" xfId="2" applyFont="1" applyFill="1" applyBorder="1" applyAlignment="1">
      <alignment horizontal="center" vertical="center" wrapText="1"/>
    </xf>
    <xf numFmtId="44" fontId="3" fillId="0" borderId="1" xfId="2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3" fontId="3" fillId="0" borderId="15" xfId="1" applyNumberFormat="1" applyFont="1" applyFill="1" applyBorder="1" applyAlignment="1">
      <alignment horizontal="center" vertical="center"/>
    </xf>
    <xf numFmtId="44" fontId="3" fillId="0" borderId="16" xfId="2" applyFont="1" applyFill="1" applyBorder="1" applyAlignment="1">
      <alignment horizontal="center" vertical="center"/>
    </xf>
    <xf numFmtId="44" fontId="3" fillId="0" borderId="0" xfId="1" applyNumberFormat="1" applyFont="1" applyAlignment="1">
      <alignment horizontal="center" vertical="center"/>
    </xf>
    <xf numFmtId="44" fontId="3" fillId="0" borderId="18" xfId="2" applyFont="1" applyFill="1" applyBorder="1" applyAlignment="1">
      <alignment horizontal="center" vertical="center"/>
    </xf>
    <xf numFmtId="44" fontId="3" fillId="0" borderId="17" xfId="2" applyFont="1" applyBorder="1" applyAlignment="1">
      <alignment horizontal="center" vertical="center"/>
    </xf>
    <xf numFmtId="9" fontId="3" fillId="0" borderId="0" xfId="4" applyFont="1" applyAlignment="1">
      <alignment horizontal="center" vertical="center"/>
    </xf>
    <xf numFmtId="44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37" fontId="7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7" fontId="3" fillId="0" borderId="18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37" fontId="3" fillId="5" borderId="18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37" fontId="7" fillId="4" borderId="2" xfId="0" applyNumberFormat="1" applyFont="1" applyFill="1" applyBorder="1" applyAlignment="1">
      <alignment horizontal="center" vertical="center" wrapText="1"/>
    </xf>
    <xf numFmtId="37" fontId="3" fillId="4" borderId="18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37" fontId="4" fillId="5" borderId="1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37" fontId="4" fillId="4" borderId="18" xfId="0" applyNumberFormat="1" applyFont="1" applyFill="1" applyBorder="1" applyAlignment="1">
      <alignment horizontal="center" vertical="center" wrapText="1"/>
    </xf>
    <xf numFmtId="37" fontId="3" fillId="0" borderId="0" xfId="1" applyNumberFormat="1" applyFont="1" applyBorder="1" applyAlignment="1">
      <alignment horizontal="center" vertical="center" wrapText="1"/>
    </xf>
    <xf numFmtId="37" fontId="5" fillId="2" borderId="10" xfId="1" applyNumberFormat="1" applyFont="1" applyFill="1" applyBorder="1" applyAlignment="1">
      <alignment horizontal="center" vertical="center" wrapText="1"/>
    </xf>
    <xf numFmtId="37" fontId="3" fillId="0" borderId="0" xfId="1" applyNumberFormat="1" applyFont="1" applyAlignment="1">
      <alignment horizontal="center" vertical="center" wrapText="1"/>
    </xf>
    <xf numFmtId="44" fontId="1" fillId="3" borderId="13" xfId="2" applyFont="1" applyFill="1" applyBorder="1" applyAlignment="1">
      <alignment horizontal="center" vertical="center" wrapText="1"/>
    </xf>
    <xf numFmtId="44" fontId="1" fillId="3" borderId="8" xfId="2" applyFont="1" applyFill="1" applyBorder="1" applyAlignment="1">
      <alignment horizontal="center" vertical="center" wrapText="1"/>
    </xf>
    <xf numFmtId="44" fontId="3" fillId="0" borderId="25" xfId="2" applyFont="1" applyBorder="1" applyAlignment="1">
      <alignment horizontal="center" vertical="center"/>
    </xf>
    <xf numFmtId="44" fontId="3" fillId="0" borderId="26" xfId="2" applyFont="1" applyBorder="1" applyAlignment="1">
      <alignment horizontal="center" vertical="center"/>
    </xf>
    <xf numFmtId="44" fontId="3" fillId="0" borderId="27" xfId="2" applyFont="1" applyBorder="1" applyAlignment="1">
      <alignment horizontal="center" vertical="center"/>
    </xf>
    <xf numFmtId="44" fontId="3" fillId="0" borderId="17" xfId="2" applyFont="1" applyFill="1" applyBorder="1" applyAlignment="1">
      <alignment horizontal="center" vertical="center"/>
    </xf>
    <xf numFmtId="44" fontId="3" fillId="0" borderId="3" xfId="2" applyNumberFormat="1" applyFont="1" applyFill="1" applyBorder="1" applyAlignment="1">
      <alignment horizontal="center" vertical="center"/>
    </xf>
    <xf numFmtId="164" fontId="3" fillId="5" borderId="18" xfId="0" applyNumberFormat="1" applyFont="1" applyFill="1" applyBorder="1" applyAlignment="1">
      <alignment horizontal="center" vertical="center" wrapText="1"/>
    </xf>
    <xf numFmtId="37" fontId="3" fillId="0" borderId="2" xfId="0" applyNumberFormat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44" fontId="1" fillId="2" borderId="13" xfId="2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44" fontId="3" fillId="0" borderId="29" xfId="2" applyFont="1" applyFill="1" applyBorder="1" applyAlignment="1">
      <alignment horizontal="center" vertical="center"/>
    </xf>
    <xf numFmtId="44" fontId="3" fillId="0" borderId="30" xfId="2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 wrapText="1"/>
    </xf>
    <xf numFmtId="44" fontId="3" fillId="0" borderId="34" xfId="2" applyFont="1" applyBorder="1" applyAlignment="1">
      <alignment horizontal="center" vertical="center"/>
    </xf>
    <xf numFmtId="44" fontId="3" fillId="0" borderId="35" xfId="2" applyFont="1" applyFill="1" applyBorder="1" applyAlignment="1">
      <alignment horizontal="center" vertical="center"/>
    </xf>
    <xf numFmtId="44" fontId="7" fillId="7" borderId="22" xfId="2" applyFont="1" applyFill="1" applyBorder="1" applyAlignment="1">
      <alignment horizontal="center" vertical="center"/>
    </xf>
    <xf numFmtId="44" fontId="7" fillId="7" borderId="24" xfId="2" applyFont="1" applyFill="1" applyBorder="1" applyAlignment="1">
      <alignment horizontal="center" vertical="center"/>
    </xf>
    <xf numFmtId="44" fontId="7" fillId="6" borderId="22" xfId="2" applyFont="1" applyFill="1" applyBorder="1" applyAlignment="1">
      <alignment horizontal="center" vertical="center"/>
    </xf>
    <xf numFmtId="44" fontId="7" fillId="6" borderId="24" xfId="2" applyFont="1" applyFill="1" applyBorder="1" applyAlignment="1">
      <alignment horizontal="center" vertical="center"/>
    </xf>
    <xf numFmtId="44" fontId="3" fillId="0" borderId="6" xfId="2" applyFont="1" applyFill="1" applyBorder="1" applyAlignment="1">
      <alignment horizontal="center" vertical="center"/>
    </xf>
    <xf numFmtId="44" fontId="8" fillId="0" borderId="0" xfId="2" applyFont="1" applyAlignment="1">
      <alignment horizontal="center" vertical="center"/>
    </xf>
    <xf numFmtId="10" fontId="3" fillId="0" borderId="0" xfId="4" applyNumberFormat="1" applyFont="1" applyAlignment="1">
      <alignment horizontal="center" vertical="center"/>
    </xf>
    <xf numFmtId="10" fontId="7" fillId="9" borderId="0" xfId="4" applyNumberFormat="1" applyFont="1" applyFill="1" applyAlignment="1">
      <alignment horizontal="center" vertical="center"/>
    </xf>
    <xf numFmtId="44" fontId="3" fillId="0" borderId="0" xfId="2" applyFont="1" applyAlignment="1">
      <alignment horizontal="center" vertical="center"/>
    </xf>
    <xf numFmtId="44" fontId="9" fillId="0" borderId="0" xfId="2" applyFont="1" applyAlignment="1">
      <alignment horizontal="center" vertical="center"/>
    </xf>
    <xf numFmtId="0" fontId="7" fillId="9" borderId="10" xfId="1" applyFont="1" applyFill="1" applyBorder="1" applyAlignment="1">
      <alignment horizontal="center" vertical="center"/>
    </xf>
    <xf numFmtId="0" fontId="7" fillId="9" borderId="36" xfId="1" applyFont="1" applyFill="1" applyBorder="1" applyAlignment="1">
      <alignment horizontal="center" vertical="center"/>
    </xf>
    <xf numFmtId="0" fontId="7" fillId="9" borderId="31" xfId="1" applyFont="1" applyFill="1" applyBorder="1" applyAlignment="1">
      <alignment horizontal="center" vertical="center"/>
    </xf>
    <xf numFmtId="44" fontId="3" fillId="6" borderId="37" xfId="2" applyFont="1" applyFill="1" applyBorder="1" applyAlignment="1">
      <alignment horizontal="center" vertical="center" wrapText="1"/>
    </xf>
    <xf numFmtId="44" fontId="3" fillId="6" borderId="0" xfId="2" applyFont="1" applyFill="1" applyBorder="1" applyAlignment="1">
      <alignment horizontal="center" vertical="center" wrapText="1"/>
    </xf>
    <xf numFmtId="44" fontId="3" fillId="6" borderId="38" xfId="2" applyFont="1" applyFill="1" applyBorder="1" applyAlignment="1">
      <alignment horizontal="center" vertical="center" wrapText="1"/>
    </xf>
    <xf numFmtId="44" fontId="3" fillId="6" borderId="32" xfId="2" applyFont="1" applyFill="1" applyBorder="1" applyAlignment="1">
      <alignment horizontal="center" vertical="center" wrapText="1"/>
    </xf>
    <xf numFmtId="44" fontId="3" fillId="6" borderId="39" xfId="2" applyFont="1" applyFill="1" applyBorder="1" applyAlignment="1">
      <alignment horizontal="center" vertical="center" wrapText="1"/>
    </xf>
    <xf numFmtId="44" fontId="3" fillId="6" borderId="33" xfId="2" applyFont="1" applyFill="1" applyBorder="1" applyAlignment="1">
      <alignment horizontal="center" vertical="center" wrapText="1"/>
    </xf>
    <xf numFmtId="44" fontId="7" fillId="8" borderId="10" xfId="2" applyFont="1" applyFill="1" applyBorder="1" applyAlignment="1">
      <alignment horizontal="center" vertical="center" wrapText="1"/>
    </xf>
    <xf numFmtId="44" fontId="7" fillId="8" borderId="32" xfId="2" applyFont="1" applyFill="1" applyBorder="1" applyAlignment="1">
      <alignment horizontal="center" vertical="center" wrapText="1"/>
    </xf>
    <xf numFmtId="44" fontId="7" fillId="8" borderId="31" xfId="2" applyFont="1" applyFill="1" applyBorder="1" applyAlignment="1">
      <alignment horizontal="center" vertical="center"/>
    </xf>
    <xf numFmtId="44" fontId="7" fillId="8" borderId="33" xfId="2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44" fontId="1" fillId="2" borderId="22" xfId="2" applyFont="1" applyFill="1" applyBorder="1" applyAlignment="1">
      <alignment horizontal="center" vertical="center"/>
    </xf>
    <xf numFmtId="44" fontId="1" fillId="2" borderId="24" xfId="2" applyFont="1" applyFill="1" applyBorder="1" applyAlignment="1">
      <alignment horizontal="center" vertical="center"/>
    </xf>
  </cellXfs>
  <cellStyles count="5">
    <cellStyle name="Moneda" xfId="2" builtinId="4"/>
    <cellStyle name="Normal" xfId="0" builtinId="0"/>
    <cellStyle name="Normal 2" xfId="1" xr:uid="{B25A45CA-4A4C-486A-A08E-814E4F67CF1E}"/>
    <cellStyle name="Normal 3" xfId="3" xr:uid="{ACE1D4F5-1C97-4008-B67F-B2383926602A}"/>
    <cellStyle name="Porcentaje" xfId="4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267FA-E55C-456E-A6D7-75C9A1A1B8B7}">
  <dimension ref="A1:R157"/>
  <sheetViews>
    <sheetView tabSelected="1" topLeftCell="C139" zoomScale="110" zoomScaleNormal="110" workbookViewId="0">
      <selection activeCell="E147" sqref="E147:G150"/>
    </sheetView>
  </sheetViews>
  <sheetFormatPr baseColWidth="10" defaultRowHeight="12.75" x14ac:dyDescent="0.25"/>
  <cols>
    <col min="1" max="1" width="10" style="28" bestFit="1" customWidth="1"/>
    <col min="2" max="2" width="59.85546875" style="29" customWidth="1"/>
    <col min="3" max="3" width="14.140625" style="29" bestFit="1" customWidth="1"/>
    <col min="4" max="4" width="10.140625" style="49" customWidth="1"/>
    <col min="5" max="5" width="11.28515625" style="28" customWidth="1"/>
    <col min="6" max="7" width="15.42578125" style="27" customWidth="1"/>
    <col min="8" max="8" width="11.28515625" style="60" customWidth="1"/>
    <col min="9" max="9" width="14.42578125" style="27" bestFit="1" customWidth="1"/>
    <col min="10" max="10" width="17" style="27" bestFit="1" customWidth="1"/>
    <col min="11" max="11" width="12.85546875" style="27" bestFit="1" customWidth="1"/>
    <col min="12" max="12" width="21.28515625" style="27" bestFit="1" customWidth="1"/>
    <col min="13" max="13" width="15.42578125" style="28" bestFit="1" customWidth="1"/>
    <col min="14" max="14" width="14.42578125" style="28" bestFit="1" customWidth="1"/>
    <col min="15" max="16384" width="11.42578125" style="28"/>
  </cols>
  <sheetData>
    <row r="1" spans="1:18" ht="34.5" customHeight="1" x14ac:dyDescent="0.25">
      <c r="A1" s="11"/>
      <c r="B1" s="91" t="s">
        <v>164</v>
      </c>
      <c r="C1" s="92"/>
      <c r="D1" s="92"/>
      <c r="E1" s="92"/>
      <c r="F1" s="92"/>
      <c r="G1" s="92"/>
      <c r="H1" s="92"/>
      <c r="I1" s="92"/>
      <c r="J1" s="92"/>
      <c r="K1" s="92"/>
      <c r="L1" s="93"/>
    </row>
    <row r="2" spans="1:18" ht="44.25" customHeight="1" thickBot="1" x14ac:dyDescent="0.3">
      <c r="A2" s="2" t="s">
        <v>6</v>
      </c>
      <c r="B2" s="100" t="s">
        <v>163</v>
      </c>
      <c r="C2" s="101"/>
      <c r="D2" s="101"/>
      <c r="E2" s="101"/>
      <c r="F2" s="101"/>
      <c r="G2" s="101"/>
      <c r="H2" s="101"/>
      <c r="I2" s="101"/>
      <c r="J2" s="101"/>
      <c r="K2" s="101"/>
      <c r="L2" s="102"/>
    </row>
    <row r="3" spans="1:18" ht="15.75" customHeight="1" thickBot="1" x14ac:dyDescent="0.3">
      <c r="A3" s="5"/>
      <c r="B3" s="3"/>
      <c r="C3" s="6"/>
      <c r="D3" s="47"/>
      <c r="E3" s="97" t="s">
        <v>157</v>
      </c>
      <c r="F3" s="98"/>
      <c r="G3" s="99"/>
      <c r="H3" s="94" t="s">
        <v>160</v>
      </c>
      <c r="I3" s="95"/>
      <c r="J3" s="96"/>
      <c r="K3" s="103" t="s">
        <v>8</v>
      </c>
      <c r="L3" s="104"/>
    </row>
    <row r="4" spans="1:18" ht="45.75" thickBot="1" x14ac:dyDescent="0.3">
      <c r="A4" s="12" t="s">
        <v>5</v>
      </c>
      <c r="B4" s="13" t="s">
        <v>4</v>
      </c>
      <c r="C4" s="14" t="s">
        <v>3</v>
      </c>
      <c r="D4" s="48" t="s">
        <v>2</v>
      </c>
      <c r="E4" s="12" t="s">
        <v>2</v>
      </c>
      <c r="F4" s="61" t="s">
        <v>158</v>
      </c>
      <c r="G4" s="15" t="s">
        <v>159</v>
      </c>
      <c r="H4" s="50" t="s">
        <v>2</v>
      </c>
      <c r="I4" s="50" t="s">
        <v>0</v>
      </c>
      <c r="J4" s="51" t="s">
        <v>1</v>
      </c>
      <c r="K4" s="16" t="s">
        <v>11</v>
      </c>
      <c r="L4" s="15" t="s">
        <v>12</v>
      </c>
    </row>
    <row r="5" spans="1:18" x14ac:dyDescent="0.25">
      <c r="A5" s="30">
        <v>1</v>
      </c>
      <c r="B5" s="31" t="s">
        <v>13</v>
      </c>
      <c r="C5" s="32" t="s">
        <v>14</v>
      </c>
      <c r="D5" s="33">
        <v>5</v>
      </c>
      <c r="E5" s="62">
        <v>5</v>
      </c>
      <c r="F5" s="22">
        <v>31188</v>
      </c>
      <c r="G5" s="63">
        <f t="shared" ref="G5:G36" si="0">E5*F5</f>
        <v>155940</v>
      </c>
      <c r="H5" s="21">
        <v>5</v>
      </c>
      <c r="I5" s="22">
        <v>31188</v>
      </c>
      <c r="J5" s="55">
        <f t="shared" ref="J5:J36" si="1">H5*I5</f>
        <v>155940</v>
      </c>
      <c r="K5" s="52">
        <v>31188</v>
      </c>
      <c r="L5" s="25">
        <v>155940</v>
      </c>
      <c r="N5" s="23"/>
    </row>
    <row r="6" spans="1:18" x14ac:dyDescent="0.25">
      <c r="A6" s="30">
        <v>2</v>
      </c>
      <c r="B6" s="31" t="s">
        <v>15</v>
      </c>
      <c r="C6" s="32" t="s">
        <v>14</v>
      </c>
      <c r="D6" s="33">
        <v>10</v>
      </c>
      <c r="E6" s="18">
        <v>10</v>
      </c>
      <c r="F6" s="7">
        <v>19200</v>
      </c>
      <c r="G6" s="24">
        <f t="shared" si="0"/>
        <v>192000</v>
      </c>
      <c r="H6" s="4">
        <v>10</v>
      </c>
      <c r="I6" s="7">
        <v>20100</v>
      </c>
      <c r="J6" s="8">
        <f t="shared" si="1"/>
        <v>201000</v>
      </c>
      <c r="K6" s="53">
        <v>19200</v>
      </c>
      <c r="L6" s="9">
        <v>192000</v>
      </c>
      <c r="M6" s="23"/>
      <c r="N6" s="23"/>
    </row>
    <row r="7" spans="1:18" x14ac:dyDescent="0.25">
      <c r="A7" s="30">
        <v>3</v>
      </c>
      <c r="B7" s="31" t="s">
        <v>16</v>
      </c>
      <c r="C7" s="32" t="s">
        <v>17</v>
      </c>
      <c r="D7" s="33">
        <v>2</v>
      </c>
      <c r="E7" s="18">
        <v>2</v>
      </c>
      <c r="F7" s="7">
        <v>17400</v>
      </c>
      <c r="G7" s="24">
        <f t="shared" si="0"/>
        <v>34800</v>
      </c>
      <c r="H7" s="4">
        <v>2</v>
      </c>
      <c r="I7" s="7">
        <v>17600</v>
      </c>
      <c r="J7" s="8">
        <f t="shared" si="1"/>
        <v>35200</v>
      </c>
      <c r="K7" s="53">
        <v>17400</v>
      </c>
      <c r="L7" s="9">
        <v>34800</v>
      </c>
      <c r="N7" s="23"/>
    </row>
    <row r="8" spans="1:18" x14ac:dyDescent="0.25">
      <c r="A8" s="30">
        <v>4</v>
      </c>
      <c r="B8" s="31" t="s">
        <v>18</v>
      </c>
      <c r="C8" s="32" t="s">
        <v>17</v>
      </c>
      <c r="D8" s="33">
        <v>2</v>
      </c>
      <c r="E8" s="19">
        <v>2</v>
      </c>
      <c r="F8" s="7">
        <v>19200</v>
      </c>
      <c r="G8" s="24">
        <f t="shared" si="0"/>
        <v>38400</v>
      </c>
      <c r="H8" s="4">
        <v>2</v>
      </c>
      <c r="I8" s="7">
        <v>20200</v>
      </c>
      <c r="J8" s="8">
        <f t="shared" si="1"/>
        <v>40400</v>
      </c>
      <c r="K8" s="53">
        <v>19200</v>
      </c>
      <c r="L8" s="9">
        <v>38400</v>
      </c>
      <c r="N8" s="23"/>
    </row>
    <row r="9" spans="1:18" x14ac:dyDescent="0.25">
      <c r="A9" s="30">
        <v>5</v>
      </c>
      <c r="B9" s="31" t="s">
        <v>19</v>
      </c>
      <c r="C9" s="32" t="s">
        <v>17</v>
      </c>
      <c r="D9" s="33">
        <v>1</v>
      </c>
      <c r="E9" s="19">
        <v>1</v>
      </c>
      <c r="F9" s="7">
        <v>50280</v>
      </c>
      <c r="G9" s="24">
        <f t="shared" si="0"/>
        <v>50280</v>
      </c>
      <c r="H9" s="4">
        <v>1</v>
      </c>
      <c r="I9" s="7">
        <v>50000</v>
      </c>
      <c r="J9" s="8">
        <f t="shared" si="1"/>
        <v>50000</v>
      </c>
      <c r="K9" s="53">
        <v>50280</v>
      </c>
      <c r="L9" s="9">
        <v>50280</v>
      </c>
      <c r="N9" s="23"/>
    </row>
    <row r="10" spans="1:18" x14ac:dyDescent="0.25">
      <c r="A10" s="30">
        <v>6</v>
      </c>
      <c r="B10" s="31" t="s">
        <v>20</v>
      </c>
      <c r="C10" s="32" t="s">
        <v>17</v>
      </c>
      <c r="D10" s="33">
        <v>3</v>
      </c>
      <c r="E10" s="19">
        <v>3</v>
      </c>
      <c r="F10" s="7">
        <v>6960</v>
      </c>
      <c r="G10" s="24">
        <f t="shared" si="0"/>
        <v>20880</v>
      </c>
      <c r="H10" s="4">
        <v>3</v>
      </c>
      <c r="I10" s="7">
        <v>10140</v>
      </c>
      <c r="J10" s="8">
        <f t="shared" si="1"/>
        <v>30420</v>
      </c>
      <c r="K10" s="53">
        <v>6960</v>
      </c>
      <c r="L10" s="9">
        <v>20880</v>
      </c>
      <c r="N10" s="23"/>
    </row>
    <row r="11" spans="1:18" x14ac:dyDescent="0.25">
      <c r="A11" s="30">
        <v>7</v>
      </c>
      <c r="B11" s="34" t="s">
        <v>21</v>
      </c>
      <c r="C11" s="32" t="s">
        <v>22</v>
      </c>
      <c r="D11" s="33">
        <v>2</v>
      </c>
      <c r="E11" s="19">
        <v>2</v>
      </c>
      <c r="F11" s="7">
        <v>8520</v>
      </c>
      <c r="G11" s="24">
        <f t="shared" si="0"/>
        <v>17040</v>
      </c>
      <c r="H11" s="4">
        <v>2</v>
      </c>
      <c r="I11" s="7">
        <v>9800</v>
      </c>
      <c r="J11" s="8">
        <f t="shared" si="1"/>
        <v>19600</v>
      </c>
      <c r="K11" s="53">
        <v>8520</v>
      </c>
      <c r="L11" s="9">
        <v>17040</v>
      </c>
      <c r="N11" s="23"/>
      <c r="R11" s="28" t="s">
        <v>7</v>
      </c>
    </row>
    <row r="12" spans="1:18" x14ac:dyDescent="0.25">
      <c r="A12" s="30">
        <v>8</v>
      </c>
      <c r="B12" s="35" t="s">
        <v>23</v>
      </c>
      <c r="C12" s="36" t="s">
        <v>17</v>
      </c>
      <c r="D12" s="37">
        <v>20</v>
      </c>
      <c r="E12" s="19">
        <v>20</v>
      </c>
      <c r="F12" s="7">
        <v>2268</v>
      </c>
      <c r="G12" s="24">
        <f t="shared" si="0"/>
        <v>45360</v>
      </c>
      <c r="H12" s="4">
        <v>20</v>
      </c>
      <c r="I12" s="7">
        <v>4780</v>
      </c>
      <c r="J12" s="8">
        <f t="shared" si="1"/>
        <v>95600</v>
      </c>
      <c r="K12" s="53">
        <v>2268</v>
      </c>
      <c r="L12" s="9">
        <v>45360</v>
      </c>
      <c r="N12" s="23"/>
    </row>
    <row r="13" spans="1:18" x14ac:dyDescent="0.25">
      <c r="A13" s="30">
        <v>9</v>
      </c>
      <c r="B13" s="35" t="s">
        <v>24</v>
      </c>
      <c r="C13" s="36" t="s">
        <v>17</v>
      </c>
      <c r="D13" s="37">
        <v>10</v>
      </c>
      <c r="E13" s="19">
        <v>10</v>
      </c>
      <c r="F13" s="7">
        <v>4800</v>
      </c>
      <c r="G13" s="24">
        <f t="shared" si="0"/>
        <v>48000</v>
      </c>
      <c r="H13" s="4">
        <v>10</v>
      </c>
      <c r="I13" s="7">
        <v>5879</v>
      </c>
      <c r="J13" s="8">
        <f t="shared" si="1"/>
        <v>58790</v>
      </c>
      <c r="K13" s="53">
        <v>4800</v>
      </c>
      <c r="L13" s="9">
        <v>48000</v>
      </c>
      <c r="N13" s="23"/>
    </row>
    <row r="14" spans="1:18" x14ac:dyDescent="0.25">
      <c r="A14" s="30">
        <v>10</v>
      </c>
      <c r="B14" s="35" t="s">
        <v>165</v>
      </c>
      <c r="C14" s="36" t="s">
        <v>17</v>
      </c>
      <c r="D14" s="37">
        <v>4</v>
      </c>
      <c r="E14" s="19">
        <v>4</v>
      </c>
      <c r="F14" s="7">
        <v>4800</v>
      </c>
      <c r="G14" s="24">
        <f t="shared" si="0"/>
        <v>19200</v>
      </c>
      <c r="H14" s="4">
        <v>4</v>
      </c>
      <c r="I14" s="7">
        <v>6500</v>
      </c>
      <c r="J14" s="8">
        <f t="shared" si="1"/>
        <v>26000</v>
      </c>
      <c r="K14" s="53">
        <v>4800</v>
      </c>
      <c r="L14" s="9">
        <v>19200</v>
      </c>
      <c r="N14" s="23"/>
    </row>
    <row r="15" spans="1:18" x14ac:dyDescent="0.25">
      <c r="A15" s="30">
        <v>11</v>
      </c>
      <c r="B15" s="35" t="s">
        <v>25</v>
      </c>
      <c r="C15" s="38" t="s">
        <v>45</v>
      </c>
      <c r="D15" s="37">
        <v>8</v>
      </c>
      <c r="E15" s="19">
        <v>8</v>
      </c>
      <c r="F15" s="7">
        <v>8400</v>
      </c>
      <c r="G15" s="24">
        <f t="shared" si="0"/>
        <v>67200</v>
      </c>
      <c r="H15" s="4">
        <v>8</v>
      </c>
      <c r="I15" s="7">
        <v>9150</v>
      </c>
      <c r="J15" s="8">
        <f t="shared" si="1"/>
        <v>73200</v>
      </c>
      <c r="K15" s="53">
        <v>8400</v>
      </c>
      <c r="L15" s="9">
        <v>67200</v>
      </c>
      <c r="N15" s="23"/>
    </row>
    <row r="16" spans="1:18" x14ac:dyDescent="0.25">
      <c r="A16" s="30">
        <v>12</v>
      </c>
      <c r="B16" s="35" t="s">
        <v>27</v>
      </c>
      <c r="C16" s="36" t="s">
        <v>26</v>
      </c>
      <c r="D16" s="37">
        <v>20</v>
      </c>
      <c r="E16" s="19">
        <v>20</v>
      </c>
      <c r="F16" s="7">
        <v>10800</v>
      </c>
      <c r="G16" s="24">
        <f t="shared" si="0"/>
        <v>216000</v>
      </c>
      <c r="H16" s="4">
        <v>20</v>
      </c>
      <c r="I16" s="7">
        <v>11050</v>
      </c>
      <c r="J16" s="8">
        <f t="shared" si="1"/>
        <v>221000</v>
      </c>
      <c r="K16" s="53">
        <v>10800</v>
      </c>
      <c r="L16" s="9">
        <v>216000</v>
      </c>
      <c r="N16" s="23"/>
    </row>
    <row r="17" spans="1:14" x14ac:dyDescent="0.25">
      <c r="A17" s="30">
        <v>13</v>
      </c>
      <c r="B17" s="35" t="s">
        <v>28</v>
      </c>
      <c r="C17" s="36" t="s">
        <v>17</v>
      </c>
      <c r="D17" s="37">
        <v>2</v>
      </c>
      <c r="E17" s="19">
        <v>2</v>
      </c>
      <c r="F17" s="7">
        <v>9600</v>
      </c>
      <c r="G17" s="24">
        <f t="shared" si="0"/>
        <v>19200</v>
      </c>
      <c r="H17" s="4">
        <v>2</v>
      </c>
      <c r="I17" s="7">
        <v>9600</v>
      </c>
      <c r="J17" s="8">
        <f t="shared" si="1"/>
        <v>19200</v>
      </c>
      <c r="K17" s="53">
        <v>9600</v>
      </c>
      <c r="L17" s="9">
        <v>19200</v>
      </c>
      <c r="N17" s="23"/>
    </row>
    <row r="18" spans="1:14" x14ac:dyDescent="0.25">
      <c r="A18" s="30">
        <v>14</v>
      </c>
      <c r="B18" s="34" t="s">
        <v>166</v>
      </c>
      <c r="C18" s="36" t="s">
        <v>17</v>
      </c>
      <c r="D18" s="37">
        <v>6</v>
      </c>
      <c r="E18" s="19">
        <v>6</v>
      </c>
      <c r="F18" s="7">
        <v>3600</v>
      </c>
      <c r="G18" s="24">
        <f t="shared" si="0"/>
        <v>21600</v>
      </c>
      <c r="H18" s="4">
        <v>6</v>
      </c>
      <c r="I18" s="7">
        <v>3600</v>
      </c>
      <c r="J18" s="8">
        <f t="shared" si="1"/>
        <v>21600</v>
      </c>
      <c r="K18" s="53">
        <v>3600</v>
      </c>
      <c r="L18" s="9">
        <v>21600</v>
      </c>
      <c r="N18" s="23"/>
    </row>
    <row r="19" spans="1:14" x14ac:dyDescent="0.25">
      <c r="A19" s="30">
        <v>15</v>
      </c>
      <c r="B19" s="35" t="s">
        <v>29</v>
      </c>
      <c r="C19" s="36" t="s">
        <v>17</v>
      </c>
      <c r="D19" s="37">
        <v>4</v>
      </c>
      <c r="E19" s="19">
        <v>4</v>
      </c>
      <c r="F19" s="7">
        <v>21600</v>
      </c>
      <c r="G19" s="24">
        <f t="shared" si="0"/>
        <v>86400</v>
      </c>
      <c r="H19" s="4">
        <v>4</v>
      </c>
      <c r="I19" s="7">
        <v>21600</v>
      </c>
      <c r="J19" s="8">
        <f t="shared" si="1"/>
        <v>86400</v>
      </c>
      <c r="K19" s="53">
        <v>21600</v>
      </c>
      <c r="L19" s="9">
        <v>86400</v>
      </c>
      <c r="N19" s="23"/>
    </row>
    <row r="20" spans="1:14" x14ac:dyDescent="0.25">
      <c r="A20" s="30">
        <v>16</v>
      </c>
      <c r="B20" s="35" t="s">
        <v>30</v>
      </c>
      <c r="C20" s="36" t="s">
        <v>17</v>
      </c>
      <c r="D20" s="37">
        <v>1</v>
      </c>
      <c r="E20" s="19">
        <v>1</v>
      </c>
      <c r="F20" s="7">
        <v>27600</v>
      </c>
      <c r="G20" s="24">
        <f t="shared" si="0"/>
        <v>27600</v>
      </c>
      <c r="H20" s="4">
        <v>1</v>
      </c>
      <c r="I20" s="7">
        <v>27600</v>
      </c>
      <c r="J20" s="8">
        <f t="shared" si="1"/>
        <v>27600</v>
      </c>
      <c r="K20" s="53">
        <v>27600</v>
      </c>
      <c r="L20" s="9">
        <v>27600</v>
      </c>
      <c r="N20" s="23"/>
    </row>
    <row r="21" spans="1:14" x14ac:dyDescent="0.25">
      <c r="A21" s="30">
        <v>17</v>
      </c>
      <c r="B21" s="35" t="s">
        <v>31</v>
      </c>
      <c r="C21" s="36" t="s">
        <v>17</v>
      </c>
      <c r="D21" s="37">
        <v>1</v>
      </c>
      <c r="E21" s="19">
        <v>1</v>
      </c>
      <c r="F21" s="7">
        <v>72000</v>
      </c>
      <c r="G21" s="24">
        <f t="shared" si="0"/>
        <v>72000</v>
      </c>
      <c r="H21" s="4">
        <v>1</v>
      </c>
      <c r="I21" s="7">
        <v>72000</v>
      </c>
      <c r="J21" s="8">
        <f t="shared" si="1"/>
        <v>72000</v>
      </c>
      <c r="K21" s="53">
        <v>72000</v>
      </c>
      <c r="L21" s="9">
        <v>72000</v>
      </c>
      <c r="N21" s="23"/>
    </row>
    <row r="22" spans="1:14" x14ac:dyDescent="0.25">
      <c r="A22" s="30">
        <v>18</v>
      </c>
      <c r="B22" s="35" t="s">
        <v>32</v>
      </c>
      <c r="C22" s="36" t="s">
        <v>17</v>
      </c>
      <c r="D22" s="37">
        <v>1</v>
      </c>
      <c r="E22" s="19">
        <v>1</v>
      </c>
      <c r="F22" s="7">
        <v>36000</v>
      </c>
      <c r="G22" s="24">
        <f t="shared" si="0"/>
        <v>36000</v>
      </c>
      <c r="H22" s="4">
        <v>1</v>
      </c>
      <c r="I22" s="7">
        <v>36000</v>
      </c>
      <c r="J22" s="8">
        <f t="shared" si="1"/>
        <v>36000</v>
      </c>
      <c r="K22" s="53">
        <v>36000</v>
      </c>
      <c r="L22" s="9">
        <v>36000</v>
      </c>
      <c r="N22" s="23"/>
    </row>
    <row r="23" spans="1:14" x14ac:dyDescent="0.25">
      <c r="A23" s="30">
        <v>19</v>
      </c>
      <c r="B23" s="35" t="s">
        <v>33</v>
      </c>
      <c r="C23" s="36" t="s">
        <v>34</v>
      </c>
      <c r="D23" s="37">
        <v>30</v>
      </c>
      <c r="E23" s="19">
        <v>30</v>
      </c>
      <c r="F23" s="7">
        <v>7200</v>
      </c>
      <c r="G23" s="24">
        <f t="shared" si="0"/>
        <v>216000</v>
      </c>
      <c r="H23" s="4">
        <v>30</v>
      </c>
      <c r="I23" s="7">
        <v>7200</v>
      </c>
      <c r="J23" s="8">
        <f t="shared" si="1"/>
        <v>216000</v>
      </c>
      <c r="K23" s="53">
        <v>7200</v>
      </c>
      <c r="L23" s="9">
        <v>216000</v>
      </c>
      <c r="N23" s="23"/>
    </row>
    <row r="24" spans="1:14" x14ac:dyDescent="0.25">
      <c r="A24" s="30">
        <v>20</v>
      </c>
      <c r="B24" s="35" t="s">
        <v>35</v>
      </c>
      <c r="C24" s="36" t="s">
        <v>36</v>
      </c>
      <c r="D24" s="37">
        <v>3</v>
      </c>
      <c r="E24" s="19">
        <v>3</v>
      </c>
      <c r="F24" s="7">
        <v>22800</v>
      </c>
      <c r="G24" s="24">
        <f t="shared" si="0"/>
        <v>68400</v>
      </c>
      <c r="H24" s="4">
        <v>3</v>
      </c>
      <c r="I24" s="7">
        <v>22800</v>
      </c>
      <c r="J24" s="8">
        <f t="shared" si="1"/>
        <v>68400</v>
      </c>
      <c r="K24" s="53">
        <v>22800</v>
      </c>
      <c r="L24" s="9">
        <v>68400</v>
      </c>
      <c r="N24" s="23"/>
    </row>
    <row r="25" spans="1:14" x14ac:dyDescent="0.25">
      <c r="A25" s="30">
        <v>21</v>
      </c>
      <c r="B25" s="35" t="s">
        <v>37</v>
      </c>
      <c r="C25" s="36" t="s">
        <v>17</v>
      </c>
      <c r="D25" s="37">
        <v>5</v>
      </c>
      <c r="E25" s="20">
        <v>5</v>
      </c>
      <c r="F25" s="17">
        <v>18000</v>
      </c>
      <c r="G25" s="24">
        <f t="shared" si="0"/>
        <v>90000</v>
      </c>
      <c r="H25" s="4">
        <v>5</v>
      </c>
      <c r="I25" s="7">
        <v>18000</v>
      </c>
      <c r="J25" s="8">
        <f t="shared" si="1"/>
        <v>90000</v>
      </c>
      <c r="K25" s="53">
        <v>18000</v>
      </c>
      <c r="L25" s="9">
        <v>90000</v>
      </c>
      <c r="N25" s="23"/>
    </row>
    <row r="26" spans="1:14" x14ac:dyDescent="0.25">
      <c r="A26" s="30">
        <v>22</v>
      </c>
      <c r="B26" s="35" t="s">
        <v>38</v>
      </c>
      <c r="C26" s="36" t="s">
        <v>17</v>
      </c>
      <c r="D26" s="37">
        <v>2</v>
      </c>
      <c r="E26" s="1">
        <v>2</v>
      </c>
      <c r="F26" s="17">
        <v>36000</v>
      </c>
      <c r="G26" s="24">
        <f t="shared" si="0"/>
        <v>72000</v>
      </c>
      <c r="H26" s="20">
        <v>2</v>
      </c>
      <c r="I26" s="7">
        <v>36000</v>
      </c>
      <c r="J26" s="8">
        <f t="shared" si="1"/>
        <v>72000</v>
      </c>
      <c r="K26" s="53">
        <v>36000</v>
      </c>
      <c r="L26" s="9">
        <v>72000</v>
      </c>
      <c r="N26" s="23"/>
    </row>
    <row r="27" spans="1:14" x14ac:dyDescent="0.25">
      <c r="A27" s="30">
        <v>23</v>
      </c>
      <c r="B27" s="35" t="s">
        <v>39</v>
      </c>
      <c r="C27" s="36" t="s">
        <v>17</v>
      </c>
      <c r="D27" s="37">
        <v>1</v>
      </c>
      <c r="E27" s="1">
        <v>1</v>
      </c>
      <c r="F27" s="17">
        <v>54000</v>
      </c>
      <c r="G27" s="24">
        <f t="shared" si="0"/>
        <v>54000</v>
      </c>
      <c r="H27" s="20">
        <v>1</v>
      </c>
      <c r="I27" s="7">
        <v>54000</v>
      </c>
      <c r="J27" s="8">
        <f t="shared" si="1"/>
        <v>54000</v>
      </c>
      <c r="K27" s="53">
        <v>54000</v>
      </c>
      <c r="L27" s="9">
        <v>54000</v>
      </c>
      <c r="N27" s="23"/>
    </row>
    <row r="28" spans="1:14" x14ac:dyDescent="0.25">
      <c r="A28" s="30">
        <v>24</v>
      </c>
      <c r="B28" s="35" t="s">
        <v>40</v>
      </c>
      <c r="C28" s="36" t="s">
        <v>17</v>
      </c>
      <c r="D28" s="37">
        <v>2</v>
      </c>
      <c r="E28" s="1">
        <v>2</v>
      </c>
      <c r="F28" s="17">
        <v>22800</v>
      </c>
      <c r="G28" s="24">
        <f t="shared" si="0"/>
        <v>45600</v>
      </c>
      <c r="H28" s="20">
        <v>2</v>
      </c>
      <c r="I28" s="7">
        <v>22800</v>
      </c>
      <c r="J28" s="8">
        <f t="shared" si="1"/>
        <v>45600</v>
      </c>
      <c r="K28" s="53">
        <v>22800</v>
      </c>
      <c r="L28" s="9">
        <v>45600</v>
      </c>
      <c r="N28" s="23"/>
    </row>
    <row r="29" spans="1:14" x14ac:dyDescent="0.25">
      <c r="A29" s="30">
        <v>25</v>
      </c>
      <c r="B29" s="35" t="s">
        <v>41</v>
      </c>
      <c r="C29" s="36" t="s">
        <v>17</v>
      </c>
      <c r="D29" s="37">
        <v>2</v>
      </c>
      <c r="E29" s="1">
        <v>2</v>
      </c>
      <c r="F29" s="17">
        <v>10200</v>
      </c>
      <c r="G29" s="24">
        <f t="shared" si="0"/>
        <v>20400</v>
      </c>
      <c r="H29" s="20">
        <v>2</v>
      </c>
      <c r="I29" s="7">
        <v>10200</v>
      </c>
      <c r="J29" s="8">
        <f t="shared" si="1"/>
        <v>20400</v>
      </c>
      <c r="K29" s="53">
        <v>10200</v>
      </c>
      <c r="L29" s="9">
        <v>20400</v>
      </c>
      <c r="N29" s="23"/>
    </row>
    <row r="30" spans="1:14" x14ac:dyDescent="0.25">
      <c r="A30" s="30">
        <v>26</v>
      </c>
      <c r="B30" s="35" t="s">
        <v>42</v>
      </c>
      <c r="C30" s="36" t="s">
        <v>17</v>
      </c>
      <c r="D30" s="37">
        <v>4</v>
      </c>
      <c r="E30" s="1">
        <v>4</v>
      </c>
      <c r="F30" s="17">
        <v>36000</v>
      </c>
      <c r="G30" s="24">
        <f t="shared" si="0"/>
        <v>144000</v>
      </c>
      <c r="H30" s="20">
        <v>4</v>
      </c>
      <c r="I30" s="7">
        <v>36000</v>
      </c>
      <c r="J30" s="8">
        <f t="shared" si="1"/>
        <v>144000</v>
      </c>
      <c r="K30" s="53">
        <v>36000</v>
      </c>
      <c r="L30" s="9">
        <v>144000</v>
      </c>
      <c r="N30" s="23"/>
    </row>
    <row r="31" spans="1:14" x14ac:dyDescent="0.25">
      <c r="A31" s="30">
        <v>27</v>
      </c>
      <c r="B31" s="35" t="s">
        <v>43</v>
      </c>
      <c r="C31" s="38" t="s">
        <v>45</v>
      </c>
      <c r="D31" s="37">
        <v>7</v>
      </c>
      <c r="E31" s="1">
        <v>7</v>
      </c>
      <c r="F31" s="17">
        <v>16680</v>
      </c>
      <c r="G31" s="24">
        <f t="shared" si="0"/>
        <v>116760</v>
      </c>
      <c r="H31" s="20">
        <v>7</v>
      </c>
      <c r="I31" s="7">
        <v>16680</v>
      </c>
      <c r="J31" s="8">
        <f t="shared" si="1"/>
        <v>116760</v>
      </c>
      <c r="K31" s="53">
        <v>16680</v>
      </c>
      <c r="L31" s="9">
        <v>116760</v>
      </c>
      <c r="N31" s="23"/>
    </row>
    <row r="32" spans="1:14" x14ac:dyDescent="0.25">
      <c r="A32" s="30">
        <v>28</v>
      </c>
      <c r="B32" s="35" t="s">
        <v>44</v>
      </c>
      <c r="C32" s="38" t="s">
        <v>34</v>
      </c>
      <c r="D32" s="37">
        <v>5</v>
      </c>
      <c r="E32" s="1">
        <v>5</v>
      </c>
      <c r="F32" s="17">
        <v>17160</v>
      </c>
      <c r="G32" s="24">
        <f t="shared" si="0"/>
        <v>85800</v>
      </c>
      <c r="H32" s="20">
        <v>5</v>
      </c>
      <c r="I32" s="7">
        <v>17160</v>
      </c>
      <c r="J32" s="8">
        <f t="shared" si="1"/>
        <v>85800</v>
      </c>
      <c r="K32" s="53">
        <v>17160</v>
      </c>
      <c r="L32" s="9">
        <v>85800</v>
      </c>
      <c r="N32" s="23"/>
    </row>
    <row r="33" spans="1:14" x14ac:dyDescent="0.25">
      <c r="A33" s="30">
        <v>29</v>
      </c>
      <c r="B33" s="35" t="s">
        <v>46</v>
      </c>
      <c r="C33" s="36" t="s">
        <v>22</v>
      </c>
      <c r="D33" s="37">
        <v>6</v>
      </c>
      <c r="E33" s="20">
        <v>6</v>
      </c>
      <c r="F33" s="7">
        <v>36000</v>
      </c>
      <c r="G33" s="24">
        <f t="shared" si="0"/>
        <v>216000</v>
      </c>
      <c r="H33" s="20">
        <v>6</v>
      </c>
      <c r="I33" s="7">
        <v>36000</v>
      </c>
      <c r="J33" s="8">
        <f t="shared" si="1"/>
        <v>216000</v>
      </c>
      <c r="K33" s="53">
        <v>36000</v>
      </c>
      <c r="L33" s="9">
        <v>216000</v>
      </c>
      <c r="N33" s="23"/>
    </row>
    <row r="34" spans="1:14" x14ac:dyDescent="0.25">
      <c r="A34" s="30">
        <v>30</v>
      </c>
      <c r="B34" s="35" t="s">
        <v>47</v>
      </c>
      <c r="C34" s="36" t="s">
        <v>22</v>
      </c>
      <c r="D34" s="37">
        <v>8</v>
      </c>
      <c r="E34" s="20">
        <v>8</v>
      </c>
      <c r="F34" s="7">
        <v>36000</v>
      </c>
      <c r="G34" s="24">
        <f t="shared" si="0"/>
        <v>288000</v>
      </c>
      <c r="H34" s="20">
        <v>8</v>
      </c>
      <c r="I34" s="7">
        <v>36000</v>
      </c>
      <c r="J34" s="56">
        <f t="shared" si="1"/>
        <v>288000</v>
      </c>
      <c r="K34" s="53">
        <v>36000</v>
      </c>
      <c r="L34" s="9">
        <v>288000</v>
      </c>
      <c r="N34" s="23"/>
    </row>
    <row r="35" spans="1:14" x14ac:dyDescent="0.25">
      <c r="A35" s="30">
        <v>31</v>
      </c>
      <c r="B35" s="35" t="s">
        <v>48</v>
      </c>
      <c r="C35" s="38" t="s">
        <v>34</v>
      </c>
      <c r="D35" s="37">
        <v>5</v>
      </c>
      <c r="E35" s="20">
        <v>5</v>
      </c>
      <c r="F35" s="7">
        <v>20400</v>
      </c>
      <c r="G35" s="24">
        <f t="shared" si="0"/>
        <v>102000</v>
      </c>
      <c r="H35" s="20">
        <v>5</v>
      </c>
      <c r="I35" s="7">
        <v>20400</v>
      </c>
      <c r="J35" s="8">
        <f t="shared" si="1"/>
        <v>102000</v>
      </c>
      <c r="K35" s="53">
        <v>20400</v>
      </c>
      <c r="L35" s="9">
        <v>102000</v>
      </c>
      <c r="N35" s="23"/>
    </row>
    <row r="36" spans="1:14" x14ac:dyDescent="0.25">
      <c r="A36" s="30">
        <v>32</v>
      </c>
      <c r="B36" s="35" t="s">
        <v>49</v>
      </c>
      <c r="C36" s="36" t="s">
        <v>50</v>
      </c>
      <c r="D36" s="37">
        <v>10</v>
      </c>
      <c r="E36" s="20">
        <v>10</v>
      </c>
      <c r="F36" s="7">
        <v>17280</v>
      </c>
      <c r="G36" s="24">
        <f t="shared" si="0"/>
        <v>172800</v>
      </c>
      <c r="H36" s="20">
        <v>10</v>
      </c>
      <c r="I36" s="7">
        <v>17280</v>
      </c>
      <c r="J36" s="8">
        <f t="shared" si="1"/>
        <v>172800</v>
      </c>
      <c r="K36" s="53">
        <v>17280</v>
      </c>
      <c r="L36" s="9">
        <v>172800</v>
      </c>
      <c r="N36" s="23"/>
    </row>
    <row r="37" spans="1:14" x14ac:dyDescent="0.25">
      <c r="A37" s="30">
        <v>33</v>
      </c>
      <c r="B37" s="35" t="s">
        <v>51</v>
      </c>
      <c r="C37" s="36" t="s">
        <v>52</v>
      </c>
      <c r="D37" s="37">
        <v>3</v>
      </c>
      <c r="E37" s="20">
        <v>3</v>
      </c>
      <c r="F37" s="7">
        <v>84000</v>
      </c>
      <c r="G37" s="24">
        <f t="shared" ref="G37:G68" si="2">E37*F37</f>
        <v>252000</v>
      </c>
      <c r="H37" s="20">
        <v>3</v>
      </c>
      <c r="I37" s="7">
        <v>84000</v>
      </c>
      <c r="J37" s="8">
        <f t="shared" ref="J37:J68" si="3">H37*I37</f>
        <v>252000</v>
      </c>
      <c r="K37" s="53">
        <v>84000</v>
      </c>
      <c r="L37" s="9">
        <v>252000</v>
      </c>
      <c r="N37" s="23"/>
    </row>
    <row r="38" spans="1:14" x14ac:dyDescent="0.25">
      <c r="A38" s="30">
        <v>34</v>
      </c>
      <c r="B38" s="35" t="s">
        <v>53</v>
      </c>
      <c r="C38" s="36" t="s">
        <v>34</v>
      </c>
      <c r="D38" s="37">
        <v>1</v>
      </c>
      <c r="E38" s="20">
        <v>1</v>
      </c>
      <c r="F38" s="7">
        <v>33600</v>
      </c>
      <c r="G38" s="24">
        <f t="shared" si="2"/>
        <v>33600</v>
      </c>
      <c r="H38" s="20">
        <v>1</v>
      </c>
      <c r="I38" s="7">
        <v>33600</v>
      </c>
      <c r="J38" s="8">
        <f t="shared" si="3"/>
        <v>33600</v>
      </c>
      <c r="K38" s="53">
        <v>33600</v>
      </c>
      <c r="L38" s="9">
        <v>33600</v>
      </c>
      <c r="N38" s="23"/>
    </row>
    <row r="39" spans="1:14" x14ac:dyDescent="0.25">
      <c r="A39" s="30">
        <v>35</v>
      </c>
      <c r="B39" s="35" t="s">
        <v>54</v>
      </c>
      <c r="C39" s="36" t="s">
        <v>17</v>
      </c>
      <c r="D39" s="37">
        <v>2</v>
      </c>
      <c r="E39" s="1">
        <v>2</v>
      </c>
      <c r="F39" s="17">
        <v>25200</v>
      </c>
      <c r="G39" s="24">
        <f t="shared" si="2"/>
        <v>50400</v>
      </c>
      <c r="H39" s="20">
        <v>2</v>
      </c>
      <c r="I39" s="7">
        <v>25200</v>
      </c>
      <c r="J39" s="8">
        <f t="shared" si="3"/>
        <v>50400</v>
      </c>
      <c r="K39" s="53">
        <v>25200</v>
      </c>
      <c r="L39" s="9">
        <v>50400</v>
      </c>
      <c r="N39" s="23"/>
    </row>
    <row r="40" spans="1:14" x14ac:dyDescent="0.25">
      <c r="A40" s="30">
        <v>36</v>
      </c>
      <c r="B40" s="35" t="s">
        <v>55</v>
      </c>
      <c r="C40" s="36" t="s">
        <v>26</v>
      </c>
      <c r="D40" s="37">
        <v>5</v>
      </c>
      <c r="E40" s="20">
        <v>5</v>
      </c>
      <c r="F40" s="7">
        <v>18000</v>
      </c>
      <c r="G40" s="24">
        <f t="shared" si="2"/>
        <v>90000</v>
      </c>
      <c r="H40" s="20">
        <v>5</v>
      </c>
      <c r="I40" s="17">
        <v>18000</v>
      </c>
      <c r="J40" s="8">
        <f t="shared" si="3"/>
        <v>90000</v>
      </c>
      <c r="K40" s="53">
        <v>18000</v>
      </c>
      <c r="L40" s="9">
        <v>90000</v>
      </c>
      <c r="N40" s="23"/>
    </row>
    <row r="41" spans="1:14" x14ac:dyDescent="0.25">
      <c r="A41" s="30">
        <v>37</v>
      </c>
      <c r="B41" s="35" t="s">
        <v>56</v>
      </c>
      <c r="C41" s="36" t="s">
        <v>45</v>
      </c>
      <c r="D41" s="37">
        <v>1</v>
      </c>
      <c r="E41" s="20">
        <v>1</v>
      </c>
      <c r="F41" s="7">
        <v>24000</v>
      </c>
      <c r="G41" s="24">
        <f t="shared" si="2"/>
        <v>24000</v>
      </c>
      <c r="H41" s="20">
        <v>1</v>
      </c>
      <c r="I41" s="17">
        <v>24000</v>
      </c>
      <c r="J41" s="8">
        <f t="shared" si="3"/>
        <v>24000</v>
      </c>
      <c r="K41" s="53">
        <v>24000</v>
      </c>
      <c r="L41" s="9">
        <v>24000</v>
      </c>
      <c r="N41" s="23"/>
    </row>
    <row r="42" spans="1:14" x14ac:dyDescent="0.25">
      <c r="A42" s="30">
        <v>38</v>
      </c>
      <c r="B42" s="35" t="s">
        <v>57</v>
      </c>
      <c r="C42" s="36" t="s">
        <v>45</v>
      </c>
      <c r="D42" s="37">
        <v>1</v>
      </c>
      <c r="E42" s="1">
        <v>1</v>
      </c>
      <c r="F42" s="17">
        <v>15600</v>
      </c>
      <c r="G42" s="24">
        <f t="shared" si="2"/>
        <v>15600</v>
      </c>
      <c r="H42" s="20">
        <v>1</v>
      </c>
      <c r="I42" s="17">
        <v>15600</v>
      </c>
      <c r="J42" s="8">
        <f t="shared" si="3"/>
        <v>15600</v>
      </c>
      <c r="K42" s="53">
        <v>15600</v>
      </c>
      <c r="L42" s="9">
        <v>15600</v>
      </c>
      <c r="N42" s="23"/>
    </row>
    <row r="43" spans="1:14" x14ac:dyDescent="0.25">
      <c r="A43" s="30">
        <v>39</v>
      </c>
      <c r="B43" s="35" t="s">
        <v>58</v>
      </c>
      <c r="C43" s="36" t="s">
        <v>45</v>
      </c>
      <c r="D43" s="37">
        <v>1</v>
      </c>
      <c r="E43" s="1">
        <v>1</v>
      </c>
      <c r="F43" s="17">
        <v>18960</v>
      </c>
      <c r="G43" s="24">
        <f t="shared" si="2"/>
        <v>18960</v>
      </c>
      <c r="H43" s="20">
        <v>1</v>
      </c>
      <c r="I43" s="17">
        <v>18960</v>
      </c>
      <c r="J43" s="8">
        <f t="shared" si="3"/>
        <v>18960</v>
      </c>
      <c r="K43" s="53">
        <v>18960</v>
      </c>
      <c r="L43" s="9">
        <v>18960</v>
      </c>
      <c r="N43" s="23"/>
    </row>
    <row r="44" spans="1:14" x14ac:dyDescent="0.25">
      <c r="A44" s="30">
        <v>40</v>
      </c>
      <c r="B44" s="35" t="s">
        <v>59</v>
      </c>
      <c r="C44" s="36" t="s">
        <v>45</v>
      </c>
      <c r="D44" s="37">
        <v>1</v>
      </c>
      <c r="E44" s="1">
        <v>1</v>
      </c>
      <c r="F44" s="17">
        <v>18960</v>
      </c>
      <c r="G44" s="24">
        <f t="shared" si="2"/>
        <v>18960</v>
      </c>
      <c r="H44" s="20">
        <v>1</v>
      </c>
      <c r="I44" s="17">
        <v>18960</v>
      </c>
      <c r="J44" s="8">
        <f t="shared" si="3"/>
        <v>18960</v>
      </c>
      <c r="K44" s="53">
        <v>18960</v>
      </c>
      <c r="L44" s="9">
        <v>18960</v>
      </c>
      <c r="N44" s="23"/>
    </row>
    <row r="45" spans="1:14" x14ac:dyDescent="0.25">
      <c r="A45" s="30">
        <v>41</v>
      </c>
      <c r="B45" s="35" t="s">
        <v>60</v>
      </c>
      <c r="C45" s="36" t="s">
        <v>45</v>
      </c>
      <c r="D45" s="37">
        <v>1</v>
      </c>
      <c r="E45" s="1">
        <v>1</v>
      </c>
      <c r="F45" s="17">
        <v>14400</v>
      </c>
      <c r="G45" s="24">
        <f t="shared" si="2"/>
        <v>14400</v>
      </c>
      <c r="H45" s="20">
        <v>1</v>
      </c>
      <c r="I45" s="17">
        <v>14400</v>
      </c>
      <c r="J45" s="8">
        <f t="shared" si="3"/>
        <v>14400</v>
      </c>
      <c r="K45" s="53">
        <v>14400</v>
      </c>
      <c r="L45" s="9">
        <v>14400</v>
      </c>
      <c r="N45" s="23"/>
    </row>
    <row r="46" spans="1:14" x14ac:dyDescent="0.25">
      <c r="A46" s="30">
        <v>42</v>
      </c>
      <c r="B46" s="35" t="s">
        <v>61</v>
      </c>
      <c r="C46" s="36" t="s">
        <v>45</v>
      </c>
      <c r="D46" s="37">
        <v>2</v>
      </c>
      <c r="E46" s="1">
        <v>2</v>
      </c>
      <c r="F46" s="17">
        <v>16980</v>
      </c>
      <c r="G46" s="24">
        <f t="shared" si="2"/>
        <v>33960</v>
      </c>
      <c r="H46" s="20">
        <v>2</v>
      </c>
      <c r="I46" s="17">
        <v>16980</v>
      </c>
      <c r="J46" s="8">
        <f t="shared" si="3"/>
        <v>33960</v>
      </c>
      <c r="K46" s="53">
        <v>16980</v>
      </c>
      <c r="L46" s="9">
        <v>33960</v>
      </c>
      <c r="N46" s="23"/>
    </row>
    <row r="47" spans="1:14" x14ac:dyDescent="0.25">
      <c r="A47" s="30">
        <v>43</v>
      </c>
      <c r="B47" s="35" t="s">
        <v>62</v>
      </c>
      <c r="C47" s="36" t="s">
        <v>45</v>
      </c>
      <c r="D47" s="37">
        <v>2</v>
      </c>
      <c r="E47" s="20">
        <v>2</v>
      </c>
      <c r="F47" s="7">
        <v>21960</v>
      </c>
      <c r="G47" s="24">
        <f t="shared" si="2"/>
        <v>43920</v>
      </c>
      <c r="H47" s="20">
        <v>2</v>
      </c>
      <c r="I47" s="17">
        <v>21960</v>
      </c>
      <c r="J47" s="8">
        <f t="shared" si="3"/>
        <v>43920</v>
      </c>
      <c r="K47" s="53">
        <v>21960</v>
      </c>
      <c r="L47" s="9">
        <v>43920</v>
      </c>
      <c r="N47" s="23"/>
    </row>
    <row r="48" spans="1:14" x14ac:dyDescent="0.25">
      <c r="A48" s="30">
        <v>44</v>
      </c>
      <c r="B48" s="35" t="s">
        <v>63</v>
      </c>
      <c r="C48" s="36" t="s">
        <v>45</v>
      </c>
      <c r="D48" s="37">
        <v>1</v>
      </c>
      <c r="E48" s="20">
        <v>1</v>
      </c>
      <c r="F48" s="7">
        <v>20040</v>
      </c>
      <c r="G48" s="24">
        <f t="shared" si="2"/>
        <v>20040</v>
      </c>
      <c r="H48" s="20">
        <v>1</v>
      </c>
      <c r="I48" s="17">
        <v>20040</v>
      </c>
      <c r="J48" s="8">
        <f t="shared" si="3"/>
        <v>20040</v>
      </c>
      <c r="K48" s="53">
        <v>20040</v>
      </c>
      <c r="L48" s="9">
        <v>20040</v>
      </c>
      <c r="N48" s="23"/>
    </row>
    <row r="49" spans="1:14" x14ac:dyDescent="0.25">
      <c r="A49" s="30">
        <v>45</v>
      </c>
      <c r="B49" s="35" t="s">
        <v>64</v>
      </c>
      <c r="C49" s="36" t="s">
        <v>45</v>
      </c>
      <c r="D49" s="37">
        <v>1</v>
      </c>
      <c r="E49" s="1">
        <v>1</v>
      </c>
      <c r="F49" s="17">
        <v>16800</v>
      </c>
      <c r="G49" s="24">
        <f t="shared" si="2"/>
        <v>16800</v>
      </c>
      <c r="H49" s="20">
        <v>1</v>
      </c>
      <c r="I49" s="17">
        <v>16800</v>
      </c>
      <c r="J49" s="8">
        <f t="shared" si="3"/>
        <v>16800</v>
      </c>
      <c r="K49" s="53">
        <v>16800</v>
      </c>
      <c r="L49" s="9">
        <v>16800</v>
      </c>
      <c r="N49" s="23"/>
    </row>
    <row r="50" spans="1:14" x14ac:dyDescent="0.25">
      <c r="A50" s="30">
        <v>46</v>
      </c>
      <c r="B50" s="35" t="s">
        <v>65</v>
      </c>
      <c r="C50" s="36" t="s">
        <v>45</v>
      </c>
      <c r="D50" s="37">
        <v>1</v>
      </c>
      <c r="E50" s="1">
        <v>1</v>
      </c>
      <c r="F50" s="17">
        <v>18000</v>
      </c>
      <c r="G50" s="24">
        <f t="shared" si="2"/>
        <v>18000</v>
      </c>
      <c r="H50" s="20">
        <v>1</v>
      </c>
      <c r="I50" s="17">
        <v>18000</v>
      </c>
      <c r="J50" s="8">
        <f t="shared" si="3"/>
        <v>18000</v>
      </c>
      <c r="K50" s="53">
        <v>18000</v>
      </c>
      <c r="L50" s="9">
        <v>18000</v>
      </c>
      <c r="N50" s="23"/>
    </row>
    <row r="51" spans="1:14" x14ac:dyDescent="0.25">
      <c r="A51" s="30">
        <v>47</v>
      </c>
      <c r="B51" s="35" t="s">
        <v>66</v>
      </c>
      <c r="C51" s="36" t="s">
        <v>45</v>
      </c>
      <c r="D51" s="37">
        <v>2</v>
      </c>
      <c r="E51" s="1">
        <v>2</v>
      </c>
      <c r="F51" s="17">
        <v>15600</v>
      </c>
      <c r="G51" s="24">
        <f t="shared" si="2"/>
        <v>31200</v>
      </c>
      <c r="H51" s="20">
        <v>2</v>
      </c>
      <c r="I51" s="17">
        <v>15600</v>
      </c>
      <c r="J51" s="8">
        <f t="shared" si="3"/>
        <v>31200</v>
      </c>
      <c r="K51" s="53">
        <v>15600</v>
      </c>
      <c r="L51" s="9">
        <v>31200</v>
      </c>
      <c r="N51" s="23"/>
    </row>
    <row r="52" spans="1:14" x14ac:dyDescent="0.25">
      <c r="A52" s="39">
        <v>48</v>
      </c>
      <c r="B52" s="34" t="s">
        <v>167</v>
      </c>
      <c r="C52" s="38" t="s">
        <v>22</v>
      </c>
      <c r="D52" s="40">
        <v>5</v>
      </c>
      <c r="E52" s="20">
        <v>5</v>
      </c>
      <c r="F52" s="7">
        <v>4200</v>
      </c>
      <c r="G52" s="24">
        <f t="shared" si="2"/>
        <v>21000</v>
      </c>
      <c r="H52" s="20">
        <v>5</v>
      </c>
      <c r="I52" s="17">
        <v>4200</v>
      </c>
      <c r="J52" s="8">
        <f t="shared" si="3"/>
        <v>21000</v>
      </c>
      <c r="K52" s="53">
        <v>4200</v>
      </c>
      <c r="L52" s="9">
        <v>21000</v>
      </c>
      <c r="N52" s="23"/>
    </row>
    <row r="53" spans="1:14" x14ac:dyDescent="0.25">
      <c r="A53" s="30">
        <v>49</v>
      </c>
      <c r="B53" s="35" t="s">
        <v>67</v>
      </c>
      <c r="C53" s="36" t="s">
        <v>22</v>
      </c>
      <c r="D53" s="37">
        <v>5</v>
      </c>
      <c r="E53" s="20">
        <v>5</v>
      </c>
      <c r="F53" s="7">
        <v>6000</v>
      </c>
      <c r="G53" s="24">
        <f t="shared" si="2"/>
        <v>30000</v>
      </c>
      <c r="H53" s="20">
        <v>5</v>
      </c>
      <c r="I53" s="17">
        <v>6000</v>
      </c>
      <c r="J53" s="8">
        <f t="shared" si="3"/>
        <v>30000</v>
      </c>
      <c r="K53" s="53">
        <v>6000</v>
      </c>
      <c r="L53" s="9">
        <v>30000</v>
      </c>
      <c r="N53" s="23"/>
    </row>
    <row r="54" spans="1:14" x14ac:dyDescent="0.25">
      <c r="A54" s="30">
        <v>50</v>
      </c>
      <c r="B54" s="35" t="s">
        <v>68</v>
      </c>
      <c r="C54" s="36" t="s">
        <v>22</v>
      </c>
      <c r="D54" s="37">
        <v>5</v>
      </c>
      <c r="E54" s="1">
        <v>5</v>
      </c>
      <c r="F54" s="17">
        <v>6000</v>
      </c>
      <c r="G54" s="24">
        <f t="shared" si="2"/>
        <v>30000</v>
      </c>
      <c r="H54" s="20">
        <v>5</v>
      </c>
      <c r="I54" s="17">
        <v>6000</v>
      </c>
      <c r="J54" s="8">
        <f t="shared" si="3"/>
        <v>30000</v>
      </c>
      <c r="K54" s="53">
        <v>6000</v>
      </c>
      <c r="L54" s="9">
        <v>30000</v>
      </c>
      <c r="N54" s="23"/>
    </row>
    <row r="55" spans="1:14" x14ac:dyDescent="0.25">
      <c r="A55" s="30">
        <v>51</v>
      </c>
      <c r="B55" s="35" t="s">
        <v>69</v>
      </c>
      <c r="C55" s="36" t="s">
        <v>22</v>
      </c>
      <c r="D55" s="37">
        <v>4</v>
      </c>
      <c r="E55" s="1">
        <v>4</v>
      </c>
      <c r="F55" s="17">
        <v>7800</v>
      </c>
      <c r="G55" s="24">
        <f t="shared" si="2"/>
        <v>31200</v>
      </c>
      <c r="H55" s="20">
        <v>4</v>
      </c>
      <c r="I55" s="17">
        <v>7800</v>
      </c>
      <c r="J55" s="8">
        <f t="shared" si="3"/>
        <v>31200</v>
      </c>
      <c r="K55" s="53">
        <v>7800</v>
      </c>
      <c r="L55" s="9">
        <v>31200</v>
      </c>
      <c r="N55" s="23"/>
    </row>
    <row r="56" spans="1:14" x14ac:dyDescent="0.25">
      <c r="A56" s="30">
        <v>52</v>
      </c>
      <c r="B56" s="35" t="s">
        <v>168</v>
      </c>
      <c r="C56" s="36" t="s">
        <v>10</v>
      </c>
      <c r="D56" s="37">
        <v>2</v>
      </c>
      <c r="E56" s="20">
        <v>2</v>
      </c>
      <c r="F56" s="7">
        <v>7080</v>
      </c>
      <c r="G56" s="24">
        <f t="shared" si="2"/>
        <v>14160</v>
      </c>
      <c r="H56" s="20">
        <v>2</v>
      </c>
      <c r="I56" s="17">
        <v>7080</v>
      </c>
      <c r="J56" s="8">
        <f t="shared" si="3"/>
        <v>14160</v>
      </c>
      <c r="K56" s="53">
        <v>7080</v>
      </c>
      <c r="L56" s="9">
        <v>14160</v>
      </c>
      <c r="N56" s="23"/>
    </row>
    <row r="57" spans="1:14" x14ac:dyDescent="0.25">
      <c r="A57" s="30">
        <v>53</v>
      </c>
      <c r="B57" s="35" t="s">
        <v>70</v>
      </c>
      <c r="C57" s="36" t="s">
        <v>10</v>
      </c>
      <c r="D57" s="37">
        <v>3</v>
      </c>
      <c r="E57" s="1">
        <v>3</v>
      </c>
      <c r="F57" s="17">
        <v>7200</v>
      </c>
      <c r="G57" s="24">
        <f t="shared" si="2"/>
        <v>21600</v>
      </c>
      <c r="H57" s="20">
        <v>3</v>
      </c>
      <c r="I57" s="17">
        <v>7200</v>
      </c>
      <c r="J57" s="8">
        <f t="shared" si="3"/>
        <v>21600</v>
      </c>
      <c r="K57" s="53">
        <v>7200</v>
      </c>
      <c r="L57" s="9">
        <v>21600</v>
      </c>
      <c r="N57" s="23"/>
    </row>
    <row r="58" spans="1:14" x14ac:dyDescent="0.25">
      <c r="A58" s="30">
        <v>54</v>
      </c>
      <c r="B58" s="35" t="s">
        <v>169</v>
      </c>
      <c r="C58" s="36" t="s">
        <v>10</v>
      </c>
      <c r="D58" s="37">
        <v>4</v>
      </c>
      <c r="E58" s="1">
        <v>4</v>
      </c>
      <c r="F58" s="17">
        <v>8400</v>
      </c>
      <c r="G58" s="24">
        <f t="shared" si="2"/>
        <v>33600</v>
      </c>
      <c r="H58" s="20">
        <v>4</v>
      </c>
      <c r="I58" s="17">
        <v>8400</v>
      </c>
      <c r="J58" s="8">
        <f t="shared" si="3"/>
        <v>33600</v>
      </c>
      <c r="K58" s="53">
        <v>8400</v>
      </c>
      <c r="L58" s="9">
        <v>33600</v>
      </c>
      <c r="N58" s="23"/>
    </row>
    <row r="59" spans="1:14" x14ac:dyDescent="0.25">
      <c r="A59" s="30">
        <v>55</v>
      </c>
      <c r="B59" s="35" t="s">
        <v>71</v>
      </c>
      <c r="C59" s="36" t="s">
        <v>22</v>
      </c>
      <c r="D59" s="37">
        <v>4</v>
      </c>
      <c r="E59" s="1">
        <v>4</v>
      </c>
      <c r="F59" s="17">
        <v>10800</v>
      </c>
      <c r="G59" s="24">
        <f t="shared" si="2"/>
        <v>43200</v>
      </c>
      <c r="H59" s="20">
        <v>4</v>
      </c>
      <c r="I59" s="17">
        <v>10800</v>
      </c>
      <c r="J59" s="8">
        <f t="shared" si="3"/>
        <v>43200</v>
      </c>
      <c r="K59" s="53">
        <v>10800</v>
      </c>
      <c r="L59" s="9">
        <v>43200</v>
      </c>
      <c r="N59" s="23"/>
    </row>
    <row r="60" spans="1:14" x14ac:dyDescent="0.25">
      <c r="A60" s="30">
        <v>56</v>
      </c>
      <c r="B60" s="35" t="s">
        <v>72</v>
      </c>
      <c r="C60" s="36" t="s">
        <v>17</v>
      </c>
      <c r="D60" s="37">
        <v>4</v>
      </c>
      <c r="E60" s="20">
        <v>4</v>
      </c>
      <c r="F60" s="7">
        <v>30000</v>
      </c>
      <c r="G60" s="24">
        <f t="shared" si="2"/>
        <v>120000</v>
      </c>
      <c r="H60" s="20">
        <v>4</v>
      </c>
      <c r="I60" s="17">
        <v>30000</v>
      </c>
      <c r="J60" s="8">
        <f t="shared" si="3"/>
        <v>120000</v>
      </c>
      <c r="K60" s="53">
        <v>30000</v>
      </c>
      <c r="L60" s="9">
        <v>120000</v>
      </c>
      <c r="N60" s="23"/>
    </row>
    <row r="61" spans="1:14" x14ac:dyDescent="0.25">
      <c r="A61" s="30">
        <v>57</v>
      </c>
      <c r="B61" s="35" t="s">
        <v>73</v>
      </c>
      <c r="C61" s="36" t="s">
        <v>17</v>
      </c>
      <c r="D61" s="37">
        <v>3</v>
      </c>
      <c r="E61" s="1">
        <v>3</v>
      </c>
      <c r="F61" s="17">
        <v>16800</v>
      </c>
      <c r="G61" s="24">
        <f t="shared" si="2"/>
        <v>50400</v>
      </c>
      <c r="H61" s="20">
        <v>3</v>
      </c>
      <c r="I61" s="17">
        <v>16800</v>
      </c>
      <c r="J61" s="8">
        <f t="shared" si="3"/>
        <v>50400</v>
      </c>
      <c r="K61" s="53">
        <v>16800</v>
      </c>
      <c r="L61" s="9">
        <v>50400</v>
      </c>
      <c r="N61" s="23"/>
    </row>
    <row r="62" spans="1:14" x14ac:dyDescent="0.25">
      <c r="A62" s="30">
        <v>58</v>
      </c>
      <c r="B62" s="35" t="s">
        <v>74</v>
      </c>
      <c r="C62" s="36" t="s">
        <v>17</v>
      </c>
      <c r="D62" s="37">
        <v>3</v>
      </c>
      <c r="E62" s="1">
        <v>3</v>
      </c>
      <c r="F62" s="17">
        <v>8400</v>
      </c>
      <c r="G62" s="24">
        <f t="shared" si="2"/>
        <v>25200</v>
      </c>
      <c r="H62" s="20">
        <v>3</v>
      </c>
      <c r="I62" s="17">
        <v>8400</v>
      </c>
      <c r="J62" s="8">
        <f t="shared" si="3"/>
        <v>25200</v>
      </c>
      <c r="K62" s="53">
        <v>8400</v>
      </c>
      <c r="L62" s="9">
        <v>25200</v>
      </c>
      <c r="N62" s="23"/>
    </row>
    <row r="63" spans="1:14" x14ac:dyDescent="0.25">
      <c r="A63" s="30">
        <v>59</v>
      </c>
      <c r="B63" s="35" t="s">
        <v>75</v>
      </c>
      <c r="C63" s="36" t="s">
        <v>17</v>
      </c>
      <c r="D63" s="37">
        <v>3</v>
      </c>
      <c r="E63" s="1">
        <v>3</v>
      </c>
      <c r="F63" s="17">
        <v>8400</v>
      </c>
      <c r="G63" s="24">
        <f t="shared" si="2"/>
        <v>25200</v>
      </c>
      <c r="H63" s="20">
        <v>3</v>
      </c>
      <c r="I63" s="17">
        <v>8400</v>
      </c>
      <c r="J63" s="8">
        <f t="shared" si="3"/>
        <v>25200</v>
      </c>
      <c r="K63" s="53">
        <v>8400</v>
      </c>
      <c r="L63" s="9">
        <v>25200</v>
      </c>
      <c r="N63" s="23"/>
    </row>
    <row r="64" spans="1:14" x14ac:dyDescent="0.25">
      <c r="A64" s="30">
        <v>60</v>
      </c>
      <c r="B64" s="35" t="s">
        <v>76</v>
      </c>
      <c r="C64" s="36" t="s">
        <v>17</v>
      </c>
      <c r="D64" s="37">
        <v>2</v>
      </c>
      <c r="E64" s="1">
        <v>2</v>
      </c>
      <c r="F64" s="17">
        <v>9600</v>
      </c>
      <c r="G64" s="24">
        <f t="shared" si="2"/>
        <v>19200</v>
      </c>
      <c r="H64" s="20">
        <v>2</v>
      </c>
      <c r="I64" s="17">
        <v>9600</v>
      </c>
      <c r="J64" s="8">
        <f t="shared" si="3"/>
        <v>19200</v>
      </c>
      <c r="K64" s="53">
        <v>9600</v>
      </c>
      <c r="L64" s="9">
        <v>19200</v>
      </c>
      <c r="N64" s="23"/>
    </row>
    <row r="65" spans="1:14" x14ac:dyDescent="0.25">
      <c r="A65" s="30">
        <v>61</v>
      </c>
      <c r="B65" s="35" t="s">
        <v>77</v>
      </c>
      <c r="C65" s="36" t="s">
        <v>22</v>
      </c>
      <c r="D65" s="37">
        <v>2</v>
      </c>
      <c r="E65" s="1">
        <v>2</v>
      </c>
      <c r="F65" s="17">
        <v>14400</v>
      </c>
      <c r="G65" s="24">
        <f t="shared" si="2"/>
        <v>28800</v>
      </c>
      <c r="H65" s="20">
        <v>2</v>
      </c>
      <c r="I65" s="17">
        <v>14400</v>
      </c>
      <c r="J65" s="8">
        <f t="shared" si="3"/>
        <v>28800</v>
      </c>
      <c r="K65" s="53">
        <v>14400</v>
      </c>
      <c r="L65" s="9">
        <v>28800</v>
      </c>
      <c r="N65" s="23"/>
    </row>
    <row r="66" spans="1:14" x14ac:dyDescent="0.25">
      <c r="A66" s="30">
        <v>62</v>
      </c>
      <c r="B66" s="35" t="s">
        <v>78</v>
      </c>
      <c r="C66" s="36" t="s">
        <v>17</v>
      </c>
      <c r="D66" s="37">
        <v>4</v>
      </c>
      <c r="E66" s="1">
        <v>4</v>
      </c>
      <c r="F66" s="17">
        <v>4800</v>
      </c>
      <c r="G66" s="24">
        <f t="shared" si="2"/>
        <v>19200</v>
      </c>
      <c r="H66" s="20">
        <v>4</v>
      </c>
      <c r="I66" s="17">
        <v>4800</v>
      </c>
      <c r="J66" s="8">
        <f t="shared" si="3"/>
        <v>19200</v>
      </c>
      <c r="K66" s="53">
        <v>4800</v>
      </c>
      <c r="L66" s="9">
        <v>19200</v>
      </c>
      <c r="N66" s="23"/>
    </row>
    <row r="67" spans="1:14" x14ac:dyDescent="0.25">
      <c r="A67" s="30">
        <v>63</v>
      </c>
      <c r="B67" s="35" t="s">
        <v>79</v>
      </c>
      <c r="C67" s="36" t="s">
        <v>17</v>
      </c>
      <c r="D67" s="37">
        <v>4</v>
      </c>
      <c r="E67" s="20">
        <v>4</v>
      </c>
      <c r="F67" s="7">
        <v>4200</v>
      </c>
      <c r="G67" s="24">
        <f t="shared" si="2"/>
        <v>16800</v>
      </c>
      <c r="H67" s="20">
        <v>4</v>
      </c>
      <c r="I67" s="17">
        <v>4200</v>
      </c>
      <c r="J67" s="8">
        <f t="shared" si="3"/>
        <v>16800</v>
      </c>
      <c r="K67" s="53">
        <v>4200</v>
      </c>
      <c r="L67" s="9">
        <v>16800</v>
      </c>
      <c r="N67" s="23"/>
    </row>
    <row r="68" spans="1:14" x14ac:dyDescent="0.25">
      <c r="A68" s="30">
        <v>64</v>
      </c>
      <c r="B68" s="35" t="s">
        <v>80</v>
      </c>
      <c r="C68" s="36" t="s">
        <v>17</v>
      </c>
      <c r="D68" s="37">
        <v>5</v>
      </c>
      <c r="E68" s="1">
        <v>5</v>
      </c>
      <c r="F68" s="17">
        <v>4200</v>
      </c>
      <c r="G68" s="24">
        <f t="shared" si="2"/>
        <v>21000</v>
      </c>
      <c r="H68" s="20">
        <v>5</v>
      </c>
      <c r="I68" s="17">
        <v>4200</v>
      </c>
      <c r="J68" s="8">
        <f t="shared" si="3"/>
        <v>21000</v>
      </c>
      <c r="K68" s="53">
        <v>4200</v>
      </c>
      <c r="L68" s="9">
        <v>21000</v>
      </c>
      <c r="N68" s="23"/>
    </row>
    <row r="69" spans="1:14" x14ac:dyDescent="0.25">
      <c r="A69" s="30">
        <v>65</v>
      </c>
      <c r="B69" s="35" t="s">
        <v>81</v>
      </c>
      <c r="C69" s="36" t="s">
        <v>22</v>
      </c>
      <c r="D69" s="37">
        <v>150</v>
      </c>
      <c r="E69" s="20">
        <v>150</v>
      </c>
      <c r="F69" s="7">
        <v>4800</v>
      </c>
      <c r="G69" s="24">
        <f t="shared" ref="G69:G100" si="4">E69*F69</f>
        <v>720000</v>
      </c>
      <c r="H69" s="20">
        <v>150</v>
      </c>
      <c r="I69" s="17">
        <v>4800</v>
      </c>
      <c r="J69" s="8">
        <f t="shared" ref="J69:J100" si="5">H69*I69</f>
        <v>720000</v>
      </c>
      <c r="K69" s="53">
        <v>4800</v>
      </c>
      <c r="L69" s="9">
        <v>720000</v>
      </c>
      <c r="N69" s="23"/>
    </row>
    <row r="70" spans="1:14" x14ac:dyDescent="0.25">
      <c r="A70" s="30">
        <v>66</v>
      </c>
      <c r="B70" s="35" t="s">
        <v>82</v>
      </c>
      <c r="C70" s="36" t="s">
        <v>83</v>
      </c>
      <c r="D70" s="37">
        <v>4</v>
      </c>
      <c r="E70" s="1">
        <v>4</v>
      </c>
      <c r="F70" s="17">
        <v>33600</v>
      </c>
      <c r="G70" s="24">
        <f t="shared" si="4"/>
        <v>134400</v>
      </c>
      <c r="H70" s="20">
        <v>4</v>
      </c>
      <c r="I70" s="17">
        <v>33600</v>
      </c>
      <c r="J70" s="8">
        <f t="shared" si="5"/>
        <v>134400</v>
      </c>
      <c r="K70" s="53">
        <v>33600</v>
      </c>
      <c r="L70" s="9">
        <v>134400</v>
      </c>
      <c r="M70" s="23"/>
    </row>
    <row r="71" spans="1:14" x14ac:dyDescent="0.25">
      <c r="A71" s="30">
        <v>67</v>
      </c>
      <c r="B71" s="35" t="s">
        <v>84</v>
      </c>
      <c r="C71" s="36" t="s">
        <v>26</v>
      </c>
      <c r="D71" s="37">
        <v>4</v>
      </c>
      <c r="E71" s="20">
        <v>4</v>
      </c>
      <c r="F71" s="7">
        <v>20400</v>
      </c>
      <c r="G71" s="24">
        <f t="shared" si="4"/>
        <v>81600</v>
      </c>
      <c r="H71" s="20">
        <v>4</v>
      </c>
      <c r="I71" s="17">
        <v>20400</v>
      </c>
      <c r="J71" s="8">
        <f t="shared" si="5"/>
        <v>81600</v>
      </c>
      <c r="K71" s="53">
        <v>20400</v>
      </c>
      <c r="L71" s="9">
        <v>81600</v>
      </c>
      <c r="M71" s="23"/>
    </row>
    <row r="72" spans="1:14" x14ac:dyDescent="0.25">
      <c r="A72" s="30">
        <v>68</v>
      </c>
      <c r="B72" s="35" t="s">
        <v>85</v>
      </c>
      <c r="C72" s="36" t="s">
        <v>22</v>
      </c>
      <c r="D72" s="37">
        <v>3</v>
      </c>
      <c r="E72" s="1">
        <v>3</v>
      </c>
      <c r="F72" s="17">
        <v>32400</v>
      </c>
      <c r="G72" s="24">
        <f t="shared" si="4"/>
        <v>97200</v>
      </c>
      <c r="H72" s="20">
        <v>3</v>
      </c>
      <c r="I72" s="17">
        <v>32400</v>
      </c>
      <c r="J72" s="8">
        <f t="shared" si="5"/>
        <v>97200</v>
      </c>
      <c r="K72" s="53">
        <v>32400</v>
      </c>
      <c r="L72" s="9">
        <v>97200</v>
      </c>
      <c r="M72" s="26"/>
    </row>
    <row r="73" spans="1:14" x14ac:dyDescent="0.25">
      <c r="A73" s="30">
        <v>69</v>
      </c>
      <c r="B73" s="35" t="s">
        <v>86</v>
      </c>
      <c r="C73" s="36" t="s">
        <v>14</v>
      </c>
      <c r="D73" s="37">
        <v>15</v>
      </c>
      <c r="E73" s="20">
        <v>15</v>
      </c>
      <c r="F73" s="7">
        <v>6000</v>
      </c>
      <c r="G73" s="24">
        <f t="shared" si="4"/>
        <v>90000</v>
      </c>
      <c r="H73" s="58">
        <v>15</v>
      </c>
      <c r="I73" s="17">
        <v>6000</v>
      </c>
      <c r="J73" s="8">
        <f t="shared" si="5"/>
        <v>90000</v>
      </c>
      <c r="K73" s="53">
        <v>6000</v>
      </c>
      <c r="L73" s="9">
        <v>90000</v>
      </c>
    </row>
    <row r="74" spans="1:14" ht="15" customHeight="1" x14ac:dyDescent="0.25">
      <c r="A74" s="30">
        <v>70</v>
      </c>
      <c r="B74" s="35" t="s">
        <v>87</v>
      </c>
      <c r="C74" s="36" t="s">
        <v>22</v>
      </c>
      <c r="D74" s="37">
        <v>4</v>
      </c>
      <c r="E74" s="1">
        <v>4</v>
      </c>
      <c r="F74" s="17">
        <v>3360</v>
      </c>
      <c r="G74" s="24">
        <f t="shared" si="4"/>
        <v>13440</v>
      </c>
      <c r="H74" s="20">
        <v>4</v>
      </c>
      <c r="I74" s="7">
        <v>3360</v>
      </c>
      <c r="J74" s="8">
        <f t="shared" si="5"/>
        <v>13440</v>
      </c>
      <c r="K74" s="53">
        <v>3360</v>
      </c>
      <c r="L74" s="9">
        <v>13440</v>
      </c>
    </row>
    <row r="75" spans="1:14" x14ac:dyDescent="0.25">
      <c r="A75" s="30">
        <v>71</v>
      </c>
      <c r="B75" s="35" t="s">
        <v>88</v>
      </c>
      <c r="C75" s="36" t="s">
        <v>17</v>
      </c>
      <c r="D75" s="37">
        <v>5</v>
      </c>
      <c r="E75" s="20">
        <v>5</v>
      </c>
      <c r="F75" s="7">
        <v>24000</v>
      </c>
      <c r="G75" s="24">
        <f t="shared" si="4"/>
        <v>120000</v>
      </c>
      <c r="H75" s="20">
        <v>5</v>
      </c>
      <c r="I75" s="7">
        <v>24000</v>
      </c>
      <c r="J75" s="8">
        <f t="shared" si="5"/>
        <v>120000</v>
      </c>
      <c r="K75" s="53">
        <v>24000</v>
      </c>
      <c r="L75" s="9">
        <v>120000</v>
      </c>
    </row>
    <row r="76" spans="1:14" x14ac:dyDescent="0.25">
      <c r="A76" s="30">
        <v>72</v>
      </c>
      <c r="B76" s="35" t="s">
        <v>89</v>
      </c>
      <c r="C76" s="36" t="s">
        <v>26</v>
      </c>
      <c r="D76" s="37">
        <v>5</v>
      </c>
      <c r="E76" s="1">
        <v>5</v>
      </c>
      <c r="F76" s="17">
        <v>22800</v>
      </c>
      <c r="G76" s="24">
        <f t="shared" si="4"/>
        <v>114000</v>
      </c>
      <c r="H76" s="20">
        <v>5</v>
      </c>
      <c r="I76" s="7">
        <v>22800</v>
      </c>
      <c r="J76" s="8">
        <f t="shared" si="5"/>
        <v>114000</v>
      </c>
      <c r="K76" s="53">
        <v>22800</v>
      </c>
      <c r="L76" s="9">
        <v>114000</v>
      </c>
    </row>
    <row r="77" spans="1:14" ht="15" customHeight="1" x14ac:dyDescent="0.25">
      <c r="A77" s="30">
        <v>73</v>
      </c>
      <c r="B77" s="35" t="s">
        <v>90</v>
      </c>
      <c r="C77" s="36" t="s">
        <v>9</v>
      </c>
      <c r="D77" s="37">
        <v>8</v>
      </c>
      <c r="E77" s="20">
        <v>8</v>
      </c>
      <c r="F77" s="7">
        <v>16800</v>
      </c>
      <c r="G77" s="24">
        <f t="shared" si="4"/>
        <v>134400</v>
      </c>
      <c r="H77" s="20">
        <v>8</v>
      </c>
      <c r="I77" s="7">
        <v>16800</v>
      </c>
      <c r="J77" s="8">
        <f t="shared" si="5"/>
        <v>134400</v>
      </c>
      <c r="K77" s="53">
        <v>16800</v>
      </c>
      <c r="L77" s="9">
        <v>134400</v>
      </c>
    </row>
    <row r="78" spans="1:14" ht="15" customHeight="1" x14ac:dyDescent="0.25">
      <c r="A78" s="30">
        <v>74</v>
      </c>
      <c r="B78" s="35" t="s">
        <v>91</v>
      </c>
      <c r="C78" s="36" t="s">
        <v>17</v>
      </c>
      <c r="D78" s="37">
        <v>12</v>
      </c>
      <c r="E78" s="1">
        <v>12</v>
      </c>
      <c r="F78" s="17">
        <v>8760</v>
      </c>
      <c r="G78" s="24">
        <f t="shared" si="4"/>
        <v>105120</v>
      </c>
      <c r="H78" s="20">
        <v>12</v>
      </c>
      <c r="I78" s="7">
        <v>8760</v>
      </c>
      <c r="J78" s="8">
        <f t="shared" si="5"/>
        <v>105120</v>
      </c>
      <c r="K78" s="53">
        <v>8760</v>
      </c>
      <c r="L78" s="9">
        <v>105120</v>
      </c>
    </row>
    <row r="79" spans="1:14" x14ac:dyDescent="0.25">
      <c r="A79" s="30">
        <v>75</v>
      </c>
      <c r="B79" s="35" t="s">
        <v>92</v>
      </c>
      <c r="C79" s="36" t="s">
        <v>17</v>
      </c>
      <c r="D79" s="37">
        <v>6</v>
      </c>
      <c r="E79" s="20">
        <v>6</v>
      </c>
      <c r="F79" s="7">
        <v>18000</v>
      </c>
      <c r="G79" s="24">
        <f t="shared" si="4"/>
        <v>108000</v>
      </c>
      <c r="H79" s="20">
        <v>6</v>
      </c>
      <c r="I79" s="7">
        <v>18000</v>
      </c>
      <c r="J79" s="8">
        <f t="shared" si="5"/>
        <v>108000</v>
      </c>
      <c r="K79" s="53">
        <v>18000</v>
      </c>
      <c r="L79" s="9">
        <v>108000</v>
      </c>
    </row>
    <row r="80" spans="1:14" x14ac:dyDescent="0.25">
      <c r="A80" s="30">
        <v>76</v>
      </c>
      <c r="B80" s="35" t="s">
        <v>93</v>
      </c>
      <c r="C80" s="36" t="s">
        <v>17</v>
      </c>
      <c r="D80" s="37">
        <v>2</v>
      </c>
      <c r="E80" s="20">
        <v>2</v>
      </c>
      <c r="F80" s="7">
        <v>19200</v>
      </c>
      <c r="G80" s="24">
        <f t="shared" si="4"/>
        <v>38400</v>
      </c>
      <c r="H80" s="20">
        <v>2</v>
      </c>
      <c r="I80" s="7">
        <v>19200</v>
      </c>
      <c r="J80" s="8">
        <f t="shared" si="5"/>
        <v>38400</v>
      </c>
      <c r="K80" s="53">
        <v>19200</v>
      </c>
      <c r="L80" s="9">
        <v>38400</v>
      </c>
    </row>
    <row r="81" spans="1:12" x14ac:dyDescent="0.25">
      <c r="A81" s="30">
        <v>77</v>
      </c>
      <c r="B81" s="35" t="s">
        <v>94</v>
      </c>
      <c r="C81" s="36" t="s">
        <v>17</v>
      </c>
      <c r="D81" s="37">
        <v>3</v>
      </c>
      <c r="E81" s="20">
        <v>3</v>
      </c>
      <c r="F81" s="7">
        <v>14400</v>
      </c>
      <c r="G81" s="24">
        <f t="shared" si="4"/>
        <v>43200</v>
      </c>
      <c r="H81" s="20">
        <v>3</v>
      </c>
      <c r="I81" s="7">
        <v>14400</v>
      </c>
      <c r="J81" s="8">
        <f t="shared" si="5"/>
        <v>43200</v>
      </c>
      <c r="K81" s="53">
        <v>14400</v>
      </c>
      <c r="L81" s="9">
        <v>43200</v>
      </c>
    </row>
    <row r="82" spans="1:12" x14ac:dyDescent="0.25">
      <c r="A82" s="30">
        <v>78</v>
      </c>
      <c r="B82" s="35" t="s">
        <v>95</v>
      </c>
      <c r="C82" s="36" t="s">
        <v>17</v>
      </c>
      <c r="D82" s="37">
        <v>2</v>
      </c>
      <c r="E82" s="20">
        <v>2</v>
      </c>
      <c r="F82" s="7">
        <v>8400</v>
      </c>
      <c r="G82" s="24">
        <f t="shared" si="4"/>
        <v>16800</v>
      </c>
      <c r="H82" s="20">
        <v>2</v>
      </c>
      <c r="I82" s="7">
        <v>8400</v>
      </c>
      <c r="J82" s="8">
        <f t="shared" si="5"/>
        <v>16800</v>
      </c>
      <c r="K82" s="53">
        <v>8400</v>
      </c>
      <c r="L82" s="9">
        <v>16800</v>
      </c>
    </row>
    <row r="83" spans="1:12" x14ac:dyDescent="0.25">
      <c r="A83" s="30">
        <v>79</v>
      </c>
      <c r="B83" s="35" t="s">
        <v>96</v>
      </c>
      <c r="C83" s="36" t="s">
        <v>17</v>
      </c>
      <c r="D83" s="37">
        <v>2</v>
      </c>
      <c r="E83" s="20">
        <v>2</v>
      </c>
      <c r="F83" s="7">
        <v>8400</v>
      </c>
      <c r="G83" s="24">
        <f t="shared" si="4"/>
        <v>16800</v>
      </c>
      <c r="H83" s="20">
        <v>2</v>
      </c>
      <c r="I83" s="7">
        <v>8400</v>
      </c>
      <c r="J83" s="8">
        <f t="shared" si="5"/>
        <v>16800</v>
      </c>
      <c r="K83" s="53">
        <v>8400</v>
      </c>
      <c r="L83" s="9">
        <v>16800</v>
      </c>
    </row>
    <row r="84" spans="1:12" x14ac:dyDescent="0.25">
      <c r="A84" s="30">
        <v>80</v>
      </c>
      <c r="B84" s="35" t="s">
        <v>97</v>
      </c>
      <c r="C84" s="36" t="s">
        <v>17</v>
      </c>
      <c r="D84" s="37">
        <v>2</v>
      </c>
      <c r="E84" s="20">
        <v>2</v>
      </c>
      <c r="F84" s="7">
        <v>8400</v>
      </c>
      <c r="G84" s="24">
        <f t="shared" si="4"/>
        <v>16800</v>
      </c>
      <c r="H84" s="20">
        <v>2</v>
      </c>
      <c r="I84" s="7">
        <v>8400</v>
      </c>
      <c r="J84" s="8">
        <f t="shared" si="5"/>
        <v>16800</v>
      </c>
      <c r="K84" s="53">
        <v>8400</v>
      </c>
      <c r="L84" s="9">
        <v>16800</v>
      </c>
    </row>
    <row r="85" spans="1:12" x14ac:dyDescent="0.25">
      <c r="A85" s="30">
        <v>81</v>
      </c>
      <c r="B85" s="35" t="s">
        <v>98</v>
      </c>
      <c r="C85" s="36" t="s">
        <v>14</v>
      </c>
      <c r="D85" s="37">
        <v>2</v>
      </c>
      <c r="E85" s="20">
        <v>2</v>
      </c>
      <c r="F85" s="7">
        <v>72000</v>
      </c>
      <c r="G85" s="24">
        <f t="shared" si="4"/>
        <v>144000</v>
      </c>
      <c r="H85" s="20">
        <v>2</v>
      </c>
      <c r="I85" s="7">
        <v>72000</v>
      </c>
      <c r="J85" s="8">
        <f t="shared" si="5"/>
        <v>144000</v>
      </c>
      <c r="K85" s="53">
        <v>72000</v>
      </c>
      <c r="L85" s="9">
        <v>144000</v>
      </c>
    </row>
    <row r="86" spans="1:12" x14ac:dyDescent="0.25">
      <c r="A86" s="30">
        <v>82</v>
      </c>
      <c r="B86" s="35" t="s">
        <v>99</v>
      </c>
      <c r="C86" s="36" t="s">
        <v>17</v>
      </c>
      <c r="D86" s="37">
        <v>2</v>
      </c>
      <c r="E86" s="20">
        <v>2</v>
      </c>
      <c r="F86" s="7">
        <v>4200</v>
      </c>
      <c r="G86" s="24">
        <f t="shared" si="4"/>
        <v>8400</v>
      </c>
      <c r="H86" s="20">
        <v>2</v>
      </c>
      <c r="I86" s="7">
        <v>4200</v>
      </c>
      <c r="J86" s="8">
        <f t="shared" si="5"/>
        <v>8400</v>
      </c>
      <c r="K86" s="53">
        <v>4200</v>
      </c>
      <c r="L86" s="9">
        <v>8400</v>
      </c>
    </row>
    <row r="87" spans="1:12" x14ac:dyDescent="0.25">
      <c r="A87" s="30">
        <v>83</v>
      </c>
      <c r="B87" s="35" t="s">
        <v>100</v>
      </c>
      <c r="C87" s="36" t="s">
        <v>17</v>
      </c>
      <c r="D87" s="37">
        <v>4</v>
      </c>
      <c r="E87" s="20">
        <v>4</v>
      </c>
      <c r="F87" s="7">
        <v>5040</v>
      </c>
      <c r="G87" s="24">
        <f t="shared" si="4"/>
        <v>20160</v>
      </c>
      <c r="H87" s="20">
        <v>4</v>
      </c>
      <c r="I87" s="7">
        <v>5040</v>
      </c>
      <c r="J87" s="8">
        <f t="shared" si="5"/>
        <v>20160</v>
      </c>
      <c r="K87" s="53">
        <v>5040</v>
      </c>
      <c r="L87" s="9">
        <v>20160</v>
      </c>
    </row>
    <row r="88" spans="1:12" x14ac:dyDescent="0.25">
      <c r="A88" s="30">
        <v>84</v>
      </c>
      <c r="B88" s="35" t="s">
        <v>101</v>
      </c>
      <c r="C88" s="36" t="s">
        <v>17</v>
      </c>
      <c r="D88" s="57">
        <v>0.5</v>
      </c>
      <c r="E88" s="20">
        <v>0.5</v>
      </c>
      <c r="F88" s="7">
        <v>34800</v>
      </c>
      <c r="G88" s="24">
        <f t="shared" si="4"/>
        <v>17400</v>
      </c>
      <c r="H88" s="65">
        <v>0.5</v>
      </c>
      <c r="I88" s="7">
        <v>34800</v>
      </c>
      <c r="J88" s="8">
        <f t="shared" si="5"/>
        <v>17400</v>
      </c>
      <c r="K88" s="53">
        <v>34800</v>
      </c>
      <c r="L88" s="9">
        <v>17400</v>
      </c>
    </row>
    <row r="89" spans="1:12" x14ac:dyDescent="0.25">
      <c r="A89" s="30">
        <v>85</v>
      </c>
      <c r="B89" s="35" t="s">
        <v>102</v>
      </c>
      <c r="C89" s="36" t="s">
        <v>17</v>
      </c>
      <c r="D89" s="37">
        <v>1</v>
      </c>
      <c r="E89" s="20">
        <v>1</v>
      </c>
      <c r="F89" s="7">
        <v>38400</v>
      </c>
      <c r="G89" s="24">
        <f t="shared" si="4"/>
        <v>38400</v>
      </c>
      <c r="H89" s="20">
        <v>1</v>
      </c>
      <c r="I89" s="17">
        <v>38400</v>
      </c>
      <c r="J89" s="8">
        <f t="shared" si="5"/>
        <v>38400</v>
      </c>
      <c r="K89" s="53">
        <v>38400</v>
      </c>
      <c r="L89" s="9">
        <v>38400</v>
      </c>
    </row>
    <row r="90" spans="1:12" x14ac:dyDescent="0.25">
      <c r="A90" s="39">
        <v>86</v>
      </c>
      <c r="B90" s="34" t="s">
        <v>103</v>
      </c>
      <c r="C90" s="38" t="s">
        <v>34</v>
      </c>
      <c r="D90" s="40">
        <v>4</v>
      </c>
      <c r="E90" s="20">
        <v>2</v>
      </c>
      <c r="F90" s="7">
        <v>15600</v>
      </c>
      <c r="G90" s="24">
        <f t="shared" si="4"/>
        <v>31200</v>
      </c>
      <c r="H90" s="20">
        <v>2</v>
      </c>
      <c r="I90" s="17">
        <v>15600</v>
      </c>
      <c r="J90" s="8">
        <f t="shared" si="5"/>
        <v>31200</v>
      </c>
      <c r="K90" s="53">
        <v>15600</v>
      </c>
      <c r="L90" s="9">
        <v>31200</v>
      </c>
    </row>
    <row r="91" spans="1:12" x14ac:dyDescent="0.25">
      <c r="A91" s="39">
        <v>87</v>
      </c>
      <c r="B91" s="34" t="s">
        <v>170</v>
      </c>
      <c r="C91" s="38" t="s">
        <v>34</v>
      </c>
      <c r="D91" s="40">
        <v>3</v>
      </c>
      <c r="E91" s="20">
        <v>2</v>
      </c>
      <c r="F91" s="7">
        <v>19200</v>
      </c>
      <c r="G91" s="24">
        <f t="shared" si="4"/>
        <v>38400</v>
      </c>
      <c r="H91" s="20">
        <v>2</v>
      </c>
      <c r="I91" s="17">
        <v>19200</v>
      </c>
      <c r="J91" s="8">
        <f t="shared" si="5"/>
        <v>38400</v>
      </c>
      <c r="K91" s="53">
        <v>19200</v>
      </c>
      <c r="L91" s="9">
        <v>38400</v>
      </c>
    </row>
    <row r="92" spans="1:12" x14ac:dyDescent="0.25">
      <c r="A92" s="30">
        <v>88</v>
      </c>
      <c r="B92" s="35" t="s">
        <v>104</v>
      </c>
      <c r="C92" s="36" t="s">
        <v>10</v>
      </c>
      <c r="D92" s="37">
        <v>3</v>
      </c>
      <c r="E92" s="20">
        <v>3</v>
      </c>
      <c r="F92" s="7">
        <v>18000</v>
      </c>
      <c r="G92" s="24">
        <f t="shared" si="4"/>
        <v>54000</v>
      </c>
      <c r="H92" s="20">
        <v>3</v>
      </c>
      <c r="I92" s="17">
        <v>18000</v>
      </c>
      <c r="J92" s="8">
        <f t="shared" si="5"/>
        <v>54000</v>
      </c>
      <c r="K92" s="53">
        <v>18000</v>
      </c>
      <c r="L92" s="9">
        <v>54000</v>
      </c>
    </row>
    <row r="93" spans="1:12" x14ac:dyDescent="0.25">
      <c r="A93" s="30">
        <v>89</v>
      </c>
      <c r="B93" s="35" t="s">
        <v>105</v>
      </c>
      <c r="C93" s="36" t="s">
        <v>17</v>
      </c>
      <c r="D93" s="37">
        <v>8</v>
      </c>
      <c r="E93" s="20">
        <v>8</v>
      </c>
      <c r="F93" s="7">
        <v>6000</v>
      </c>
      <c r="G93" s="24">
        <f t="shared" si="4"/>
        <v>48000</v>
      </c>
      <c r="H93" s="20">
        <v>8</v>
      </c>
      <c r="I93" s="17">
        <v>6000</v>
      </c>
      <c r="J93" s="8">
        <f t="shared" si="5"/>
        <v>48000</v>
      </c>
      <c r="K93" s="53">
        <v>6000</v>
      </c>
      <c r="L93" s="9">
        <v>48000</v>
      </c>
    </row>
    <row r="94" spans="1:12" x14ac:dyDescent="0.25">
      <c r="A94" s="30">
        <v>90</v>
      </c>
      <c r="B94" s="35" t="s">
        <v>106</v>
      </c>
      <c r="C94" s="36" t="s">
        <v>17</v>
      </c>
      <c r="D94" s="37">
        <v>4</v>
      </c>
      <c r="E94" s="20">
        <v>4</v>
      </c>
      <c r="F94" s="7">
        <v>30000</v>
      </c>
      <c r="G94" s="24">
        <f t="shared" si="4"/>
        <v>120000</v>
      </c>
      <c r="H94" s="20">
        <v>4</v>
      </c>
      <c r="I94" s="17">
        <v>30000</v>
      </c>
      <c r="J94" s="8">
        <f t="shared" si="5"/>
        <v>120000</v>
      </c>
      <c r="K94" s="53">
        <v>30000</v>
      </c>
      <c r="L94" s="9">
        <v>120000</v>
      </c>
    </row>
    <row r="95" spans="1:12" x14ac:dyDescent="0.25">
      <c r="A95" s="30">
        <v>91</v>
      </c>
      <c r="B95" s="35" t="s">
        <v>107</v>
      </c>
      <c r="C95" s="36" t="s">
        <v>17</v>
      </c>
      <c r="D95" s="37">
        <v>1</v>
      </c>
      <c r="E95" s="20">
        <v>1</v>
      </c>
      <c r="F95" s="7">
        <v>12480</v>
      </c>
      <c r="G95" s="24">
        <f t="shared" si="4"/>
        <v>12480</v>
      </c>
      <c r="H95" s="20">
        <v>1</v>
      </c>
      <c r="I95" s="17">
        <v>12480</v>
      </c>
      <c r="J95" s="8">
        <f t="shared" si="5"/>
        <v>12480</v>
      </c>
      <c r="K95" s="53">
        <v>12480</v>
      </c>
      <c r="L95" s="9">
        <v>12480</v>
      </c>
    </row>
    <row r="96" spans="1:12" x14ac:dyDescent="0.25">
      <c r="A96" s="30">
        <v>92</v>
      </c>
      <c r="B96" s="35" t="s">
        <v>108</v>
      </c>
      <c r="C96" s="36" t="s">
        <v>17</v>
      </c>
      <c r="D96" s="37">
        <v>3</v>
      </c>
      <c r="E96" s="20">
        <v>3</v>
      </c>
      <c r="F96" s="7">
        <v>19200</v>
      </c>
      <c r="G96" s="24">
        <f t="shared" si="4"/>
        <v>57600</v>
      </c>
      <c r="H96" s="20">
        <v>3</v>
      </c>
      <c r="I96" s="17">
        <v>19200</v>
      </c>
      <c r="J96" s="8">
        <f t="shared" si="5"/>
        <v>57600</v>
      </c>
      <c r="K96" s="53">
        <v>19200</v>
      </c>
      <c r="L96" s="9">
        <v>57600</v>
      </c>
    </row>
    <row r="97" spans="1:12" x14ac:dyDescent="0.25">
      <c r="A97" s="30">
        <v>93</v>
      </c>
      <c r="B97" s="35" t="s">
        <v>109</v>
      </c>
      <c r="C97" s="36" t="s">
        <v>17</v>
      </c>
      <c r="D97" s="37">
        <v>5</v>
      </c>
      <c r="E97" s="20">
        <v>5</v>
      </c>
      <c r="F97" s="7">
        <v>13200</v>
      </c>
      <c r="G97" s="24">
        <f t="shared" si="4"/>
        <v>66000</v>
      </c>
      <c r="H97" s="20">
        <v>5</v>
      </c>
      <c r="I97" s="17">
        <v>14150</v>
      </c>
      <c r="J97" s="8">
        <f t="shared" si="5"/>
        <v>70750</v>
      </c>
      <c r="K97" s="53">
        <v>13200</v>
      </c>
      <c r="L97" s="9">
        <v>66000</v>
      </c>
    </row>
    <row r="98" spans="1:12" x14ac:dyDescent="0.25">
      <c r="A98" s="30">
        <v>94</v>
      </c>
      <c r="B98" s="35" t="s">
        <v>110</v>
      </c>
      <c r="C98" s="36" t="s">
        <v>17</v>
      </c>
      <c r="D98" s="37">
        <v>7</v>
      </c>
      <c r="E98" s="20">
        <v>7</v>
      </c>
      <c r="F98" s="7">
        <v>13200</v>
      </c>
      <c r="G98" s="24">
        <f t="shared" si="4"/>
        <v>92400</v>
      </c>
      <c r="H98" s="20">
        <v>7</v>
      </c>
      <c r="I98" s="17">
        <v>14000</v>
      </c>
      <c r="J98" s="8">
        <f t="shared" si="5"/>
        <v>98000</v>
      </c>
      <c r="K98" s="53">
        <v>13200</v>
      </c>
      <c r="L98" s="9">
        <v>92400</v>
      </c>
    </row>
    <row r="99" spans="1:12" x14ac:dyDescent="0.25">
      <c r="A99" s="30">
        <v>95</v>
      </c>
      <c r="B99" s="35" t="s">
        <v>111</v>
      </c>
      <c r="C99" s="36" t="s">
        <v>17</v>
      </c>
      <c r="D99" s="37">
        <v>6</v>
      </c>
      <c r="E99" s="20">
        <v>6</v>
      </c>
      <c r="F99" s="7">
        <v>13200</v>
      </c>
      <c r="G99" s="24">
        <f t="shared" si="4"/>
        <v>79200</v>
      </c>
      <c r="H99" s="20">
        <v>6</v>
      </c>
      <c r="I99" s="17">
        <v>13200</v>
      </c>
      <c r="J99" s="8">
        <f t="shared" si="5"/>
        <v>79200</v>
      </c>
      <c r="K99" s="53">
        <v>13200</v>
      </c>
      <c r="L99" s="9">
        <v>79200</v>
      </c>
    </row>
    <row r="100" spans="1:12" x14ac:dyDescent="0.25">
      <c r="A100" s="30">
        <v>96</v>
      </c>
      <c r="B100" s="35" t="s">
        <v>112</v>
      </c>
      <c r="C100" s="36" t="s">
        <v>17</v>
      </c>
      <c r="D100" s="37">
        <v>7</v>
      </c>
      <c r="E100" s="20">
        <v>7</v>
      </c>
      <c r="F100" s="7">
        <v>9600</v>
      </c>
      <c r="G100" s="24">
        <f t="shared" si="4"/>
        <v>67200</v>
      </c>
      <c r="H100" s="20">
        <v>7</v>
      </c>
      <c r="I100" s="17">
        <v>9600</v>
      </c>
      <c r="J100" s="8">
        <f t="shared" si="5"/>
        <v>67200</v>
      </c>
      <c r="K100" s="53">
        <v>9600</v>
      </c>
      <c r="L100" s="9">
        <v>67200</v>
      </c>
    </row>
    <row r="101" spans="1:12" x14ac:dyDescent="0.25">
      <c r="A101" s="30">
        <v>97</v>
      </c>
      <c r="B101" s="35" t="s">
        <v>113</v>
      </c>
      <c r="C101" s="36" t="s">
        <v>17</v>
      </c>
      <c r="D101" s="37">
        <v>7</v>
      </c>
      <c r="E101" s="20">
        <v>7</v>
      </c>
      <c r="F101" s="7">
        <v>8400</v>
      </c>
      <c r="G101" s="24">
        <f t="shared" ref="G101:G132" si="6">E101*F101</f>
        <v>58800</v>
      </c>
      <c r="H101" s="20">
        <v>7</v>
      </c>
      <c r="I101" s="17">
        <v>8400</v>
      </c>
      <c r="J101" s="8">
        <f t="shared" ref="J101:J132" si="7">H101*I101</f>
        <v>58800</v>
      </c>
      <c r="K101" s="53">
        <v>8400</v>
      </c>
      <c r="L101" s="9">
        <v>58800</v>
      </c>
    </row>
    <row r="102" spans="1:12" x14ac:dyDescent="0.25">
      <c r="A102" s="30">
        <v>98</v>
      </c>
      <c r="B102" s="35" t="s">
        <v>114</v>
      </c>
      <c r="C102" s="36" t="s">
        <v>26</v>
      </c>
      <c r="D102" s="37">
        <v>4</v>
      </c>
      <c r="E102" s="20">
        <v>4</v>
      </c>
      <c r="F102" s="7">
        <v>15600</v>
      </c>
      <c r="G102" s="24">
        <f t="shared" si="6"/>
        <v>62400</v>
      </c>
      <c r="H102" s="20">
        <v>4</v>
      </c>
      <c r="I102" s="17">
        <v>15600</v>
      </c>
      <c r="J102" s="8">
        <f t="shared" si="7"/>
        <v>62400</v>
      </c>
      <c r="K102" s="53">
        <v>15600</v>
      </c>
      <c r="L102" s="9">
        <v>62400</v>
      </c>
    </row>
    <row r="103" spans="1:12" x14ac:dyDescent="0.25">
      <c r="A103" s="30">
        <v>99</v>
      </c>
      <c r="B103" s="35" t="s">
        <v>115</v>
      </c>
      <c r="C103" s="36" t="s">
        <v>14</v>
      </c>
      <c r="D103" s="37">
        <v>5</v>
      </c>
      <c r="E103" s="20">
        <v>5</v>
      </c>
      <c r="F103" s="7">
        <v>7680</v>
      </c>
      <c r="G103" s="24">
        <f t="shared" si="6"/>
        <v>38400</v>
      </c>
      <c r="H103" s="20">
        <v>5</v>
      </c>
      <c r="I103" s="17">
        <v>7680</v>
      </c>
      <c r="J103" s="8">
        <f t="shared" si="7"/>
        <v>38400</v>
      </c>
      <c r="K103" s="53">
        <v>7680</v>
      </c>
      <c r="L103" s="9">
        <v>38400</v>
      </c>
    </row>
    <row r="104" spans="1:12" x14ac:dyDescent="0.25">
      <c r="A104" s="39">
        <v>100</v>
      </c>
      <c r="B104" s="34" t="s">
        <v>171</v>
      </c>
      <c r="C104" s="38" t="s">
        <v>34</v>
      </c>
      <c r="D104" s="40">
        <v>1</v>
      </c>
      <c r="E104" s="20">
        <v>3</v>
      </c>
      <c r="F104" s="7">
        <v>21600</v>
      </c>
      <c r="G104" s="24">
        <f t="shared" si="6"/>
        <v>64800</v>
      </c>
      <c r="H104" s="20">
        <v>3</v>
      </c>
      <c r="I104" s="17">
        <v>21600</v>
      </c>
      <c r="J104" s="8">
        <f t="shared" si="7"/>
        <v>64800</v>
      </c>
      <c r="K104" s="53">
        <v>21600</v>
      </c>
      <c r="L104" s="9">
        <v>64800</v>
      </c>
    </row>
    <row r="105" spans="1:12" x14ac:dyDescent="0.25">
      <c r="A105" s="30">
        <v>101</v>
      </c>
      <c r="B105" s="35" t="s">
        <v>116</v>
      </c>
      <c r="C105" s="36" t="s">
        <v>22</v>
      </c>
      <c r="D105" s="37">
        <v>1</v>
      </c>
      <c r="E105" s="20">
        <v>1</v>
      </c>
      <c r="F105" s="7">
        <v>12000</v>
      </c>
      <c r="G105" s="24">
        <f t="shared" si="6"/>
        <v>12000</v>
      </c>
      <c r="H105" s="20">
        <v>1</v>
      </c>
      <c r="I105" s="17">
        <v>12000</v>
      </c>
      <c r="J105" s="8">
        <f t="shared" si="7"/>
        <v>12000</v>
      </c>
      <c r="K105" s="53">
        <v>12000</v>
      </c>
      <c r="L105" s="9">
        <v>12000</v>
      </c>
    </row>
    <row r="106" spans="1:12" x14ac:dyDescent="0.25">
      <c r="A106" s="30">
        <v>102</v>
      </c>
      <c r="B106" s="35" t="s">
        <v>117</v>
      </c>
      <c r="C106" s="36" t="s">
        <v>14</v>
      </c>
      <c r="D106" s="37">
        <v>3</v>
      </c>
      <c r="E106" s="20">
        <v>3</v>
      </c>
      <c r="F106" s="7">
        <v>18000</v>
      </c>
      <c r="G106" s="24">
        <f t="shared" si="6"/>
        <v>54000</v>
      </c>
      <c r="H106" s="20">
        <v>3</v>
      </c>
      <c r="I106" s="17">
        <v>18000</v>
      </c>
      <c r="J106" s="8">
        <f t="shared" si="7"/>
        <v>54000</v>
      </c>
      <c r="K106" s="53">
        <v>18000</v>
      </c>
      <c r="L106" s="9">
        <v>54000</v>
      </c>
    </row>
    <row r="107" spans="1:12" x14ac:dyDescent="0.25">
      <c r="A107" s="30">
        <v>103</v>
      </c>
      <c r="B107" s="35" t="s">
        <v>118</v>
      </c>
      <c r="C107" s="36" t="s">
        <v>17</v>
      </c>
      <c r="D107" s="37">
        <v>1</v>
      </c>
      <c r="E107" s="20">
        <v>1</v>
      </c>
      <c r="F107" s="7">
        <v>30000</v>
      </c>
      <c r="G107" s="24">
        <f t="shared" si="6"/>
        <v>30000</v>
      </c>
      <c r="H107" s="20">
        <v>1</v>
      </c>
      <c r="I107" s="17">
        <v>30000</v>
      </c>
      <c r="J107" s="8">
        <f t="shared" si="7"/>
        <v>30000</v>
      </c>
      <c r="K107" s="53">
        <v>30000</v>
      </c>
      <c r="L107" s="9">
        <v>30000</v>
      </c>
    </row>
    <row r="108" spans="1:12" x14ac:dyDescent="0.25">
      <c r="A108" s="30">
        <v>104</v>
      </c>
      <c r="B108" s="35" t="s">
        <v>119</v>
      </c>
      <c r="C108" s="36" t="s">
        <v>17</v>
      </c>
      <c r="D108" s="37">
        <v>4</v>
      </c>
      <c r="E108" s="20">
        <v>4</v>
      </c>
      <c r="F108" s="7">
        <v>6960</v>
      </c>
      <c r="G108" s="24">
        <f t="shared" si="6"/>
        <v>27840</v>
      </c>
      <c r="H108" s="20">
        <v>4</v>
      </c>
      <c r="I108" s="17">
        <v>6960</v>
      </c>
      <c r="J108" s="8">
        <f t="shared" si="7"/>
        <v>27840</v>
      </c>
      <c r="K108" s="53">
        <v>6960</v>
      </c>
      <c r="L108" s="9">
        <v>27840</v>
      </c>
    </row>
    <row r="109" spans="1:12" x14ac:dyDescent="0.25">
      <c r="A109" s="30">
        <v>105</v>
      </c>
      <c r="B109" s="35" t="s">
        <v>120</v>
      </c>
      <c r="C109" s="36" t="s">
        <v>14</v>
      </c>
      <c r="D109" s="37">
        <v>3</v>
      </c>
      <c r="E109" s="20">
        <v>3</v>
      </c>
      <c r="F109" s="7">
        <v>6240</v>
      </c>
      <c r="G109" s="24">
        <f t="shared" si="6"/>
        <v>18720</v>
      </c>
      <c r="H109" s="20">
        <v>3</v>
      </c>
      <c r="I109" s="17">
        <v>6240</v>
      </c>
      <c r="J109" s="8">
        <f t="shared" si="7"/>
        <v>18720</v>
      </c>
      <c r="K109" s="53">
        <v>6240</v>
      </c>
      <c r="L109" s="9">
        <v>18720</v>
      </c>
    </row>
    <row r="110" spans="1:12" x14ac:dyDescent="0.25">
      <c r="A110" s="30">
        <v>106</v>
      </c>
      <c r="B110" s="35" t="s">
        <v>121</v>
      </c>
      <c r="C110" s="36" t="s">
        <v>26</v>
      </c>
      <c r="D110" s="37">
        <v>6</v>
      </c>
      <c r="E110" s="20">
        <v>6</v>
      </c>
      <c r="F110" s="7">
        <v>12000</v>
      </c>
      <c r="G110" s="24">
        <f t="shared" si="6"/>
        <v>72000</v>
      </c>
      <c r="H110" s="20">
        <v>6</v>
      </c>
      <c r="I110" s="17">
        <v>12000</v>
      </c>
      <c r="J110" s="8">
        <f t="shared" si="7"/>
        <v>72000</v>
      </c>
      <c r="K110" s="53">
        <v>12000</v>
      </c>
      <c r="L110" s="9">
        <v>72000</v>
      </c>
    </row>
    <row r="111" spans="1:12" ht="25.5" x14ac:dyDescent="0.25">
      <c r="A111" s="30">
        <v>107</v>
      </c>
      <c r="B111" s="35" t="s">
        <v>122</v>
      </c>
      <c r="C111" s="36" t="s">
        <v>123</v>
      </c>
      <c r="D111" s="37">
        <v>4</v>
      </c>
      <c r="E111" s="20">
        <v>4</v>
      </c>
      <c r="F111" s="7">
        <v>20400</v>
      </c>
      <c r="G111" s="24">
        <f t="shared" si="6"/>
        <v>81600</v>
      </c>
      <c r="H111" s="20">
        <v>4</v>
      </c>
      <c r="I111" s="17">
        <v>21200</v>
      </c>
      <c r="J111" s="8">
        <f t="shared" si="7"/>
        <v>84800</v>
      </c>
      <c r="K111" s="53">
        <v>20400</v>
      </c>
      <c r="L111" s="9">
        <v>81600</v>
      </c>
    </row>
    <row r="112" spans="1:12" ht="25.5" x14ac:dyDescent="0.25">
      <c r="A112" s="30">
        <v>108</v>
      </c>
      <c r="B112" s="35" t="s">
        <v>124</v>
      </c>
      <c r="C112" s="36" t="s">
        <v>125</v>
      </c>
      <c r="D112" s="37">
        <v>1</v>
      </c>
      <c r="E112" s="20">
        <v>1</v>
      </c>
      <c r="F112" s="7">
        <v>16800</v>
      </c>
      <c r="G112" s="24">
        <f t="shared" si="6"/>
        <v>16800</v>
      </c>
      <c r="H112" s="20">
        <v>1</v>
      </c>
      <c r="I112" s="17">
        <v>16800</v>
      </c>
      <c r="J112" s="8">
        <f t="shared" si="7"/>
        <v>16800</v>
      </c>
      <c r="K112" s="53">
        <v>16800</v>
      </c>
      <c r="L112" s="9">
        <v>16800</v>
      </c>
    </row>
    <row r="113" spans="1:12" ht="25.5" x14ac:dyDescent="0.25">
      <c r="A113" s="30">
        <v>109</v>
      </c>
      <c r="B113" s="35" t="s">
        <v>126</v>
      </c>
      <c r="C113" s="36" t="s">
        <v>127</v>
      </c>
      <c r="D113" s="37">
        <v>1</v>
      </c>
      <c r="E113" s="20">
        <v>1</v>
      </c>
      <c r="F113" s="7">
        <v>18000</v>
      </c>
      <c r="G113" s="24">
        <f t="shared" si="6"/>
        <v>18000</v>
      </c>
      <c r="H113" s="20">
        <v>1</v>
      </c>
      <c r="I113" s="17">
        <v>18000</v>
      </c>
      <c r="J113" s="8">
        <f t="shared" si="7"/>
        <v>18000</v>
      </c>
      <c r="K113" s="53">
        <v>18000</v>
      </c>
      <c r="L113" s="9">
        <v>18000</v>
      </c>
    </row>
    <row r="114" spans="1:12" x14ac:dyDescent="0.25">
      <c r="A114" s="30">
        <v>110</v>
      </c>
      <c r="B114" s="35" t="s">
        <v>128</v>
      </c>
      <c r="C114" s="36" t="s">
        <v>26</v>
      </c>
      <c r="D114" s="37">
        <v>6</v>
      </c>
      <c r="E114" s="20">
        <v>6</v>
      </c>
      <c r="F114" s="7">
        <v>18000</v>
      </c>
      <c r="G114" s="24">
        <f t="shared" si="6"/>
        <v>108000</v>
      </c>
      <c r="H114" s="20">
        <v>6</v>
      </c>
      <c r="I114" s="17">
        <v>18000</v>
      </c>
      <c r="J114" s="8">
        <f t="shared" si="7"/>
        <v>108000</v>
      </c>
      <c r="K114" s="53">
        <v>18000</v>
      </c>
      <c r="L114" s="9">
        <v>108000</v>
      </c>
    </row>
    <row r="115" spans="1:12" x14ac:dyDescent="0.25">
      <c r="A115" s="30">
        <v>111</v>
      </c>
      <c r="B115" s="41" t="s">
        <v>129</v>
      </c>
      <c r="C115" s="42" t="s">
        <v>26</v>
      </c>
      <c r="D115" s="43">
        <v>6</v>
      </c>
      <c r="E115" s="20">
        <v>6</v>
      </c>
      <c r="F115" s="7">
        <v>13200</v>
      </c>
      <c r="G115" s="24">
        <f t="shared" si="6"/>
        <v>79200</v>
      </c>
      <c r="H115" s="20">
        <v>6</v>
      </c>
      <c r="I115" s="17">
        <v>13200</v>
      </c>
      <c r="J115" s="8">
        <f t="shared" si="7"/>
        <v>79200</v>
      </c>
      <c r="K115" s="53">
        <v>13200</v>
      </c>
      <c r="L115" s="9">
        <v>79200</v>
      </c>
    </row>
    <row r="116" spans="1:12" x14ac:dyDescent="0.25">
      <c r="A116" s="30">
        <v>112</v>
      </c>
      <c r="B116" s="41" t="s">
        <v>130</v>
      </c>
      <c r="C116" s="42" t="s">
        <v>52</v>
      </c>
      <c r="D116" s="43">
        <v>5</v>
      </c>
      <c r="E116" s="20">
        <v>5</v>
      </c>
      <c r="F116" s="7">
        <v>52920</v>
      </c>
      <c r="G116" s="24">
        <f t="shared" si="6"/>
        <v>264600</v>
      </c>
      <c r="H116" s="20">
        <v>5</v>
      </c>
      <c r="I116" s="17">
        <v>52920</v>
      </c>
      <c r="J116" s="8">
        <f t="shared" si="7"/>
        <v>264600</v>
      </c>
      <c r="K116" s="53">
        <v>52920</v>
      </c>
      <c r="L116" s="9">
        <v>264600</v>
      </c>
    </row>
    <row r="117" spans="1:12" x14ac:dyDescent="0.25">
      <c r="A117" s="30">
        <v>113</v>
      </c>
      <c r="B117" s="41" t="s">
        <v>131</v>
      </c>
      <c r="C117" s="42" t="s">
        <v>52</v>
      </c>
      <c r="D117" s="43">
        <v>3</v>
      </c>
      <c r="E117" s="20">
        <v>3</v>
      </c>
      <c r="F117" s="7">
        <v>36000</v>
      </c>
      <c r="G117" s="24">
        <f t="shared" si="6"/>
        <v>108000</v>
      </c>
      <c r="H117" s="20">
        <v>3</v>
      </c>
      <c r="I117" s="17">
        <v>36000</v>
      </c>
      <c r="J117" s="8">
        <f t="shared" si="7"/>
        <v>108000</v>
      </c>
      <c r="K117" s="53">
        <v>36000</v>
      </c>
      <c r="L117" s="9">
        <v>108000</v>
      </c>
    </row>
    <row r="118" spans="1:12" x14ac:dyDescent="0.25">
      <c r="A118" s="30">
        <v>114</v>
      </c>
      <c r="B118" s="41" t="s">
        <v>132</v>
      </c>
      <c r="C118" s="42" t="s">
        <v>52</v>
      </c>
      <c r="D118" s="43">
        <v>5</v>
      </c>
      <c r="E118" s="20">
        <v>5</v>
      </c>
      <c r="F118" s="7">
        <v>33600</v>
      </c>
      <c r="G118" s="24">
        <f t="shared" si="6"/>
        <v>168000</v>
      </c>
      <c r="H118" s="20">
        <v>5</v>
      </c>
      <c r="I118" s="17">
        <v>33600</v>
      </c>
      <c r="J118" s="8">
        <f t="shared" si="7"/>
        <v>168000</v>
      </c>
      <c r="K118" s="53">
        <v>33600</v>
      </c>
      <c r="L118" s="9">
        <v>168000</v>
      </c>
    </row>
    <row r="119" spans="1:12" x14ac:dyDescent="0.25">
      <c r="A119" s="30">
        <v>115</v>
      </c>
      <c r="B119" s="41" t="s">
        <v>133</v>
      </c>
      <c r="C119" s="42" t="s">
        <v>17</v>
      </c>
      <c r="D119" s="43">
        <v>6</v>
      </c>
      <c r="E119" s="20">
        <v>6</v>
      </c>
      <c r="F119" s="7">
        <v>28800</v>
      </c>
      <c r="G119" s="24">
        <f t="shared" si="6"/>
        <v>172800</v>
      </c>
      <c r="H119" s="20">
        <v>6</v>
      </c>
      <c r="I119" s="17">
        <v>28800</v>
      </c>
      <c r="J119" s="8">
        <f t="shared" si="7"/>
        <v>172800</v>
      </c>
      <c r="K119" s="53">
        <v>28800</v>
      </c>
      <c r="L119" s="9">
        <v>172800</v>
      </c>
    </row>
    <row r="120" spans="1:12" x14ac:dyDescent="0.25">
      <c r="A120" s="30">
        <v>116</v>
      </c>
      <c r="B120" s="41" t="s">
        <v>134</v>
      </c>
      <c r="C120" s="42" t="s">
        <v>26</v>
      </c>
      <c r="D120" s="43">
        <v>6</v>
      </c>
      <c r="E120" s="20">
        <v>6</v>
      </c>
      <c r="F120" s="7">
        <v>5760</v>
      </c>
      <c r="G120" s="24">
        <f t="shared" si="6"/>
        <v>34560</v>
      </c>
      <c r="H120" s="20">
        <v>6</v>
      </c>
      <c r="I120" s="17">
        <v>5760</v>
      </c>
      <c r="J120" s="8">
        <f t="shared" si="7"/>
        <v>34560</v>
      </c>
      <c r="K120" s="53">
        <v>5760</v>
      </c>
      <c r="L120" s="9">
        <v>34560</v>
      </c>
    </row>
    <row r="121" spans="1:12" x14ac:dyDescent="0.25">
      <c r="A121" s="30">
        <v>117</v>
      </c>
      <c r="B121" s="41" t="s">
        <v>135</v>
      </c>
      <c r="C121" s="42" t="s">
        <v>22</v>
      </c>
      <c r="D121" s="43">
        <v>10</v>
      </c>
      <c r="E121" s="20">
        <v>10</v>
      </c>
      <c r="F121" s="7">
        <v>15600</v>
      </c>
      <c r="G121" s="24">
        <f t="shared" si="6"/>
        <v>156000</v>
      </c>
      <c r="H121" s="20">
        <v>10</v>
      </c>
      <c r="I121" s="17">
        <v>17350</v>
      </c>
      <c r="J121" s="8">
        <f t="shared" si="7"/>
        <v>173500</v>
      </c>
      <c r="K121" s="53">
        <v>15600</v>
      </c>
      <c r="L121" s="9">
        <v>156000</v>
      </c>
    </row>
    <row r="122" spans="1:12" x14ac:dyDescent="0.25">
      <c r="A122" s="30">
        <v>118</v>
      </c>
      <c r="B122" s="41" t="s">
        <v>136</v>
      </c>
      <c r="C122" s="42" t="s">
        <v>22</v>
      </c>
      <c r="D122" s="43">
        <v>12</v>
      </c>
      <c r="E122" s="20">
        <v>12</v>
      </c>
      <c r="F122" s="7">
        <v>30000</v>
      </c>
      <c r="G122" s="24">
        <f t="shared" si="6"/>
        <v>360000</v>
      </c>
      <c r="H122" s="20">
        <v>12</v>
      </c>
      <c r="I122" s="17">
        <v>30000</v>
      </c>
      <c r="J122" s="8">
        <f t="shared" si="7"/>
        <v>360000</v>
      </c>
      <c r="K122" s="53">
        <v>30000</v>
      </c>
      <c r="L122" s="9">
        <v>360000</v>
      </c>
    </row>
    <row r="123" spans="1:12" x14ac:dyDescent="0.25">
      <c r="A123" s="30">
        <v>119</v>
      </c>
      <c r="B123" s="41" t="s">
        <v>137</v>
      </c>
      <c r="C123" s="42" t="s">
        <v>22</v>
      </c>
      <c r="D123" s="43">
        <v>15</v>
      </c>
      <c r="E123" s="20">
        <v>15</v>
      </c>
      <c r="F123" s="7">
        <v>20400</v>
      </c>
      <c r="G123" s="24">
        <f t="shared" si="6"/>
        <v>306000</v>
      </c>
      <c r="H123" s="20">
        <v>15</v>
      </c>
      <c r="I123" s="17">
        <v>20400</v>
      </c>
      <c r="J123" s="8">
        <f t="shared" si="7"/>
        <v>306000</v>
      </c>
      <c r="K123" s="53">
        <v>20400</v>
      </c>
      <c r="L123" s="9">
        <v>306000</v>
      </c>
    </row>
    <row r="124" spans="1:12" x14ac:dyDescent="0.25">
      <c r="A124" s="30">
        <v>120</v>
      </c>
      <c r="B124" s="41" t="s">
        <v>138</v>
      </c>
      <c r="C124" s="42" t="s">
        <v>22</v>
      </c>
      <c r="D124" s="43">
        <v>2</v>
      </c>
      <c r="E124" s="20">
        <v>2</v>
      </c>
      <c r="F124" s="7">
        <v>19200</v>
      </c>
      <c r="G124" s="24">
        <f t="shared" si="6"/>
        <v>38400</v>
      </c>
      <c r="H124" s="20">
        <v>2</v>
      </c>
      <c r="I124" s="17">
        <v>19200</v>
      </c>
      <c r="J124" s="8">
        <f t="shared" si="7"/>
        <v>38400</v>
      </c>
      <c r="K124" s="53">
        <v>19200</v>
      </c>
      <c r="L124" s="9">
        <v>38400</v>
      </c>
    </row>
    <row r="125" spans="1:12" x14ac:dyDescent="0.25">
      <c r="A125" s="30">
        <v>121</v>
      </c>
      <c r="B125" s="41" t="s">
        <v>139</v>
      </c>
      <c r="C125" s="42" t="s">
        <v>22</v>
      </c>
      <c r="D125" s="43">
        <v>3</v>
      </c>
      <c r="E125" s="20">
        <v>3</v>
      </c>
      <c r="F125" s="7">
        <v>43200</v>
      </c>
      <c r="G125" s="24">
        <f t="shared" si="6"/>
        <v>129600</v>
      </c>
      <c r="H125" s="20">
        <v>3</v>
      </c>
      <c r="I125" s="17">
        <v>45100</v>
      </c>
      <c r="J125" s="8">
        <f t="shared" si="7"/>
        <v>135300</v>
      </c>
      <c r="K125" s="53">
        <v>43200</v>
      </c>
      <c r="L125" s="9">
        <v>129600</v>
      </c>
    </row>
    <row r="126" spans="1:12" x14ac:dyDescent="0.25">
      <c r="A126" s="30">
        <v>122</v>
      </c>
      <c r="B126" s="41" t="s">
        <v>140</v>
      </c>
      <c r="C126" s="42" t="s">
        <v>22</v>
      </c>
      <c r="D126" s="43">
        <v>9</v>
      </c>
      <c r="E126" s="20">
        <v>9</v>
      </c>
      <c r="F126" s="7">
        <v>19800</v>
      </c>
      <c r="G126" s="24">
        <f t="shared" si="6"/>
        <v>178200</v>
      </c>
      <c r="H126" s="20">
        <v>9</v>
      </c>
      <c r="I126" s="17">
        <v>19800</v>
      </c>
      <c r="J126" s="8">
        <f t="shared" si="7"/>
        <v>178200</v>
      </c>
      <c r="K126" s="53">
        <v>19800</v>
      </c>
      <c r="L126" s="9">
        <v>178200</v>
      </c>
    </row>
    <row r="127" spans="1:12" x14ac:dyDescent="0.25">
      <c r="A127" s="30">
        <v>123</v>
      </c>
      <c r="B127" s="41" t="s">
        <v>141</v>
      </c>
      <c r="C127" s="42" t="s">
        <v>22</v>
      </c>
      <c r="D127" s="43">
        <v>8</v>
      </c>
      <c r="E127" s="20">
        <v>8</v>
      </c>
      <c r="F127" s="7">
        <v>19200</v>
      </c>
      <c r="G127" s="24">
        <f t="shared" si="6"/>
        <v>153600</v>
      </c>
      <c r="H127" s="20">
        <v>8</v>
      </c>
      <c r="I127" s="17">
        <v>19200</v>
      </c>
      <c r="J127" s="8">
        <f t="shared" si="7"/>
        <v>153600</v>
      </c>
      <c r="K127" s="53">
        <v>19200</v>
      </c>
      <c r="L127" s="9">
        <v>153600</v>
      </c>
    </row>
    <row r="128" spans="1:12" x14ac:dyDescent="0.25">
      <c r="A128" s="30">
        <v>124</v>
      </c>
      <c r="B128" s="41" t="s">
        <v>142</v>
      </c>
      <c r="C128" s="42" t="s">
        <v>22</v>
      </c>
      <c r="D128" s="43">
        <v>6</v>
      </c>
      <c r="E128" s="20">
        <v>6</v>
      </c>
      <c r="F128" s="7">
        <v>20400</v>
      </c>
      <c r="G128" s="24">
        <f t="shared" si="6"/>
        <v>122400</v>
      </c>
      <c r="H128" s="20">
        <v>6</v>
      </c>
      <c r="I128" s="17">
        <v>20400</v>
      </c>
      <c r="J128" s="8">
        <f t="shared" si="7"/>
        <v>122400</v>
      </c>
      <c r="K128" s="53">
        <v>20400</v>
      </c>
      <c r="L128" s="9">
        <v>122400</v>
      </c>
    </row>
    <row r="129" spans="1:12" x14ac:dyDescent="0.25">
      <c r="A129" s="30">
        <v>125</v>
      </c>
      <c r="B129" s="41" t="s">
        <v>143</v>
      </c>
      <c r="C129" s="42" t="s">
        <v>22</v>
      </c>
      <c r="D129" s="43">
        <v>7</v>
      </c>
      <c r="E129" s="20">
        <v>7</v>
      </c>
      <c r="F129" s="7">
        <v>14400</v>
      </c>
      <c r="G129" s="24">
        <f t="shared" si="6"/>
        <v>100800</v>
      </c>
      <c r="H129" s="20">
        <v>7</v>
      </c>
      <c r="I129" s="17">
        <v>14400</v>
      </c>
      <c r="J129" s="8">
        <f t="shared" si="7"/>
        <v>100800</v>
      </c>
      <c r="K129" s="53">
        <v>14400</v>
      </c>
      <c r="L129" s="9">
        <v>100800</v>
      </c>
    </row>
    <row r="130" spans="1:12" x14ac:dyDescent="0.25">
      <c r="A130" s="30">
        <v>126</v>
      </c>
      <c r="B130" s="41" t="s">
        <v>144</v>
      </c>
      <c r="C130" s="42" t="s">
        <v>22</v>
      </c>
      <c r="D130" s="43">
        <v>9</v>
      </c>
      <c r="E130" s="20">
        <v>9</v>
      </c>
      <c r="F130" s="7">
        <v>39360</v>
      </c>
      <c r="G130" s="24">
        <f t="shared" si="6"/>
        <v>354240</v>
      </c>
      <c r="H130" s="20">
        <v>9</v>
      </c>
      <c r="I130" s="17">
        <v>39360</v>
      </c>
      <c r="J130" s="8">
        <f t="shared" si="7"/>
        <v>354240</v>
      </c>
      <c r="K130" s="53">
        <v>39360</v>
      </c>
      <c r="L130" s="9">
        <v>354240</v>
      </c>
    </row>
    <row r="131" spans="1:12" x14ac:dyDescent="0.25">
      <c r="A131" s="30">
        <v>127</v>
      </c>
      <c r="B131" s="41" t="s">
        <v>145</v>
      </c>
      <c r="C131" s="42" t="s">
        <v>22</v>
      </c>
      <c r="D131" s="43">
        <v>6</v>
      </c>
      <c r="E131" s="20">
        <v>6</v>
      </c>
      <c r="F131" s="7">
        <v>25200</v>
      </c>
      <c r="G131" s="24">
        <f t="shared" si="6"/>
        <v>151200</v>
      </c>
      <c r="H131" s="20">
        <v>6</v>
      </c>
      <c r="I131" s="17">
        <v>26300</v>
      </c>
      <c r="J131" s="8">
        <f t="shared" si="7"/>
        <v>157800</v>
      </c>
      <c r="K131" s="53">
        <v>25200</v>
      </c>
      <c r="L131" s="9">
        <v>151200</v>
      </c>
    </row>
    <row r="132" spans="1:12" x14ac:dyDescent="0.25">
      <c r="A132" s="30">
        <v>128</v>
      </c>
      <c r="B132" s="41" t="s">
        <v>146</v>
      </c>
      <c r="C132" s="42" t="s">
        <v>22</v>
      </c>
      <c r="D132" s="43">
        <v>2</v>
      </c>
      <c r="E132" s="20">
        <v>2</v>
      </c>
      <c r="F132" s="7">
        <v>37200</v>
      </c>
      <c r="G132" s="24">
        <f t="shared" si="6"/>
        <v>74400</v>
      </c>
      <c r="H132" s="20">
        <v>2</v>
      </c>
      <c r="I132" s="17">
        <v>37200</v>
      </c>
      <c r="J132" s="8">
        <f t="shared" si="7"/>
        <v>74400</v>
      </c>
      <c r="K132" s="53">
        <v>37200</v>
      </c>
      <c r="L132" s="9">
        <v>74400</v>
      </c>
    </row>
    <row r="133" spans="1:12" x14ac:dyDescent="0.25">
      <c r="A133" s="30">
        <v>129</v>
      </c>
      <c r="B133" s="41" t="s">
        <v>147</v>
      </c>
      <c r="C133" s="42" t="s">
        <v>22</v>
      </c>
      <c r="D133" s="43">
        <v>3</v>
      </c>
      <c r="E133" s="20">
        <v>3</v>
      </c>
      <c r="F133" s="7">
        <v>19200</v>
      </c>
      <c r="G133" s="24">
        <f t="shared" ref="G133:G142" si="8">E133*F133</f>
        <v>57600</v>
      </c>
      <c r="H133" s="20">
        <v>3</v>
      </c>
      <c r="I133" s="17">
        <v>19200</v>
      </c>
      <c r="J133" s="8">
        <f t="shared" ref="J133:J142" si="9">H133*I133</f>
        <v>57600</v>
      </c>
      <c r="K133" s="53">
        <v>19200</v>
      </c>
      <c r="L133" s="9">
        <v>57600</v>
      </c>
    </row>
    <row r="134" spans="1:12" x14ac:dyDescent="0.25">
      <c r="A134" s="30">
        <v>130</v>
      </c>
      <c r="B134" s="41" t="s">
        <v>148</v>
      </c>
      <c r="C134" s="42" t="s">
        <v>22</v>
      </c>
      <c r="D134" s="43">
        <v>4</v>
      </c>
      <c r="E134" s="20">
        <v>4</v>
      </c>
      <c r="F134" s="7">
        <v>14400</v>
      </c>
      <c r="G134" s="24">
        <f t="shared" si="8"/>
        <v>57600</v>
      </c>
      <c r="H134" s="20">
        <v>4</v>
      </c>
      <c r="I134" s="17">
        <v>14400</v>
      </c>
      <c r="J134" s="8">
        <f t="shared" si="9"/>
        <v>57600</v>
      </c>
      <c r="K134" s="53">
        <v>14400</v>
      </c>
      <c r="L134" s="9">
        <v>57600</v>
      </c>
    </row>
    <row r="135" spans="1:12" x14ac:dyDescent="0.25">
      <c r="A135" s="30">
        <v>131</v>
      </c>
      <c r="B135" s="41" t="s">
        <v>149</v>
      </c>
      <c r="C135" s="42" t="s">
        <v>22</v>
      </c>
      <c r="D135" s="43">
        <v>6</v>
      </c>
      <c r="E135" s="20">
        <v>6</v>
      </c>
      <c r="F135" s="7">
        <v>25176</v>
      </c>
      <c r="G135" s="24">
        <f t="shared" si="8"/>
        <v>151056</v>
      </c>
      <c r="H135" s="20">
        <v>6</v>
      </c>
      <c r="I135" s="17">
        <v>25176</v>
      </c>
      <c r="J135" s="8">
        <f t="shared" si="9"/>
        <v>151056</v>
      </c>
      <c r="K135" s="53">
        <v>25176</v>
      </c>
      <c r="L135" s="9">
        <v>151056</v>
      </c>
    </row>
    <row r="136" spans="1:12" x14ac:dyDescent="0.25">
      <c r="A136" s="30">
        <v>132</v>
      </c>
      <c r="B136" s="41" t="s">
        <v>150</v>
      </c>
      <c r="C136" s="42" t="s">
        <v>22</v>
      </c>
      <c r="D136" s="43">
        <v>10</v>
      </c>
      <c r="E136" s="20">
        <v>10</v>
      </c>
      <c r="F136" s="7">
        <v>9600</v>
      </c>
      <c r="G136" s="24">
        <f t="shared" si="8"/>
        <v>96000</v>
      </c>
      <c r="H136" s="20">
        <v>10</v>
      </c>
      <c r="I136" s="17">
        <v>10050</v>
      </c>
      <c r="J136" s="8">
        <f t="shared" si="9"/>
        <v>100500</v>
      </c>
      <c r="K136" s="53">
        <v>9600</v>
      </c>
      <c r="L136" s="9">
        <v>96000</v>
      </c>
    </row>
    <row r="137" spans="1:12" x14ac:dyDescent="0.25">
      <c r="A137" s="30">
        <v>133</v>
      </c>
      <c r="B137" s="41" t="s">
        <v>151</v>
      </c>
      <c r="C137" s="42" t="s">
        <v>9</v>
      </c>
      <c r="D137" s="43">
        <v>240</v>
      </c>
      <c r="E137" s="20">
        <v>240</v>
      </c>
      <c r="F137" s="7">
        <v>780</v>
      </c>
      <c r="G137" s="24">
        <f t="shared" si="8"/>
        <v>187200</v>
      </c>
      <c r="H137" s="20">
        <v>240</v>
      </c>
      <c r="I137" s="17">
        <v>880</v>
      </c>
      <c r="J137" s="8">
        <f t="shared" si="9"/>
        <v>211200</v>
      </c>
      <c r="K137" s="53">
        <v>780</v>
      </c>
      <c r="L137" s="9">
        <v>187200</v>
      </c>
    </row>
    <row r="138" spans="1:12" x14ac:dyDescent="0.25">
      <c r="A138" s="30">
        <v>134</v>
      </c>
      <c r="B138" s="41" t="s">
        <v>152</v>
      </c>
      <c r="C138" s="42" t="s">
        <v>22</v>
      </c>
      <c r="D138" s="43">
        <v>2</v>
      </c>
      <c r="E138" s="20">
        <v>2</v>
      </c>
      <c r="F138" s="7">
        <v>48000</v>
      </c>
      <c r="G138" s="24">
        <f t="shared" si="8"/>
        <v>96000</v>
      </c>
      <c r="H138" s="20">
        <v>2</v>
      </c>
      <c r="I138" s="17">
        <v>49600</v>
      </c>
      <c r="J138" s="8">
        <f t="shared" si="9"/>
        <v>99200</v>
      </c>
      <c r="K138" s="53">
        <v>48000</v>
      </c>
      <c r="L138" s="9">
        <v>96000</v>
      </c>
    </row>
    <row r="139" spans="1:12" x14ac:dyDescent="0.25">
      <c r="A139" s="30">
        <v>135</v>
      </c>
      <c r="B139" s="41" t="s">
        <v>153</v>
      </c>
      <c r="C139" s="42" t="s">
        <v>22</v>
      </c>
      <c r="D139" s="43">
        <v>8</v>
      </c>
      <c r="E139" s="20">
        <v>8</v>
      </c>
      <c r="F139" s="7">
        <v>42000</v>
      </c>
      <c r="G139" s="24">
        <f t="shared" si="8"/>
        <v>336000</v>
      </c>
      <c r="H139" s="20">
        <v>8</v>
      </c>
      <c r="I139" s="17">
        <v>44200</v>
      </c>
      <c r="J139" s="8">
        <f t="shared" si="9"/>
        <v>353600</v>
      </c>
      <c r="K139" s="53">
        <v>42000</v>
      </c>
      <c r="L139" s="9">
        <v>336000</v>
      </c>
    </row>
    <row r="140" spans="1:12" x14ac:dyDescent="0.25">
      <c r="A140" s="39">
        <v>136</v>
      </c>
      <c r="B140" s="44" t="s">
        <v>154</v>
      </c>
      <c r="C140" s="45" t="s">
        <v>22</v>
      </c>
      <c r="D140" s="46">
        <v>2</v>
      </c>
      <c r="E140" s="20">
        <v>2</v>
      </c>
      <c r="F140" s="7">
        <v>24444</v>
      </c>
      <c r="G140" s="24">
        <f t="shared" si="8"/>
        <v>48888</v>
      </c>
      <c r="H140" s="20">
        <v>2</v>
      </c>
      <c r="I140" s="17">
        <v>27840</v>
      </c>
      <c r="J140" s="8">
        <f t="shared" si="9"/>
        <v>55680</v>
      </c>
      <c r="K140" s="53">
        <v>24444</v>
      </c>
      <c r="L140" s="9">
        <v>48888</v>
      </c>
    </row>
    <row r="141" spans="1:12" x14ac:dyDescent="0.25">
      <c r="A141" s="30">
        <v>137</v>
      </c>
      <c r="B141" s="41" t="s">
        <v>155</v>
      </c>
      <c r="C141" s="42" t="s">
        <v>22</v>
      </c>
      <c r="D141" s="43">
        <v>2</v>
      </c>
      <c r="E141" s="20">
        <v>2</v>
      </c>
      <c r="F141" s="7">
        <v>42000</v>
      </c>
      <c r="G141" s="24">
        <f t="shared" si="8"/>
        <v>84000</v>
      </c>
      <c r="H141" s="20">
        <v>2</v>
      </c>
      <c r="I141" s="17">
        <v>44020</v>
      </c>
      <c r="J141" s="8">
        <f t="shared" si="9"/>
        <v>88040</v>
      </c>
      <c r="K141" s="53">
        <v>42000</v>
      </c>
      <c r="L141" s="9">
        <v>84000</v>
      </c>
    </row>
    <row r="142" spans="1:12" ht="13.5" thickBot="1" x14ac:dyDescent="0.3">
      <c r="A142" s="30">
        <v>138</v>
      </c>
      <c r="B142" s="41" t="s">
        <v>156</v>
      </c>
      <c r="C142" s="42" t="s">
        <v>26</v>
      </c>
      <c r="D142" s="43">
        <v>6</v>
      </c>
      <c r="E142" s="59">
        <v>6</v>
      </c>
      <c r="F142" s="72">
        <v>9600</v>
      </c>
      <c r="G142" s="64">
        <f t="shared" si="8"/>
        <v>57600</v>
      </c>
      <c r="H142" s="59">
        <v>6</v>
      </c>
      <c r="I142" s="66">
        <v>12500</v>
      </c>
      <c r="J142" s="67">
        <f t="shared" si="9"/>
        <v>75000</v>
      </c>
      <c r="K142" s="54">
        <v>9600</v>
      </c>
      <c r="L142" s="10">
        <v>57600</v>
      </c>
    </row>
    <row r="143" spans="1:12" ht="13.5" thickBot="1" x14ac:dyDescent="0.3">
      <c r="F143" s="70" t="s">
        <v>162</v>
      </c>
      <c r="G143" s="71">
        <f>SUM(G5:G142)</f>
        <v>11624364</v>
      </c>
      <c r="I143" s="68" t="s">
        <v>162</v>
      </c>
      <c r="J143" s="69">
        <f>SUM(J5:J142)</f>
        <v>11847296</v>
      </c>
      <c r="K143" s="87" t="s">
        <v>161</v>
      </c>
      <c r="L143" s="89">
        <f>SUM(L5:L142)</f>
        <v>11624364</v>
      </c>
    </row>
    <row r="144" spans="1:12" ht="13.5" thickBot="1" x14ac:dyDescent="0.3">
      <c r="K144" s="88"/>
      <c r="L144" s="90"/>
    </row>
    <row r="145" spans="4:12" ht="13.5" thickBot="1" x14ac:dyDescent="0.3"/>
    <row r="146" spans="4:12" ht="15" customHeight="1" x14ac:dyDescent="0.25">
      <c r="D146" s="29"/>
      <c r="E146" s="78" t="s">
        <v>174</v>
      </c>
      <c r="F146" s="79"/>
      <c r="G146" s="80"/>
      <c r="I146" s="76"/>
      <c r="J146" s="76"/>
      <c r="K146" s="76"/>
    </row>
    <row r="147" spans="4:12" ht="15" customHeight="1" x14ac:dyDescent="0.25">
      <c r="D147" s="29"/>
      <c r="E147" s="81" t="s">
        <v>178</v>
      </c>
      <c r="F147" s="82"/>
      <c r="G147" s="83"/>
      <c r="I147" s="76"/>
      <c r="J147" s="76"/>
      <c r="K147" s="76"/>
    </row>
    <row r="148" spans="4:12" ht="15" customHeight="1" x14ac:dyDescent="0.25">
      <c r="D148" s="29"/>
      <c r="E148" s="81"/>
      <c r="F148" s="82"/>
      <c r="G148" s="83"/>
      <c r="I148" s="76"/>
      <c r="J148" s="76"/>
      <c r="K148" s="76"/>
      <c r="L148" s="73"/>
    </row>
    <row r="149" spans="4:12" x14ac:dyDescent="0.25">
      <c r="D149" s="29"/>
      <c r="E149" s="81"/>
      <c r="F149" s="82"/>
      <c r="G149" s="83"/>
      <c r="I149" s="76"/>
      <c r="J149" s="76"/>
      <c r="K149" s="76"/>
    </row>
    <row r="150" spans="4:12" ht="15" customHeight="1" thickBot="1" x14ac:dyDescent="0.3">
      <c r="D150" s="29"/>
      <c r="E150" s="84"/>
      <c r="F150" s="85"/>
      <c r="G150" s="86"/>
      <c r="I150" s="76"/>
      <c r="J150" s="76"/>
      <c r="K150" s="76"/>
      <c r="L150" s="74"/>
    </row>
    <row r="151" spans="4:12" ht="15" customHeight="1" x14ac:dyDescent="0.25">
      <c r="D151" s="29"/>
      <c r="I151" s="76"/>
      <c r="J151" s="76"/>
      <c r="K151" s="76"/>
      <c r="L151" s="74"/>
    </row>
    <row r="152" spans="4:12" x14ac:dyDescent="0.25">
      <c r="D152" s="77" t="s">
        <v>177</v>
      </c>
      <c r="E152" s="77"/>
      <c r="F152" s="77"/>
      <c r="G152" s="27">
        <f>+G143</f>
        <v>11624364</v>
      </c>
    </row>
    <row r="153" spans="4:12" x14ac:dyDescent="0.25">
      <c r="D153" s="76" t="s">
        <v>172</v>
      </c>
      <c r="E153" s="76"/>
      <c r="F153" s="76"/>
      <c r="G153" s="27">
        <v>10351188</v>
      </c>
    </row>
    <row r="154" spans="4:12" x14ac:dyDescent="0.25">
      <c r="D154" s="76" t="s">
        <v>173</v>
      </c>
      <c r="E154" s="76"/>
      <c r="F154" s="76"/>
      <c r="G154" s="73">
        <f>+G152-G153</f>
        <v>1273176</v>
      </c>
    </row>
    <row r="156" spans="4:12" x14ac:dyDescent="0.25">
      <c r="D156" s="76" t="s">
        <v>175</v>
      </c>
      <c r="E156" s="76"/>
      <c r="F156" s="76"/>
      <c r="G156" s="75">
        <f>G153/G143</f>
        <v>0.89047349171103041</v>
      </c>
    </row>
    <row r="157" spans="4:12" x14ac:dyDescent="0.25">
      <c r="D157" s="76" t="s">
        <v>176</v>
      </c>
      <c r="E157" s="76"/>
      <c r="F157" s="76"/>
      <c r="G157" s="74">
        <f>100%-G156</f>
        <v>0.10952650828896959</v>
      </c>
    </row>
  </sheetData>
  <autoFilter ref="A4:L142" xr:uid="{98C267FA-E55C-456E-A6D7-75C9A1A1B8B7}">
    <sortState xmlns:xlrd2="http://schemas.microsoft.com/office/spreadsheetml/2017/richdata2" ref="A5:L142">
      <sortCondition ref="A4:A142"/>
    </sortState>
  </autoFilter>
  <mergeCells count="20">
    <mergeCell ref="K143:K144"/>
    <mergeCell ref="L143:L144"/>
    <mergeCell ref="B1:L1"/>
    <mergeCell ref="H3:J3"/>
    <mergeCell ref="E3:G3"/>
    <mergeCell ref="B2:L2"/>
    <mergeCell ref="K3:L3"/>
    <mergeCell ref="I149:K149"/>
    <mergeCell ref="I150:K150"/>
    <mergeCell ref="I151:K151"/>
    <mergeCell ref="E146:G146"/>
    <mergeCell ref="E147:G150"/>
    <mergeCell ref="I146:K146"/>
    <mergeCell ref="I147:K147"/>
    <mergeCell ref="I148:K148"/>
    <mergeCell ref="D156:F156"/>
    <mergeCell ref="D157:F157"/>
    <mergeCell ref="D152:F152"/>
    <mergeCell ref="D153:F153"/>
    <mergeCell ref="D154:F154"/>
  </mergeCells>
  <conditionalFormatting sqref="N1:N1048576">
    <cfRule type="cellIs" dxfId="1" priority="1" operator="lessThan">
      <formula>-600000</formula>
    </cfRule>
    <cfRule type="cellIs" dxfId="0" priority="2" operator="greaterThan">
      <formula>600020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COCINA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Orlando</dc:creator>
  <cp:lastModifiedBy>Monica Adriana Camacho Bautista</cp:lastModifiedBy>
  <dcterms:created xsi:type="dcterms:W3CDTF">2022-03-18T22:28:50Z</dcterms:created>
  <dcterms:modified xsi:type="dcterms:W3CDTF">2022-11-29T00:33:53Z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2022-10-04T14:59:01Z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1c706e04-bb1b-4763-8a03-bbb16246220f</vt:lpwstr>
  </property>
  <property fmtid="{D5CDD505-2E9C-101B-9397-08002B2CF9AE}" pid="8" name="MSIP_Label_1299739c-ad3d-4908-806e-4d91151a6e13_ContentBits">
    <vt:lpwstr>0</vt:lpwstr>
  </property>
</Properties>
</file>