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hraad\Desktop\IP-DT-TOL-002-2019\"/>
    </mc:Choice>
  </mc:AlternateContent>
  <bookViews>
    <workbookView xWindow="-12" yWindow="-12" windowWidth="20520" windowHeight="4068"/>
  </bookViews>
  <sheets>
    <sheet name="Long. &gt;67 km y &lt; ó = 126 km" sheetId="4" r:id="rId1"/>
  </sheets>
  <definedNames>
    <definedName name="_A17000">#REF!</definedName>
    <definedName name="_A20000">#REF!</definedName>
    <definedName name="_A30000">#REF!</definedName>
    <definedName name="_xlnm.Print_Area" localSheetId="0">'Long. &gt;67 km y &lt; ó = 126 km'!#REF!</definedName>
    <definedName name="Criticos">#REF!</definedName>
  </definedNames>
  <calcPr calcId="152511"/>
</workbook>
</file>

<file path=xl/calcChain.xml><?xml version="1.0" encoding="utf-8"?>
<calcChain xmlns="http://schemas.openxmlformats.org/spreadsheetml/2006/main">
  <c r="F17" i="4" l="1"/>
  <c r="F18" i="4"/>
  <c r="F20" i="4"/>
  <c r="F21" i="4"/>
  <c r="F33" i="4"/>
  <c r="F22" i="4" l="1"/>
  <c r="F24" i="4"/>
  <c r="E42" i="4"/>
  <c r="E39" i="4"/>
  <c r="F39" i="4" l="1"/>
  <c r="F41" i="4"/>
  <c r="F37" i="4"/>
  <c r="F38" i="4"/>
  <c r="E40" i="4"/>
  <c r="F40" i="4"/>
  <c r="F36" i="4"/>
  <c r="F42" i="4"/>
  <c r="F51" i="4"/>
  <c r="F50" i="4"/>
  <c r="F31" i="4"/>
  <c r="F35" i="4"/>
  <c r="F49" i="4"/>
  <c r="E37" i="4"/>
  <c r="E18" i="4"/>
  <c r="E20" i="4" s="1"/>
  <c r="F52" i="4"/>
  <c r="F53" i="4" l="1"/>
  <c r="F43" i="4"/>
  <c r="E21" i="4"/>
  <c r="F54" i="4" l="1"/>
  <c r="F55" i="4" s="1"/>
  <c r="F56" i="4" s="1"/>
</calcChain>
</file>

<file path=xl/sharedStrings.xml><?xml version="1.0" encoding="utf-8"?>
<sst xmlns="http://schemas.openxmlformats.org/spreadsheetml/2006/main" count="112" uniqueCount="90">
  <si>
    <t>MINISTERIO DE TRANSPORTE</t>
  </si>
  <si>
    <t>INSTITUTO NACIONAL DE VÍAS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</si>
  <si>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</si>
  <si>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</si>
  <si>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</si>
  <si>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</si>
  <si>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</si>
  <si>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</si>
  <si>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</si>
  <si>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</si>
  <si>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</si>
  <si>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</si>
  <si>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</si>
  <si>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</si>
  <si>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</si>
  <si>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</si>
  <si>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</si>
  <si>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</si>
  <si>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</si>
  <si>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</si>
  <si>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</si>
  <si>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</si>
  <si>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</si>
  <si>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</si>
  <si>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</si>
  <si>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</si>
  <si>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</si>
  <si>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</si>
  <si>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</si>
  <si>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</si>
  <si>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</si>
  <si>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</si>
  <si>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</si>
  <si>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</si>
  <si>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</si>
  <si>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</si>
  <si>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</si>
  <si>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</si>
  <si>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</si>
  <si>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</si>
  <si>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</si>
  <si>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</si>
  <si>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</si>
  <si>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</si>
  <si>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</si>
  <si>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</si>
  <si>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</si>
  <si>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</si>
  <si>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</si>
  <si>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</si>
  <si>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</si>
  <si>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</si>
  <si>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</si>
  <si>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</si>
  <si>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global (NO MODIFICABLE en la propuesta y se pagará según comprobantes)</t>
  </si>
  <si>
    <t>Señales temporales incluyendo cinta marcada, vallas</t>
  </si>
  <si>
    <t>global</t>
  </si>
  <si>
    <t>unidad</t>
  </si>
  <si>
    <t>Videos</t>
  </si>
  <si>
    <r>
      <t xml:space="preserve">COSTO BÁSICO = (A) + (B) + (C) = </t>
    </r>
    <r>
      <rPr>
        <b/>
        <sz val="10"/>
        <color indexed="12"/>
        <rFont val="Arial"/>
        <family val="2"/>
      </rPr>
      <t>(D)</t>
    </r>
  </si>
  <si>
    <r>
      <t xml:space="preserve">COSTO TOTAL = (D) + (E) = </t>
    </r>
    <r>
      <rPr>
        <b/>
        <sz val="10"/>
        <color indexed="12"/>
        <rFont val="Arial"/>
        <family val="2"/>
      </rPr>
      <t>(F)</t>
    </r>
  </si>
  <si>
    <t>NOTAS:</t>
  </si>
  <si>
    <t>Sectores de longitud: mayor a 67 km y menor o igual a 126 km</t>
  </si>
  <si>
    <t>Ingeniero Auxiliar</t>
  </si>
  <si>
    <t>Plegables (1000 semestrales)</t>
  </si>
  <si>
    <t xml:space="preserve">Insumos como pintura, cemento, concreto, malla para gaviones, materiales para postes de referencia. etc., para la realización de obras menores con mano de obra de los trabajadores de mantenimiento rutinario. </t>
  </si>
  <si>
    <t xml:space="preserve">Interventorías asignadas, GPS, topografía y/o laboratorios y toma de muestras de campo. </t>
  </si>
  <si>
    <t>(12)</t>
  </si>
  <si>
    <t>(13)</t>
  </si>
  <si>
    <r>
      <t>TOTAL</t>
    </r>
    <r>
      <rPr>
        <b/>
        <sz val="8"/>
        <color indexed="12"/>
        <rFont val="Arial"/>
        <family val="2"/>
      </rPr>
      <t xml:space="preserve"> (14)</t>
    </r>
  </si>
  <si>
    <r>
      <t xml:space="preserve">(12)*(13)*(14)= </t>
    </r>
    <r>
      <rPr>
        <b/>
        <sz val="8"/>
        <color indexed="12"/>
        <rFont val="Arial"/>
        <family val="2"/>
      </rPr>
      <t>(15)</t>
    </r>
  </si>
  <si>
    <r>
      <t>TOTAL OTROS COSTOS DURANTE LA EJECUCION DEL CONTRATO = SUMATORIA DE (15) =</t>
    </r>
    <r>
      <rPr>
        <b/>
        <sz val="9"/>
        <color indexed="12"/>
        <rFont val="Arial"/>
        <family val="2"/>
      </rPr>
      <t xml:space="preserve"> (C)</t>
    </r>
  </si>
  <si>
    <t>OTROS COSTOS DURANTE LA EJECUCION DEL CONTRATO</t>
  </si>
  <si>
    <t>NO MODIFICAR</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</si>
  <si>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</si>
  <si>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</si>
  <si>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</si>
  <si>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</si>
  <si>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</si>
  <si>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</si>
  <si>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</si>
  <si>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</si>
  <si>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</si>
  <si>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r>
      <t xml:space="preserve">IVA = 19% * (D) = </t>
    </r>
    <r>
      <rPr>
        <b/>
        <sz val="10"/>
        <color indexed="12"/>
        <rFont val="Arial"/>
        <family val="2"/>
      </rPr>
      <t>(E)</t>
    </r>
  </si>
  <si>
    <t>Objeto: ADMINISTRACION VIAL GRUPO 1</t>
  </si>
  <si>
    <t>DIRECCION TERRITORIAL TOLIMA</t>
  </si>
  <si>
    <t>Vehiculo mayor de 2000 cc y modelo inferior a 5 años</t>
  </si>
  <si>
    <t>PLAZO = 1 MES</t>
  </si>
  <si>
    <t>ADMINISTRACIÓN VIAL GRUPO 1: RUTA 3602 CHAPARRAL-ORTEGA PR 1+0000 AL 47+0514, RUTA 3603 ORTEGA- GUAMO PR 0+0000 AL PR 36+0253, RUTA 4507 PASO NAL GUAMO PR 24+0260-27+1130, RUTA 40TL-05 CRUCE RUTA 40 - LA TAMBORA (ESPINAL) PR 0+0000 AL PR 3+0224. RUTA 4507 PASO NAL ESPINAL PR 40+0700 AL PR 45+0000</t>
  </si>
  <si>
    <t>CONCURSO DE MERITOS  IP-DT-TOL-002-2019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</si>
</sst>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 #,##0_-;\-&quot;$&quot;\ * #,##0_-;_-&quot;$&quot;\ * &quot;-&quot;_-;_-@_-"/>
    <numFmt numFmtId="41" formatCode="_-* #,##0_-;\-* #,##0_-;_-* &quot;-&quot;_-;_-@_-"/>
    <numFmt numFmtId="164" formatCode="_(* #,##0.00_);_(* \(#,##0.00\);_(* &quot;-&quot;??_);_(@_)"/>
    <numFmt numFmtId="165" formatCode="_(* #,##0_);_(* \(#,##0\);_(* &quot;-&quot;??_);_(@_)"/>
    <numFmt numFmtId="166" formatCode="[$$-500A]#,##0.00"/>
    <numFmt numFmtId="167" formatCode="_-* #,##0.00_-;\-* #,##0.00_-;_-* &quot;-&quot;_-;_-@_-"/>
    <numFmt numFmtId="168" formatCode="_-&quot;$&quot;\ * #,##0.00_-;\-&quot;$&quot;\ * #,##0.00_-;_-&quot;$&quot;\ * &quot;-&quot;_-;_-@_-"/>
  </numFmts>
  <fonts count="27" x14ac:knownFonts="1">
    <font>
      <sz val="10"/>
      <name val="Arial"/>
    </font>
    <font>
      <b/>
      <sz val="14"/>
      <name val="Arial"/>
      <family val="2"/>
    </font>
    <font>
      <sz val="10"/>
      <name val="Arial"/>
      <family val="2"/>
    </font>
    <font>
      <b/>
      <sz val="10"/>
      <name val="Arial"/>
      <family val="2"/>
    </font>
    <font>
      <b/>
      <sz val="12"/>
      <name val="Arial"/>
      <family val="2"/>
    </font>
    <font>
      <sz val="10"/>
      <color indexed="8"/>
      <name val="Arial"/>
      <family val="2"/>
    </font>
    <font>
      <b/>
      <sz val="10"/>
      <color indexed="10"/>
      <name val="Arial"/>
      <family val="2"/>
    </font>
    <font>
      <b/>
      <sz val="9"/>
      <name val="Arial"/>
      <family val="2"/>
    </font>
    <font>
      <b/>
      <sz val="10"/>
      <color indexed="8"/>
      <name val="Arial"/>
      <family val="2"/>
    </font>
    <font>
      <b/>
      <sz val="10"/>
      <color indexed="12"/>
      <name val="Arial"/>
      <family val="2"/>
    </font>
    <font>
      <b/>
      <sz val="11"/>
      <name val="Arial"/>
      <family val="2"/>
    </font>
    <font>
      <sz val="12"/>
      <name val="Arial"/>
      <family val="2"/>
    </font>
    <font>
      <b/>
      <sz val="8"/>
      <name val="Arial"/>
      <family val="2"/>
    </font>
    <font>
      <b/>
      <sz val="8"/>
      <color indexed="12"/>
      <name val="Arial"/>
      <family val="2"/>
    </font>
    <font>
      <sz val="8"/>
      <name val="Arial"/>
      <family val="2"/>
    </font>
    <font>
      <sz val="9"/>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u/>
      <sz val="8"/>
      <name val="Arial"/>
      <family val="2"/>
    </font>
    <font>
      <sz val="10"/>
      <name val="Arial"/>
      <family val="2"/>
    </font>
    <font>
      <b/>
      <sz val="8"/>
      <color rgb="FF0000FF"/>
      <name val="Arial"/>
      <family val="2"/>
    </font>
    <font>
      <b/>
      <sz val="9"/>
      <color rgb="FFFF0000"/>
      <name val="Arial"/>
      <family val="2"/>
    </font>
    <font>
      <b/>
      <sz val="10"/>
      <color rgb="FFFF0000"/>
      <name val="Arial"/>
      <family val="2"/>
    </font>
    <font>
      <sz val="10"/>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6"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FF00"/>
        <bgColor indexed="64"/>
      </patternFill>
    </fill>
  </fills>
  <borders count="72">
    <border>
      <left/>
      <right/>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right/>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diagonal/>
    </border>
    <border>
      <left/>
      <right style="thin">
        <color indexed="64"/>
      </right>
      <top style="thin">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bottom style="dashed">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s>
  <cellStyleXfs count="15">
    <xf numFmtId="0" fontId="0" fillId="0" borderId="0"/>
    <xf numFmtId="0"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2" fontId="26" fillId="0" borderId="0" applyFont="0" applyFill="0" applyBorder="0" applyAlignment="0" applyProtection="0"/>
    <xf numFmtId="41" fontId="26" fillId="0" borderId="0" applyFont="0" applyFill="0" applyBorder="0" applyAlignment="0" applyProtection="0"/>
  </cellStyleXfs>
  <cellXfs count="229">
    <xf numFmtId="0" fontId="0" fillId="0" borderId="0" xfId="0"/>
    <xf numFmtId="165" fontId="14" fillId="3" borderId="0" xfId="2" applyNumberFormat="1" applyFont="1" applyFill="1" applyBorder="1" applyAlignment="1">
      <alignment horizontal="center"/>
    </xf>
    <xf numFmtId="164" fontId="14" fillId="3" borderId="0" xfId="2" applyNumberFormat="1" applyFont="1" applyFill="1" applyBorder="1" applyAlignment="1">
      <alignment horizontal="center"/>
    </xf>
    <xf numFmtId="165" fontId="14" fillId="3" borderId="13" xfId="2" applyNumberFormat="1" applyFont="1" applyFill="1" applyBorder="1" applyAlignment="1">
      <alignment horizontal="center"/>
    </xf>
    <xf numFmtId="165" fontId="2" fillId="2" borderId="15" xfId="2" applyNumberFormat="1" applyFill="1" applyBorder="1"/>
    <xf numFmtId="164" fontId="2" fillId="2" borderId="15" xfId="2" applyNumberFormat="1" applyFill="1" applyBorder="1"/>
    <xf numFmtId="165" fontId="2" fillId="2" borderId="16" xfId="2" applyNumberFormat="1" applyFill="1" applyBorder="1"/>
    <xf numFmtId="165" fontId="2" fillId="3" borderId="0" xfId="2" applyNumberFormat="1" applyFill="1" applyBorder="1"/>
    <xf numFmtId="164" fontId="2" fillId="3" borderId="0" xfId="2" applyNumberFormat="1" applyFill="1" applyBorder="1"/>
    <xf numFmtId="165" fontId="2" fillId="3" borderId="13" xfId="2" applyNumberFormat="1" applyFill="1" applyBorder="1"/>
    <xf numFmtId="164" fontId="15" fillId="2" borderId="16" xfId="2" applyFont="1" applyFill="1" applyBorder="1"/>
    <xf numFmtId="165" fontId="17" fillId="0" borderId="15" xfId="2" applyNumberFormat="1" applyFont="1" applyBorder="1"/>
    <xf numFmtId="164" fontId="17" fillId="0" borderId="15" xfId="2" applyNumberFormat="1" applyFont="1" applyBorder="1"/>
    <xf numFmtId="165" fontId="17" fillId="0" borderId="16" xfId="2" applyNumberFormat="1" applyFont="1" applyBorder="1" applyAlignment="1">
      <alignment horizontal="right"/>
    </xf>
    <xf numFmtId="0" fontId="16" fillId="0" borderId="38" xfId="0" applyFont="1" applyFill="1" applyBorder="1" applyAlignment="1">
      <alignment wrapText="1"/>
    </xf>
    <xf numFmtId="164" fontId="17" fillId="0" borderId="40" xfId="2" applyNumberFormat="1" applyFont="1" applyBorder="1" applyAlignment="1">
      <alignment horizontal="center" vertical="center" wrapText="1"/>
    </xf>
    <xf numFmtId="0" fontId="17" fillId="0" borderId="39" xfId="0" applyFont="1" applyBorder="1" applyAlignment="1">
      <alignment vertical="center" wrapText="1"/>
    </xf>
    <xf numFmtId="164" fontId="17" fillId="0" borderId="21" xfId="2" applyNumberFormat="1" applyFont="1" applyBorder="1" applyAlignment="1">
      <alignment vertical="center" wrapText="1"/>
    </xf>
    <xf numFmtId="0" fontId="2" fillId="2" borderId="0" xfId="4" applyFill="1"/>
    <xf numFmtId="0" fontId="2" fillId="0" borderId="0" xfId="4"/>
    <xf numFmtId="0" fontId="12" fillId="2" borderId="1" xfId="4" applyFont="1" applyFill="1" applyBorder="1" applyAlignment="1">
      <alignment horizontal="center"/>
    </xf>
    <xf numFmtId="0" fontId="12" fillId="2" borderId="2" xfId="4" applyFont="1" applyFill="1" applyBorder="1" applyAlignment="1">
      <alignment horizontal="center"/>
    </xf>
    <xf numFmtId="0" fontId="12" fillId="2" borderId="3" xfId="4" applyFont="1" applyFill="1" applyBorder="1" applyAlignment="1">
      <alignment horizontal="center"/>
    </xf>
    <xf numFmtId="0" fontId="12" fillId="2" borderId="4" xfId="4" applyFont="1" applyFill="1" applyBorder="1" applyAlignment="1">
      <alignment horizontal="center"/>
    </xf>
    <xf numFmtId="0" fontId="12" fillId="2" borderId="5" xfId="4" applyFont="1" applyFill="1" applyBorder="1" applyAlignment="1">
      <alignment horizontal="center"/>
    </xf>
    <xf numFmtId="0" fontId="12" fillId="2" borderId="6" xfId="4" applyFont="1" applyFill="1" applyBorder="1" applyAlignment="1">
      <alignment horizontal="center"/>
    </xf>
    <xf numFmtId="0" fontId="12" fillId="2" borderId="7" xfId="4" applyFont="1" applyFill="1" applyBorder="1" applyAlignment="1">
      <alignment horizontal="center"/>
    </xf>
    <xf numFmtId="0" fontId="12" fillId="2" borderId="8" xfId="4" applyFont="1" applyFill="1" applyBorder="1" applyAlignment="1">
      <alignment horizontal="center"/>
    </xf>
    <xf numFmtId="0" fontId="23" fillId="2" borderId="9" xfId="4" quotePrefix="1" applyFont="1" applyFill="1" applyBorder="1" applyAlignment="1">
      <alignment horizontal="center"/>
    </xf>
    <xf numFmtId="0" fontId="12" fillId="2" borderId="10" xfId="4" applyFont="1" applyFill="1" applyBorder="1" applyAlignment="1">
      <alignment horizontal="center"/>
    </xf>
    <xf numFmtId="0" fontId="23" fillId="2" borderId="11" xfId="4" quotePrefix="1" applyFont="1" applyFill="1" applyBorder="1" applyAlignment="1">
      <alignment horizontal="center"/>
    </xf>
    <xf numFmtId="0" fontId="12" fillId="2" borderId="12" xfId="4" applyFont="1" applyFill="1" applyBorder="1" applyAlignment="1">
      <alignment horizontal="center"/>
    </xf>
    <xf numFmtId="0" fontId="7" fillId="3" borderId="5" xfId="4" applyFont="1" applyFill="1" applyBorder="1" applyAlignment="1"/>
    <xf numFmtId="0" fontId="3" fillId="3" borderId="0" xfId="4" applyFont="1" applyFill="1" applyBorder="1" applyAlignment="1"/>
    <xf numFmtId="0" fontId="2" fillId="2" borderId="14" xfId="4" applyFill="1" applyBorder="1"/>
    <xf numFmtId="0" fontId="15" fillId="2" borderId="15" xfId="4" applyFont="1" applyFill="1" applyBorder="1"/>
    <xf numFmtId="4" fontId="16" fillId="0" borderId="54" xfId="4" applyNumberFormat="1" applyFont="1" applyBorder="1"/>
    <xf numFmtId="0" fontId="5" fillId="2" borderId="23" xfId="4" applyFont="1" applyFill="1" applyBorder="1" applyAlignment="1">
      <alignment horizontal="center"/>
    </xf>
    <xf numFmtId="4" fontId="16" fillId="0" borderId="25" xfId="4" applyNumberFormat="1" applyFont="1" applyBorder="1"/>
    <xf numFmtId="0" fontId="5" fillId="2" borderId="5" xfId="4" applyFont="1" applyFill="1" applyBorder="1" applyAlignment="1">
      <alignment horizontal="right"/>
    </xf>
    <xf numFmtId="0" fontId="17" fillId="2" borderId="18" xfId="4" applyFont="1" applyFill="1" applyBorder="1"/>
    <xf numFmtId="2" fontId="17" fillId="0" borderId="0" xfId="4" applyNumberFormat="1" applyFont="1" applyBorder="1"/>
    <xf numFmtId="0" fontId="5" fillId="2" borderId="19" xfId="4" applyFont="1" applyFill="1" applyBorder="1" applyAlignment="1">
      <alignment horizontal="center"/>
    </xf>
    <xf numFmtId="0" fontId="16" fillId="2" borderId="20" xfId="4" applyFont="1" applyFill="1" applyBorder="1"/>
    <xf numFmtId="0" fontId="16" fillId="2" borderId="24" xfId="4" applyFont="1" applyFill="1" applyBorder="1"/>
    <xf numFmtId="0" fontId="2" fillId="2" borderId="19" xfId="4" applyFill="1" applyBorder="1"/>
    <xf numFmtId="0" fontId="7" fillId="2" borderId="15" xfId="4" applyFont="1" applyFill="1" applyBorder="1"/>
    <xf numFmtId="4" fontId="15" fillId="0" borderId="15" xfId="4" applyNumberFormat="1" applyFont="1" applyBorder="1"/>
    <xf numFmtId="0" fontId="15" fillId="0" borderId="15" xfId="4" applyFont="1" applyBorder="1"/>
    <xf numFmtId="2" fontId="15" fillId="0" borderId="15" xfId="4" applyNumberFormat="1" applyFont="1" applyBorder="1"/>
    <xf numFmtId="0" fontId="2" fillId="2" borderId="5" xfId="4" applyFill="1" applyBorder="1"/>
    <xf numFmtId="0" fontId="7" fillId="2" borderId="22" xfId="4" applyFont="1" applyFill="1" applyBorder="1"/>
    <xf numFmtId="0" fontId="15" fillId="0" borderId="22" xfId="4" applyFont="1" applyBorder="1"/>
    <xf numFmtId="2" fontId="15" fillId="0" borderId="28" xfId="4" applyNumberFormat="1" applyFont="1" applyBorder="1"/>
    <xf numFmtId="0" fontId="2" fillId="2" borderId="9" xfId="4" applyFill="1" applyBorder="1"/>
    <xf numFmtId="0" fontId="3" fillId="2" borderId="29" xfId="4" applyFont="1" applyFill="1" applyBorder="1"/>
    <xf numFmtId="0" fontId="15" fillId="2" borderId="29" xfId="4" applyFont="1" applyFill="1" applyBorder="1"/>
    <xf numFmtId="166" fontId="7" fillId="2" borderId="30" xfId="4" applyNumberFormat="1" applyFont="1" applyFill="1" applyBorder="1"/>
    <xf numFmtId="0" fontId="14" fillId="2" borderId="0" xfId="4" applyFont="1" applyFill="1" applyAlignment="1"/>
    <xf numFmtId="0" fontId="2" fillId="2" borderId="0" xfId="4" applyFill="1" applyAlignment="1"/>
    <xf numFmtId="0" fontId="14" fillId="2" borderId="1" xfId="4" applyFont="1" applyFill="1" applyBorder="1" applyAlignment="1">
      <alignment horizontal="center"/>
    </xf>
    <xf numFmtId="0" fontId="14" fillId="2" borderId="31" xfId="4" applyFont="1" applyFill="1" applyBorder="1" applyAlignment="1">
      <alignment horizontal="center"/>
    </xf>
    <xf numFmtId="0" fontId="14" fillId="2" borderId="3" xfId="4" applyFont="1" applyFill="1" applyBorder="1" applyAlignment="1">
      <alignment horizontal="center"/>
    </xf>
    <xf numFmtId="164" fontId="12" fillId="2" borderId="3" xfId="4" applyNumberFormat="1" applyFont="1" applyFill="1" applyBorder="1" applyAlignment="1">
      <alignment horizontal="center"/>
    </xf>
    <xf numFmtId="0" fontId="12" fillId="2" borderId="0" xfId="4" applyFont="1" applyFill="1" applyBorder="1" applyAlignment="1">
      <alignment horizontal="center"/>
    </xf>
    <xf numFmtId="164" fontId="12" fillId="2" borderId="7" xfId="4" applyNumberFormat="1" applyFont="1" applyFill="1" applyBorder="1" applyAlignment="1">
      <alignment horizontal="center"/>
    </xf>
    <xf numFmtId="0" fontId="14" fillId="2" borderId="32" xfId="4" applyFont="1" applyFill="1" applyBorder="1" applyAlignment="1">
      <alignment horizontal="center"/>
    </xf>
    <xf numFmtId="0" fontId="14" fillId="2" borderId="11" xfId="4" applyFont="1" applyFill="1" applyBorder="1" applyAlignment="1">
      <alignment horizontal="center"/>
    </xf>
    <xf numFmtId="0" fontId="12" fillId="2" borderId="11" xfId="4" applyFont="1" applyFill="1" applyBorder="1" applyAlignment="1">
      <alignment horizontal="center"/>
    </xf>
    <xf numFmtId="0" fontId="12" fillId="2" borderId="33" xfId="4" applyFont="1" applyFill="1" applyBorder="1" applyAlignment="1">
      <alignment horizontal="center"/>
    </xf>
    <xf numFmtId="0" fontId="2" fillId="3" borderId="5" xfId="4" applyFill="1" applyBorder="1"/>
    <xf numFmtId="0" fontId="3" fillId="3" borderId="0" xfId="4" applyFont="1" applyFill="1" applyBorder="1"/>
    <xf numFmtId="0" fontId="2" fillId="3" borderId="0" xfId="4" applyFill="1" applyBorder="1"/>
    <xf numFmtId="0" fontId="14" fillId="2" borderId="15" xfId="4" applyFont="1" applyFill="1" applyBorder="1" applyAlignment="1">
      <alignment horizontal="center"/>
    </xf>
    <xf numFmtId="4" fontId="15" fillId="2" borderId="15" xfId="4" applyNumberFormat="1" applyFont="1" applyFill="1" applyBorder="1"/>
    <xf numFmtId="2" fontId="15" fillId="2" borderId="15" xfId="4" applyNumberFormat="1" applyFont="1" applyFill="1" applyBorder="1"/>
    <xf numFmtId="0" fontId="16" fillId="2" borderId="35" xfId="4" applyFont="1" applyFill="1" applyBorder="1"/>
    <xf numFmtId="164" fontId="17" fillId="0" borderId="36" xfId="2" applyNumberFormat="1" applyFont="1" applyBorder="1"/>
    <xf numFmtId="0" fontId="5" fillId="2" borderId="14" xfId="4" applyFont="1" applyFill="1" applyBorder="1"/>
    <xf numFmtId="0" fontId="19" fillId="2" borderId="15" xfId="4" applyFont="1" applyFill="1" applyBorder="1"/>
    <xf numFmtId="0" fontId="5" fillId="0" borderId="15" xfId="4" applyFont="1" applyBorder="1"/>
    <xf numFmtId="0" fontId="5" fillId="0" borderId="56" xfId="4" applyFont="1" applyFill="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4" fontId="17" fillId="0" borderId="37" xfId="2" applyFont="1" applyBorder="1" applyAlignment="1">
      <alignment horizontal="right" vertical="center"/>
    </xf>
    <xf numFmtId="0" fontId="20" fillId="2" borderId="15" xfId="4" applyFont="1" applyFill="1" applyBorder="1"/>
    <xf numFmtId="0" fontId="5" fillId="2" borderId="5" xfId="4" applyFont="1" applyFill="1" applyBorder="1" applyAlignment="1">
      <alignment horizontal="center" vertical="center" wrapText="1"/>
    </xf>
    <xf numFmtId="0" fontId="5" fillId="2" borderId="41" xfId="4" applyFont="1" applyFill="1" applyBorder="1" applyAlignment="1">
      <alignment horizontal="center" vertical="center"/>
    </xf>
    <xf numFmtId="0" fontId="17" fillId="2" borderId="42" xfId="4" applyFont="1" applyFill="1" applyBorder="1" applyAlignment="1">
      <alignment vertical="center"/>
    </xf>
    <xf numFmtId="0" fontId="17" fillId="0" borderId="43" xfId="4" applyFont="1" applyBorder="1" applyAlignment="1">
      <alignment horizontal="center" vertical="center" wrapText="1"/>
    </xf>
    <xf numFmtId="2" fontId="17" fillId="0" borderId="42" xfId="4" applyNumberFormat="1" applyFont="1" applyBorder="1" applyAlignment="1">
      <alignment vertical="center"/>
    </xf>
    <xf numFmtId="0" fontId="17" fillId="2" borderId="42" xfId="4" applyFont="1" applyFill="1" applyBorder="1" applyAlignment="1">
      <alignment wrapText="1"/>
    </xf>
    <xf numFmtId="2" fontId="17" fillId="0" borderId="42" xfId="4" applyNumberFormat="1" applyFont="1" applyBorder="1"/>
    <xf numFmtId="2" fontId="17" fillId="0" borderId="43" xfId="4" applyNumberFormat="1" applyFont="1" applyBorder="1" applyAlignment="1">
      <alignment vertical="center" wrapText="1"/>
    </xf>
    <xf numFmtId="2" fontId="17" fillId="0" borderId="43" xfId="4" applyNumberFormat="1" applyFont="1" applyBorder="1"/>
    <xf numFmtId="0" fontId="17" fillId="2" borderId="45" xfId="4" applyFont="1" applyFill="1" applyBorder="1" applyAlignment="1">
      <alignment wrapText="1"/>
    </xf>
    <xf numFmtId="2" fontId="17" fillId="0" borderId="46" xfId="4" applyNumberFormat="1" applyFont="1" applyBorder="1"/>
    <xf numFmtId="0" fontId="5" fillId="2" borderId="47" xfId="4" applyFont="1" applyFill="1" applyBorder="1"/>
    <xf numFmtId="166" fontId="7" fillId="2" borderId="49" xfId="4" applyNumberFormat="1" applyFont="1" applyFill="1" applyBorder="1"/>
    <xf numFmtId="0" fontId="5" fillId="2" borderId="1" xfId="4" applyFont="1" applyFill="1" applyBorder="1"/>
    <xf numFmtId="0" fontId="8" fillId="2" borderId="0" xfId="4" applyFont="1" applyFill="1" applyBorder="1"/>
    <xf numFmtId="0" fontId="5" fillId="2" borderId="0" xfId="4" applyFont="1" applyFill="1" applyBorder="1"/>
    <xf numFmtId="4" fontId="16" fillId="2" borderId="8" xfId="4" applyNumberFormat="1" applyFont="1" applyFill="1" applyBorder="1" applyAlignment="1">
      <alignment horizontal="right"/>
    </xf>
    <xf numFmtId="0" fontId="5" fillId="0" borderId="58" xfId="4" applyFont="1" applyBorder="1" applyAlignment="1">
      <alignment horizontal="center" vertical="center" wrapText="1"/>
    </xf>
    <xf numFmtId="0" fontId="5" fillId="0" borderId="41" xfId="4" applyFont="1" applyBorder="1" applyAlignment="1">
      <alignment horizontal="center" vertical="center"/>
    </xf>
    <xf numFmtId="0" fontId="17" fillId="0" borderId="50" xfId="4" applyFont="1" applyBorder="1" applyAlignment="1">
      <alignment vertical="center" wrapText="1"/>
    </xf>
    <xf numFmtId="2" fontId="17" fillId="0" borderId="43" xfId="4" applyNumberFormat="1" applyFont="1" applyBorder="1" applyAlignment="1">
      <alignment vertical="center"/>
    </xf>
    <xf numFmtId="0" fontId="5" fillId="0" borderId="44" xfId="4" applyFont="1" applyBorder="1" applyAlignment="1">
      <alignment horizontal="center"/>
    </xf>
    <xf numFmtId="0" fontId="17" fillId="0" borderId="50" xfId="4" applyFont="1" applyBorder="1" applyAlignment="1">
      <alignment wrapText="1"/>
    </xf>
    <xf numFmtId="0" fontId="5" fillId="0" borderId="14" xfId="4" applyFont="1" applyBorder="1" applyAlignment="1">
      <alignment horizontal="center"/>
    </xf>
    <xf numFmtId="0" fontId="17" fillId="0" borderId="51" xfId="4" applyFont="1" applyBorder="1" applyAlignment="1">
      <alignment wrapText="1"/>
    </xf>
    <xf numFmtId="0" fontId="5" fillId="0" borderId="47" xfId="4" applyFont="1" applyBorder="1"/>
    <xf numFmtId="0" fontId="17" fillId="0" borderId="0" xfId="4" applyFont="1" applyBorder="1" applyAlignment="1">
      <alignment horizontal="center"/>
    </xf>
    <xf numFmtId="4" fontId="17" fillId="0" borderId="0" xfId="4" applyNumberFormat="1" applyFont="1" applyBorder="1"/>
    <xf numFmtId="0" fontId="5" fillId="0" borderId="1" xfId="4" applyFont="1" applyBorder="1"/>
    <xf numFmtId="0" fontId="8" fillId="0" borderId="31" xfId="4" applyFont="1" applyBorder="1"/>
    <xf numFmtId="0" fontId="5" fillId="0" borderId="31" xfId="4" applyFont="1" applyBorder="1"/>
    <xf numFmtId="0" fontId="5" fillId="0" borderId="5" xfId="4" applyFont="1" applyBorder="1"/>
    <xf numFmtId="0" fontId="8" fillId="0" borderId="15" xfId="4" applyFont="1" applyBorder="1"/>
    <xf numFmtId="0" fontId="5" fillId="0" borderId="9" xfId="4" applyFont="1" applyBorder="1"/>
    <xf numFmtId="0" fontId="8" fillId="0" borderId="32" xfId="4" applyFont="1" applyBorder="1"/>
    <xf numFmtId="0" fontId="5" fillId="0" borderId="32" xfId="4" applyFont="1" applyBorder="1"/>
    <xf numFmtId="4" fontId="24" fillId="0" borderId="54" xfId="2" applyNumberFormat="1" applyFont="1" applyBorder="1" applyAlignment="1">
      <alignment vertical="center"/>
    </xf>
    <xf numFmtId="0" fontId="0" fillId="0" borderId="0" xfId="0" applyBorder="1" applyAlignment="1">
      <alignment horizontal="centerContinuous"/>
    </xf>
    <xf numFmtId="0" fontId="2" fillId="3" borderId="59" xfId="4" applyFill="1" applyBorder="1"/>
    <xf numFmtId="0" fontId="25" fillId="7" borderId="0" xfId="4" applyFont="1" applyFill="1" applyAlignment="1">
      <alignment vertical="center" wrapText="1"/>
    </xf>
    <xf numFmtId="0" fontId="20" fillId="0" borderId="65" xfId="4" applyFont="1" applyBorder="1" applyAlignment="1">
      <alignment horizontal="justify" vertical="center" wrapText="1"/>
    </xf>
    <xf numFmtId="0" fontId="19" fillId="0" borderId="66" xfId="4" applyFont="1" applyBorder="1" applyAlignment="1">
      <alignment horizontal="justify" vertical="center" wrapText="1"/>
    </xf>
    <xf numFmtId="0" fontId="5" fillId="0" borderId="66" xfId="4" applyFont="1" applyBorder="1" applyAlignment="1">
      <alignment horizontal="justify" vertical="center" wrapText="1"/>
    </xf>
    <xf numFmtId="166" fontId="5" fillId="0" borderId="60" xfId="4" applyNumberFormat="1" applyFont="1" applyBorder="1" applyAlignment="1">
      <alignment horizontal="justify" vertical="center" wrapText="1"/>
    </xf>
    <xf numFmtId="0" fontId="0" fillId="2" borderId="0" xfId="0" applyFill="1" applyAlignment="1">
      <alignment horizontal="center" vertical="center"/>
    </xf>
    <xf numFmtId="0" fontId="2" fillId="2" borderId="0" xfId="0" applyFont="1" applyFill="1" applyAlignment="1">
      <alignment horizontal="center" vertical="center"/>
    </xf>
    <xf numFmtId="0" fontId="0" fillId="0" borderId="13" xfId="0" applyBorder="1" applyAlignment="1">
      <alignment horizontal="centerContinuous"/>
    </xf>
    <xf numFmtId="0" fontId="11" fillId="0" borderId="64" xfId="0" applyFont="1" applyBorder="1" applyAlignment="1">
      <alignment horizontal="centerContinuous" vertical="center"/>
    </xf>
    <xf numFmtId="0" fontId="6" fillId="0" borderId="64" xfId="0" applyFont="1" applyBorder="1" applyAlignment="1">
      <alignment horizontal="centerContinuous" vertical="center"/>
    </xf>
    <xf numFmtId="0" fontId="3" fillId="0" borderId="63" xfId="4" applyFont="1" applyBorder="1" applyAlignment="1">
      <alignment horizontal="centerContinuous" vertical="center"/>
    </xf>
    <xf numFmtId="0" fontId="2" fillId="0" borderId="31" xfId="4" applyBorder="1" applyAlignment="1">
      <alignment horizontal="centerContinuous"/>
    </xf>
    <xf numFmtId="0" fontId="2" fillId="0" borderId="62" xfId="4" applyBorder="1" applyAlignment="1">
      <alignment horizontal="centerContinuous"/>
    </xf>
    <xf numFmtId="0" fontId="1" fillId="0" borderId="64" xfId="4" applyFont="1" applyBorder="1" applyAlignment="1">
      <alignment horizontal="centerContinuous" vertical="center"/>
    </xf>
    <xf numFmtId="0" fontId="2" fillId="0" borderId="0" xfId="4" applyBorder="1" applyAlignment="1">
      <alignment horizontal="centerContinuous"/>
    </xf>
    <xf numFmtId="0" fontId="2" fillId="0" borderId="13" xfId="4" applyBorder="1" applyAlignment="1">
      <alignment horizontal="centerContinuous"/>
    </xf>
    <xf numFmtId="0" fontId="3" fillId="0" borderId="64" xfId="4" applyFont="1" applyBorder="1" applyAlignment="1">
      <alignment horizontal="center" vertical="center"/>
    </xf>
    <xf numFmtId="0" fontId="3" fillId="0" borderId="0" xfId="4" applyFont="1" applyBorder="1" applyAlignment="1">
      <alignment horizontal="center" vertical="center"/>
    </xf>
    <xf numFmtId="0" fontId="3" fillId="0" borderId="13" xfId="4" applyFont="1" applyBorder="1" applyAlignment="1">
      <alignment horizontal="center" vertical="center"/>
    </xf>
    <xf numFmtId="0" fontId="3" fillId="0" borderId="64" xfId="4" applyFont="1" applyBorder="1" applyAlignment="1">
      <alignment horizontal="centerContinuous" vertical="center"/>
    </xf>
    <xf numFmtId="0" fontId="3" fillId="0" borderId="64" xfId="4" applyFont="1" applyBorder="1" applyAlignment="1">
      <alignment vertical="center"/>
    </xf>
    <xf numFmtId="0" fontId="3" fillId="0" borderId="0" xfId="4" applyFont="1" applyBorder="1" applyAlignment="1">
      <alignment vertical="center"/>
    </xf>
    <xf numFmtId="0" fontId="4" fillId="0" borderId="64" xfId="4" applyFont="1" applyBorder="1" applyAlignment="1">
      <alignment horizontal="centerContinuous" vertical="center"/>
    </xf>
    <xf numFmtId="0" fontId="2" fillId="2" borderId="0" xfId="4" applyFill="1" applyBorder="1" applyAlignment="1">
      <alignment horizontal="centerContinuous"/>
    </xf>
    <xf numFmtId="0" fontId="2" fillId="2" borderId="13" xfId="4" applyFill="1" applyBorder="1" applyAlignment="1">
      <alignment horizontal="centerContinuous"/>
    </xf>
    <xf numFmtId="164" fontId="17" fillId="7" borderId="36" xfId="2" applyNumberFormat="1" applyFont="1" applyFill="1" applyBorder="1"/>
    <xf numFmtId="42" fontId="2" fillId="2" borderId="0" xfId="13" applyFont="1" applyFill="1" applyAlignment="1">
      <alignment vertical="center"/>
    </xf>
    <xf numFmtId="0" fontId="5" fillId="6" borderId="53" xfId="4" applyFont="1" applyFill="1" applyBorder="1" applyAlignment="1">
      <alignment horizontal="center"/>
    </xf>
    <xf numFmtId="0" fontId="5" fillId="6" borderId="34" xfId="4" applyFont="1" applyFill="1" applyBorder="1" applyAlignment="1">
      <alignment horizontal="center"/>
    </xf>
    <xf numFmtId="0" fontId="16" fillId="2" borderId="48" xfId="4" applyFont="1" applyFill="1" applyBorder="1" applyAlignment="1">
      <alignment horizontal="justify" vertical="center" wrapText="1"/>
    </xf>
    <xf numFmtId="0" fontId="14" fillId="2" borderId="1" xfId="4" applyFont="1" applyFill="1" applyBorder="1" applyAlignment="1">
      <alignment horizontal="center" vertical="center"/>
    </xf>
    <xf numFmtId="0" fontId="14" fillId="2" borderId="31" xfId="4" applyFont="1" applyFill="1" applyBorder="1" applyAlignment="1">
      <alignment horizontal="center" vertical="center"/>
    </xf>
    <xf numFmtId="0" fontId="14" fillId="2" borderId="3" xfId="4" applyFont="1" applyFill="1" applyBorder="1" applyAlignment="1">
      <alignment horizontal="center" vertical="center"/>
    </xf>
    <xf numFmtId="0" fontId="12" fillId="2" borderId="3" xfId="4" applyFont="1" applyFill="1" applyBorder="1" applyAlignment="1">
      <alignment horizontal="center" vertical="center"/>
    </xf>
    <xf numFmtId="164" fontId="12" fillId="2" borderId="3" xfId="4" applyNumberFormat="1" applyFont="1" applyFill="1" applyBorder="1" applyAlignment="1">
      <alignment horizontal="center" vertical="center"/>
    </xf>
    <xf numFmtId="0" fontId="12" fillId="2" borderId="4" xfId="4" applyFont="1" applyFill="1" applyBorder="1" applyAlignment="1">
      <alignment horizontal="center" vertical="center"/>
    </xf>
    <xf numFmtId="0" fontId="12" fillId="2" borderId="5" xfId="4" applyFont="1" applyFill="1" applyBorder="1" applyAlignment="1">
      <alignment horizontal="center" vertical="center"/>
    </xf>
    <xf numFmtId="0" fontId="12" fillId="2" borderId="0" xfId="4" applyFont="1" applyFill="1" applyBorder="1" applyAlignment="1">
      <alignment horizontal="center" vertical="center"/>
    </xf>
    <xf numFmtId="0" fontId="12" fillId="2" borderId="7" xfId="4" applyFont="1" applyFill="1" applyBorder="1" applyAlignment="1">
      <alignment horizontal="center" vertical="center"/>
    </xf>
    <xf numFmtId="164" fontId="12" fillId="2" borderId="7" xfId="4" applyNumberFormat="1" applyFont="1" applyFill="1" applyBorder="1" applyAlignment="1">
      <alignment horizontal="center" vertical="center"/>
    </xf>
    <xf numFmtId="0" fontId="12" fillId="2" borderId="8" xfId="4" applyFont="1" applyFill="1" applyBorder="1" applyAlignment="1">
      <alignment horizontal="center" vertical="center"/>
    </xf>
    <xf numFmtId="0" fontId="23" fillId="2" borderId="9" xfId="4" quotePrefix="1" applyFont="1" applyFill="1" applyBorder="1" applyAlignment="1">
      <alignment horizontal="center" vertical="center"/>
    </xf>
    <xf numFmtId="0" fontId="14" fillId="2" borderId="32" xfId="4" applyFont="1" applyFill="1" applyBorder="1" applyAlignment="1">
      <alignment horizontal="center" vertical="center"/>
    </xf>
    <xf numFmtId="0" fontId="14" fillId="2" borderId="11" xfId="4" applyFont="1" applyFill="1" applyBorder="1" applyAlignment="1">
      <alignment horizontal="center" vertical="center"/>
    </xf>
    <xf numFmtId="0" fontId="23" fillId="2" borderId="11" xfId="4" quotePrefix="1" applyFont="1" applyFill="1" applyBorder="1" applyAlignment="1">
      <alignment horizontal="center" vertical="center"/>
    </xf>
    <xf numFmtId="0" fontId="12" fillId="2" borderId="11" xfId="4" applyFont="1" applyFill="1" applyBorder="1" applyAlignment="1">
      <alignment horizontal="center" vertical="center"/>
    </xf>
    <xf numFmtId="0" fontId="12" fillId="2" borderId="33" xfId="4" applyFont="1" applyFill="1" applyBorder="1" applyAlignment="1">
      <alignment horizontal="center" vertical="center"/>
    </xf>
    <xf numFmtId="0" fontId="17" fillId="4" borderId="39" xfId="4" applyFont="1" applyFill="1" applyBorder="1" applyAlignment="1">
      <alignment horizontal="justify" vertical="center" wrapText="1"/>
    </xf>
    <xf numFmtId="0" fontId="8" fillId="2" borderId="48" xfId="4" applyFont="1" applyFill="1" applyBorder="1" applyAlignment="1">
      <alignment vertical="center"/>
    </xf>
    <xf numFmtId="0" fontId="5" fillId="2" borderId="48" xfId="4" applyFont="1" applyFill="1" applyBorder="1" applyAlignment="1">
      <alignment vertical="center"/>
    </xf>
    <xf numFmtId="0" fontId="3" fillId="3" borderId="0" xfId="4" applyFont="1" applyFill="1" applyBorder="1" applyAlignment="1">
      <alignment vertical="center"/>
    </xf>
    <xf numFmtId="0" fontId="2" fillId="3" borderId="0" xfId="4" applyFill="1" applyBorder="1" applyAlignment="1">
      <alignment vertical="center"/>
    </xf>
    <xf numFmtId="165" fontId="2" fillId="3" borderId="0" xfId="3" applyNumberFormat="1" applyFill="1" applyBorder="1" applyAlignment="1">
      <alignment vertical="center"/>
    </xf>
    <xf numFmtId="164" fontId="2" fillId="3" borderId="0" xfId="3" applyNumberFormat="1" applyFill="1" applyBorder="1" applyAlignment="1">
      <alignment vertical="center"/>
    </xf>
    <xf numFmtId="165" fontId="2" fillId="3" borderId="13" xfId="3" applyNumberFormat="1" applyFill="1" applyBorder="1" applyAlignment="1">
      <alignment vertical="center"/>
    </xf>
    <xf numFmtId="0" fontId="16" fillId="0" borderId="21" xfId="4" applyFont="1" applyBorder="1" applyAlignment="1">
      <alignment horizontal="justify" vertical="center" wrapText="1"/>
    </xf>
    <xf numFmtId="3" fontId="2" fillId="0" borderId="0" xfId="0" applyNumberFormat="1" applyFont="1"/>
    <xf numFmtId="42" fontId="2" fillId="2" borderId="0" xfId="13" applyFont="1" applyFill="1"/>
    <xf numFmtId="166" fontId="2" fillId="2" borderId="0" xfId="13" applyNumberFormat="1" applyFont="1" applyFill="1"/>
    <xf numFmtId="167" fontId="2" fillId="2" borderId="0" xfId="14" applyNumberFormat="1" applyFont="1" applyFill="1"/>
    <xf numFmtId="0" fontId="17" fillId="2" borderId="42" xfId="4" applyFont="1" applyFill="1" applyBorder="1" applyAlignment="1">
      <alignment vertical="center" wrapText="1"/>
    </xf>
    <xf numFmtId="0" fontId="5" fillId="2" borderId="44" xfId="4" applyFont="1" applyFill="1" applyBorder="1" applyAlignment="1">
      <alignment horizontal="center" vertical="center"/>
    </xf>
    <xf numFmtId="0" fontId="5" fillId="2" borderId="14" xfId="4" applyFont="1" applyFill="1" applyBorder="1" applyAlignment="1">
      <alignment horizontal="center" vertical="center"/>
    </xf>
    <xf numFmtId="168" fontId="17" fillId="0" borderId="43" xfId="13" applyNumberFormat="1" applyFont="1" applyBorder="1" applyAlignment="1">
      <alignment horizontal="center" vertical="center" wrapText="1"/>
    </xf>
    <xf numFmtId="168" fontId="17" fillId="0" borderId="55" xfId="13" applyNumberFormat="1" applyFont="1" applyBorder="1"/>
    <xf numFmtId="168" fontId="17" fillId="0" borderId="26" xfId="13" applyNumberFormat="1" applyFont="1" applyBorder="1"/>
    <xf numFmtId="168" fontId="17" fillId="0" borderId="7" xfId="13" applyNumberFormat="1" applyFont="1" applyBorder="1"/>
    <xf numFmtId="168" fontId="17" fillId="0" borderId="0" xfId="13" applyNumberFormat="1" applyFont="1" applyBorder="1"/>
    <xf numFmtId="168" fontId="17" fillId="0" borderId="8" xfId="13" applyNumberFormat="1" applyFont="1" applyBorder="1"/>
    <xf numFmtId="168" fontId="17" fillId="0" borderId="21" xfId="13" applyNumberFormat="1" applyFont="1" applyBorder="1"/>
    <xf numFmtId="168" fontId="17" fillId="0" borderId="22" xfId="13" applyNumberFormat="1" applyFont="1" applyBorder="1"/>
    <xf numFmtId="168" fontId="17" fillId="0" borderId="25" xfId="13" applyNumberFormat="1" applyFont="1" applyBorder="1"/>
    <xf numFmtId="168" fontId="17" fillId="6" borderId="17" xfId="13" applyNumberFormat="1" applyFont="1" applyFill="1" applyBorder="1" applyAlignment="1">
      <alignment horizontal="right" vertical="center"/>
    </xf>
    <xf numFmtId="168" fontId="17" fillId="0" borderId="43" xfId="13" applyNumberFormat="1" applyFont="1" applyBorder="1"/>
    <xf numFmtId="168" fontId="17" fillId="0" borderId="43" xfId="13" applyNumberFormat="1" applyFont="1" applyBorder="1" applyAlignment="1">
      <alignment vertical="center"/>
    </xf>
    <xf numFmtId="168" fontId="17" fillId="0" borderId="57" xfId="13" applyNumberFormat="1" applyFont="1" applyFill="1" applyBorder="1"/>
    <xf numFmtId="168" fontId="17" fillId="0" borderId="37" xfId="13" applyNumberFormat="1" applyFont="1" applyBorder="1" applyAlignment="1">
      <alignment horizontal="right" vertical="center"/>
    </xf>
    <xf numFmtId="168" fontId="16" fillId="0" borderId="8" xfId="13" applyNumberFormat="1" applyFont="1" applyBorder="1" applyAlignment="1">
      <alignment horizontal="right" vertical="center"/>
    </xf>
    <xf numFmtId="168" fontId="7" fillId="2" borderId="52" xfId="13" applyNumberFormat="1" applyFont="1" applyFill="1" applyBorder="1"/>
    <xf numFmtId="168" fontId="7" fillId="2" borderId="27" xfId="13" applyNumberFormat="1" applyFont="1" applyFill="1" applyBorder="1"/>
    <xf numFmtId="168" fontId="7" fillId="5" borderId="49" xfId="13" applyNumberFormat="1" applyFont="1" applyFill="1" applyBorder="1"/>
    <xf numFmtId="168" fontId="24" fillId="0" borderId="21" xfId="13" applyNumberFormat="1" applyFont="1" applyBorder="1" applyAlignment="1">
      <alignment vertical="center" wrapText="1"/>
    </xf>
    <xf numFmtId="168" fontId="17" fillId="0" borderId="46" xfId="13" applyNumberFormat="1" applyFont="1" applyBorder="1" applyAlignment="1">
      <alignment vertical="center"/>
    </xf>
    <xf numFmtId="168" fontId="24" fillId="0" borderId="54" xfId="13" applyNumberFormat="1" applyFont="1" applyBorder="1" applyAlignment="1">
      <alignment vertical="center"/>
    </xf>
    <xf numFmtId="0" fontId="14" fillId="0" borderId="69" xfId="4" applyFont="1" applyFill="1" applyBorder="1" applyAlignment="1">
      <alignment horizontal="justify" vertical="center" wrapText="1"/>
    </xf>
    <xf numFmtId="0" fontId="14" fillId="0" borderId="48" xfId="4" applyFont="1" applyFill="1" applyBorder="1" applyAlignment="1">
      <alignment horizontal="justify" vertical="center" wrapText="1"/>
    </xf>
    <xf numFmtId="0" fontId="14" fillId="0" borderId="70" xfId="4" applyFont="1" applyFill="1" applyBorder="1" applyAlignment="1">
      <alignment horizontal="justify" vertical="center" wrapText="1"/>
    </xf>
    <xf numFmtId="0" fontId="14" fillId="0" borderId="68" xfId="4" applyFont="1" applyFill="1" applyBorder="1" applyAlignment="1">
      <alignment horizontal="justify" vertical="center" wrapText="1"/>
    </xf>
    <xf numFmtId="0" fontId="14" fillId="0" borderId="15" xfId="4" applyFont="1" applyFill="1" applyBorder="1" applyAlignment="1">
      <alignment horizontal="justify" vertical="center" wrapText="1"/>
    </xf>
    <xf numFmtId="0" fontId="14" fillId="0" borderId="16" xfId="4" applyFont="1" applyFill="1" applyBorder="1" applyAlignment="1">
      <alignment horizontal="justify" vertical="center" wrapText="1"/>
    </xf>
    <xf numFmtId="0" fontId="3" fillId="0" borderId="64" xfId="0" applyFont="1" applyBorder="1" applyAlignment="1">
      <alignment horizontal="center" vertical="center"/>
    </xf>
    <xf numFmtId="0" fontId="3" fillId="0" borderId="0" xfId="0" applyFont="1" applyBorder="1" applyAlignment="1">
      <alignment horizontal="center" vertical="center"/>
    </xf>
    <xf numFmtId="0" fontId="3" fillId="0" borderId="13" xfId="0" applyFont="1" applyBorder="1" applyAlignment="1">
      <alignment horizontal="center" vertical="center"/>
    </xf>
    <xf numFmtId="0" fontId="3" fillId="0" borderId="71" xfId="0" applyFont="1" applyBorder="1" applyAlignment="1">
      <alignment horizontal="center" vertical="center"/>
    </xf>
    <xf numFmtId="0" fontId="3" fillId="0" borderId="67" xfId="0" applyFont="1" applyBorder="1" applyAlignment="1">
      <alignment horizontal="center" vertical="center"/>
    </xf>
    <xf numFmtId="0" fontId="10" fillId="0" borderId="61" xfId="4" applyFont="1" applyBorder="1" applyAlignment="1">
      <alignment horizontal="center"/>
    </xf>
    <xf numFmtId="0" fontId="10" fillId="0" borderId="32" xfId="4" applyFont="1" applyBorder="1" applyAlignment="1">
      <alignment horizontal="center"/>
    </xf>
    <xf numFmtId="0" fontId="10" fillId="0" borderId="33" xfId="4" applyFont="1" applyBorder="1" applyAlignment="1">
      <alignment horizontal="center"/>
    </xf>
    <xf numFmtId="0" fontId="14" fillId="6" borderId="68" xfId="4" applyFont="1" applyFill="1" applyBorder="1" applyAlignment="1">
      <alignment horizontal="justify" vertical="center" wrapText="1"/>
    </xf>
    <xf numFmtId="0" fontId="14" fillId="6" borderId="15" xfId="4" applyFont="1" applyFill="1" applyBorder="1" applyAlignment="1">
      <alignment horizontal="justify" vertical="center" wrapText="1"/>
    </xf>
    <xf numFmtId="0" fontId="14" fillId="6" borderId="16" xfId="4" applyFont="1" applyFill="1" applyBorder="1" applyAlignment="1">
      <alignment horizontal="justify" vertical="center" wrapText="1"/>
    </xf>
    <xf numFmtId="0" fontId="3" fillId="0" borderId="6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3" xfId="0" applyFont="1" applyBorder="1" applyAlignment="1">
      <alignment horizontal="center" vertical="center" wrapText="1"/>
    </xf>
  </cellXfs>
  <cellStyles count="15">
    <cellStyle name="Euro" xfId="1"/>
    <cellStyle name="Millares" xfId="2" builtinId="3"/>
    <cellStyle name="Millares [0]" xfId="14" builtinId="6"/>
    <cellStyle name="Millares 2" xfId="3"/>
    <cellStyle name="Moneda [0]" xfId="13" builtinId="7"/>
    <cellStyle name="Normal" xfId="0" builtinId="0"/>
    <cellStyle name="Normal 10" xfId="4"/>
    <cellStyle name="Normal 10 2" xfId="5"/>
    <cellStyle name="Normal 2" xfId="6"/>
    <cellStyle name="Normal 2 10" xfId="7"/>
    <cellStyle name="Normal 3" xfId="8"/>
    <cellStyle name="Normal 4" xfId="9"/>
    <cellStyle name="Porcentual 2" xfId="10"/>
    <cellStyle name="Porcentual 2 2" xfId="11"/>
    <cellStyle name="Porcentual 2 3"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J549"/>
  <sheetViews>
    <sheetView tabSelected="1" topLeftCell="A44" zoomScale="110" zoomScaleNormal="110" zoomScaleSheetLayoutView="115" workbookViewId="0">
      <selection activeCell="H57" sqref="H57"/>
    </sheetView>
  </sheetViews>
  <sheetFormatPr baseColWidth="10" defaultColWidth="11.44140625" defaultRowHeight="13.2" x14ac:dyDescent="0.25"/>
  <cols>
    <col min="1" max="1" width="7.88671875" style="19" customWidth="1"/>
    <col min="2" max="2" width="33.6640625" style="19" customWidth="1"/>
    <col min="3" max="3" width="19.44140625" style="19" bestFit="1" customWidth="1"/>
    <col min="4" max="4" width="13.88671875" style="19" bestFit="1" customWidth="1"/>
    <col min="5" max="5" width="13" style="19" bestFit="1" customWidth="1"/>
    <col min="6" max="6" width="15.88671875" style="19" bestFit="1" customWidth="1"/>
    <col min="7" max="7" width="15.109375" style="19" bestFit="1" customWidth="1"/>
    <col min="8" max="9" width="11.44140625" style="19"/>
    <col min="10" max="10" width="13.88671875" style="19" bestFit="1" customWidth="1"/>
    <col min="11" max="16384" width="11.44140625" style="19"/>
  </cols>
  <sheetData>
    <row r="1" spans="1:7" s="18" customFormat="1" x14ac:dyDescent="0.25">
      <c r="A1" s="135" t="s">
        <v>0</v>
      </c>
      <c r="B1" s="136"/>
      <c r="C1" s="136"/>
      <c r="D1" s="136"/>
      <c r="E1" s="136"/>
      <c r="F1" s="137"/>
    </row>
    <row r="2" spans="1:7" s="18" customFormat="1" ht="17.399999999999999" x14ac:dyDescent="0.25">
      <c r="A2" s="138" t="s">
        <v>1</v>
      </c>
      <c r="B2" s="139"/>
      <c r="C2" s="139"/>
      <c r="D2" s="139"/>
      <c r="E2" s="139"/>
      <c r="F2" s="140"/>
    </row>
    <row r="3" spans="1:7" s="18" customFormat="1" ht="15" x14ac:dyDescent="0.25">
      <c r="A3" s="133" t="s">
        <v>85</v>
      </c>
      <c r="B3" s="123"/>
      <c r="C3" s="123"/>
      <c r="D3" s="123"/>
      <c r="E3" s="123"/>
      <c r="F3" s="132"/>
    </row>
    <row r="4" spans="1:7" s="18" customFormat="1" x14ac:dyDescent="0.25">
      <c r="A4" s="134" t="s">
        <v>89</v>
      </c>
      <c r="B4" s="123"/>
      <c r="C4" s="123"/>
      <c r="D4" s="123"/>
      <c r="E4" s="123"/>
      <c r="F4" s="132"/>
    </row>
    <row r="5" spans="1:7" s="18" customFormat="1" x14ac:dyDescent="0.25">
      <c r="A5" s="215" t="s">
        <v>84</v>
      </c>
      <c r="B5" s="216"/>
      <c r="C5" s="216"/>
      <c r="D5" s="216"/>
      <c r="E5" s="216"/>
      <c r="F5" s="217"/>
    </row>
    <row r="6" spans="1:7" s="18" customFormat="1" ht="55.5" customHeight="1" x14ac:dyDescent="0.25">
      <c r="A6" s="226" t="s">
        <v>88</v>
      </c>
      <c r="B6" s="227"/>
      <c r="C6" s="227"/>
      <c r="D6" s="227"/>
      <c r="E6" s="227"/>
      <c r="F6" s="228"/>
    </row>
    <row r="7" spans="1:7" s="18" customFormat="1" ht="13.8" thickBot="1" x14ac:dyDescent="0.3">
      <c r="A7" s="144" t="s">
        <v>62</v>
      </c>
      <c r="B7" s="139"/>
      <c r="C7" s="139"/>
      <c r="D7" s="139"/>
      <c r="E7" s="139"/>
      <c r="F7" s="140"/>
    </row>
    <row r="8" spans="1:7" s="18" customFormat="1" ht="13.8" thickBot="1" x14ac:dyDescent="0.3">
      <c r="A8" s="145"/>
      <c r="B8" s="146"/>
      <c r="C8" s="146"/>
      <c r="D8" s="146"/>
      <c r="E8" s="218" t="s">
        <v>87</v>
      </c>
      <c r="F8" s="219"/>
    </row>
    <row r="9" spans="1:7" s="18" customFormat="1" x14ac:dyDescent="0.25">
      <c r="A9" s="141"/>
      <c r="B9" s="142"/>
      <c r="C9" s="142"/>
      <c r="D9" s="142"/>
      <c r="E9" s="142"/>
      <c r="F9" s="143"/>
    </row>
    <row r="10" spans="1:7" s="18" customFormat="1" ht="15.6" x14ac:dyDescent="0.25">
      <c r="A10" s="147" t="s">
        <v>2</v>
      </c>
      <c r="B10" s="148"/>
      <c r="C10" s="148"/>
      <c r="D10" s="148"/>
      <c r="E10" s="148"/>
      <c r="F10" s="149"/>
    </row>
    <row r="11" spans="1:7" s="18" customFormat="1" ht="14.4" thickBot="1" x14ac:dyDescent="0.3">
      <c r="A11" s="220" t="s">
        <v>3</v>
      </c>
      <c r="B11" s="221"/>
      <c r="C11" s="221"/>
      <c r="D11" s="221"/>
      <c r="E11" s="221"/>
      <c r="F11" s="222"/>
    </row>
    <row r="12" spans="1:7" s="18" customFormat="1" x14ac:dyDescent="0.25">
      <c r="A12" s="20"/>
      <c r="B12" s="21"/>
      <c r="C12" s="22" t="s">
        <v>4</v>
      </c>
      <c r="D12" s="22" t="s">
        <v>5</v>
      </c>
      <c r="E12" s="22" t="s">
        <v>6</v>
      </c>
      <c r="F12" s="23" t="s">
        <v>7</v>
      </c>
      <c r="G12" s="131"/>
    </row>
    <row r="13" spans="1:7" s="18" customFormat="1" x14ac:dyDescent="0.25">
      <c r="A13" s="24" t="s">
        <v>8</v>
      </c>
      <c r="B13" s="25" t="s">
        <v>9</v>
      </c>
      <c r="C13" s="26" t="s">
        <v>10</v>
      </c>
      <c r="D13" s="26" t="s">
        <v>11</v>
      </c>
      <c r="E13" s="26" t="s">
        <v>12</v>
      </c>
      <c r="F13" s="27" t="s">
        <v>13</v>
      </c>
      <c r="G13" s="130"/>
    </row>
    <row r="14" spans="1:7" s="18" customFormat="1" ht="13.8" thickBot="1" x14ac:dyDescent="0.3">
      <c r="A14" s="28" t="s">
        <v>14</v>
      </c>
      <c r="B14" s="29"/>
      <c r="C14" s="30" t="s">
        <v>15</v>
      </c>
      <c r="D14" s="30" t="s">
        <v>16</v>
      </c>
      <c r="E14" s="30" t="s">
        <v>17</v>
      </c>
      <c r="F14" s="31" t="s">
        <v>18</v>
      </c>
    </row>
    <row r="15" spans="1:7" s="18" customFormat="1" x14ac:dyDescent="0.25">
      <c r="A15" s="32"/>
      <c r="B15" s="33" t="s">
        <v>19</v>
      </c>
      <c r="C15" s="1"/>
      <c r="D15" s="1"/>
      <c r="E15" s="2"/>
      <c r="F15" s="3"/>
    </row>
    <row r="16" spans="1:7" s="18" customFormat="1" x14ac:dyDescent="0.25">
      <c r="A16" s="34"/>
      <c r="B16" s="35" t="s">
        <v>20</v>
      </c>
      <c r="C16" s="4"/>
      <c r="D16" s="4"/>
      <c r="E16" s="5"/>
      <c r="F16" s="6"/>
    </row>
    <row r="17" spans="1:7" s="18" customFormat="1" x14ac:dyDescent="0.25">
      <c r="A17" s="152">
        <v>1</v>
      </c>
      <c r="B17" s="36" t="s">
        <v>21</v>
      </c>
      <c r="C17" s="188"/>
      <c r="D17" s="188"/>
      <c r="E17" s="189">
        <v>1</v>
      </c>
      <c r="F17" s="188">
        <f>+A17*(C17+D17)*E17</f>
        <v>0</v>
      </c>
    </row>
    <row r="18" spans="1:7" s="18" customFormat="1" x14ac:dyDescent="0.25">
      <c r="A18" s="37">
        <v>1</v>
      </c>
      <c r="B18" s="38" t="s">
        <v>63</v>
      </c>
      <c r="C18" s="188"/>
      <c r="D18" s="188"/>
      <c r="E18" s="190">
        <f>+E17</f>
        <v>1</v>
      </c>
      <c r="F18" s="188">
        <f>+A18*(C18+D18)*E18</f>
        <v>0</v>
      </c>
    </row>
    <row r="19" spans="1:7" s="18" customFormat="1" x14ac:dyDescent="0.25">
      <c r="A19" s="39"/>
      <c r="B19" s="40" t="s">
        <v>22</v>
      </c>
      <c r="C19" s="191"/>
      <c r="D19" s="191"/>
      <c r="E19" s="192"/>
      <c r="F19" s="193"/>
    </row>
    <row r="20" spans="1:7" s="18" customFormat="1" x14ac:dyDescent="0.25">
      <c r="A20" s="42">
        <v>1</v>
      </c>
      <c r="B20" s="43" t="s">
        <v>23</v>
      </c>
      <c r="C20" s="188"/>
      <c r="D20" s="194"/>
      <c r="E20" s="195">
        <f>+E18</f>
        <v>1</v>
      </c>
      <c r="F20" s="188">
        <f>+A20*(C20+D20)*E20</f>
        <v>0</v>
      </c>
    </row>
    <row r="21" spans="1:7" s="18" customFormat="1" x14ac:dyDescent="0.25">
      <c r="A21" s="37">
        <v>1</v>
      </c>
      <c r="B21" s="44" t="s">
        <v>24</v>
      </c>
      <c r="C21" s="188"/>
      <c r="D21" s="196"/>
      <c r="E21" s="190">
        <f>+E20</f>
        <v>1</v>
      </c>
      <c r="F21" s="188">
        <f>+A21*(C21+D21)*E21</f>
        <v>0</v>
      </c>
    </row>
    <row r="22" spans="1:7" s="18" customFormat="1" x14ac:dyDescent="0.25">
      <c r="A22" s="45"/>
      <c r="B22" s="46" t="s">
        <v>25</v>
      </c>
      <c r="C22" s="47"/>
      <c r="D22" s="48"/>
      <c r="E22" s="49"/>
      <c r="F22" s="188">
        <f>SUM(F17:F21)</f>
        <v>0</v>
      </c>
    </row>
    <row r="23" spans="1:7" s="18" customFormat="1" ht="13.8" thickBot="1" x14ac:dyDescent="0.3">
      <c r="A23" s="50"/>
      <c r="B23" s="51" t="s">
        <v>26</v>
      </c>
      <c r="C23" s="52"/>
      <c r="D23" s="52"/>
      <c r="E23" s="52"/>
      <c r="F23" s="53">
        <v>2.4</v>
      </c>
      <c r="G23" s="125" t="s">
        <v>73</v>
      </c>
    </row>
    <row r="24" spans="1:7" s="18" customFormat="1" ht="13.8" thickBot="1" x14ac:dyDescent="0.3">
      <c r="A24" s="54"/>
      <c r="B24" s="55" t="s">
        <v>27</v>
      </c>
      <c r="C24" s="56"/>
      <c r="D24" s="56"/>
      <c r="E24" s="56"/>
      <c r="F24" s="57">
        <f>F22*F23</f>
        <v>0</v>
      </c>
    </row>
    <row r="25" spans="1:7" s="18" customFormat="1" ht="13.8" thickBot="1" x14ac:dyDescent="0.3">
      <c r="A25" s="58"/>
      <c r="B25" s="59"/>
      <c r="C25" s="59"/>
      <c r="D25" s="59"/>
      <c r="E25" s="59"/>
      <c r="F25" s="59"/>
    </row>
    <row r="26" spans="1:7" s="18" customFormat="1" x14ac:dyDescent="0.25">
      <c r="A26" s="155"/>
      <c r="B26" s="156"/>
      <c r="C26" s="157"/>
      <c r="D26" s="158" t="s">
        <v>28</v>
      </c>
      <c r="E26" s="159" t="s">
        <v>29</v>
      </c>
      <c r="F26" s="160" t="s">
        <v>7</v>
      </c>
    </row>
    <row r="27" spans="1:7" s="18" customFormat="1" x14ac:dyDescent="0.25">
      <c r="A27" s="161" t="s">
        <v>8</v>
      </c>
      <c r="B27" s="162" t="s">
        <v>30</v>
      </c>
      <c r="C27" s="163" t="s">
        <v>31</v>
      </c>
      <c r="D27" s="163" t="s">
        <v>32</v>
      </c>
      <c r="E27" s="164" t="s">
        <v>33</v>
      </c>
      <c r="F27" s="165" t="s">
        <v>13</v>
      </c>
    </row>
    <row r="28" spans="1:7" s="18" customFormat="1" ht="13.8" thickBot="1" x14ac:dyDescent="0.3">
      <c r="A28" s="166" t="s">
        <v>34</v>
      </c>
      <c r="B28" s="167"/>
      <c r="C28" s="168"/>
      <c r="D28" s="169" t="s">
        <v>35</v>
      </c>
      <c r="E28" s="170" t="s">
        <v>36</v>
      </c>
      <c r="F28" s="171" t="s">
        <v>37</v>
      </c>
    </row>
    <row r="29" spans="1:7" s="18" customFormat="1" x14ac:dyDescent="0.25">
      <c r="A29" s="70"/>
      <c r="B29" s="71" t="s">
        <v>38</v>
      </c>
      <c r="C29" s="72"/>
      <c r="D29" s="7"/>
      <c r="E29" s="8"/>
      <c r="F29" s="9"/>
    </row>
    <row r="30" spans="1:7" s="18" customFormat="1" x14ac:dyDescent="0.25">
      <c r="A30" s="34"/>
      <c r="B30" s="35" t="s">
        <v>39</v>
      </c>
      <c r="C30" s="73"/>
      <c r="D30" s="74"/>
      <c r="E30" s="75"/>
      <c r="F30" s="10"/>
    </row>
    <row r="31" spans="1:7" s="18" customFormat="1" x14ac:dyDescent="0.25">
      <c r="A31" s="153">
        <v>1</v>
      </c>
      <c r="B31" s="76" t="s">
        <v>21</v>
      </c>
      <c r="C31" s="89" t="s">
        <v>40</v>
      </c>
      <c r="D31" s="77"/>
      <c r="E31" s="150">
        <v>0</v>
      </c>
      <c r="F31" s="84">
        <f>ROUND(A31*D31*E31,0)</f>
        <v>0</v>
      </c>
    </row>
    <row r="32" spans="1:7" s="18" customFormat="1" x14ac:dyDescent="0.25">
      <c r="A32" s="78"/>
      <c r="B32" s="79" t="s">
        <v>41</v>
      </c>
      <c r="C32" s="80"/>
      <c r="D32" s="11"/>
      <c r="E32" s="12"/>
      <c r="F32" s="13"/>
    </row>
    <row r="33" spans="1:7" s="18" customFormat="1" ht="24" x14ac:dyDescent="0.25">
      <c r="A33" s="81">
        <v>1</v>
      </c>
      <c r="B33" s="14" t="s">
        <v>86</v>
      </c>
      <c r="C33" s="89" t="s">
        <v>42</v>
      </c>
      <c r="D33" s="82"/>
      <c r="E33" s="83">
        <v>1</v>
      </c>
      <c r="F33" s="84">
        <f>ROUND(A33*D33*E33,0)</f>
        <v>0</v>
      </c>
      <c r="G33" s="151"/>
    </row>
    <row r="34" spans="1:7" s="18" customFormat="1" x14ac:dyDescent="0.25">
      <c r="A34" s="78"/>
      <c r="B34" s="85" t="s">
        <v>43</v>
      </c>
      <c r="C34" s="80"/>
      <c r="D34" s="11"/>
      <c r="E34" s="12"/>
      <c r="F34" s="13"/>
    </row>
    <row r="35" spans="1:7" s="18" customFormat="1" ht="66" customHeight="1" x14ac:dyDescent="0.25">
      <c r="A35" s="86">
        <v>1</v>
      </c>
      <c r="B35" s="172" t="s">
        <v>65</v>
      </c>
      <c r="C35" s="89" t="s">
        <v>44</v>
      </c>
      <c r="D35" s="208">
        <v>500000</v>
      </c>
      <c r="E35" s="15">
        <v>1</v>
      </c>
      <c r="F35" s="122">
        <f t="shared" ref="F35:F42" si="0">ROUND(A35*D35*E35,0)</f>
        <v>500000</v>
      </c>
      <c r="G35" s="125" t="s">
        <v>73</v>
      </c>
    </row>
    <row r="36" spans="1:7" s="18" customFormat="1" x14ac:dyDescent="0.25">
      <c r="A36" s="87">
        <v>1</v>
      </c>
      <c r="B36" s="88" t="s">
        <v>45</v>
      </c>
      <c r="C36" s="89" t="s">
        <v>44</v>
      </c>
      <c r="D36" s="197"/>
      <c r="E36" s="90">
        <v>0</v>
      </c>
      <c r="F36" s="201">
        <f t="shared" si="0"/>
        <v>0</v>
      </c>
    </row>
    <row r="37" spans="1:7" s="18" customFormat="1" x14ac:dyDescent="0.25">
      <c r="A37" s="87">
        <v>1</v>
      </c>
      <c r="B37" s="91" t="s">
        <v>46</v>
      </c>
      <c r="C37" s="89" t="s">
        <v>47</v>
      </c>
      <c r="D37" s="198"/>
      <c r="E37" s="92">
        <f>+E33</f>
        <v>1</v>
      </c>
      <c r="F37" s="201">
        <f t="shared" si="0"/>
        <v>0</v>
      </c>
    </row>
    <row r="38" spans="1:7" s="18" customFormat="1" x14ac:dyDescent="0.25">
      <c r="A38" s="87">
        <v>1</v>
      </c>
      <c r="B38" s="88" t="s">
        <v>48</v>
      </c>
      <c r="C38" s="89" t="s">
        <v>44</v>
      </c>
      <c r="D38" s="197"/>
      <c r="E38" s="93">
        <v>1</v>
      </c>
      <c r="F38" s="201">
        <f t="shared" si="0"/>
        <v>0</v>
      </c>
    </row>
    <row r="39" spans="1:7" s="18" customFormat="1" ht="23.4" x14ac:dyDescent="0.25">
      <c r="A39" s="87">
        <v>1</v>
      </c>
      <c r="B39" s="91" t="s">
        <v>49</v>
      </c>
      <c r="C39" s="89" t="s">
        <v>47</v>
      </c>
      <c r="D39" s="199"/>
      <c r="E39" s="93">
        <f>+E38</f>
        <v>1</v>
      </c>
      <c r="F39" s="201">
        <f>ROUND(A39*D39*E39,0)</f>
        <v>0</v>
      </c>
    </row>
    <row r="40" spans="1:7" s="18" customFormat="1" x14ac:dyDescent="0.25">
      <c r="A40" s="87">
        <v>1</v>
      </c>
      <c r="B40" s="91" t="s">
        <v>50</v>
      </c>
      <c r="C40" s="89" t="s">
        <v>47</v>
      </c>
      <c r="D40" s="198"/>
      <c r="E40" s="94">
        <f>+E39</f>
        <v>1</v>
      </c>
      <c r="F40" s="201">
        <f t="shared" si="0"/>
        <v>0</v>
      </c>
    </row>
    <row r="41" spans="1:7" s="18" customFormat="1" x14ac:dyDescent="0.25">
      <c r="A41" s="186">
        <v>1</v>
      </c>
      <c r="B41" s="185" t="s">
        <v>51</v>
      </c>
      <c r="C41" s="89" t="s">
        <v>47</v>
      </c>
      <c r="D41" s="199"/>
      <c r="E41" s="94">
        <v>1</v>
      </c>
      <c r="F41" s="201">
        <f t="shared" si="0"/>
        <v>0</v>
      </c>
    </row>
    <row r="42" spans="1:7" s="18" customFormat="1" x14ac:dyDescent="0.25">
      <c r="A42" s="187">
        <v>1</v>
      </c>
      <c r="B42" s="95" t="s">
        <v>52</v>
      </c>
      <c r="C42" s="89" t="s">
        <v>47</v>
      </c>
      <c r="D42" s="200"/>
      <c r="E42" s="96">
        <f>+E41</f>
        <v>1</v>
      </c>
      <c r="F42" s="201">
        <f t="shared" si="0"/>
        <v>0</v>
      </c>
    </row>
    <row r="43" spans="1:7" s="18" customFormat="1" ht="13.8" thickBot="1" x14ac:dyDescent="0.3">
      <c r="A43" s="97"/>
      <c r="B43" s="173" t="s">
        <v>53</v>
      </c>
      <c r="C43" s="174"/>
      <c r="D43" s="174"/>
      <c r="E43" s="174"/>
      <c r="F43" s="98">
        <f>SUM(F31:F42)</f>
        <v>500000</v>
      </c>
    </row>
    <row r="44" spans="1:7" s="18" customFormat="1" ht="13.8" thickBot="1" x14ac:dyDescent="0.3">
      <c r="A44" s="99"/>
      <c r="B44" s="100"/>
      <c r="C44" s="101"/>
      <c r="D44" s="101"/>
      <c r="E44" s="101"/>
      <c r="F44" s="102"/>
    </row>
    <row r="45" spans="1:7" s="18" customFormat="1" x14ac:dyDescent="0.25">
      <c r="A45" s="60"/>
      <c r="B45" s="61"/>
      <c r="C45" s="62"/>
      <c r="D45" s="22" t="s">
        <v>28</v>
      </c>
      <c r="E45" s="63" t="s">
        <v>29</v>
      </c>
      <c r="F45" s="23" t="s">
        <v>7</v>
      </c>
    </row>
    <row r="46" spans="1:7" s="18" customFormat="1" x14ac:dyDescent="0.25">
      <c r="A46" s="24" t="s">
        <v>8</v>
      </c>
      <c r="B46" s="64" t="s">
        <v>30</v>
      </c>
      <c r="C46" s="26" t="s">
        <v>31</v>
      </c>
      <c r="D46" s="26" t="s">
        <v>32</v>
      </c>
      <c r="E46" s="65" t="s">
        <v>33</v>
      </c>
      <c r="F46" s="27" t="s">
        <v>13</v>
      </c>
    </row>
    <row r="47" spans="1:7" s="18" customFormat="1" ht="13.8" thickBot="1" x14ac:dyDescent="0.3">
      <c r="A47" s="28" t="s">
        <v>67</v>
      </c>
      <c r="B47" s="66"/>
      <c r="C47" s="67"/>
      <c r="D47" s="30" t="s">
        <v>68</v>
      </c>
      <c r="E47" s="68" t="s">
        <v>69</v>
      </c>
      <c r="F47" s="69" t="s">
        <v>70</v>
      </c>
    </row>
    <row r="48" spans="1:7" s="18" customFormat="1" x14ac:dyDescent="0.25">
      <c r="A48" s="124"/>
      <c r="B48" s="175" t="s">
        <v>72</v>
      </c>
      <c r="C48" s="176"/>
      <c r="D48" s="177"/>
      <c r="E48" s="178"/>
      <c r="F48" s="179"/>
    </row>
    <row r="49" spans="1:10" s="18" customFormat="1" ht="48" x14ac:dyDescent="0.25">
      <c r="A49" s="103">
        <v>1</v>
      </c>
      <c r="B49" s="16" t="s">
        <v>66</v>
      </c>
      <c r="C49" s="180" t="s">
        <v>54</v>
      </c>
      <c r="D49" s="206">
        <v>600000</v>
      </c>
      <c r="E49" s="17">
        <v>0</v>
      </c>
      <c r="F49" s="122">
        <f t="shared" ref="F49:F52" si="1">ROUND(A49*D49*E49,0)</f>
        <v>0</v>
      </c>
      <c r="G49" s="125" t="s">
        <v>73</v>
      </c>
    </row>
    <row r="50" spans="1:10" s="18" customFormat="1" ht="22.8" x14ac:dyDescent="0.25">
      <c r="A50" s="104">
        <v>1</v>
      </c>
      <c r="B50" s="105" t="s">
        <v>55</v>
      </c>
      <c r="C50" s="89" t="s">
        <v>56</v>
      </c>
      <c r="D50" s="199"/>
      <c r="E50" s="106">
        <v>1</v>
      </c>
      <c r="F50" s="201">
        <f t="shared" si="1"/>
        <v>0</v>
      </c>
    </row>
    <row r="51" spans="1:10" s="18" customFormat="1" x14ac:dyDescent="0.25">
      <c r="A51" s="107">
        <v>1000</v>
      </c>
      <c r="B51" s="108" t="s">
        <v>64</v>
      </c>
      <c r="C51" s="89" t="s">
        <v>57</v>
      </c>
      <c r="D51" s="199"/>
      <c r="E51" s="94">
        <v>0</v>
      </c>
      <c r="F51" s="201">
        <f t="shared" si="1"/>
        <v>0</v>
      </c>
    </row>
    <row r="52" spans="1:10" s="18" customFormat="1" x14ac:dyDescent="0.25">
      <c r="A52" s="109">
        <v>1</v>
      </c>
      <c r="B52" s="110" t="s">
        <v>58</v>
      </c>
      <c r="C52" s="89" t="s">
        <v>57</v>
      </c>
      <c r="D52" s="207"/>
      <c r="E52" s="96">
        <v>1</v>
      </c>
      <c r="F52" s="201">
        <f t="shared" si="1"/>
        <v>0</v>
      </c>
    </row>
    <row r="53" spans="1:10" s="18" customFormat="1" ht="36.6" thickBot="1" x14ac:dyDescent="0.3">
      <c r="A53" s="111"/>
      <c r="B53" s="154" t="s">
        <v>71</v>
      </c>
      <c r="C53" s="112"/>
      <c r="D53" s="113"/>
      <c r="E53" s="41"/>
      <c r="F53" s="202">
        <f>SUM(F49:F52)</f>
        <v>0</v>
      </c>
    </row>
    <row r="54" spans="1:10" s="18" customFormat="1" x14ac:dyDescent="0.25">
      <c r="A54" s="114"/>
      <c r="B54" s="115" t="s">
        <v>59</v>
      </c>
      <c r="C54" s="116"/>
      <c r="D54" s="116"/>
      <c r="E54" s="116"/>
      <c r="F54" s="203">
        <f>+F24+F43+F53</f>
        <v>500000</v>
      </c>
    </row>
    <row r="55" spans="1:10" s="18" customFormat="1" x14ac:dyDescent="0.25">
      <c r="A55" s="117"/>
      <c r="B55" s="118" t="s">
        <v>83</v>
      </c>
      <c r="C55" s="80"/>
      <c r="D55" s="80"/>
      <c r="E55" s="80"/>
      <c r="F55" s="204">
        <f>+ROUND(F54*0.19,0)</f>
        <v>95000</v>
      </c>
    </row>
    <row r="56" spans="1:10" s="18" customFormat="1" ht="13.8" thickBot="1" x14ac:dyDescent="0.3">
      <c r="A56" s="119"/>
      <c r="B56" s="120" t="s">
        <v>60</v>
      </c>
      <c r="C56" s="121"/>
      <c r="D56" s="121"/>
      <c r="E56" s="121"/>
      <c r="F56" s="205">
        <f>+F54+F55</f>
        <v>595000</v>
      </c>
      <c r="G56" s="181"/>
      <c r="H56" s="184"/>
      <c r="J56" s="183"/>
    </row>
    <row r="57" spans="1:10" s="18" customFormat="1" x14ac:dyDescent="0.25">
      <c r="A57" s="126" t="s">
        <v>61</v>
      </c>
      <c r="B57" s="127"/>
      <c r="C57" s="128"/>
      <c r="D57" s="128"/>
      <c r="E57" s="128"/>
      <c r="F57" s="129"/>
      <c r="G57" s="182"/>
      <c r="H57" s="182"/>
    </row>
    <row r="58" spans="1:10" s="18" customFormat="1" ht="12.75" customHeight="1" x14ac:dyDescent="0.25">
      <c r="A58" s="223" t="s">
        <v>74</v>
      </c>
      <c r="B58" s="224"/>
      <c r="C58" s="224"/>
      <c r="D58" s="224"/>
      <c r="E58" s="224"/>
      <c r="F58" s="225"/>
    </row>
    <row r="59" spans="1:10" s="18" customFormat="1" ht="22.5" customHeight="1" x14ac:dyDescent="0.25">
      <c r="A59" s="223" t="s">
        <v>75</v>
      </c>
      <c r="B59" s="224"/>
      <c r="C59" s="224"/>
      <c r="D59" s="224"/>
      <c r="E59" s="224"/>
      <c r="F59" s="225"/>
    </row>
    <row r="60" spans="1:10" s="18" customFormat="1" ht="24" customHeight="1" x14ac:dyDescent="0.25">
      <c r="A60" s="212" t="s">
        <v>76</v>
      </c>
      <c r="B60" s="213"/>
      <c r="C60" s="213"/>
      <c r="D60" s="213"/>
      <c r="E60" s="213"/>
      <c r="F60" s="214"/>
    </row>
    <row r="61" spans="1:10" s="18" customFormat="1" ht="24.75" customHeight="1" x14ac:dyDescent="0.25">
      <c r="A61" s="212" t="s">
        <v>77</v>
      </c>
      <c r="B61" s="213"/>
      <c r="C61" s="213"/>
      <c r="D61" s="213"/>
      <c r="E61" s="213"/>
      <c r="F61" s="214"/>
    </row>
    <row r="62" spans="1:10" s="18" customFormat="1" ht="17.25" customHeight="1" x14ac:dyDescent="0.25">
      <c r="A62" s="212" t="s">
        <v>78</v>
      </c>
      <c r="B62" s="213"/>
      <c r="C62" s="213"/>
      <c r="D62" s="213"/>
      <c r="E62" s="213"/>
      <c r="F62" s="214"/>
    </row>
    <row r="63" spans="1:10" s="18" customFormat="1" ht="28.5" customHeight="1" x14ac:dyDescent="0.25">
      <c r="A63" s="212" t="s">
        <v>79</v>
      </c>
      <c r="B63" s="213"/>
      <c r="C63" s="213"/>
      <c r="D63" s="213"/>
      <c r="E63" s="213"/>
      <c r="F63" s="214"/>
    </row>
    <row r="64" spans="1:10" s="18" customFormat="1" ht="36.75" customHeight="1" x14ac:dyDescent="0.25">
      <c r="A64" s="212" t="s">
        <v>80</v>
      </c>
      <c r="B64" s="213"/>
      <c r="C64" s="213"/>
      <c r="D64" s="213"/>
      <c r="E64" s="213"/>
      <c r="F64" s="214"/>
    </row>
    <row r="65" spans="1:6" s="18" customFormat="1" ht="20.25" customHeight="1" x14ac:dyDescent="0.25">
      <c r="A65" s="212" t="s">
        <v>81</v>
      </c>
      <c r="B65" s="213"/>
      <c r="C65" s="213"/>
      <c r="D65" s="213"/>
      <c r="E65" s="213"/>
      <c r="F65" s="214"/>
    </row>
    <row r="66" spans="1:6" s="18" customFormat="1" ht="36" customHeight="1" thickBot="1" x14ac:dyDescent="0.3">
      <c r="A66" s="209" t="s">
        <v>82</v>
      </c>
      <c r="B66" s="210"/>
      <c r="C66" s="210"/>
      <c r="D66" s="210"/>
      <c r="E66" s="210"/>
      <c r="F66" s="211"/>
    </row>
    <row r="67" spans="1:6" s="18" customFormat="1" x14ac:dyDescent="0.25"/>
    <row r="68" spans="1:6" s="18" customFormat="1" x14ac:dyDescent="0.25"/>
    <row r="69" spans="1:6" s="18" customFormat="1" x14ac:dyDescent="0.25"/>
    <row r="70" spans="1:6" s="18" customFormat="1" x14ac:dyDescent="0.25"/>
    <row r="71" spans="1:6" s="18" customFormat="1" x14ac:dyDescent="0.25"/>
    <row r="72" spans="1:6" s="18" customFormat="1" x14ac:dyDescent="0.25"/>
    <row r="73" spans="1:6" s="18" customFormat="1" x14ac:dyDescent="0.25"/>
    <row r="74" spans="1:6" s="18" customFormat="1" x14ac:dyDescent="0.25"/>
    <row r="75" spans="1:6" s="18" customFormat="1" x14ac:dyDescent="0.25"/>
    <row r="76" spans="1:6" s="18" customFormat="1" x14ac:dyDescent="0.25"/>
    <row r="77" spans="1:6" s="18" customFormat="1" x14ac:dyDescent="0.25"/>
    <row r="78" spans="1:6" s="18" customFormat="1" x14ac:dyDescent="0.25"/>
    <row r="79" spans="1:6" s="18" customFormat="1" x14ac:dyDescent="0.25"/>
    <row r="80" spans="1:6" s="18" customFormat="1" x14ac:dyDescent="0.25"/>
    <row r="81" s="18" customFormat="1" x14ac:dyDescent="0.25"/>
    <row r="82" s="18" customFormat="1" x14ac:dyDescent="0.25"/>
    <row r="83" s="18" customFormat="1" x14ac:dyDescent="0.25"/>
    <row r="84" s="18" customFormat="1" x14ac:dyDescent="0.25"/>
    <row r="85" s="18" customFormat="1" x14ac:dyDescent="0.25"/>
    <row r="86" s="18" customFormat="1" x14ac:dyDescent="0.25"/>
    <row r="87" s="18" customFormat="1" x14ac:dyDescent="0.25"/>
    <row r="88" s="18" customFormat="1" x14ac:dyDescent="0.25"/>
    <row r="89" s="18" customFormat="1" x14ac:dyDescent="0.25"/>
    <row r="90" s="18" customFormat="1" x14ac:dyDescent="0.25"/>
    <row r="91" s="18" customFormat="1" x14ac:dyDescent="0.25"/>
    <row r="92" s="18" customFormat="1" x14ac:dyDescent="0.25"/>
    <row r="93" s="18" customFormat="1" x14ac:dyDescent="0.25"/>
    <row r="94" s="18" customFormat="1" x14ac:dyDescent="0.25"/>
    <row r="95" s="18" customFormat="1" x14ac:dyDescent="0.25"/>
    <row r="96" s="18" customFormat="1" x14ac:dyDescent="0.25"/>
    <row r="97" s="18" customFormat="1" x14ac:dyDescent="0.25"/>
    <row r="98" s="18" customFormat="1" x14ac:dyDescent="0.25"/>
    <row r="99" s="18" customFormat="1" x14ac:dyDescent="0.25"/>
    <row r="100" s="18" customFormat="1" x14ac:dyDescent="0.25"/>
    <row r="101" s="18" customFormat="1" x14ac:dyDescent="0.25"/>
    <row r="102" s="18" customFormat="1" x14ac:dyDescent="0.25"/>
    <row r="103" s="18" customFormat="1" x14ac:dyDescent="0.25"/>
    <row r="104" s="18" customFormat="1" x14ac:dyDescent="0.25"/>
    <row r="105" s="18" customFormat="1" x14ac:dyDescent="0.25"/>
    <row r="106" s="18" customFormat="1" x14ac:dyDescent="0.25"/>
    <row r="107" s="18" customFormat="1" x14ac:dyDescent="0.25"/>
    <row r="108" s="18" customFormat="1" x14ac:dyDescent="0.25"/>
    <row r="109" s="18" customFormat="1" x14ac:dyDescent="0.25"/>
    <row r="110" s="18" customFormat="1" x14ac:dyDescent="0.25"/>
    <row r="111" s="18" customFormat="1" x14ac:dyDescent="0.25"/>
    <row r="112" s="18" customFormat="1" x14ac:dyDescent="0.25"/>
    <row r="113" s="18" customFormat="1" x14ac:dyDescent="0.25"/>
    <row r="114" s="18" customFormat="1" x14ac:dyDescent="0.25"/>
    <row r="115" s="18" customFormat="1" x14ac:dyDescent="0.25"/>
    <row r="116" s="18" customFormat="1" x14ac:dyDescent="0.25"/>
    <row r="117" s="18" customFormat="1" x14ac:dyDescent="0.25"/>
    <row r="118" s="18" customFormat="1" x14ac:dyDescent="0.25"/>
    <row r="119" s="18" customFormat="1" x14ac:dyDescent="0.25"/>
    <row r="120" s="18" customFormat="1" x14ac:dyDescent="0.25"/>
    <row r="121" s="18" customFormat="1" x14ac:dyDescent="0.25"/>
    <row r="122" s="18" customFormat="1" x14ac:dyDescent="0.25"/>
    <row r="123" s="18" customFormat="1" x14ac:dyDescent="0.25"/>
    <row r="124" s="18" customFormat="1" x14ac:dyDescent="0.25"/>
    <row r="125" s="18" customFormat="1" x14ac:dyDescent="0.25"/>
    <row r="126" s="18" customFormat="1" x14ac:dyDescent="0.25"/>
    <row r="127" s="18" customFormat="1" x14ac:dyDescent="0.25"/>
    <row r="128" s="18" customFormat="1" x14ac:dyDescent="0.25"/>
    <row r="129" s="18" customFormat="1" x14ac:dyDescent="0.25"/>
    <row r="130" s="18" customFormat="1" x14ac:dyDescent="0.25"/>
    <row r="131" s="18" customFormat="1" x14ac:dyDescent="0.25"/>
    <row r="132" s="18" customFormat="1" x14ac:dyDescent="0.25"/>
    <row r="133" s="18" customFormat="1" x14ac:dyDescent="0.25"/>
    <row r="134" s="18" customFormat="1" x14ac:dyDescent="0.25"/>
    <row r="135" s="18" customFormat="1" x14ac:dyDescent="0.25"/>
    <row r="136" s="18" customFormat="1" x14ac:dyDescent="0.25"/>
    <row r="137" s="18" customFormat="1" x14ac:dyDescent="0.25"/>
    <row r="138" s="18" customFormat="1" x14ac:dyDescent="0.25"/>
    <row r="139" s="18" customFormat="1" x14ac:dyDescent="0.25"/>
    <row r="140" s="18" customFormat="1" x14ac:dyDescent="0.25"/>
    <row r="141" s="18" customFormat="1" x14ac:dyDescent="0.25"/>
    <row r="142" s="18" customFormat="1" x14ac:dyDescent="0.25"/>
    <row r="143" s="18" customFormat="1" x14ac:dyDescent="0.25"/>
    <row r="144" s="18" customFormat="1" x14ac:dyDescent="0.25"/>
    <row r="145" s="18" customFormat="1" x14ac:dyDescent="0.25"/>
    <row r="146" s="18" customFormat="1" x14ac:dyDescent="0.25"/>
    <row r="147" s="18" customFormat="1" x14ac:dyDescent="0.25"/>
    <row r="148" s="18" customFormat="1" x14ac:dyDescent="0.25"/>
    <row r="149" s="18" customFormat="1" x14ac:dyDescent="0.25"/>
    <row r="150" s="18" customFormat="1" x14ac:dyDescent="0.25"/>
    <row r="151" s="18" customFormat="1" x14ac:dyDescent="0.25"/>
    <row r="152" s="18" customFormat="1" x14ac:dyDescent="0.25"/>
    <row r="153" s="18" customFormat="1" x14ac:dyDescent="0.25"/>
    <row r="154" s="18" customFormat="1" x14ac:dyDescent="0.25"/>
    <row r="155" s="18" customFormat="1" x14ac:dyDescent="0.25"/>
    <row r="156" s="18" customFormat="1" x14ac:dyDescent="0.25"/>
    <row r="157" s="18" customFormat="1" x14ac:dyDescent="0.25"/>
    <row r="158" s="18" customFormat="1" x14ac:dyDescent="0.25"/>
    <row r="159" s="18" customFormat="1" x14ac:dyDescent="0.25"/>
    <row r="160" s="18" customFormat="1" x14ac:dyDescent="0.25"/>
    <row r="161" s="18" customFormat="1" x14ac:dyDescent="0.25"/>
    <row r="162" s="18" customFormat="1" x14ac:dyDescent="0.25"/>
    <row r="163" s="18" customFormat="1" x14ac:dyDescent="0.25"/>
    <row r="164" s="18" customFormat="1" x14ac:dyDescent="0.25"/>
    <row r="165" s="18" customFormat="1" x14ac:dyDescent="0.25"/>
    <row r="166" s="18" customFormat="1" x14ac:dyDescent="0.25"/>
    <row r="167" s="18" customFormat="1" x14ac:dyDescent="0.25"/>
    <row r="168" s="18" customFormat="1" x14ac:dyDescent="0.25"/>
    <row r="169" s="18" customFormat="1" x14ac:dyDescent="0.25"/>
    <row r="170" s="18" customFormat="1" x14ac:dyDescent="0.25"/>
    <row r="171" s="18" customFormat="1" x14ac:dyDescent="0.25"/>
    <row r="172" s="18" customFormat="1" x14ac:dyDescent="0.25"/>
    <row r="173" s="18" customFormat="1" x14ac:dyDescent="0.25"/>
    <row r="174" s="18" customFormat="1" x14ac:dyDescent="0.25"/>
    <row r="175" s="18" customFormat="1" x14ac:dyDescent="0.25"/>
    <row r="176" s="18" customFormat="1" x14ac:dyDescent="0.25"/>
    <row r="177" s="18" customFormat="1" x14ac:dyDescent="0.25"/>
    <row r="178" s="18" customFormat="1" x14ac:dyDescent="0.25"/>
    <row r="179" s="18" customFormat="1" x14ac:dyDescent="0.25"/>
    <row r="180" s="18" customFormat="1" x14ac:dyDescent="0.25"/>
    <row r="181" s="18" customFormat="1" x14ac:dyDescent="0.25"/>
    <row r="182" s="18" customFormat="1" x14ac:dyDescent="0.25"/>
    <row r="183" s="18" customFormat="1" x14ac:dyDescent="0.25"/>
    <row r="184" s="18" customFormat="1" x14ac:dyDescent="0.25"/>
    <row r="185" s="18" customFormat="1" x14ac:dyDescent="0.25"/>
    <row r="186" s="18" customFormat="1" x14ac:dyDescent="0.25"/>
    <row r="187" s="18" customFormat="1" x14ac:dyDescent="0.25"/>
    <row r="188" s="18" customFormat="1" x14ac:dyDescent="0.25"/>
    <row r="189" s="18" customFormat="1" x14ac:dyDescent="0.25"/>
    <row r="190" s="18" customFormat="1" x14ac:dyDescent="0.25"/>
    <row r="191" s="18" customFormat="1" x14ac:dyDescent="0.25"/>
    <row r="192" s="18" customFormat="1" x14ac:dyDescent="0.25"/>
    <row r="193" s="18" customFormat="1" x14ac:dyDescent="0.25"/>
    <row r="194" s="18" customFormat="1" x14ac:dyDescent="0.25"/>
    <row r="195" s="18" customFormat="1" x14ac:dyDescent="0.25"/>
    <row r="196" s="18" customFormat="1" x14ac:dyDescent="0.25"/>
    <row r="197" s="18" customFormat="1" x14ac:dyDescent="0.25"/>
    <row r="198" s="18" customFormat="1" x14ac:dyDescent="0.25"/>
    <row r="199" s="18" customFormat="1" x14ac:dyDescent="0.25"/>
    <row r="200" s="18" customFormat="1" x14ac:dyDescent="0.25"/>
    <row r="201" s="18" customFormat="1" x14ac:dyDescent="0.25"/>
    <row r="202" s="18" customFormat="1" x14ac:dyDescent="0.25"/>
    <row r="203" s="18" customFormat="1" x14ac:dyDescent="0.25"/>
    <row r="204" s="18" customFormat="1" x14ac:dyDescent="0.25"/>
    <row r="205" s="18" customFormat="1" x14ac:dyDescent="0.25"/>
    <row r="206" s="18" customFormat="1" x14ac:dyDescent="0.25"/>
    <row r="207" s="18" customFormat="1" x14ac:dyDescent="0.25"/>
    <row r="208" s="18" customFormat="1" x14ac:dyDescent="0.25"/>
    <row r="209" s="18" customFormat="1" x14ac:dyDescent="0.25"/>
    <row r="210" s="18" customFormat="1" x14ac:dyDescent="0.25"/>
    <row r="211" s="18" customFormat="1" x14ac:dyDescent="0.25"/>
    <row r="212" s="18" customFormat="1" x14ac:dyDescent="0.25"/>
    <row r="213" s="18" customFormat="1" x14ac:dyDescent="0.25"/>
    <row r="214" s="18" customFormat="1" x14ac:dyDescent="0.25"/>
    <row r="215" s="18" customFormat="1" x14ac:dyDescent="0.25"/>
    <row r="216" s="18" customFormat="1" x14ac:dyDescent="0.25"/>
    <row r="217" s="18" customFormat="1" x14ac:dyDescent="0.25"/>
    <row r="218" s="18" customFormat="1" x14ac:dyDescent="0.25"/>
    <row r="219" s="18" customFormat="1" x14ac:dyDescent="0.25"/>
    <row r="220" s="18" customFormat="1" x14ac:dyDescent="0.25"/>
    <row r="221" s="18" customFormat="1" x14ac:dyDescent="0.25"/>
    <row r="222" s="18" customFormat="1" x14ac:dyDescent="0.25"/>
    <row r="223" s="18" customFormat="1" x14ac:dyDescent="0.25"/>
    <row r="224" s="18" customFormat="1" x14ac:dyDescent="0.25"/>
    <row r="225" s="18" customFormat="1" x14ac:dyDescent="0.25"/>
    <row r="226" s="18" customFormat="1" x14ac:dyDescent="0.25"/>
    <row r="227" s="18" customFormat="1" x14ac:dyDescent="0.25"/>
    <row r="228" s="18" customFormat="1" x14ac:dyDescent="0.25"/>
    <row r="229" s="18" customFormat="1" x14ac:dyDescent="0.25"/>
    <row r="230" s="18" customFormat="1" x14ac:dyDescent="0.25"/>
    <row r="231" s="18" customFormat="1" x14ac:dyDescent="0.25"/>
    <row r="232" s="18" customFormat="1" x14ac:dyDescent="0.25"/>
    <row r="233" s="18" customFormat="1" x14ac:dyDescent="0.25"/>
    <row r="234" s="18" customFormat="1" x14ac:dyDescent="0.25"/>
    <row r="235" s="18" customFormat="1" x14ac:dyDescent="0.25"/>
    <row r="236" s="18" customFormat="1" x14ac:dyDescent="0.25"/>
    <row r="237" s="18" customFormat="1" x14ac:dyDescent="0.25"/>
    <row r="238" s="18" customFormat="1" x14ac:dyDescent="0.25"/>
    <row r="239" s="18" customFormat="1" x14ac:dyDescent="0.25"/>
    <row r="240" s="18" customFormat="1" x14ac:dyDescent="0.25"/>
    <row r="241" s="18" customFormat="1" x14ac:dyDescent="0.25"/>
    <row r="242" s="18" customFormat="1" x14ac:dyDescent="0.25"/>
    <row r="243" s="18" customFormat="1" x14ac:dyDescent="0.25"/>
    <row r="244" s="18" customFormat="1" x14ac:dyDescent="0.25"/>
    <row r="245" s="18" customFormat="1" x14ac:dyDescent="0.25"/>
    <row r="246" s="18" customFormat="1" x14ac:dyDescent="0.25"/>
    <row r="247" s="18" customFormat="1" x14ac:dyDescent="0.25"/>
    <row r="248" s="18" customFormat="1" x14ac:dyDescent="0.25"/>
    <row r="249" s="18" customFormat="1" x14ac:dyDescent="0.25"/>
    <row r="250" s="18" customFormat="1" x14ac:dyDescent="0.25"/>
    <row r="251" s="18" customFormat="1" x14ac:dyDescent="0.25"/>
    <row r="252" s="18" customFormat="1" x14ac:dyDescent="0.25"/>
    <row r="253" s="18" customFormat="1" x14ac:dyDescent="0.25"/>
    <row r="254" s="18" customFormat="1" x14ac:dyDescent="0.25"/>
    <row r="255" s="18" customFormat="1" x14ac:dyDescent="0.25"/>
    <row r="256" s="18" customFormat="1" x14ac:dyDescent="0.25"/>
    <row r="257" s="18" customFormat="1" x14ac:dyDescent="0.25"/>
    <row r="258" s="18" customFormat="1" x14ac:dyDescent="0.25"/>
    <row r="259" s="18" customFormat="1" x14ac:dyDescent="0.25"/>
    <row r="260" s="18" customFormat="1" x14ac:dyDescent="0.25"/>
    <row r="261" s="18" customFormat="1" x14ac:dyDescent="0.25"/>
    <row r="262" s="18" customFormat="1" x14ac:dyDescent="0.25"/>
    <row r="263" s="18" customFormat="1" x14ac:dyDescent="0.25"/>
    <row r="264" s="18" customFormat="1" x14ac:dyDescent="0.25"/>
    <row r="265" s="18" customFormat="1" x14ac:dyDescent="0.25"/>
    <row r="266" s="18" customFormat="1" x14ac:dyDescent="0.25"/>
    <row r="267" s="18" customFormat="1" x14ac:dyDescent="0.25"/>
    <row r="268" s="18" customFormat="1" x14ac:dyDescent="0.25"/>
    <row r="269" s="18" customFormat="1" x14ac:dyDescent="0.25"/>
    <row r="270" s="18" customFormat="1" x14ac:dyDescent="0.25"/>
    <row r="271" s="18" customFormat="1" x14ac:dyDescent="0.25"/>
    <row r="272" s="18" customFormat="1" x14ac:dyDescent="0.25"/>
    <row r="273" s="18" customFormat="1" x14ac:dyDescent="0.25"/>
    <row r="274" s="18" customFormat="1" x14ac:dyDescent="0.25"/>
    <row r="275" s="18" customFormat="1" x14ac:dyDescent="0.25"/>
    <row r="276" s="18" customFormat="1" x14ac:dyDescent="0.25"/>
    <row r="277" s="18" customFormat="1" x14ac:dyDescent="0.25"/>
    <row r="278" s="18" customFormat="1" x14ac:dyDescent="0.25"/>
    <row r="279" s="18" customFormat="1" x14ac:dyDescent="0.25"/>
    <row r="280" s="18" customFormat="1" x14ac:dyDescent="0.25"/>
    <row r="281" s="18" customFormat="1" x14ac:dyDescent="0.25"/>
    <row r="282" s="18" customFormat="1" x14ac:dyDescent="0.25"/>
    <row r="283" s="18" customFormat="1" x14ac:dyDescent="0.25"/>
    <row r="284" s="18" customFormat="1" x14ac:dyDescent="0.25"/>
    <row r="285" s="18" customFormat="1" x14ac:dyDescent="0.25"/>
    <row r="286" s="18" customFormat="1" x14ac:dyDescent="0.25"/>
    <row r="287" s="18" customFormat="1" x14ac:dyDescent="0.25"/>
    <row r="288" s="18" customFormat="1" x14ac:dyDescent="0.25"/>
    <row r="289" s="18" customFormat="1" x14ac:dyDescent="0.25"/>
    <row r="290" s="18" customFormat="1" x14ac:dyDescent="0.25"/>
    <row r="291" s="18" customFormat="1" x14ac:dyDescent="0.25"/>
    <row r="292" s="18" customFormat="1" x14ac:dyDescent="0.25"/>
    <row r="293" s="18" customFormat="1" x14ac:dyDescent="0.25"/>
    <row r="294" s="18" customFormat="1" x14ac:dyDescent="0.25"/>
    <row r="295" s="18" customFormat="1" x14ac:dyDescent="0.25"/>
    <row r="296" s="18" customFormat="1" x14ac:dyDescent="0.25"/>
    <row r="297" s="18" customFormat="1" x14ac:dyDescent="0.25"/>
    <row r="298" s="18" customFormat="1" x14ac:dyDescent="0.25"/>
    <row r="299" s="18" customFormat="1" x14ac:dyDescent="0.25"/>
    <row r="300" s="18" customFormat="1" x14ac:dyDescent="0.25"/>
    <row r="301" s="18" customFormat="1" x14ac:dyDescent="0.25"/>
    <row r="302" s="18" customFormat="1" x14ac:dyDescent="0.25"/>
    <row r="303" s="18" customFormat="1" x14ac:dyDescent="0.25"/>
    <row r="304" s="18" customFormat="1" x14ac:dyDescent="0.25"/>
    <row r="305" s="18" customFormat="1" x14ac:dyDescent="0.25"/>
    <row r="306" s="18" customFormat="1" x14ac:dyDescent="0.25"/>
    <row r="307" s="18" customFormat="1" x14ac:dyDescent="0.25"/>
    <row r="308" s="18" customFormat="1" x14ac:dyDescent="0.25"/>
    <row r="309" s="18" customFormat="1" x14ac:dyDescent="0.25"/>
    <row r="310" s="18" customFormat="1" x14ac:dyDescent="0.25"/>
    <row r="311" s="18" customFormat="1" x14ac:dyDescent="0.25"/>
    <row r="312" s="18" customFormat="1" x14ac:dyDescent="0.25"/>
    <row r="313" s="18" customFormat="1" x14ac:dyDescent="0.25"/>
    <row r="314" s="18" customFormat="1" x14ac:dyDescent="0.25"/>
    <row r="315" s="18" customFormat="1" x14ac:dyDescent="0.25"/>
    <row r="316" s="18" customFormat="1" x14ac:dyDescent="0.25"/>
    <row r="317" s="18" customFormat="1" x14ac:dyDescent="0.25"/>
    <row r="318" s="18" customFormat="1" x14ac:dyDescent="0.25"/>
    <row r="319" s="18" customFormat="1" x14ac:dyDescent="0.25"/>
    <row r="320" s="18" customFormat="1" x14ac:dyDescent="0.25"/>
    <row r="321" s="18" customFormat="1" x14ac:dyDescent="0.25"/>
    <row r="322" s="18" customFormat="1" x14ac:dyDescent="0.25"/>
    <row r="323" s="18" customFormat="1" x14ac:dyDescent="0.25"/>
    <row r="324" s="18" customFormat="1" x14ac:dyDescent="0.25"/>
    <row r="325" s="18" customFormat="1" x14ac:dyDescent="0.25"/>
    <row r="326" s="18" customFormat="1" x14ac:dyDescent="0.25"/>
    <row r="327" s="18" customFormat="1" x14ac:dyDescent="0.25"/>
    <row r="328" s="18" customFormat="1" x14ac:dyDescent="0.25"/>
    <row r="329" s="18" customFormat="1" x14ac:dyDescent="0.25"/>
    <row r="330" s="18" customFormat="1" x14ac:dyDescent="0.25"/>
    <row r="331" s="18" customFormat="1" x14ac:dyDescent="0.25"/>
    <row r="332" s="18" customFormat="1" x14ac:dyDescent="0.25"/>
    <row r="333" s="18" customFormat="1" x14ac:dyDescent="0.25"/>
    <row r="334" s="18" customFormat="1" x14ac:dyDescent="0.25"/>
    <row r="335" s="18" customFormat="1" x14ac:dyDescent="0.25"/>
    <row r="336" s="18" customFormat="1" x14ac:dyDescent="0.25"/>
    <row r="337" s="18" customFormat="1" x14ac:dyDescent="0.25"/>
    <row r="338" s="18" customFormat="1" x14ac:dyDescent="0.25"/>
    <row r="339" s="18" customFormat="1" x14ac:dyDescent="0.25"/>
    <row r="340" s="18" customFormat="1" x14ac:dyDescent="0.25"/>
    <row r="341" s="18" customFormat="1" x14ac:dyDescent="0.25"/>
    <row r="342" s="18" customFormat="1" x14ac:dyDescent="0.25"/>
    <row r="343" s="18" customFormat="1" x14ac:dyDescent="0.25"/>
    <row r="344" s="18" customFormat="1" x14ac:dyDescent="0.25"/>
    <row r="345" s="18" customFormat="1" x14ac:dyDescent="0.25"/>
    <row r="346" s="18" customFormat="1" x14ac:dyDescent="0.25"/>
    <row r="347" s="18" customFormat="1" x14ac:dyDescent="0.25"/>
    <row r="348" s="18" customFormat="1" x14ac:dyDescent="0.25"/>
    <row r="349" s="18" customFormat="1" x14ac:dyDescent="0.25"/>
    <row r="350" s="18" customFormat="1" x14ac:dyDescent="0.25"/>
    <row r="351" s="18" customFormat="1" x14ac:dyDescent="0.25"/>
    <row r="352" s="18" customFormat="1" x14ac:dyDescent="0.25"/>
    <row r="353" s="18" customFormat="1" x14ac:dyDescent="0.25"/>
    <row r="354" s="18" customFormat="1" x14ac:dyDescent="0.25"/>
    <row r="355" s="18" customFormat="1" x14ac:dyDescent="0.25"/>
    <row r="356" s="18" customFormat="1" x14ac:dyDescent="0.25"/>
    <row r="357" s="18" customFormat="1" x14ac:dyDescent="0.25"/>
    <row r="358" s="18" customFormat="1" x14ac:dyDescent="0.25"/>
    <row r="359" s="18" customFormat="1" x14ac:dyDescent="0.25"/>
    <row r="360" s="18" customFormat="1" x14ac:dyDescent="0.25"/>
    <row r="361" s="18" customFormat="1" x14ac:dyDescent="0.25"/>
    <row r="362" s="18" customFormat="1" x14ac:dyDescent="0.25"/>
    <row r="363" s="18" customFormat="1" x14ac:dyDescent="0.25"/>
    <row r="364" s="18" customFormat="1" x14ac:dyDescent="0.25"/>
    <row r="365" s="18" customFormat="1" x14ac:dyDescent="0.25"/>
    <row r="366" s="18" customFormat="1" x14ac:dyDescent="0.25"/>
    <row r="367" s="18" customFormat="1" x14ac:dyDescent="0.25"/>
    <row r="368" s="18" customFormat="1" x14ac:dyDescent="0.25"/>
    <row r="369" s="18" customFormat="1" x14ac:dyDescent="0.25"/>
    <row r="370" s="18" customFormat="1" x14ac:dyDescent="0.25"/>
    <row r="371" s="18" customFormat="1" x14ac:dyDescent="0.25"/>
    <row r="372" s="18" customFormat="1" x14ac:dyDescent="0.25"/>
    <row r="373" s="18" customFormat="1" x14ac:dyDescent="0.25"/>
    <row r="374" s="18" customFormat="1" x14ac:dyDescent="0.25"/>
    <row r="375" s="18" customFormat="1" x14ac:dyDescent="0.25"/>
    <row r="376" s="18" customFormat="1" x14ac:dyDescent="0.25"/>
    <row r="377" s="18" customFormat="1" x14ac:dyDescent="0.25"/>
    <row r="378" s="18" customFormat="1" x14ac:dyDescent="0.25"/>
    <row r="379" s="18" customFormat="1" x14ac:dyDescent="0.25"/>
    <row r="380" s="18" customFormat="1" x14ac:dyDescent="0.25"/>
    <row r="381" s="18" customFormat="1" x14ac:dyDescent="0.25"/>
    <row r="382" s="18" customFormat="1" x14ac:dyDescent="0.25"/>
    <row r="383" s="18" customFormat="1" x14ac:dyDescent="0.25"/>
    <row r="384" s="18" customFormat="1" x14ac:dyDescent="0.25"/>
    <row r="385" s="18" customFormat="1" x14ac:dyDescent="0.25"/>
    <row r="386" s="18" customFormat="1" x14ac:dyDescent="0.25"/>
    <row r="387" s="18" customFormat="1" x14ac:dyDescent="0.25"/>
    <row r="388" s="18" customFormat="1" x14ac:dyDescent="0.25"/>
    <row r="389" s="18" customFormat="1" x14ac:dyDescent="0.25"/>
    <row r="390" s="18" customFormat="1" x14ac:dyDescent="0.25"/>
    <row r="391" s="18" customFormat="1" x14ac:dyDescent="0.25"/>
    <row r="392" s="18" customFormat="1" x14ac:dyDescent="0.25"/>
    <row r="393" s="18" customFormat="1" x14ac:dyDescent="0.25"/>
    <row r="394" s="18" customFormat="1" x14ac:dyDescent="0.25"/>
    <row r="395" s="18" customFormat="1" x14ac:dyDescent="0.25"/>
    <row r="396" s="18" customFormat="1" x14ac:dyDescent="0.25"/>
    <row r="397" s="18" customFormat="1" x14ac:dyDescent="0.25"/>
    <row r="398" s="18" customFormat="1" x14ac:dyDescent="0.25"/>
    <row r="399" s="18" customFormat="1" x14ac:dyDescent="0.25"/>
    <row r="400" s="18" customFormat="1" x14ac:dyDescent="0.25"/>
    <row r="401" s="18" customFormat="1" x14ac:dyDescent="0.25"/>
    <row r="402" s="18" customFormat="1" x14ac:dyDescent="0.25"/>
    <row r="403" s="18" customFormat="1" x14ac:dyDescent="0.25"/>
    <row r="404" s="18" customFormat="1" x14ac:dyDescent="0.25"/>
    <row r="405" s="18" customFormat="1" x14ac:dyDescent="0.25"/>
    <row r="406" s="18" customFormat="1" x14ac:dyDescent="0.25"/>
    <row r="407" s="18" customFormat="1" x14ac:dyDescent="0.25"/>
    <row r="408" s="18" customFormat="1" x14ac:dyDescent="0.25"/>
    <row r="409" s="18" customFormat="1" x14ac:dyDescent="0.25"/>
    <row r="410" s="18" customFormat="1" x14ac:dyDescent="0.25"/>
    <row r="411" s="18" customFormat="1" x14ac:dyDescent="0.25"/>
    <row r="412" s="18" customFormat="1" x14ac:dyDescent="0.25"/>
    <row r="413" s="18" customFormat="1" x14ac:dyDescent="0.25"/>
    <row r="414" s="18" customFormat="1" x14ac:dyDescent="0.25"/>
    <row r="415" s="18" customFormat="1" x14ac:dyDescent="0.25"/>
    <row r="416" s="18" customFormat="1" x14ac:dyDescent="0.25"/>
    <row r="417" s="18" customFormat="1" x14ac:dyDescent="0.25"/>
    <row r="418" s="18" customFormat="1" x14ac:dyDescent="0.25"/>
    <row r="419" s="18" customFormat="1" x14ac:dyDescent="0.25"/>
    <row r="420" s="18" customFormat="1" x14ac:dyDescent="0.25"/>
    <row r="421" s="18" customFormat="1" x14ac:dyDescent="0.25"/>
    <row r="422" s="18" customFormat="1" x14ac:dyDescent="0.25"/>
    <row r="423" s="18" customFormat="1" x14ac:dyDescent="0.25"/>
    <row r="424" s="18" customFormat="1" x14ac:dyDescent="0.25"/>
    <row r="425" s="18" customFormat="1" x14ac:dyDescent="0.25"/>
    <row r="426" s="18" customFormat="1" x14ac:dyDescent="0.25"/>
    <row r="427" s="18" customFormat="1" x14ac:dyDescent="0.25"/>
    <row r="428" s="18" customFormat="1" x14ac:dyDescent="0.25"/>
    <row r="429" s="18" customFormat="1" x14ac:dyDescent="0.25"/>
    <row r="430" s="18" customFormat="1" x14ac:dyDescent="0.25"/>
    <row r="431" s="18" customFormat="1" x14ac:dyDescent="0.25"/>
    <row r="432" s="18" customFormat="1" x14ac:dyDescent="0.25"/>
    <row r="433" s="18" customFormat="1" x14ac:dyDescent="0.25"/>
    <row r="434" s="18" customFormat="1" x14ac:dyDescent="0.25"/>
    <row r="435" s="18" customFormat="1" x14ac:dyDescent="0.25"/>
    <row r="436" s="18" customFormat="1" x14ac:dyDescent="0.25"/>
    <row r="437" s="18" customFormat="1" x14ac:dyDescent="0.25"/>
    <row r="438" s="18" customFormat="1" x14ac:dyDescent="0.25"/>
    <row r="439" s="18" customFormat="1" x14ac:dyDescent="0.25"/>
    <row r="440" s="18" customFormat="1" x14ac:dyDescent="0.25"/>
    <row r="441" s="18" customFormat="1" x14ac:dyDescent="0.25"/>
    <row r="442" s="18" customFormat="1" x14ac:dyDescent="0.25"/>
    <row r="443" s="18" customFormat="1" x14ac:dyDescent="0.25"/>
    <row r="444" s="18" customFormat="1" x14ac:dyDescent="0.25"/>
    <row r="445" s="18" customFormat="1" x14ac:dyDescent="0.25"/>
    <row r="446" s="18" customFormat="1" x14ac:dyDescent="0.25"/>
    <row r="447" s="18" customFormat="1" x14ac:dyDescent="0.25"/>
    <row r="448" s="18" customFormat="1" x14ac:dyDescent="0.25"/>
    <row r="449" s="18" customFormat="1" x14ac:dyDescent="0.25"/>
    <row r="450" s="18" customFormat="1" x14ac:dyDescent="0.25"/>
    <row r="451" s="18" customFormat="1" x14ac:dyDescent="0.25"/>
    <row r="452" s="18" customFormat="1" x14ac:dyDescent="0.25"/>
    <row r="453" s="18" customFormat="1" x14ac:dyDescent="0.25"/>
    <row r="454" s="18" customFormat="1" x14ac:dyDescent="0.25"/>
    <row r="455" s="18" customFormat="1" x14ac:dyDescent="0.25"/>
    <row r="456" s="18" customFormat="1" x14ac:dyDescent="0.25"/>
    <row r="457" s="18" customFormat="1" x14ac:dyDescent="0.25"/>
    <row r="458" s="18" customFormat="1" x14ac:dyDescent="0.25"/>
    <row r="459" s="18" customFormat="1" x14ac:dyDescent="0.25"/>
    <row r="460" s="18" customFormat="1" x14ac:dyDescent="0.25"/>
    <row r="461" s="18" customFormat="1" x14ac:dyDescent="0.25"/>
    <row r="462" s="18" customFormat="1" x14ac:dyDescent="0.25"/>
    <row r="463" s="18" customFormat="1" x14ac:dyDescent="0.25"/>
    <row r="464" s="18" customFormat="1" x14ac:dyDescent="0.25"/>
    <row r="465" s="18" customFormat="1" x14ac:dyDescent="0.25"/>
    <row r="466" s="18" customFormat="1" x14ac:dyDescent="0.25"/>
    <row r="467" s="18" customFormat="1" x14ac:dyDescent="0.25"/>
    <row r="468" s="18" customFormat="1" x14ac:dyDescent="0.25"/>
    <row r="469" s="18" customFormat="1" x14ac:dyDescent="0.25"/>
    <row r="470" s="18" customFormat="1" x14ac:dyDescent="0.25"/>
    <row r="471" s="18" customFormat="1" x14ac:dyDescent="0.25"/>
    <row r="472" s="18" customFormat="1" x14ac:dyDescent="0.25"/>
    <row r="473" s="18" customFormat="1" x14ac:dyDescent="0.25"/>
    <row r="474" s="18" customFormat="1" x14ac:dyDescent="0.25"/>
    <row r="475" s="18" customFormat="1" x14ac:dyDescent="0.25"/>
    <row r="476" s="18" customFormat="1" x14ac:dyDescent="0.25"/>
    <row r="477" s="18" customFormat="1" x14ac:dyDescent="0.25"/>
    <row r="478" s="18" customFormat="1" x14ac:dyDescent="0.25"/>
    <row r="479" s="18" customFormat="1" x14ac:dyDescent="0.25"/>
    <row r="480" s="18" customFormat="1" x14ac:dyDescent="0.25"/>
    <row r="481" s="18" customFormat="1" x14ac:dyDescent="0.25"/>
    <row r="482" s="18" customFormat="1" x14ac:dyDescent="0.25"/>
    <row r="483" s="18" customFormat="1" x14ac:dyDescent="0.25"/>
    <row r="484" s="18" customFormat="1" x14ac:dyDescent="0.25"/>
    <row r="485" s="18" customFormat="1" x14ac:dyDescent="0.25"/>
    <row r="486" s="18" customFormat="1" x14ac:dyDescent="0.25"/>
    <row r="487" s="18" customFormat="1" x14ac:dyDescent="0.25"/>
    <row r="488" s="18" customFormat="1" x14ac:dyDescent="0.25"/>
    <row r="489" s="18" customFormat="1" x14ac:dyDescent="0.25"/>
    <row r="490" s="18" customFormat="1" x14ac:dyDescent="0.25"/>
    <row r="491" s="18" customFormat="1" x14ac:dyDescent="0.25"/>
    <row r="492" s="18" customFormat="1" x14ac:dyDescent="0.25"/>
    <row r="493" s="18" customFormat="1" x14ac:dyDescent="0.25"/>
    <row r="494" s="18" customFormat="1" x14ac:dyDescent="0.25"/>
    <row r="495" s="18" customFormat="1" x14ac:dyDescent="0.25"/>
    <row r="496" s="18" customFormat="1" x14ac:dyDescent="0.25"/>
    <row r="497" s="18" customFormat="1" x14ac:dyDescent="0.25"/>
    <row r="498" s="18" customFormat="1" x14ac:dyDescent="0.25"/>
    <row r="499" s="18" customFormat="1" x14ac:dyDescent="0.25"/>
    <row r="500" s="18" customFormat="1" x14ac:dyDescent="0.25"/>
    <row r="501" s="18" customFormat="1" x14ac:dyDescent="0.25"/>
    <row r="502" s="18" customFormat="1" x14ac:dyDescent="0.25"/>
    <row r="503" s="18" customFormat="1" x14ac:dyDescent="0.25"/>
    <row r="504" s="18" customFormat="1" x14ac:dyDescent="0.25"/>
    <row r="505" s="18" customFormat="1" x14ac:dyDescent="0.25"/>
    <row r="506" s="18" customFormat="1" x14ac:dyDescent="0.25"/>
    <row r="507" s="18" customFormat="1" x14ac:dyDescent="0.25"/>
    <row r="508" s="18" customFormat="1" x14ac:dyDescent="0.25"/>
    <row r="509" s="18" customFormat="1" x14ac:dyDescent="0.25"/>
    <row r="510" s="18" customFormat="1" x14ac:dyDescent="0.25"/>
    <row r="511" s="18" customFormat="1" x14ac:dyDescent="0.25"/>
    <row r="512" s="18" customFormat="1" x14ac:dyDescent="0.25"/>
    <row r="513" s="18" customFormat="1" x14ac:dyDescent="0.25"/>
    <row r="514" s="18" customFormat="1" x14ac:dyDescent="0.25"/>
    <row r="515" s="18" customFormat="1" x14ac:dyDescent="0.25"/>
    <row r="516" s="18" customFormat="1" x14ac:dyDescent="0.25"/>
    <row r="517" s="18" customFormat="1" x14ac:dyDescent="0.25"/>
    <row r="518" s="18" customFormat="1" x14ac:dyDescent="0.25"/>
    <row r="519" s="18" customFormat="1" x14ac:dyDescent="0.25"/>
    <row r="520" s="18" customFormat="1" x14ac:dyDescent="0.25"/>
    <row r="521" s="18" customFormat="1" x14ac:dyDescent="0.25"/>
    <row r="522" s="18" customFormat="1" x14ac:dyDescent="0.25"/>
    <row r="523" s="18" customFormat="1" x14ac:dyDescent="0.25"/>
    <row r="524" s="18" customFormat="1" x14ac:dyDescent="0.25"/>
    <row r="525" s="18" customFormat="1" x14ac:dyDescent="0.25"/>
    <row r="526" s="18" customFormat="1" x14ac:dyDescent="0.25"/>
    <row r="527" s="18" customFormat="1" x14ac:dyDescent="0.25"/>
    <row r="528" s="18" customFormat="1" x14ac:dyDescent="0.25"/>
    <row r="529" s="18" customFormat="1" x14ac:dyDescent="0.25"/>
    <row r="530" s="18" customFormat="1" x14ac:dyDescent="0.25"/>
    <row r="531" s="18" customFormat="1" x14ac:dyDescent="0.25"/>
    <row r="532" s="18" customFormat="1" x14ac:dyDescent="0.25"/>
    <row r="533" s="18" customFormat="1" x14ac:dyDescent="0.25"/>
    <row r="534" s="18" customFormat="1" x14ac:dyDescent="0.25"/>
    <row r="535" s="18" customFormat="1" x14ac:dyDescent="0.25"/>
    <row r="536" s="18" customFormat="1" x14ac:dyDescent="0.25"/>
    <row r="537" s="18" customFormat="1" x14ac:dyDescent="0.25"/>
    <row r="538" s="18" customFormat="1" x14ac:dyDescent="0.25"/>
    <row r="539" s="18" customFormat="1" x14ac:dyDescent="0.25"/>
    <row r="540" s="18" customFormat="1" x14ac:dyDescent="0.25"/>
    <row r="541" s="18" customFormat="1" x14ac:dyDescent="0.25"/>
    <row r="542" s="18" customFormat="1" x14ac:dyDescent="0.25"/>
    <row r="543" s="18" customFormat="1" x14ac:dyDescent="0.25"/>
    <row r="544" s="18" customFormat="1" x14ac:dyDescent="0.25"/>
    <row r="545" s="18" customFormat="1" x14ac:dyDescent="0.25"/>
    <row r="546" s="18" customFormat="1" x14ac:dyDescent="0.25"/>
    <row r="547" s="18" customFormat="1" x14ac:dyDescent="0.25"/>
    <row r="548" s="18" customFormat="1" x14ac:dyDescent="0.25"/>
    <row r="549" s="18" customFormat="1" x14ac:dyDescent="0.25"/>
  </sheetData>
  <mergeCells count="13">
    <mergeCell ref="A66:F66"/>
    <mergeCell ref="A60:F60"/>
    <mergeCell ref="A5:F5"/>
    <mergeCell ref="E8:F8"/>
    <mergeCell ref="A11:F11"/>
    <mergeCell ref="A58:F58"/>
    <mergeCell ref="A59:F59"/>
    <mergeCell ref="A61:F61"/>
    <mergeCell ref="A62:F62"/>
    <mergeCell ref="A63:F63"/>
    <mergeCell ref="A64:F64"/>
    <mergeCell ref="A65:F65"/>
    <mergeCell ref="A6:F6"/>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Long. &gt;67 km y &lt; ó = 126 km</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Heydy Alejandra Raad Jaimes</cp:lastModifiedBy>
  <cp:lastPrinted>2018-07-13T13:38:54Z</cp:lastPrinted>
  <dcterms:created xsi:type="dcterms:W3CDTF">2011-05-31T15:37:49Z</dcterms:created>
  <dcterms:modified xsi:type="dcterms:W3CDTF">2019-05-10T20:37:35Z</dcterms:modified>
</cp:coreProperties>
</file>